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haratkhanna/Documents/Excel/"/>
    </mc:Choice>
  </mc:AlternateContent>
  <xr:revisionPtr revIDLastSave="0" documentId="13_ncr:1_{89E10045-16EC-B24E-983D-7CC12A7BE29D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Base Data" sheetId="1" r:id="rId1"/>
    <sheet name="Ans1" sheetId="2" r:id="rId2"/>
    <sheet name="Ans2" sheetId="3" r:id="rId3"/>
    <sheet name="Ans 3" sheetId="5" r:id="rId4"/>
    <sheet name="Ans 4" sheetId="6" r:id="rId5"/>
  </sheets>
  <definedNames>
    <definedName name="_xlnm._FilterDatabase" localSheetId="0" hidden="1">'Base Data'!$A$1:$BG$325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B2" i="2"/>
  <c r="C2" i="2" s="1"/>
  <c r="D7" i="3"/>
  <c r="C7" i="3"/>
  <c r="B2" i="3"/>
  <c r="B6" i="3"/>
  <c r="B7" i="3"/>
  <c r="I303" i="1"/>
  <c r="I263" i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" i="2"/>
  <c r="C3" i="2" s="1"/>
  <c r="I2" i="1"/>
  <c r="D2" i="3" s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D3" i="3" l="1"/>
  <c r="D4" i="3"/>
  <c r="D5" i="3"/>
  <c r="D6" i="3"/>
  <c r="C5" i="3"/>
  <c r="C6" i="3"/>
  <c r="B3" i="3"/>
  <c r="C4" i="3"/>
  <c r="C3" i="3"/>
  <c r="C2" i="3"/>
  <c r="B4" i="3"/>
  <c r="B5" i="3"/>
</calcChain>
</file>

<file path=xl/sharedStrings.xml><?xml version="1.0" encoding="utf-8"?>
<sst xmlns="http://schemas.openxmlformats.org/spreadsheetml/2006/main" count="3958" uniqueCount="1291">
  <si>
    <t>Loan Id</t>
  </si>
  <si>
    <t>Applicant Name</t>
  </si>
  <si>
    <t>Last Remark</t>
  </si>
  <si>
    <t>Status</t>
  </si>
  <si>
    <t>Email</t>
  </si>
  <si>
    <t>Contact Number</t>
  </si>
  <si>
    <t>Allocation Month</t>
  </si>
  <si>
    <t>Total Loan Amount</t>
  </si>
  <si>
    <t>Total Claim Amount</t>
  </si>
  <si>
    <t>Settlement Amount</t>
  </si>
  <si>
    <t>Loan NBFC Name</t>
  </si>
  <si>
    <t>Recovered Amount</t>
  </si>
  <si>
    <t>Recovery Date</t>
  </si>
  <si>
    <t>Recovery Method</t>
  </si>
  <si>
    <t>Payment Method</t>
  </si>
  <si>
    <t>Closure With</t>
  </si>
  <si>
    <t>Reference Number</t>
  </si>
  <si>
    <t>Payment Mode</t>
  </si>
  <si>
    <t>Allocated Date Of Default</t>
  </si>
  <si>
    <t>Allocated DPD</t>
  </si>
  <si>
    <t>Allocated DPD Bracket</t>
  </si>
  <si>
    <t>Date Of Default</t>
  </si>
  <si>
    <t>DPD</t>
  </si>
  <si>
    <t>DPD Bracket</t>
  </si>
  <si>
    <t>Loan Sanction Date</t>
  </si>
  <si>
    <t>Call Attempts</t>
  </si>
  <si>
    <t>Call Picked</t>
  </si>
  <si>
    <t>Principal Outstanding Amount</t>
  </si>
  <si>
    <t>Overdue EMI Amount</t>
  </si>
  <si>
    <t>Late Fees</t>
  </si>
  <si>
    <t>Digital Notice Delivered</t>
  </si>
  <si>
    <t>Digital Notice Clicked</t>
  </si>
  <si>
    <t>Digital Notice Clicked Count</t>
  </si>
  <si>
    <t>Speedpost Delivery Status</t>
  </si>
  <si>
    <t>Speedpost Booked On</t>
  </si>
  <si>
    <t>Speedpost Delivery Date</t>
  </si>
  <si>
    <t>Speedpost Undelivered Reason</t>
  </si>
  <si>
    <t>Product Type</t>
  </si>
  <si>
    <t>Applicant Address 1</t>
  </si>
  <si>
    <t>Applicant Address City 1</t>
  </si>
  <si>
    <t>Applicant Address State 1</t>
  </si>
  <si>
    <t>Applicant Address Pincode 1</t>
  </si>
  <si>
    <t>Applicant Address 2</t>
  </si>
  <si>
    <t>Applicant Address City 2</t>
  </si>
  <si>
    <t>Applicant Address State 2</t>
  </si>
  <si>
    <t>Applicant Address Pincode 2</t>
  </si>
  <si>
    <t>Reference 1 Relation With Applicant</t>
  </si>
  <si>
    <t>Reference 1 Name</t>
  </si>
  <si>
    <t>Reference 1 Mobile</t>
  </si>
  <si>
    <t>Reference 2 Relation With Applicant</t>
  </si>
  <si>
    <t>Reference 2 Name</t>
  </si>
  <si>
    <t>Reference 2 Mobile</t>
  </si>
  <si>
    <t>Reference 3 Relation With Applicant</t>
  </si>
  <si>
    <t>Reference 3 Name</t>
  </si>
  <si>
    <t>Reference 3 Mobile</t>
  </si>
  <si>
    <t>Reference 4 Relation With Applicant</t>
  </si>
  <si>
    <t>Reference 4 Name</t>
  </si>
  <si>
    <t>Reference 4 Mobile</t>
  </si>
  <si>
    <t>EB02138</t>
  </si>
  <si>
    <t>Sonu</t>
  </si>
  <si>
    <t>cb: Call response , Call Back: Call status , 2021-1-31 - Reminder date</t>
  </si>
  <si>
    <t>Call Back</t>
  </si>
  <si>
    <t>GOODLUCK FINANCIAL INCLUSION PVT. LTD.</t>
  </si>
  <si>
    <t>180+</t>
  </si>
  <si>
    <t>VIVO Y-81</t>
  </si>
  <si>
    <t>Kh No 351 Gno 8 D Blk Mukandpur Pt 1</t>
  </si>
  <si>
    <t>Delhi</t>
  </si>
  <si>
    <t>EB01992</t>
  </si>
  <si>
    <t>Vinay</t>
  </si>
  <si>
    <t>wrong number: Call response , Wrong Contact Number: Call status , 2021-01-31 - Reminder date</t>
  </si>
  <si>
    <t>Wrong Contact Number</t>
  </si>
  <si>
    <t>COMIO C2</t>
  </si>
  <si>
    <t>Khno 5/145/7 Gno 7 Swaroop Nagae</t>
  </si>
  <si>
    <t>EB00669</t>
  </si>
  <si>
    <t>Balbir Singh</t>
  </si>
  <si>
    <t>out of service: Call response , Switched off/Not Reachable: Call status , 2021-01-31 - Reminder date</t>
  </si>
  <si>
    <t>Switched off/Not Reachable</t>
  </si>
  <si>
    <t>LG</t>
  </si>
  <si>
    <t>Khno 206/2/2 Main Gurudwara Road Blk E Keshav Ngr</t>
  </si>
  <si>
    <t>EB01295</t>
  </si>
  <si>
    <t>Sunil Singh</t>
  </si>
  <si>
    <t>not unvaluable : Call response , Switched off/Not Reachable: Call status , 2021-01-31 - Reminder date</t>
  </si>
  <si>
    <t>SAMSUNG</t>
  </si>
  <si>
    <t>Kh No-9/7,Kushak Road No-2,Swaroop Nagar</t>
  </si>
  <si>
    <t>EB02304</t>
  </si>
  <si>
    <t>Praveen</t>
  </si>
  <si>
    <t>sw: Call response , Ringing No Response/Call Waiting: Call status , 2021-01-31 - Reminder date</t>
  </si>
  <si>
    <t>Ringing No Response/Call Waiting</t>
  </si>
  <si>
    <t>SAMSUNG J4</t>
  </si>
  <si>
    <t>Khno 97/22 Gno 8 Blk F Tomar Colony Kamal Pur</t>
  </si>
  <si>
    <t>EB01993</t>
  </si>
  <si>
    <t>Suraj Kumar</t>
  </si>
  <si>
    <t>out of service: Call response , Ringing No Response/Call Waiting: Call status , 2021-01-31 - Reminder date</t>
  </si>
  <si>
    <t>VIVO Y 81</t>
  </si>
  <si>
    <t>Khno 41/4 &amp;41/5 J Block Swaroop Nagar</t>
  </si>
  <si>
    <t>EB01308</t>
  </si>
  <si>
    <t>Ashok Kumar</t>
  </si>
  <si>
    <t>: Call status</t>
  </si>
  <si>
    <t>TECNO</t>
  </si>
  <si>
    <t>Hno-88,Gno-4,Swaroop Nagar</t>
  </si>
  <si>
    <t>EB02379</t>
  </si>
  <si>
    <t>Pawan Kumar</t>
  </si>
  <si>
    <t>out of network: Call response , Ringing No Response/Call Waiting: Call status , 2021-01-31 - Reminder date</t>
  </si>
  <si>
    <t>HONOR 9</t>
  </si>
  <si>
    <t>Hno 85 Gno 1 Khno 40 Sisodia Market Jharoda</t>
  </si>
  <si>
    <t>EB02480</t>
  </si>
  <si>
    <t>Jyoti</t>
  </si>
  <si>
    <t>invalid number: Call response , Ringing No Response/Call Waiting: Call status , 2021-01-31 - Reminder date</t>
  </si>
  <si>
    <t>OPPO A3 S</t>
  </si>
  <si>
    <t>Gno 14 Swaroop Nagar Bhatta Road</t>
  </si>
  <si>
    <t>CL00305</t>
  </si>
  <si>
    <t>Vinod Gupta</t>
  </si>
  <si>
    <t>P/L</t>
  </si>
  <si>
    <t>H No-72A,Kh No-4/15/16,Gno-9 Blk-D,Tomar Colony</t>
  </si>
  <si>
    <t>CL00383</t>
  </si>
  <si>
    <t>Rahul Sharma</t>
  </si>
  <si>
    <t>no ring: Call response , Switched off/Not Reachable: Call status , 2021-01-31 - Reminder date</t>
  </si>
  <si>
    <t>CL</t>
  </si>
  <si>
    <t>Hno-4655/2,Gno-112/10,B-Blk ,Sant Nagar</t>
  </si>
  <si>
    <t>EB01455</t>
  </si>
  <si>
    <t>Deepak Singh</t>
  </si>
  <si>
    <t>ringing: Call response , Ringing No Response/Call Waiting: Call status , 2021-01-31 - Reminder date</t>
  </si>
  <si>
    <t>VIVO Y-71</t>
  </si>
  <si>
    <t>Hno 426 Gno 11 C Blk Mukandpur Pt 1</t>
  </si>
  <si>
    <t>EB02164</t>
  </si>
  <si>
    <t>Pardeep</t>
  </si>
  <si>
    <t>VIVO V94</t>
  </si>
  <si>
    <t>Hno 7 Gno 12 Tomar Colony Burari</t>
  </si>
  <si>
    <t>EB00961</t>
  </si>
  <si>
    <t>Balram</t>
  </si>
  <si>
    <t>VIVO+GIONEE</t>
  </si>
  <si>
    <t>Pl No 548 Kh No 186 G No 2/5 Mukand Pur P-2</t>
  </si>
  <si>
    <t>EB02733</t>
  </si>
  <si>
    <t>Poonam Gupta</t>
  </si>
  <si>
    <t>VIVO</t>
  </si>
  <si>
    <t>Hno 164 Gno 9 Surender Clny Jharoda Pt 1</t>
  </si>
  <si>
    <t>EB02006</t>
  </si>
  <si>
    <t>Md Junior</t>
  </si>
  <si>
    <t>SUMSUNG J6</t>
  </si>
  <si>
    <t>Hno-150 Gno 10 B Block Tomar Colony</t>
  </si>
  <si>
    <t>EB00515</t>
  </si>
  <si>
    <t>Diwankar Sharma</t>
  </si>
  <si>
    <t>GIONEE X15</t>
  </si>
  <si>
    <t>Khno 17/18 20 Futa Rd Harit Vhr Sant Ngr Blk B</t>
  </si>
  <si>
    <t>EB02141</t>
  </si>
  <si>
    <t>Babita</t>
  </si>
  <si>
    <t>call cut : Call response , Ringing No Response/Call Waiting: Call status , 2021-01-31 - Reminder date</t>
  </si>
  <si>
    <t>NOKIA 2.1</t>
  </si>
  <si>
    <t>Hno 61 Nr Shama Medicos Village Mukandpur</t>
  </si>
  <si>
    <t>EB02065</t>
  </si>
  <si>
    <t>Anil Kumar</t>
  </si>
  <si>
    <t>VIVO V9</t>
  </si>
  <si>
    <t>Hno 349 Gno 7 B Block Mukand Pur P-1</t>
  </si>
  <si>
    <t>EB01982</t>
  </si>
  <si>
    <t>Praveen Kumar</t>
  </si>
  <si>
    <t>SAMSUNG J7</t>
  </si>
  <si>
    <t>Hno-732 Gno-4 Surender Colony</t>
  </si>
  <si>
    <t>EB02061</t>
  </si>
  <si>
    <t>Manoj</t>
  </si>
  <si>
    <t>Hno 162 20 Foota Road Mukand Pur P-1</t>
  </si>
  <si>
    <t>EB02446</t>
  </si>
  <si>
    <t>Prakash</t>
  </si>
  <si>
    <t>invalid number: Call response , Switched off/Not Reachable: Call status , 2021-01-31 - Reminder date</t>
  </si>
  <si>
    <t>VIVO Y83 PRO</t>
  </si>
  <si>
    <t>Hno 4 Blk A Near Holi Chowk Village Mukand Pur</t>
  </si>
  <si>
    <t>EB02568</t>
  </si>
  <si>
    <t>Akash Gupta</t>
  </si>
  <si>
    <t>incoming not avalabale: Call response , Ringing No Response/Call Waiting: Call status , 2021-01-31 - Reminder date</t>
  </si>
  <si>
    <t>SAMSUNG J4+</t>
  </si>
  <si>
    <t>Khno 786 Kushak 2 Mungfali Factory Kadi Pur</t>
  </si>
  <si>
    <t>EB01821</t>
  </si>
  <si>
    <t>Mamta</t>
  </si>
  <si>
    <t>switch off: Call response , Switched off/Not Reachable: Call status , 2021-01-31 - Reminder date</t>
  </si>
  <si>
    <t>SAMSUNG J6</t>
  </si>
  <si>
    <t>Kh No 744 Gno 7 Nr Yogi Aashram Swaroop Nagar</t>
  </si>
  <si>
    <t>EB02584</t>
  </si>
  <si>
    <t>Santosh Devi</t>
  </si>
  <si>
    <t>VIVO Y71</t>
  </si>
  <si>
    <t>J-16 G-14 Khno 6/12 Swaroop Nagar Bhatta Road</t>
  </si>
  <si>
    <t>EB02772</t>
  </si>
  <si>
    <t>Rattan Lal</t>
  </si>
  <si>
    <t>call cut: Call response , Ringing No Response/Call Waiting: Call status , 2021-01-31 - Reminder date</t>
  </si>
  <si>
    <t>Kh No 345 Gno 6 Kushak Rd No 2 Swarp Ngr</t>
  </si>
  <si>
    <t>EB01973</t>
  </si>
  <si>
    <t>Rajiv Kumar</t>
  </si>
  <si>
    <t>Hno-1295 Gno -3 J Block Kadda Colony</t>
  </si>
  <si>
    <t>EB02414</t>
  </si>
  <si>
    <t>Nadeem</t>
  </si>
  <si>
    <t>Hno 375 G/F Gno 9 Jagat Pur Burari</t>
  </si>
  <si>
    <t>EB00460</t>
  </si>
  <si>
    <t>Raj Kumar Yadav</t>
  </si>
  <si>
    <t>he said to i have not taken a loan so not to apy: Call response , Refused to Pay: Call status , 2021-01-31 - Reminder date</t>
  </si>
  <si>
    <t>Refused to Pay</t>
  </si>
  <si>
    <t>REDMI</t>
  </si>
  <si>
    <t>Hno 1948 Gno 56 B Blk Bangali Colony Sant Nagar</t>
  </si>
  <si>
    <t>EB00330</t>
  </si>
  <si>
    <t>Kavita</t>
  </si>
  <si>
    <t>b8sy: Call response , Wrong Contact Number: Call status , 2021-01-31 - Reminder date</t>
  </si>
  <si>
    <t>SAMSUNG J5 PRIM</t>
  </si>
  <si>
    <t>H No-699, Gali No-5, B-Blk, Baba Colony Burari</t>
  </si>
  <si>
    <t>EB00703</t>
  </si>
  <si>
    <t>Monu Yadav</t>
  </si>
  <si>
    <t>switch off: Call response , Confirmation Pending: Call status , 2021-1-30 - Reminder date</t>
  </si>
  <si>
    <t>Confirmation Pending</t>
  </si>
  <si>
    <t>VIVO 69</t>
  </si>
  <si>
    <t>Gno 10/3 Blk D Mukundpur P1</t>
  </si>
  <si>
    <t>EB01017</t>
  </si>
  <si>
    <t>Amit Kumar</t>
  </si>
  <si>
    <t>his friend has taken the loan.: Call response , Escalated: Call status , 2021-01-31 - Reminder date</t>
  </si>
  <si>
    <t>Escalated</t>
  </si>
  <si>
    <t>Kh No 7/7/1 1 St Flr Flt No 3 Gno 17 Tmar Clny Bur</t>
  </si>
  <si>
    <t>EB01436</t>
  </si>
  <si>
    <t>Amit Saini</t>
  </si>
  <si>
    <t>waitig: Call response , Ringing No Response/Call Waiting: Call status , 2021-01-31 - Reminder date</t>
  </si>
  <si>
    <t>VIVO Y-83</t>
  </si>
  <si>
    <t>Kh No 1266 Gno 15 Swaroop Nagar</t>
  </si>
  <si>
    <t>EB01248</t>
  </si>
  <si>
    <t>Nikku Kumar</t>
  </si>
  <si>
    <t>OPPO F5</t>
  </si>
  <si>
    <t>Hno-139,Gno-19,Shiv Kunj,Sant Nagar</t>
  </si>
  <si>
    <t>EB01145</t>
  </si>
  <si>
    <t>Suraj Dhingra</t>
  </si>
  <si>
    <t>OPPO F-7</t>
  </si>
  <si>
    <t>J-1509,Gno-3,Khadda Colony Swaroop Nagar</t>
  </si>
  <si>
    <t>EB01103</t>
  </si>
  <si>
    <t>Nikhil Sachdeva</t>
  </si>
  <si>
    <t>VIVO V-9</t>
  </si>
  <si>
    <t>Khno-30/1/1,Gno-2,Iind Flr,Bhagwan Park,Jharoda</t>
  </si>
  <si>
    <t>EB02254</t>
  </si>
  <si>
    <t>Vijay Khurana</t>
  </si>
  <si>
    <t>OPPO A3S</t>
  </si>
  <si>
    <t>Hno C-17 Khno 31/14 Gno 2 Hardev Nagar Burari</t>
  </si>
  <si>
    <t>EB02022</t>
  </si>
  <si>
    <t>Guddi</t>
  </si>
  <si>
    <t>TECNO IA 5</t>
  </si>
  <si>
    <t>Hno 1085 Khno 313 Gno 1 J Block Swaroop Nagar</t>
  </si>
  <si>
    <t>EB00582</t>
  </si>
  <si>
    <t>Suraj Dingra</t>
  </si>
  <si>
    <t>SAMSUNG GALAXY</t>
  </si>
  <si>
    <t>Hno 1509 Blk J Gno 3 Khadda Colony Nr Sdm Pblc Sch</t>
  </si>
  <si>
    <t>EB01859</t>
  </si>
  <si>
    <t>Rohit Kumar</t>
  </si>
  <si>
    <t>TECNO CAMON</t>
  </si>
  <si>
    <t>Hno 11 B Block Swaroop Nagar</t>
  </si>
  <si>
    <t>EB01514</t>
  </si>
  <si>
    <t>Sahid</t>
  </si>
  <si>
    <t>JVC</t>
  </si>
  <si>
    <t>Kh No 6/10 Gno 13 Bhatta Road Swaroop Nagar</t>
  </si>
  <si>
    <t>EB01793</t>
  </si>
  <si>
    <t>Kuldeep Singh</t>
  </si>
  <si>
    <t>Kh No 8/10 Gf H Blk Sindhi Clny Swaroop Nagar</t>
  </si>
  <si>
    <t>CL00353</t>
  </si>
  <si>
    <t>Deepak Kasera</t>
  </si>
  <si>
    <t>PL</t>
  </si>
  <si>
    <t>H N-199, Gali N-9, Main Markt Sant Nagar, Burari</t>
  </si>
  <si>
    <t>EB02076</t>
  </si>
  <si>
    <t>Vipin Sharma</t>
  </si>
  <si>
    <t>VIVO V 9</t>
  </si>
  <si>
    <t>Hno -383 Gno 6 Mukand Pur Ph-2</t>
  </si>
  <si>
    <t>EB02601</t>
  </si>
  <si>
    <t>Chandan Dwivedi</t>
  </si>
  <si>
    <t>Hno 1865 Gno 54 Blk B Sant Nagar Burari</t>
  </si>
  <si>
    <t>EB01905</t>
  </si>
  <si>
    <t>Vinod</t>
  </si>
  <si>
    <t>ringing: Call response , Promise to Pay: Call status , 2021-1-31 - Reminder date</t>
  </si>
  <si>
    <t>Promise to Pay</t>
  </si>
  <si>
    <t>SAMSUNG J8</t>
  </si>
  <si>
    <t>Hno 231 Gno 11 Shiv Kunj Sant Nagar</t>
  </si>
  <si>
    <t>EB01624</t>
  </si>
  <si>
    <t>Deepak</t>
  </si>
  <si>
    <t>SAMSUNG A6</t>
  </si>
  <si>
    <t>Hno-52,Gno-7,E-Blk,Swaroop Nagar</t>
  </si>
  <si>
    <t>EB02369</t>
  </si>
  <si>
    <t>Nitin Tewatia</t>
  </si>
  <si>
    <t>SAMSUNG A7</t>
  </si>
  <si>
    <t>Flat No 3 4Th Floor Gno 3 Baba Colony Burari</t>
  </si>
  <si>
    <t>EB01191</t>
  </si>
  <si>
    <t>Balkishan</t>
  </si>
  <si>
    <t>SAMSUNG J-7</t>
  </si>
  <si>
    <t>B-75/6,B-Blk,Sindhi Colony,Swaroop Nagar</t>
  </si>
  <si>
    <t>EB01389</t>
  </si>
  <si>
    <t>Seema</t>
  </si>
  <si>
    <t>GODREJ</t>
  </si>
  <si>
    <t>Gali No-15,Sushant Vihar,Ibrahim Pur</t>
  </si>
  <si>
    <t>EB00940</t>
  </si>
  <si>
    <t>Pankaj</t>
  </si>
  <si>
    <t>not incoming calls: Call response , Wrong Contact Number: Call status , 2021-01-31 - Reminder date</t>
  </si>
  <si>
    <t>Hno 17 Gno 33 A-1 Blk Bangali Cly Sant Nagar Burar</t>
  </si>
  <si>
    <t>EB02488</t>
  </si>
  <si>
    <t>Vikram Gupta</t>
  </si>
  <si>
    <t>out of network: Call response , Switched off/Not Reachable: Call status , 2021-01-31 - Reminder date</t>
  </si>
  <si>
    <t>Kh No 174 Gno 7 Radha Vihar Mukandpur</t>
  </si>
  <si>
    <t>GB0122G</t>
  </si>
  <si>
    <t>Seela</t>
  </si>
  <si>
    <t>call back after 10 days: Call response , Call Back: Call status , 2021-1-29 - Reminder date</t>
  </si>
  <si>
    <t>GL</t>
  </si>
  <si>
    <t>Jhuggi No 35/Un-31/736 Khyber Passold Chandrawal</t>
  </si>
  <si>
    <t>GB0121N</t>
  </si>
  <si>
    <t>Rekha</t>
  </si>
  <si>
    <t>no response: Call response , Ringing No Response/Call Waiting: Call status , 2021-01-30 - Reminder date</t>
  </si>
  <si>
    <t>Kh No 32 Ground Floor G No 7/1 Blk C Janta Vihar</t>
  </si>
  <si>
    <t>GB0078F</t>
  </si>
  <si>
    <t>Manjit Kaur</t>
  </si>
  <si>
    <t>Pno-5,Khno-267,K-Blk,Siras Pur</t>
  </si>
  <si>
    <t>GB0096E</t>
  </si>
  <si>
    <t>Baby</t>
  </si>
  <si>
    <t>Jhuggi No-96,Kalander Clny,Bhalaswa Dairy</t>
  </si>
  <si>
    <t>EB04422</t>
  </si>
  <si>
    <t>Sanjay</t>
  </si>
  <si>
    <t>switched off: Call response , Switched off/Not Reachable: Call status , 2021-01-30 - Reminder date</t>
  </si>
  <si>
    <t>REMI NOTE8</t>
  </si>
  <si>
    <t>H No 557 Gali No 10/4 Mukandpur Part-1</t>
  </si>
  <si>
    <t>GB0069B</t>
  </si>
  <si>
    <t>Rubi Singh</t>
  </si>
  <si>
    <t>Gno-6,A-Blk,Kadi Vihar Village</t>
  </si>
  <si>
    <t>EB04154</t>
  </si>
  <si>
    <t>Maan Singh</t>
  </si>
  <si>
    <t>OPPO A5S</t>
  </si>
  <si>
    <t>H No 722 G No 19 Shiv Kunj Jharoda</t>
  </si>
  <si>
    <t>EB03536</t>
  </si>
  <si>
    <t>Gaurav Kaushal</t>
  </si>
  <si>
    <t>Hno 362 Gno 10 1St Floor Lal Dora Sant Nagar</t>
  </si>
  <si>
    <t>EB04047</t>
  </si>
  <si>
    <t>Neeraj Singh</t>
  </si>
  <si>
    <t>VIVO V15 PRO</t>
  </si>
  <si>
    <t>Kh No 323/5 41 Foota Road Jatav Harijan Basti</t>
  </si>
  <si>
    <t>EB03158</t>
  </si>
  <si>
    <t>Pardeep Goyal</t>
  </si>
  <si>
    <t>invalid no: Call response , Switched off/Not Reachable: Call status , 2021-01-30 - Reminder date</t>
  </si>
  <si>
    <t>REAL ME</t>
  </si>
  <si>
    <t>H No B 321 Gali No 7 Blk A Janta Vihar Mukundpur</t>
  </si>
  <si>
    <t>EB03552</t>
  </si>
  <si>
    <t>Sulekha Devi</t>
  </si>
  <si>
    <t>not reachable: Call response , Switched off/Not Reachable: Call status , 2021-01-30 - Reminder date</t>
  </si>
  <si>
    <t>OPPO A3S 16 GB</t>
  </si>
  <si>
    <t>Kh No 25 29 2 G No 10 Surender Cly Jharoda Part 2</t>
  </si>
  <si>
    <t>EB04527</t>
  </si>
  <si>
    <t>Lalit Kumar</t>
  </si>
  <si>
    <t>he has not taken the ,loan: Call response , Escalated: Call status , 2021-01-30 - Reminder date</t>
  </si>
  <si>
    <t>VIVO Y 12</t>
  </si>
  <si>
    <t>H No 164 Gali No 6 Rama Garden Mukandpur</t>
  </si>
  <si>
    <t>EB03171</t>
  </si>
  <si>
    <t>Shammi Kumar</t>
  </si>
  <si>
    <t>I 1306</t>
  </si>
  <si>
    <t>GB0041A</t>
  </si>
  <si>
    <t>Anita</t>
  </si>
  <si>
    <t>G/L</t>
  </si>
  <si>
    <t>B-4735/2, B-Block, Sant Nagar, Burari</t>
  </si>
  <si>
    <t>GB0007D</t>
  </si>
  <si>
    <t>Anju Kapoor</t>
  </si>
  <si>
    <t>wrong no: Call response , Wrong Contact Number: Call status , 2021-01-30 - Reminder date</t>
  </si>
  <si>
    <t>H N-9, Plot No Old-13, Kh No-22/1, Blk-D,Srup Nagr</t>
  </si>
  <si>
    <t>GB0007B</t>
  </si>
  <si>
    <t>Nirmala Devi</t>
  </si>
  <si>
    <t>H N-24/B, Blk-A, Kh No-23/6, Saroop Nagar,</t>
  </si>
  <si>
    <t>GB0158A</t>
  </si>
  <si>
    <t>Muskan</t>
  </si>
  <si>
    <t>no response: Call response , Promise to Pay: Call status , 2021-1-29 - Reminder date</t>
  </si>
  <si>
    <t>House No 628 Kabir Basti Malka Ganj</t>
  </si>
  <si>
    <t>GB0042C</t>
  </si>
  <si>
    <t>Anita Devi</t>
  </si>
  <si>
    <t>no response: Call response , Call Back: Call status , 2021-1-29 - Reminder date</t>
  </si>
  <si>
    <t>Kh No-100/16/17, Gali-21, Blk-A, West Kaml Vihr</t>
  </si>
  <si>
    <t>EB04466</t>
  </si>
  <si>
    <t>Upendra</t>
  </si>
  <si>
    <t>not reachable: Call response , Promise to Pay: Call status , 2021-1-29 - Reminder date</t>
  </si>
  <si>
    <t>SAMSUNG A 305</t>
  </si>
  <si>
    <t>Kh No 82 &amp; 83 Gali No 10/4 Blk-D Mukandpur Part-1</t>
  </si>
  <si>
    <t>GC0174D</t>
  </si>
  <si>
    <t>Sunita</t>
  </si>
  <si>
    <t>Ringing No Response/Call Waiting: Call status , 2021-01-28: Reminder date</t>
  </si>
  <si>
    <t>Khno.97/19,Gno-9,Blk-E,Tomar Colony Burari</t>
  </si>
  <si>
    <t>GC0462D</t>
  </si>
  <si>
    <t>Manisha Kumari</t>
  </si>
  <si>
    <t>Gno-5,Sarita Vhr,Mukund Pur-2</t>
  </si>
  <si>
    <t>GC0462C</t>
  </si>
  <si>
    <t>Kalpna Jha</t>
  </si>
  <si>
    <t>call back: Call response , Promise to Pay: Call status , 2021-2-6 - Reminder date</t>
  </si>
  <si>
    <t>Khno-159,Gno-5/14,Samta Vhr</t>
  </si>
  <si>
    <t>GC0383E</t>
  </si>
  <si>
    <t>H No B-5539, G No 115, Sant Nagar Burari</t>
  </si>
  <si>
    <t>GC0371C</t>
  </si>
  <si>
    <t>Poonam</t>
  </si>
  <si>
    <t>Kh No-117/1, Gno-112/6, Blk-B, Sant Nagar</t>
  </si>
  <si>
    <t>GB0179F</t>
  </si>
  <si>
    <t>Yash Kumari</t>
  </si>
  <si>
    <t>H No 66 2Nd Floor Blk G Jj Colony Wazirpur</t>
  </si>
  <si>
    <t>HC11299</t>
  </si>
  <si>
    <t>Sekh Sayed</t>
  </si>
  <si>
    <t>Switched off/Not Reachable: Call status , 2021-01-28: Reminder date</t>
  </si>
  <si>
    <t>C 293 Jahangirpuri</t>
  </si>
  <si>
    <t>GLS0167</t>
  </si>
  <si>
    <t>Sangram Kumar</t>
  </si>
  <si>
    <t>DL1SY9190</t>
  </si>
  <si>
    <t>H.No. 84, Harijan Colony, Bhalaswa Village, G No-4</t>
  </si>
  <si>
    <t>GC0369A</t>
  </si>
  <si>
    <t>Shally Gumber</t>
  </si>
  <si>
    <t>Plot No-245,246,Jharoda Dairy Sant Nagar Burari</t>
  </si>
  <si>
    <t>HC12289</t>
  </si>
  <si>
    <t>Babli Rani</t>
  </si>
  <si>
    <t>OPPO</t>
  </si>
  <si>
    <t>B 1414 Jahangir Puri</t>
  </si>
  <si>
    <t>HC13943</t>
  </si>
  <si>
    <t>E 1776 2Nd Floor Jahangirpuri</t>
  </si>
  <si>
    <t>HC14986</t>
  </si>
  <si>
    <t>Gaurav Arora</t>
  </si>
  <si>
    <t>OPPOF-3</t>
  </si>
  <si>
    <t>Kkh No 8/12 Gno 10A Blk H Bhatta Rd Swaroop Ngr</t>
  </si>
  <si>
    <t>PB00004</t>
  </si>
  <si>
    <t>Satish Kumar</t>
  </si>
  <si>
    <t>H No-717, Gali No-19, Blk-B, Shivk Kunj, Sant Naga</t>
  </si>
  <si>
    <t>PB00053</t>
  </si>
  <si>
    <t>Abhimanyu</t>
  </si>
  <si>
    <t>H No-1024, Gali No-8, B-Blk Baba Colony Burari</t>
  </si>
  <si>
    <t>PB00105</t>
  </si>
  <si>
    <t>Sandeep Kumar</t>
  </si>
  <si>
    <t>H No-131, Gali-3, Village Jharoda Mazra Snt Ngar</t>
  </si>
  <si>
    <t>HC00096</t>
  </si>
  <si>
    <t>Surender Singh</t>
  </si>
  <si>
    <t>incoming call not vqalid: Call response , Switched off/Not Reachable: Call status , 2021-01-28 - Reminder date</t>
  </si>
  <si>
    <t>MOBILE</t>
  </si>
  <si>
    <t>H.No. C-31, Dda Flats, Jahangir Puri</t>
  </si>
  <si>
    <t>HC13384</t>
  </si>
  <si>
    <t>Ravi Shankar (Pooja)</t>
  </si>
  <si>
    <t>Wrong Contact Number: Call status , 2021-01-28: Reminder date</t>
  </si>
  <si>
    <t>Kh No 13/20 Bhagat Colony Chandan Vihar Sant Ngr</t>
  </si>
  <si>
    <t>GC0178E</t>
  </si>
  <si>
    <t>Rajjo Devi</t>
  </si>
  <si>
    <t>oncoming call not valid: Call response , Switched off/Not Reachable: Call status , 2021-01-28 - Reminder date</t>
  </si>
  <si>
    <t>Khno.18/3,Gno-10,Chandan Vihar Sant Nagar</t>
  </si>
  <si>
    <t>HC12560</t>
  </si>
  <si>
    <t>G No 2 H No 1015 Block J Khadda Colony Swaroop Ngr</t>
  </si>
  <si>
    <t>HC08823</t>
  </si>
  <si>
    <t>Hemant Kumar</t>
  </si>
  <si>
    <t>VEWTRON</t>
  </si>
  <si>
    <t>Hno.411,Gno-1,Blk-A,I P Colony Amrit Vihar Nr Md</t>
  </si>
  <si>
    <t>HC10764</t>
  </si>
  <si>
    <t>Aditya Yadav</t>
  </si>
  <si>
    <t>H No-204,Kh No-14/7,Blk-F,Gno-7,Swrp Nagr</t>
  </si>
  <si>
    <t>GC0371B</t>
  </si>
  <si>
    <t>Renu</t>
  </si>
  <si>
    <t>/GL</t>
  </si>
  <si>
    <t>H.No. B-5580, Gno-115/9, Sant Nagar, Burari</t>
  </si>
  <si>
    <t>GC0464B</t>
  </si>
  <si>
    <t>Surti Devi</t>
  </si>
  <si>
    <t>Khno-1065,D-Blk,Gno-1,Hno-230,Kadi Pur</t>
  </si>
  <si>
    <t>GB0191G</t>
  </si>
  <si>
    <t>Rajni</t>
  </si>
  <si>
    <t>H No 431 3Rd Flr Blk A Rana Pr Atap Bagh</t>
  </si>
  <si>
    <t>GB0184B</t>
  </si>
  <si>
    <t>Shushila</t>
  </si>
  <si>
    <t>incoming call not valid: Call response , Switched off/Not Reachable: Call status , 2021-01-28 - Reminder date</t>
  </si>
  <si>
    <t>H No 382 Right Portion 1St Flr Kabir Basti Malka</t>
  </si>
  <si>
    <t>GB0182D</t>
  </si>
  <si>
    <t>47 First Floor G No 5 Ghati Road Punjabi Basti</t>
  </si>
  <si>
    <t>HC11273</t>
  </si>
  <si>
    <t>Sachin Kumar</t>
  </si>
  <si>
    <t>Kh No-38/16/1,Ground Flr Gno-10,Blk-A,Kaushik Encl</t>
  </si>
  <si>
    <t>GB0173I</t>
  </si>
  <si>
    <t>Suman</t>
  </si>
  <si>
    <t>Flat No A 11 2Nd Floor Mcd Flats Padam Nagar</t>
  </si>
  <si>
    <t>GB0173H</t>
  </si>
  <si>
    <t>Chanda</t>
  </si>
  <si>
    <t>151-180</t>
  </si>
  <si>
    <t>Flat No A 8 1St Floor Padam Ngr Mcd Cly</t>
  </si>
  <si>
    <t>HC12574</t>
  </si>
  <si>
    <t>Krishan</t>
  </si>
  <si>
    <t>H No 136,80 Gaj Colony,Gno-3 Ganesh Nagar Burari</t>
  </si>
  <si>
    <t>HC07510</t>
  </si>
  <si>
    <t>W/M+LED+F/R</t>
  </si>
  <si>
    <t>H No B- 3535,Gali No 95,Sant Nagar</t>
  </si>
  <si>
    <t>HC00119</t>
  </si>
  <si>
    <t>Raju Parsad</t>
  </si>
  <si>
    <t>LED</t>
  </si>
  <si>
    <t>H.No. A-2/21, Gno-11, West Sant Nagar</t>
  </si>
  <si>
    <t>PB00141</t>
  </si>
  <si>
    <t>Sachin Sharma</t>
  </si>
  <si>
    <t>Khno-839, Gno-4, A Blk, Upkar Cly, Burari</t>
  </si>
  <si>
    <t>HC07033</t>
  </si>
  <si>
    <t>Deshratan Gautam</t>
  </si>
  <si>
    <t>R/F</t>
  </si>
  <si>
    <t>Kh No-32, G No-3,C-Blk, Janta Vihar, Mukand Pur</t>
  </si>
  <si>
    <t>HC00024</t>
  </si>
  <si>
    <t>Sachal</t>
  </si>
  <si>
    <t>Switched off/Not Reachable: Call status , 2021-01-24: Reminder date</t>
  </si>
  <si>
    <t>H.No-B-30-X, Block-B, Jahangir Puri</t>
  </si>
  <si>
    <t>HC00380</t>
  </si>
  <si>
    <t>Jitender</t>
  </si>
  <si>
    <t>Lig Flat No 47 Sanjay Enclave Jahangir Puri</t>
  </si>
  <si>
    <t>HC01469</t>
  </si>
  <si>
    <t>Hari Charan</t>
  </si>
  <si>
    <t>B-4 B Blk Mcd Clny Samaipur Badali</t>
  </si>
  <si>
    <t>HC01796</t>
  </si>
  <si>
    <t>Varun Khari</t>
  </si>
  <si>
    <t>LED+A/C</t>
  </si>
  <si>
    <t>5489/6 New Chandrawal Jawahar Nagar</t>
  </si>
  <si>
    <t>HC01987</t>
  </si>
  <si>
    <t>Roshni Devi</t>
  </si>
  <si>
    <t>A/C+LED</t>
  </si>
  <si>
    <t>H.No-8 Murli Wal Kuan Sita Saran Clony Subji Mandi</t>
  </si>
  <si>
    <t>HC02235</t>
  </si>
  <si>
    <t>Pramod Kumar</t>
  </si>
  <si>
    <t>C-443-D Majlis Park Aadharsh Nagar Gl 0-10</t>
  </si>
  <si>
    <t>HC02260</t>
  </si>
  <si>
    <t>Gulshan Rani</t>
  </si>
  <si>
    <t>A/C</t>
  </si>
  <si>
    <t>8140 Dna Nath Road Parwati Niwas Roshnara Road</t>
  </si>
  <si>
    <t>HC02543</t>
  </si>
  <si>
    <t>Brahm Prakash</t>
  </si>
  <si>
    <t>Hn-8/5 Balmiki Mohalla Village Badli</t>
  </si>
  <si>
    <t>HC03482</t>
  </si>
  <si>
    <t>Ishwar Singh</t>
  </si>
  <si>
    <t>out of service: Call response , Switched off/Not Reachable: Call status , 2021-01-24 - Reminder date</t>
  </si>
  <si>
    <t>H No. N 36/125 Lakki Park Jahangirpuri</t>
  </si>
  <si>
    <t>HC03544</t>
  </si>
  <si>
    <t>Bimla</t>
  </si>
  <si>
    <t>W/M LED</t>
  </si>
  <si>
    <t>H No. 9518 Basti Lal Singh Bagh Raoji Kishan Ganj</t>
  </si>
  <si>
    <t>HC03581</t>
  </si>
  <si>
    <t>Mohd Sharif</t>
  </si>
  <si>
    <t>H No. E-26 Dairy Road Adarsh Ngr</t>
  </si>
  <si>
    <t>HC06834</t>
  </si>
  <si>
    <t>Vikas</t>
  </si>
  <si>
    <t>H No Gno-1,Milan Vihar,Laxmi Ashram Jharoda</t>
  </si>
  <si>
    <t>GLS0490</t>
  </si>
  <si>
    <t>Harender Thakur</t>
  </si>
  <si>
    <t>Ringing No Response/Call Waiting: Call status , 2021-01-24: Reminder date</t>
  </si>
  <si>
    <t>JUPITER</t>
  </si>
  <si>
    <t>H.No.230 G.No.8 Gopal Pur Marpur</t>
  </si>
  <si>
    <t>HC00180</t>
  </si>
  <si>
    <t>Sumit</t>
  </si>
  <si>
    <t>H.No. 621, Gno-6, Jagat Pur Vill, Burari</t>
  </si>
  <si>
    <t>HC04598</t>
  </si>
  <si>
    <t>Vinay Kumar</t>
  </si>
  <si>
    <t>LED/ SAMSUNG</t>
  </si>
  <si>
    <t>H.No- Kh.No-18/3,Gali No-8 A ,Chandan Vihar</t>
  </si>
  <si>
    <t>HC02778</t>
  </si>
  <si>
    <t>Virender Singh</t>
  </si>
  <si>
    <t>H.No. 536, Gali-11, Milan Vihar, Sant Nagar</t>
  </si>
  <si>
    <t>HC04854</t>
  </si>
  <si>
    <t>Chotu Sahani</t>
  </si>
  <si>
    <t>H.No.G.No.12 Jharoda Part-2 Burari</t>
  </si>
  <si>
    <t>HC03443</t>
  </si>
  <si>
    <t>Kamal Raj Chawla</t>
  </si>
  <si>
    <t>C-1/38 1St Floor, A Block Dda Flats Jahangir Puri</t>
  </si>
  <si>
    <t>HC00020</t>
  </si>
  <si>
    <t>Nitin</t>
  </si>
  <si>
    <t>H.No-368, Block-J, Jahangir Puri</t>
  </si>
  <si>
    <t>HC00541</t>
  </si>
  <si>
    <t>Surender Kumar Dutt</t>
  </si>
  <si>
    <t>H No,A-1516,Blk-A,Jahangir Puri</t>
  </si>
  <si>
    <t>HC01595</t>
  </si>
  <si>
    <t>Vijender Singh</t>
  </si>
  <si>
    <t>A-7 Near Sarai Rohilla Police Station Mcd Flats</t>
  </si>
  <si>
    <t>HC02776</t>
  </si>
  <si>
    <t>Shamim</t>
  </si>
  <si>
    <t>H.No. 1830, Jahangir Puri</t>
  </si>
  <si>
    <t>HC03411</t>
  </si>
  <si>
    <t>Poonam Jaipal</t>
  </si>
  <si>
    <t>she told me am not tekan loan : Call response , Refused to Pay: Call status , 2021-01-24 - Reminder date</t>
  </si>
  <si>
    <t>Flat No 55 Blk C Dda Flats Jahangirpuri</t>
  </si>
  <si>
    <t>HC03713</t>
  </si>
  <si>
    <t>Amit Arora</t>
  </si>
  <si>
    <t>FRIDGE</t>
  </si>
  <si>
    <t>H No. 10404 Bagichi Pirji Kishanganj</t>
  </si>
  <si>
    <t>HC05036</t>
  </si>
  <si>
    <t>Triveni Kumar</t>
  </si>
  <si>
    <t>H.No.446 2Nd Floor A-Blk Jahangir Puri</t>
  </si>
  <si>
    <t>HC08201</t>
  </si>
  <si>
    <t>Ram Babu</t>
  </si>
  <si>
    <t>LENOVO G 50-80</t>
  </si>
  <si>
    <t>76, Gali No-1, Saroop Nagar, 2Nd Floor,</t>
  </si>
  <si>
    <t>GC0420D</t>
  </si>
  <si>
    <t>Mangi</t>
  </si>
  <si>
    <t>Hno-16,Khno-4/1,Gno-20,B-Blk,Kml Vhr</t>
  </si>
  <si>
    <t>GC0327B</t>
  </si>
  <si>
    <t>Nargis</t>
  </si>
  <si>
    <t>H.No-18 Gali No-32 Block-A1, Bangali Colony Sant N</t>
  </si>
  <si>
    <t>PB00156</t>
  </si>
  <si>
    <t>Nisha</t>
  </si>
  <si>
    <t>Khno-14/11,Gf West Snat Nagar, Chandan Vihar</t>
  </si>
  <si>
    <t>PB00196</t>
  </si>
  <si>
    <t>Sabnam</t>
  </si>
  <si>
    <t>Khno-4/16,Gno-11/4,Milan Vihar</t>
  </si>
  <si>
    <t>PB00146</t>
  </si>
  <si>
    <t>Santoshi Tirkey</t>
  </si>
  <si>
    <t>Hno-3734,Gno-101,B-Blk,Sant Nagar</t>
  </si>
  <si>
    <t>PB00034</t>
  </si>
  <si>
    <t>Santosh Kumari</t>
  </si>
  <si>
    <t>H No.41, G No.-10, A-2 Block, Sant Nagar</t>
  </si>
  <si>
    <t>GC0193A</t>
  </si>
  <si>
    <t>Payal Makhija</t>
  </si>
  <si>
    <t>GROUP LOAN</t>
  </si>
  <si>
    <t>H No.3522/2, B Block Gali No-93, Sant Nagar</t>
  </si>
  <si>
    <t>GC0327A</t>
  </si>
  <si>
    <t>Reena</t>
  </si>
  <si>
    <t>H.No-A6/1 Gali No-6, Block-B Baba Colony Burari</t>
  </si>
  <si>
    <t>GC0373C</t>
  </si>
  <si>
    <t>Geeta</t>
  </si>
  <si>
    <t>Ringing No Response/Call Waiting: Call status , 2021-1-24: Reminder date</t>
  </si>
  <si>
    <t>Kh.No. 134/23, Gno-65, B Blk, Sant Nagar</t>
  </si>
  <si>
    <t>GC0398D</t>
  </si>
  <si>
    <t>Ladali Kumari</t>
  </si>
  <si>
    <t>incoming call not valid: Call response , Ringing No Response/Call Waiting: Call status , 2021-1-24 - Reminder date</t>
  </si>
  <si>
    <t>Hno-245,Gno-7,D-Blk,Surender Clny Jharoda</t>
  </si>
  <si>
    <t>GC0436D</t>
  </si>
  <si>
    <t>Mala</t>
  </si>
  <si>
    <t>Wrong Contact Number: Call status , 2021-01-24: Reminder date</t>
  </si>
  <si>
    <t>Khno-248,Gno-27,A-Blk,Sushant Vhr</t>
  </si>
  <si>
    <t>HC03366</t>
  </si>
  <si>
    <t>David Verma</t>
  </si>
  <si>
    <t>Plot-49B Khno-503 Ground Floor Lal Dora, Burari</t>
  </si>
  <si>
    <t>HC12577</t>
  </si>
  <si>
    <t>Bhupender Singh</t>
  </si>
  <si>
    <t>ARISE</t>
  </si>
  <si>
    <t>Hno 117/1 Gno 7 Samta Vihar Mukundpur</t>
  </si>
  <si>
    <t>HC10783</t>
  </si>
  <si>
    <t>H No-203,Village Bhalaswa</t>
  </si>
  <si>
    <t>HC12300</t>
  </si>
  <si>
    <t>Chetram</t>
  </si>
  <si>
    <t>A/C+STATSLIZER</t>
  </si>
  <si>
    <t>Plot No 159-160 C Block Bhalswa Dairy Near Kali Mn</t>
  </si>
  <si>
    <t>HC07471</t>
  </si>
  <si>
    <t>Ram Lal</t>
  </si>
  <si>
    <t>call waiting: Call response , Ringing No Response/Call Waiting: Call status , 2021-01-24 - Reminder date</t>
  </si>
  <si>
    <t>M/B</t>
  </si>
  <si>
    <t>H.No. 510, K.No. 151, G.N. 3/3, Janta Vihar, Muk.P</t>
  </si>
  <si>
    <t>HC00817</t>
  </si>
  <si>
    <t>Amrin Koser</t>
  </si>
  <si>
    <t>Call Back: Call status , 2021-1-23: Reminder date</t>
  </si>
  <si>
    <t>APPLE I-PHONE</t>
  </si>
  <si>
    <t>H.No.460 Gali No-5 Sangam Vihar</t>
  </si>
  <si>
    <t>HC00484</t>
  </si>
  <si>
    <t>Rohit</t>
  </si>
  <si>
    <t>wrong number: Call response , Wrong Contact Number: Call status , 2021-01-23 - Reminder date</t>
  </si>
  <si>
    <t>H.No-21, A-2 Blk,West Sant Nagar Burari</t>
  </si>
  <si>
    <t>HC01371</t>
  </si>
  <si>
    <t>Sumit Garg</t>
  </si>
  <si>
    <t>Wrong Contact Number: Call status , 2021-01-23: Reminder date</t>
  </si>
  <si>
    <t>Hno.26 Nehru Marg Kewal Park Azad Pur</t>
  </si>
  <si>
    <t>HC03165</t>
  </si>
  <si>
    <t>Naresh Kakkar</t>
  </si>
  <si>
    <t>ringing: Call response , Call Back: Call status , 2021-1-23 - Reminder date</t>
  </si>
  <si>
    <t>H No 80 Gali No 8 D Blk. Lord Krishna Road Adarshngr</t>
  </si>
  <si>
    <t>PB00011</t>
  </si>
  <si>
    <t>Fozia Anjum</t>
  </si>
  <si>
    <t>ringing: Call response , Promise to Pay: Call status , 2021-1-23 - Reminder date</t>
  </si>
  <si>
    <t>Kh No-4,Gno-3,Sangam Vihar,Jharoda</t>
  </si>
  <si>
    <t>GB0173A</t>
  </si>
  <si>
    <t>Madhu</t>
  </si>
  <si>
    <t>call back: Call response , Promise to Pay: Call status , 2021-1-23 - Reminder date</t>
  </si>
  <si>
    <t>HC12558</t>
  </si>
  <si>
    <t>Jahid Ali</t>
  </si>
  <si>
    <t>he will pay 26jan: Call response , Promise to Pay: Call status , 2021-1-26 - Reminder date</t>
  </si>
  <si>
    <t>HRD HAIER</t>
  </si>
  <si>
    <t>Kh No 142/10 Gno 2 Milan Vihar Sant Ngr Burari</t>
  </si>
  <si>
    <t>HC03857</t>
  </si>
  <si>
    <t>incoming call not valid: Call response , Switched off/Not Reachable: Call status , 2021-01-21 - Reminder date</t>
  </si>
  <si>
    <t>H No. 9603 Bhagat Singh Nagar Manakpura</t>
  </si>
  <si>
    <t>HC05476</t>
  </si>
  <si>
    <t>Vikas Kumar</t>
  </si>
  <si>
    <t>H.No.1136, Blk-J, Dda Flats, Jahangir Puri</t>
  </si>
  <si>
    <t>HC12306</t>
  </si>
  <si>
    <t>Meenu Sharma</t>
  </si>
  <si>
    <t>he will pay 10feb: Call response , Promise to Pay: Call status , 2021-2-6 - Reminder date</t>
  </si>
  <si>
    <t>H No 744 Sai Baba Marge Chandan Vihar Burari</t>
  </si>
  <si>
    <t>HC02532</t>
  </si>
  <si>
    <t>Tinku Kakkar</t>
  </si>
  <si>
    <t>Wrong Contact Number: Call status , 2021-01-21: Reminder date</t>
  </si>
  <si>
    <t>A-6 3Rd Floor Netaji Road Kewal Park</t>
  </si>
  <si>
    <t>GC0306A</t>
  </si>
  <si>
    <t>Asha Rani</t>
  </si>
  <si>
    <t>H No B-273 Kh No 123/4/11St Flr G No 9 25 Ft Sant</t>
  </si>
  <si>
    <t>PB00162</t>
  </si>
  <si>
    <t>Sheetal Sharma</t>
  </si>
  <si>
    <t>saying he mailed at paytm when he will received the statement he will send me after that: Call response , Confirmation Pending: Call status , 2021-01-20 - Reminder date</t>
  </si>
  <si>
    <t>Khno-8/18,Gno-24,C-Blk,Kamal Vihar</t>
  </si>
  <si>
    <t>HC10021</t>
  </si>
  <si>
    <t>Vinod Kumar</t>
  </si>
  <si>
    <t>Call Back: Call status , 2021-1-20: Reminder date</t>
  </si>
  <si>
    <t>COOLPAD</t>
  </si>
  <si>
    <t>H No-46,Gno-16,Blk-B,Swaroop Nagar</t>
  </si>
  <si>
    <t>HC11245</t>
  </si>
  <si>
    <t>Pintu Saini (Neeraj)</t>
  </si>
  <si>
    <t>Kh No-401,Kushak Rd No-1,Kadi Vhr Nathu Pura Nr Gt</t>
  </si>
  <si>
    <t>HC10137</t>
  </si>
  <si>
    <t>Aarti Devi</t>
  </si>
  <si>
    <t>Kh No-1322,Gno-14,Blk-A,Swroop Vihar,Burari</t>
  </si>
  <si>
    <t>GB0173C</t>
  </si>
  <si>
    <t>Vandana</t>
  </si>
  <si>
    <t>he told me we dont have money thats why am not pay: Call response , Broken Promise to Pay: Call status , 2021-01-19 - Reminder date</t>
  </si>
  <si>
    <t>Broken Promise to Pay</t>
  </si>
  <si>
    <t>Flat No 19 Type 1 Mcd Colony Blk A Padam Nagar</t>
  </si>
  <si>
    <t>GB0170I</t>
  </si>
  <si>
    <t>Call Back: Call status , 2021-1-19: Reminder date</t>
  </si>
  <si>
    <t>House No 310 Blk D Kabir Basti Malka Ganj</t>
  </si>
  <si>
    <t>GB0169G</t>
  </si>
  <si>
    <t>Neelam</t>
  </si>
  <si>
    <t>Wrong Contact Number: Call status , 2021-01-19: Reminder date</t>
  </si>
  <si>
    <t>H No 273 Dda Mkt Dhobi Ghat 1 Sangam Park</t>
  </si>
  <si>
    <t>EB03097</t>
  </si>
  <si>
    <t>Ram Dev</t>
  </si>
  <si>
    <t>incoming call not valid: Call response , Call Back: Call status , 2021-1-19 - Reminder date</t>
  </si>
  <si>
    <t>Hno 176 Gno 6 Surender Clny Jharoda Pt 2</t>
  </si>
  <si>
    <t>HC02094</t>
  </si>
  <si>
    <t>Akbar Ali</t>
  </si>
  <si>
    <t>ringing: Call response , Call Back: Call status , 2021-1-19 - Reminder date</t>
  </si>
  <si>
    <t>J-3 394 J.J. Clny Wazirpur</t>
  </si>
  <si>
    <t>GB0137B</t>
  </si>
  <si>
    <t>Kalpana</t>
  </si>
  <si>
    <t>call back: Call response , Promise to Pay: Call status , 2021-1-18 - Reminder date</t>
  </si>
  <si>
    <t>Flat No 176 Blk A Dda Slum Flats Jahangirpuri</t>
  </si>
  <si>
    <t>GB0116G</t>
  </si>
  <si>
    <t>Chandervati</t>
  </si>
  <si>
    <t>G/B</t>
  </si>
  <si>
    <t>Juggi No 184 Vishwa Nath Puri Bhalswa Dairy</t>
  </si>
  <si>
    <t>HC11146</t>
  </si>
  <si>
    <t>Rakesh</t>
  </si>
  <si>
    <t>this brewer disconnect the call : Call response , Refused to Pay: Call status , 2021-01-19 - Reminder date</t>
  </si>
  <si>
    <t>SANSUI</t>
  </si>
  <si>
    <t>Jhuggi No 361 Lakhi Park Jahangir Puri</t>
  </si>
  <si>
    <t>EB03232</t>
  </si>
  <si>
    <t>Sourav Kumar</t>
  </si>
  <si>
    <t>MI Y2</t>
  </si>
  <si>
    <t>Kh No 283 53 2 Gf Ph 1 Mukund Vihar Mukand Pur</t>
  </si>
  <si>
    <t>EB04581</t>
  </si>
  <si>
    <t>Prashant Kumar Verma</t>
  </si>
  <si>
    <t>he told me am not taken tihs lone wrong number: Call response , Refused to Pay: Call status , 2021-01-17 - Reminder date</t>
  </si>
  <si>
    <t>Kh No 60/1 Gali No 6 Mukandpur</t>
  </si>
  <si>
    <t>GB0179C</t>
  </si>
  <si>
    <t>Anita Rani</t>
  </si>
  <si>
    <t>ringing: Call response , Promise to Pay: Call status , 2021-1-17 - Reminder date</t>
  </si>
  <si>
    <t>H No 35 Front Portion 1St Floor Blk B Jj Colony</t>
  </si>
  <si>
    <t>EB03095</t>
  </si>
  <si>
    <t>Urmila Devi</t>
  </si>
  <si>
    <t>Gno 5 Jharoda Mazra Burari Part 1</t>
  </si>
  <si>
    <t>EB04140</t>
  </si>
  <si>
    <t>Arvind Kumar</t>
  </si>
  <si>
    <t>REDMI NOTE 5 PR</t>
  </si>
  <si>
    <t>Kh No 37/9 Gali No 9 Harijan Basti Jharoda</t>
  </si>
  <si>
    <t>EB04530</t>
  </si>
  <si>
    <t>Sonu Ahmed</t>
  </si>
  <si>
    <t>Switched off/Not Reachable: Call status , 2021-01-16: Reminder date</t>
  </si>
  <si>
    <t>REDMI 8 A</t>
  </si>
  <si>
    <t>H No 62 Gali No 2 Blk-B Mukandpur</t>
  </si>
  <si>
    <t>EB04515</t>
  </si>
  <si>
    <t>Mayank Singh</t>
  </si>
  <si>
    <t>H No 3/1 Kh No 37/14/2 Iind Flor Gali No 16 Mukand</t>
  </si>
  <si>
    <t>EB03994</t>
  </si>
  <si>
    <t>Rahul Kumar</t>
  </si>
  <si>
    <t>OPPO A7</t>
  </si>
  <si>
    <t>Kh No 15/11 G No 2 Dipanshu Colony Jharoda</t>
  </si>
  <si>
    <t>PB00103</t>
  </si>
  <si>
    <t>Pravanjan Samanta</t>
  </si>
  <si>
    <t>Wrong Contact Number: Call status , 2021-01-16: Reminder date</t>
  </si>
  <si>
    <t>Kh N-159, Gali-5/14, Samta Vihar, Mukandpur</t>
  </si>
  <si>
    <t>EB03347</t>
  </si>
  <si>
    <t>Chetan Taank</t>
  </si>
  <si>
    <t>SAMSUNG J6+</t>
  </si>
  <si>
    <t>A 2 H No 42 G No 13 D 84 West Sant Nagar</t>
  </si>
  <si>
    <t>HC09131</t>
  </si>
  <si>
    <t>Neetu Malik</t>
  </si>
  <si>
    <t>Kh No-14/13,Gno-2,Blk-E,Nathu Clolony</t>
  </si>
  <si>
    <t>EB02823</t>
  </si>
  <si>
    <t>Abhishek</t>
  </si>
  <si>
    <t>not available : Call response , Ringing No Response/Call Waiting: Call status , 2021-01-12 - Reminder date</t>
  </si>
  <si>
    <t>I PHONE</t>
  </si>
  <si>
    <t>Hno 9/7 Gno 10/2 D Blk Mukandpur Part 2</t>
  </si>
  <si>
    <t>EB02893</t>
  </si>
  <si>
    <t>Shalini</t>
  </si>
  <si>
    <t>Kh No 15/10 Dipanshu Clny Jharoda</t>
  </si>
  <si>
    <t>EB03077</t>
  </si>
  <si>
    <t>Shankar Sharma</t>
  </si>
  <si>
    <t>Kh No-159 Floor Ground Vill Mukandpur Extn</t>
  </si>
  <si>
    <t>EB02860</t>
  </si>
  <si>
    <t>Riju Thakur</t>
  </si>
  <si>
    <t>ringing: Call response , Ringing No Response/Call Waiting: Call status , 2021-01-12 - Reminder date</t>
  </si>
  <si>
    <t>Kh No 6/9 Gf Gno 14 Blk J Bhatta Rd Swaroop Ngr</t>
  </si>
  <si>
    <t>EB02814</t>
  </si>
  <si>
    <t>out of service : Call response , Ringing No Response/Call Waiting: Call status , 2021-01-12 - Reminder date</t>
  </si>
  <si>
    <t>Hno 369 Gf Gno 5 Blk K Swaroop Nagar</t>
  </si>
  <si>
    <t>EB02576</t>
  </si>
  <si>
    <t>Harish Sisodia</t>
  </si>
  <si>
    <t>Hno 35 Gno 3 Vill. Mukand Pur</t>
  </si>
  <si>
    <t>EB03121</t>
  </si>
  <si>
    <t>Abhijeet</t>
  </si>
  <si>
    <t>Hno 40 Gno 3 Surat Vihar Mukndpur 2</t>
  </si>
  <si>
    <t>GC0435C</t>
  </si>
  <si>
    <t>Vineeta</t>
  </si>
  <si>
    <t>wrong contact : Call response , Wrong Contact Number: Call status , 2021-01-12 - Reminder date</t>
  </si>
  <si>
    <t>Kh No 85 Gali No 10 &amp; 11, Blk-B, Dcm Colony</t>
  </si>
  <si>
    <t>EB01471</t>
  </si>
  <si>
    <t>Shila Devi</t>
  </si>
  <si>
    <t>he will be pay 20 jan : Call response , Promise to Pay: Call status , 2021-1-20 - Reminder date</t>
  </si>
  <si>
    <t>H No-221, Gali-3, Bhatta Road, Saroop Nagar,</t>
  </si>
  <si>
    <t>EB01443</t>
  </si>
  <si>
    <t>ringing : Call response , Ringing No Response/Call Waiting: Call status , 2021-01-12 - Reminder date</t>
  </si>
  <si>
    <t>SAMSUNG J-6</t>
  </si>
  <si>
    <t>Kh No 16/3 J Blk Gno 14 Swaroop Nagar</t>
  </si>
  <si>
    <t>EB00941</t>
  </si>
  <si>
    <t>ringing : Call response , Promise to Pay: Call status , 2021-1-11 - Reminder date</t>
  </si>
  <si>
    <t>VIVO V7</t>
  </si>
  <si>
    <t>Hno 29 Kh No. 136/18 Gf Gno 34 Blk A Sant Nagar</t>
  </si>
  <si>
    <t>EB00840</t>
  </si>
  <si>
    <t>Mukesh Kumar</t>
  </si>
  <si>
    <t>MI REDMI NOTE 5</t>
  </si>
  <si>
    <t>Sisodiya Market Transfarmer Wali Gali Jharoda</t>
  </si>
  <si>
    <t>EB00526</t>
  </si>
  <si>
    <t>Devender</t>
  </si>
  <si>
    <t>he will be pay today evening : Call response , Promise to Pay: Call status , 2021-1-11 - Reminder date</t>
  </si>
  <si>
    <t>Gno 9 B-1039 Baba Colony Burari</t>
  </si>
  <si>
    <t>EB02680</t>
  </si>
  <si>
    <t>Parveen</t>
  </si>
  <si>
    <t>he will be pay 25 jan : Call response , Promise to Pay: Call status , 2021-1-25 - Reminder date</t>
  </si>
  <si>
    <t>Plot No 3 Khno 2/10 10/1 Gno 3 Blk D Burari</t>
  </si>
  <si>
    <t>EB01551</t>
  </si>
  <si>
    <t>Hira Devi</t>
  </si>
  <si>
    <t>Partially Recovered : Recovery Status , 1860 : Recovered Amount</t>
  </si>
  <si>
    <t>Partially Recovered</t>
  </si>
  <si>
    <t>Communications</t>
  </si>
  <si>
    <t>Online</t>
  </si>
  <si>
    <t>0-30</t>
  </si>
  <si>
    <t>Kh No 116/20 Gno 110 B Blk Sant Nagar</t>
  </si>
  <si>
    <t>GC0193C</t>
  </si>
  <si>
    <t>wrong contact : Call response , Wrong Contact Number: Call status , 2021-01-06 - Reminder date</t>
  </si>
  <si>
    <t>Kh No-124/5, &amp;125/1, B-Blk, Gali-98, Sant Ngr, Bri</t>
  </si>
  <si>
    <t>EB03143</t>
  </si>
  <si>
    <t>Prabhansh Bhagat</t>
  </si>
  <si>
    <t>she said her husband taken the loans now her husband not living with her last 2 year : Call response , Escalated: Call status , 2021-01-06 - Reminder date</t>
  </si>
  <si>
    <t>OPPO A3S BLUE</t>
  </si>
  <si>
    <t>Kh No 1127 Gf Gali No 20 Blk D Kadi Vihar</t>
  </si>
  <si>
    <t>EB01947</t>
  </si>
  <si>
    <t>Monu Chauhan</t>
  </si>
  <si>
    <t>he said need to ask my friends he make the payment or not waiting for the screenshot : Call response , Confirmation Pending: Call status , 2021-01-06 - Reminder date</t>
  </si>
  <si>
    <t>41/4 &amp; 41/5 J Block Swaroop Nagar</t>
  </si>
  <si>
    <t>EB01427</t>
  </si>
  <si>
    <t>Raman Deep Singh</t>
  </si>
  <si>
    <t>he will make the payment on 15 Jan 6638 amount</t>
  </si>
  <si>
    <t>Hno 6/24 Gno 14 J Blk Swaroop Nagar</t>
  </si>
  <si>
    <t>EB02221</t>
  </si>
  <si>
    <t>Deepti</t>
  </si>
  <si>
    <t>he said already giving payment to broker but he will not pay need to ask him : Call response , Confirmation Pending: Call status , 2021-01-06 - Reminder date</t>
  </si>
  <si>
    <t>Kh No 101/21 Gno 10 Blk B West Kamal Vihar Mukndpu</t>
  </si>
  <si>
    <t>EB01140</t>
  </si>
  <si>
    <t>Dharam Veer</t>
  </si>
  <si>
    <t>wrong contact: Call response , Wrong Contact Number: Call status , 2021-01-06 - Reminder date</t>
  </si>
  <si>
    <t>Gali No-4,C-Blk,Janta Vihar Mukand Pur</t>
  </si>
  <si>
    <t>EB01935</t>
  </si>
  <si>
    <t>Manjeet Singh</t>
  </si>
  <si>
    <t>call back tomorrow: Call response , Call Back: Call status , 2021-1-6 - Reminder date</t>
  </si>
  <si>
    <t>VIVO Y 71</t>
  </si>
  <si>
    <t>Hno 511 Gno 5 Jharoda</t>
  </si>
  <si>
    <t>EB03150</t>
  </si>
  <si>
    <t>Amit Nayak</t>
  </si>
  <si>
    <t>Partially Recovered : Recovery Status , 500 : Recovered Amount</t>
  </si>
  <si>
    <t>OPPO A 3S</t>
  </si>
  <si>
    <t>Kh No 14/12 Gno 25 West Snt Ngr Chndn Vihr Snt Ngr</t>
  </si>
  <si>
    <t>EB02899</t>
  </si>
  <si>
    <t>call back tomorrow right now driving : Call response , Call Back: Call status , 2021-1-6 - Reminder date</t>
  </si>
  <si>
    <t>OPPO F9</t>
  </si>
  <si>
    <t>EB00706</t>
  </si>
  <si>
    <t>Sharun Khan</t>
  </si>
  <si>
    <t>he said already pay this loans broker taken money for him he had no proof .: Call response , Escalated: Call status , 2021-01-06 - Reminder date</t>
  </si>
  <si>
    <t>VIVO Y69</t>
  </si>
  <si>
    <t>Kh 141/45 &amp; 141/8 Gno 59 Blk B Sant Ngr Nr Dal Gdw</t>
  </si>
  <si>
    <t>EB00609</t>
  </si>
  <si>
    <t>Deepak Tyagi</t>
  </si>
  <si>
    <t>ringing: Call response , Ringing No Response/Call Waiting: Call status , 2021-01-06 - Reminder date</t>
  </si>
  <si>
    <t>OPPO F-5</t>
  </si>
  <si>
    <t>Hno-19,Kaushik Enclave, Burari</t>
  </si>
  <si>
    <t>EB00872</t>
  </si>
  <si>
    <t>Khno 25/19 Gno 4 Sangam Vihar Jharoda</t>
  </si>
  <si>
    <t>EB01256</t>
  </si>
  <si>
    <t>Durgesh Singh</t>
  </si>
  <si>
    <t>not available : Call response , Ringing No Response/Call Waiting: Call status , 2021-01-06 - Reminder date</t>
  </si>
  <si>
    <t>Hno-89,Gno-9,Kushak No-2,Kadi Pur</t>
  </si>
  <si>
    <t>EB03050</t>
  </si>
  <si>
    <t>Montu Kumar</t>
  </si>
  <si>
    <t>he said already pay waiting for the screenshot : Call response , Confirmation Pending: Call status , 2021-01-06 - Reminder date</t>
  </si>
  <si>
    <t>VIVO Y81</t>
  </si>
  <si>
    <t>H.No.312A Kh. No. 317 J Block Gurudwara Swaroop Ng</t>
  </si>
  <si>
    <t>EB02203</t>
  </si>
  <si>
    <t>Sandeep</t>
  </si>
  <si>
    <t>he said already loans close waiting for the screenshot : Call response , Confirmation Pending: Call status , 2021-01-06 - Reminder date</t>
  </si>
  <si>
    <t>VIVO V9 YOUTH</t>
  </si>
  <si>
    <t>Khno 1148 Kushak No 2 Kadi Pur</t>
  </si>
  <si>
    <t>EB00814</t>
  </si>
  <si>
    <t>Nipun Bansal</t>
  </si>
  <si>
    <t>he said already giving payment broker but payment not deposited : Call response , Escalated: Call status , 2021-01-06 - Reminder date</t>
  </si>
  <si>
    <t>REDMI NOTE 4</t>
  </si>
  <si>
    <t>Hno.256/2, Blk-A,Pusta Road Near Motor Tvs</t>
  </si>
  <si>
    <t>EB01629</t>
  </si>
  <si>
    <t>Vinod Kumar Pal</t>
  </si>
  <si>
    <t>switched off: Call response , Confirmation Pending: Call status , 2021-1-5 - Reminder date</t>
  </si>
  <si>
    <t>Hno 198 Blk A Keshav Nagar Ibrahim Pur</t>
  </si>
  <si>
    <t>CL00357</t>
  </si>
  <si>
    <t>Sudhir Ranjan</t>
  </si>
  <si>
    <t>ringing: Call response , Ringing No Response/Call Waiting: Call status , 2020-12-29 - Reminder date</t>
  </si>
  <si>
    <t>H N-55, Gali No-16, B-Block Kasuhik Enclave Burari</t>
  </si>
  <si>
    <t>CL00311</t>
  </si>
  <si>
    <t>Rajesh War</t>
  </si>
  <si>
    <t>incoming call not available : Call response , Ringing No Response/Call Waiting: Call status , 2020-12-29 - Reminder date</t>
  </si>
  <si>
    <t>Hno-12,Khno-37/16/17,Gno-13,B-Blk,Kaushik Enc.</t>
  </si>
  <si>
    <t>EB03017</t>
  </si>
  <si>
    <t>Gulshan</t>
  </si>
  <si>
    <t>call disconnected : Call response , Ringing No Response/Call Waiting: Call status , 2020-12-28 - Reminder date</t>
  </si>
  <si>
    <t>Kh No 37/2 Gno 9 Harijan Basti Jharoda</t>
  </si>
  <si>
    <t>HC09130</t>
  </si>
  <si>
    <t>Sanjeev Yadav</t>
  </si>
  <si>
    <t>dose not exist: Call response , Wrong Contact Number: Call status , 2020-12-27 - Reminder date</t>
  </si>
  <si>
    <t>GIONEE/VIVO</t>
  </si>
  <si>
    <t>H No-67,Nr Yadav Chopal Bhalaswa Village</t>
  </si>
  <si>
    <t>HC10136</t>
  </si>
  <si>
    <t>Bablu Ram</t>
  </si>
  <si>
    <t>dose not exist: Call response , Wrong Contact Number: Call status , 2020-12-26 - Reminder date</t>
  </si>
  <si>
    <t>Kh No-146/1,Gno-8 Sanjay Colony Shamshan Ghat Rd</t>
  </si>
  <si>
    <t>GC0542D</t>
  </si>
  <si>
    <t>Susheela</t>
  </si>
  <si>
    <t>wrong number : Call response , Wrong Contact Number: Call status , 2020-12-27 - Reminder date</t>
  </si>
  <si>
    <t>Khno.1046,Gno.11,Blk-B,Kadivihar,Kadipur</t>
  </si>
  <si>
    <t>GC0542B</t>
  </si>
  <si>
    <t>Chander Mukhi</t>
  </si>
  <si>
    <t>Khno.1050&amp;1060, Gno.9, Blk-C, Kadivihar, Kadipur</t>
  </si>
  <si>
    <t>GC0180F</t>
  </si>
  <si>
    <t>Kamini</t>
  </si>
  <si>
    <t>Kh No.7/17 &amp; 24,Gali No-17, Kamal Pur Kamal Vihar</t>
  </si>
  <si>
    <t>GC0174B</t>
  </si>
  <si>
    <t>Rajni Devi</t>
  </si>
  <si>
    <t>invalid number : Call response , Wrong Contact Number: Call status , 2020-12-27 - Reminder date</t>
  </si>
  <si>
    <t>Hno.203,Gno.8,Blk-A,Chandan Vihar Sant Nagar</t>
  </si>
  <si>
    <t>HC12304</t>
  </si>
  <si>
    <t>Bijali Devi</t>
  </si>
  <si>
    <t>he will confirm on monday: Call response , Confirmation Pending: Call status , 2020-12-28 - Reminder date</t>
  </si>
  <si>
    <t>LED+FRIDGE</t>
  </si>
  <si>
    <t>E-1435 Jahangir Puri</t>
  </si>
  <si>
    <t>EB02341</t>
  </si>
  <si>
    <t>Ganesh Dutt</t>
  </si>
  <si>
    <t>ringing: Call response , Ringing No Response/Call Waiting: Call status , 2020-12-27 - Reminder date</t>
  </si>
  <si>
    <t>Plot No 80 Khno 9/21/1-2 G/F Blk B Saroop Nagar</t>
  </si>
  <si>
    <t>GB0056D</t>
  </si>
  <si>
    <t>Mithesh Devi</t>
  </si>
  <si>
    <t>Khno-11/15,Dipanshu Colony,Jharoda</t>
  </si>
  <si>
    <t>GC0570B</t>
  </si>
  <si>
    <t>Ruby</t>
  </si>
  <si>
    <t>Kh N-1050 &amp; 1060, Gali N-9, Blk-C, Kadi Vihr, Kadi</t>
  </si>
  <si>
    <t>GC0539C</t>
  </si>
  <si>
    <t>Pno.45, Khno.45/17, Blk-F, Pardhan Enclave</t>
  </si>
  <si>
    <t>GC0501C</t>
  </si>
  <si>
    <t>Reeta Shukla</t>
  </si>
  <si>
    <t>Khno-14/17,Gno-5,Plot No-103A,Nathu Clny,Nathu Pur</t>
  </si>
  <si>
    <t>GB0003A</t>
  </si>
  <si>
    <t>Seema Negi</t>
  </si>
  <si>
    <t>switched off : Call response , Switched off/Not Reachable: Call status , 2020-12-27 - Reminder date</t>
  </si>
  <si>
    <t>H N-1549, Kh N-1549, G No-16, Nathupura, Nathu Co</t>
  </si>
  <si>
    <t>GC0371E</t>
  </si>
  <si>
    <t>Suman Jaiswal</t>
  </si>
  <si>
    <t>H.No. B-4946/2, Kh No-105/23, Gno-113/9, Sant Ngr</t>
  </si>
  <si>
    <t>GC0318D</t>
  </si>
  <si>
    <t>H No-297,Gno-6,A-Blk,Kaushik Enc,Burari</t>
  </si>
  <si>
    <t>GC0181B</t>
  </si>
  <si>
    <t>Geeta Devi</t>
  </si>
  <si>
    <t>H No.7/19,Gali No.9.Blk-C, Kamal Vihar Kamaal Pur</t>
  </si>
  <si>
    <t>GB0012B</t>
  </si>
  <si>
    <t>Meenu</t>
  </si>
  <si>
    <t>all lines are busy of this route : Call response , Ringing No Response/Call Waiting: Call status , 2020-12-27 - Reminder date</t>
  </si>
  <si>
    <t>H N- N 955,Gali N-43, Kh No-43/18, Blk-C, I P Clny</t>
  </si>
  <si>
    <t>GC0475D</t>
  </si>
  <si>
    <t>Hno C-416,Gno-5,Mukund Pur-2</t>
  </si>
  <si>
    <t>GB0060D</t>
  </si>
  <si>
    <t>Rekha Devi</t>
  </si>
  <si>
    <t>incoming not available : Call response , Switched off/Not Reachable: Call status , 2020-12-27 - Reminder date</t>
  </si>
  <si>
    <t>Gno-20,D-Blk,Mukund Pur-2</t>
  </si>
  <si>
    <t>GC0161E</t>
  </si>
  <si>
    <t>Kamla Devi</t>
  </si>
  <si>
    <t>not in use : Call response , Wrong Contact Number: Call status , 2020-12-27 - Reminder date</t>
  </si>
  <si>
    <t>Gali No-6, Block-C, Harit Vihar, Sant Nagar</t>
  </si>
  <si>
    <t>GC0161C</t>
  </si>
  <si>
    <t>Rammi Sarna</t>
  </si>
  <si>
    <t>H No-3/36, Gali-1, Main Market, Sant Nagar,</t>
  </si>
  <si>
    <t>HC13151</t>
  </si>
  <si>
    <t>Dilip Gupta</t>
  </si>
  <si>
    <t>Wrong Number: Call response , Wrong Contact Number: Call status , 2020-12-27 - Reminder date</t>
  </si>
  <si>
    <t>Kh No 14/8 Gno 1/2 Nathu Colony Nathupura</t>
  </si>
  <si>
    <t>GB0054D</t>
  </si>
  <si>
    <t>Rajani Kumari</t>
  </si>
  <si>
    <t>Gno-5/16,Samta Vihar</t>
  </si>
  <si>
    <t>GB0001C</t>
  </si>
  <si>
    <t>Reena Kumari</t>
  </si>
  <si>
    <t>Gali No-5/15, Samta Vihar, Mukandpur Part-2</t>
  </si>
  <si>
    <t>GC0339B</t>
  </si>
  <si>
    <t>Dhano Devi</t>
  </si>
  <si>
    <t>Gali No-911 Som Bazar Mukund Pur Part-2</t>
  </si>
  <si>
    <t>GB0185L</t>
  </si>
  <si>
    <t>Barita</t>
  </si>
  <si>
    <t>H No 253 Ground Floor Village Holambi Kalan</t>
  </si>
  <si>
    <t>GB0179E</t>
  </si>
  <si>
    <t>Renu Devi</t>
  </si>
  <si>
    <t>Plot No 418 Ground Floor Blk C Jj Cly Wazirpur</t>
  </si>
  <si>
    <t>HC11881</t>
  </si>
  <si>
    <t>Rajesh</t>
  </si>
  <si>
    <t>K-477, Top Floor Shakur Pur Rani Baghdelhi</t>
  </si>
  <si>
    <t>HC08929</t>
  </si>
  <si>
    <t>Ankur</t>
  </si>
  <si>
    <t>First He said I do not make payment because one of executive dose misbehave from collection team after convince he said i was paid 4 emi rest 2 emi i will pay when you give me discount on it i said send your payment proof so that i check : Call response , Confirmation Pending: Call status , 2021-1-3 - Reminder date</t>
  </si>
  <si>
    <t>H No.-423,Main Rd Laxmi Vihar Burari</t>
  </si>
  <si>
    <t>GB0173B</t>
  </si>
  <si>
    <t>Monika</t>
  </si>
  <si>
    <t>Qrter No A 7 1St Floor Blk A Mcd Flats Padam Ngr</t>
  </si>
  <si>
    <t>EB00737</t>
  </si>
  <si>
    <t>Manish Kumar</t>
  </si>
  <si>
    <t>ringing: Call response , Ringing No Response/Call Waiting: Call status , 2020-12-26 - Reminder date</t>
  </si>
  <si>
    <t>Hno 37 Kh 1086 Gno 4 Blk D Kadi Vhr Nathupura</t>
  </si>
  <si>
    <t>HC04850</t>
  </si>
  <si>
    <t>Jogender Kumar</t>
  </si>
  <si>
    <t>number not in use: Call response , Wrong Contact Number: Call status , 2020-12-27 - Reminder date</t>
  </si>
  <si>
    <t>H.No.Kh.No.29/14/26 G,No.8 Surender Colony</t>
  </si>
  <si>
    <t>HC06752</t>
  </si>
  <si>
    <t>Dharm Dass</t>
  </si>
  <si>
    <t>Kh No-133/17,Gno-11/1,Milan Vihar,Sant Nagar</t>
  </si>
  <si>
    <t>GB0169L</t>
  </si>
  <si>
    <t>Anju</t>
  </si>
  <si>
    <t>Juggi No.18 Blk-A Rana Pratap Bagh</t>
  </si>
  <si>
    <t>GB0169H</t>
  </si>
  <si>
    <t>Shabbo</t>
  </si>
  <si>
    <t>H No 420 1St Floor Blk B Sangam Park Rana Prtap</t>
  </si>
  <si>
    <t>GB0169F</t>
  </si>
  <si>
    <t>Devika</t>
  </si>
  <si>
    <t>wrong number : Call response , Switched off/Not Reachable: Call status , 2020-12-27 - Reminder date</t>
  </si>
  <si>
    <t>H No 69 Kishore Ngr Blk N Rana Pratap Bagh</t>
  </si>
  <si>
    <t>GB0169E</t>
  </si>
  <si>
    <t>Rajani</t>
  </si>
  <si>
    <t>invalid number : Call response , Switched off/Not Reachable: Call status , 2020-12-27 - Reminder date</t>
  </si>
  <si>
    <t>H No 273 Dda Mkt Dhobi Ghat Sangam Park Rana</t>
  </si>
  <si>
    <t>GB0169C</t>
  </si>
  <si>
    <t>Prachi</t>
  </si>
  <si>
    <t>no response : Call response , Ringing No Response/Call Waiting: Call status , 2020-12-27 - Reminder date</t>
  </si>
  <si>
    <t>Juggi No 103 Kabir Nagar Rana Pratap Bagh</t>
  </si>
  <si>
    <t>GB0168A</t>
  </si>
  <si>
    <t>Pooja</t>
  </si>
  <si>
    <t>Village Mukandpur Extn Village Mukandpur</t>
  </si>
  <si>
    <t>GB0159H</t>
  </si>
  <si>
    <t>Juggi No 438 Mcd Colony Samaipur</t>
  </si>
  <si>
    <t>HC02805</t>
  </si>
  <si>
    <t>Seema Devi</t>
  </si>
  <si>
    <t>W/M</t>
  </si>
  <si>
    <t>H.No. D-839, Gali No.3, Nathu Colony, Burari</t>
  </si>
  <si>
    <t>HC10646</t>
  </si>
  <si>
    <t>Wrong Contact Number: Call response , Wrong Contact Number: Call status , 2020-12-27 - Reminder date</t>
  </si>
  <si>
    <t>Gno-3, B Blk, Part-1, Mukand Pur</t>
  </si>
  <si>
    <t>HC00844</t>
  </si>
  <si>
    <t>Ritesh Yadav</t>
  </si>
  <si>
    <t>H. No.-71 Bhalswe Village Jahagirpuri</t>
  </si>
  <si>
    <t>EB03161</t>
  </si>
  <si>
    <t>Meena Kumari</t>
  </si>
  <si>
    <t>out of service : Call response , Ringing No Response/Call Waiting: Call status , 2020-12-27 - Reminder date</t>
  </si>
  <si>
    <t>H No 71 Kh No 96/1/2/3 Satya Vihar Burari</t>
  </si>
  <si>
    <t>PB00143</t>
  </si>
  <si>
    <t>Khno-4,Gno-3,Sangam Vihar,Nr Jama Masjid</t>
  </si>
  <si>
    <t>HC00246</t>
  </si>
  <si>
    <t>Madan Lal</t>
  </si>
  <si>
    <t>H.No. 200, Gno-5, Padam Nagar, Kishan Ganj</t>
  </si>
  <si>
    <t>HC00411</t>
  </si>
  <si>
    <t>Anil</t>
  </si>
  <si>
    <t>number not in use: Call response , Wrong Contact Number: Call status , 2020-12-26 - Reminder date</t>
  </si>
  <si>
    <t>H,No.- 1439/18, Behind Ritz Cinema Kashmiri</t>
  </si>
  <si>
    <t>HC00450</t>
  </si>
  <si>
    <t>Tara Wati</t>
  </si>
  <si>
    <t>Wrong Number: Call response , Escalated: Call status , 2020-12-26 - Reminder date</t>
  </si>
  <si>
    <t>Jh No -429 J Block Jahangir Puri Lakkhi Park</t>
  </si>
  <si>
    <t>HC00530</t>
  </si>
  <si>
    <t>H No-59/10,Sabji Mandi,Rly Colony</t>
  </si>
  <si>
    <t>HC02466</t>
  </si>
  <si>
    <t>Kishori Lal</t>
  </si>
  <si>
    <t>Wrong Number: Call response , Wrong Contact Number: Call status , 2020-12-26 - Reminder date</t>
  </si>
  <si>
    <t>H.No.541 G.No.1 Nathu Colony Villege Nathu Pura</t>
  </si>
  <si>
    <t>HC02668</t>
  </si>
  <si>
    <t>Dheeraj Singh</t>
  </si>
  <si>
    <t>100 Foota Road, Sant Nagar</t>
  </si>
  <si>
    <t>HC04152</t>
  </si>
  <si>
    <t>Vikas Ralhan</t>
  </si>
  <si>
    <t>H No B-1118 A Blk Jahangir Puri</t>
  </si>
  <si>
    <t>HC04364</t>
  </si>
  <si>
    <t>Sita</t>
  </si>
  <si>
    <t>H No. 12/6 G/F Amrit Kaur Puri Tank Road</t>
  </si>
  <si>
    <t>HC05177</t>
  </si>
  <si>
    <t>Narender Kumar</t>
  </si>
  <si>
    <t>H/T</t>
  </si>
  <si>
    <t>H.No. 3649/2. Gali No.02, Blk-B, Sant Nagar</t>
  </si>
  <si>
    <t>HC05515</t>
  </si>
  <si>
    <t>Mukesh Anand</t>
  </si>
  <si>
    <t>Hno.20/10 Block-A2 Gali No-11 West Sant Nagar</t>
  </si>
  <si>
    <t>HC11642</t>
  </si>
  <si>
    <t>HE SAID I DON’T TOOK ANY LOAN FROM GOODLUCK: Call response , Escalated: Call status , 2020-12-27 - Reminder date</t>
  </si>
  <si>
    <t>A-17Y, Dda Flat Jahangir Puri</t>
  </si>
  <si>
    <t>HC13540</t>
  </si>
  <si>
    <t>Pramod</t>
  </si>
  <si>
    <t>He Said I Made The Payment But thare Some Issue In One EMI So I will Send My Payment Slip Check &amp; Verify : Call response , Confirmation Pending: Call status , 2020-12-27 - Reminder date</t>
  </si>
  <si>
    <t>AC+ FRIDGE</t>
  </si>
  <si>
    <t>Kh No 158/1/2 Gno 11/3 Samta Vihar Mukundpur Part2</t>
  </si>
  <si>
    <t>HC06542</t>
  </si>
  <si>
    <t>Bharti</t>
  </si>
  <si>
    <t>Wrong Number: Call response , Wrong Contact Number: Call status , 2020-12-25 - Reminder date</t>
  </si>
  <si>
    <t>Hn O I -159, Jahagir Puri</t>
  </si>
  <si>
    <t>GB0157H</t>
  </si>
  <si>
    <t>Panni</t>
  </si>
  <si>
    <t>626 H 2 Block Jahangir Pu Ri H Block</t>
  </si>
  <si>
    <t>GB0154L</t>
  </si>
  <si>
    <t>Kalli</t>
  </si>
  <si>
    <t>no response : Call response , Ringing No Response/Call Waiting: Call status , 2020-12-25 - Reminder date</t>
  </si>
  <si>
    <t>91-120</t>
  </si>
  <si>
    <t>Juggi No A 114 Udham Singh Park Wazirpur</t>
  </si>
  <si>
    <t>GB0149I</t>
  </si>
  <si>
    <t>Prabhjeet Kaur</t>
  </si>
  <si>
    <t>switched off : Call response , Switched off/Not Reachable: Call status , 2020-12-25 - Reminder date</t>
  </si>
  <si>
    <t>121-150</t>
  </si>
  <si>
    <t>Flat No 84 X Blk C Dda Slum Flats Jahangirpuri</t>
  </si>
  <si>
    <t>GB0140G</t>
  </si>
  <si>
    <t>Hno 215 1St Floor Katra Nank Chnd Subzi Mndi</t>
  </si>
  <si>
    <t>GB0134B</t>
  </si>
  <si>
    <t>Sapna</t>
  </si>
  <si>
    <t>number has been suspended : Call response , Wrong Contact Number: Call status , 2020-12-25 - Reminder date</t>
  </si>
  <si>
    <t>Plot No 1589 Gf Jahangirpuri</t>
  </si>
  <si>
    <t>EB01732</t>
  </si>
  <si>
    <t>Jitender Kaur</t>
  </si>
  <si>
    <t>wrong contact number : Call response , Wrong Contact Number: Call status , 2020-12-25 - Reminder date</t>
  </si>
  <si>
    <t>Khno-31/9 Gno 1 2Nd Floor Hardev Nagar Jharoda</t>
  </si>
  <si>
    <t>EB02887</t>
  </si>
  <si>
    <t>Ravi</t>
  </si>
  <si>
    <t>switched off: Call response , Switched off/Not Reachable: Call status , 2020-12-25 - Reminder date</t>
  </si>
  <si>
    <t>MOBIISTAR</t>
  </si>
  <si>
    <t>Kh No 10/122 Gno 12 D Blk Surender Colony Jhroda 1</t>
  </si>
  <si>
    <t>EB00226</t>
  </si>
  <si>
    <t>Sudhir</t>
  </si>
  <si>
    <t>GIONEE</t>
  </si>
  <si>
    <t>Gno 66 Hno 2575 B Blk Sant Nagar</t>
  </si>
  <si>
    <t>EB02280</t>
  </si>
  <si>
    <t>ringing: Call response , Ringing No Response/Call Waiting: Call status , 2020-12-25 - Reminder date</t>
  </si>
  <si>
    <t>Khno 24/2 Gno 5 Surender Colony Part 1</t>
  </si>
  <si>
    <t>EB04412</t>
  </si>
  <si>
    <t>MI 7</t>
  </si>
  <si>
    <t>H No 238 Gali No 21 Manav Vihar Mukandpur</t>
  </si>
  <si>
    <t>EB04321</t>
  </si>
  <si>
    <t>Sonu Kumar</t>
  </si>
  <si>
    <t>invalid number : Call response , Wrong Contact Number: Call status , 2020-12-25 - Reminder date</t>
  </si>
  <si>
    <t>H No 1020 Gali No 12 Blk D Mukundpur Part 1</t>
  </si>
  <si>
    <t>EB02357</t>
  </si>
  <si>
    <t>MI 6</t>
  </si>
  <si>
    <t>Khno 256/178/177 Hno 95 Chopal Wali Gali Mukand P</t>
  </si>
  <si>
    <t>EB04238</t>
  </si>
  <si>
    <t>he got phone his friend : Call response , Escalated: Call status , 2020-12-25 - Reminder date</t>
  </si>
  <si>
    <t>YUHO</t>
  </si>
  <si>
    <t>Kh No 88 G No 8 Blk-D Mukandpur Part-1</t>
  </si>
  <si>
    <t>HC07512</t>
  </si>
  <si>
    <t>number not in use: Call response , Wrong Contact Number: Call status , 2020-12-25 - Reminder date</t>
  </si>
  <si>
    <t>H No D-57, New Police Line Gtb Nagar Gate No 1</t>
  </si>
  <si>
    <t>HC07675</t>
  </si>
  <si>
    <t>Ajit Kumar Patel</t>
  </si>
  <si>
    <t>H No.2167, Gali No.60,Blk-B,Hanuman Kunj Sant Ngr</t>
  </si>
  <si>
    <t>EB02881</t>
  </si>
  <si>
    <t>Jitesh</t>
  </si>
  <si>
    <t>he said already pay waiting for the screenshot : Call response , Confirmation Pending: Call status , 2020-12-24 - Reminder date</t>
  </si>
  <si>
    <t>REDMI 6</t>
  </si>
  <si>
    <t>Hno E-46 Gno 3 Hardev Ngr Jharoda</t>
  </si>
  <si>
    <t>EB04218</t>
  </si>
  <si>
    <t>Pawan Kumar Pandit</t>
  </si>
  <si>
    <t>REDMI NOTE 7</t>
  </si>
  <si>
    <t>Kh No 23/19 G No 5/3 A Blk Surender Cly Jharoda</t>
  </si>
  <si>
    <t>EB04026</t>
  </si>
  <si>
    <t>Vikas Dixit</t>
  </si>
  <si>
    <t>wrong number : Call response , Wrong Contact Number: Call status , 2020-12-25 - Reminder date</t>
  </si>
  <si>
    <t>H No 96 G No 7 Naya Chowk Mukand Vihar</t>
  </si>
  <si>
    <t>EB03846</t>
  </si>
  <si>
    <t>call ended : Call response , Switched off/Not Reachable: Call status , 2020-12-25 - Reminder date</t>
  </si>
  <si>
    <t>VIVO Y93</t>
  </si>
  <si>
    <t>H No 135 G No 60/1 Village Mukandpur Part 2</t>
  </si>
  <si>
    <t>EB03647</t>
  </si>
  <si>
    <t>Koshal Kishore</t>
  </si>
  <si>
    <t>Monday Market Road G No 2 Part 2 Mukanpur</t>
  </si>
  <si>
    <t>EB03379</t>
  </si>
  <si>
    <t>Ram Pravesh Verma</t>
  </si>
  <si>
    <t>MI 6A</t>
  </si>
  <si>
    <t>Janta Vihar G No 3 Block B Mukandpur</t>
  </si>
  <si>
    <t>GB0075F</t>
  </si>
  <si>
    <t>Sangita</t>
  </si>
  <si>
    <t>B-4960,Gno-113,Sant Nagar</t>
  </si>
  <si>
    <t>HC08857</t>
  </si>
  <si>
    <t>Sunita Gola</t>
  </si>
  <si>
    <t>dose not exist: Call response , Wrong Contact Number: Call status , 2020-12-25 - Reminder date</t>
  </si>
  <si>
    <t>I.PHONE 6</t>
  </si>
  <si>
    <t>Hno.15,Gno-15, Block-A1,Bangali Colony,Sant Nagar</t>
  </si>
  <si>
    <t>GC0327C</t>
  </si>
  <si>
    <t>Inderjeet Kaur</t>
  </si>
  <si>
    <t>G/S</t>
  </si>
  <si>
    <t>H.No-3650 Gali No-100, Block-B, Sant Nagar, Burari</t>
  </si>
  <si>
    <t>GC0192C</t>
  </si>
  <si>
    <t>Balvinder Kaur</t>
  </si>
  <si>
    <t>H No.21, G No-11, A-2 Block, West Kamal Vihar</t>
  </si>
  <si>
    <t>GB0075B</t>
  </si>
  <si>
    <t>Simran Kaur</t>
  </si>
  <si>
    <t>Hno-5511/1,Khno-106/11,Gno-115/19,B-Blk,Sant Nagar</t>
  </si>
  <si>
    <t>GB0075A</t>
  </si>
  <si>
    <t>Simmi</t>
  </si>
  <si>
    <t>Khno-92/21/2,93/25/2,Gno-12,B-Blk,Baba Clny</t>
  </si>
  <si>
    <t>GB0058E</t>
  </si>
  <si>
    <t>Sadhavi</t>
  </si>
  <si>
    <t>Pno-49,Khno-710,Rana Park Extn.Village Siras Pur</t>
  </si>
  <si>
    <t>GB0058D</t>
  </si>
  <si>
    <t>Shikha Mishra</t>
  </si>
  <si>
    <t>Pno-47,Khno-710,Rana Park Extn.L-Blk,Siras Pur</t>
  </si>
  <si>
    <t>GB0053A</t>
  </si>
  <si>
    <t>Sobha Devi</t>
  </si>
  <si>
    <t>Khno-1087,Gno-8,C-Blk,Swaroop Vihar</t>
  </si>
  <si>
    <t>HC11782</t>
  </si>
  <si>
    <t>Ee 2527 1St Floor Jahangirpuri</t>
  </si>
  <si>
    <t>EB04156</t>
  </si>
  <si>
    <t>Jitender Kumar</t>
  </si>
  <si>
    <t>number has been changed : Call response , Wrong Contact Number: Call status , 2020-12-25 - Reminder date</t>
  </si>
  <si>
    <t>VIVO Y91I</t>
  </si>
  <si>
    <t>H No 306 G No 23 D Block Tomar Colony Burari</t>
  </si>
  <si>
    <t>EB02322</t>
  </si>
  <si>
    <t>Ankit</t>
  </si>
  <si>
    <t>ringing: Call response , Ringing No Response/Call Waiting: Call status , 2020-12-24 - Reminder date</t>
  </si>
  <si>
    <t>SAMSUNG J-4</t>
  </si>
  <si>
    <t>Khno-744,Gno-7,K-Blk,Khadda Clny,Swaroop Nagar</t>
  </si>
  <si>
    <t>EB03183</t>
  </si>
  <si>
    <t>Puran</t>
  </si>
  <si>
    <t>VIVO Y93 PRO</t>
  </si>
  <si>
    <t>45 Kushak No 2 Kadipur Swaroop Ngr</t>
  </si>
  <si>
    <t>HC13060</t>
  </si>
  <si>
    <t>Kh No 213 Gno 3 Block C Shastri Park Phool Bagh</t>
  </si>
  <si>
    <t>HC13942</t>
  </si>
  <si>
    <t>Ee 2371 Jahangirpuri</t>
  </si>
  <si>
    <t>EB03624</t>
  </si>
  <si>
    <t>Sushma</t>
  </si>
  <si>
    <t>H No 55 G No 5 Kapil Vihar Part 2 Mukandpur</t>
  </si>
  <si>
    <t>EB03808</t>
  </si>
  <si>
    <t>Bhawana Sharma</t>
  </si>
  <si>
    <t>VIVO Y95</t>
  </si>
  <si>
    <t>H No 59 G No 7 B Block Tomar Colony Burari</t>
  </si>
  <si>
    <t>GC0514A</t>
  </si>
  <si>
    <t>Rajkumari Devi</t>
  </si>
  <si>
    <t>H No-69, Gali No-28, A-Blok Bangali Clny, Sant Ngr</t>
  </si>
  <si>
    <t>HC00291</t>
  </si>
  <si>
    <t>Ajgar Ali</t>
  </si>
  <si>
    <t>H.No. C-263, Jahangir Puri</t>
  </si>
  <si>
    <t>GC0481E</t>
  </si>
  <si>
    <t>Chandni</t>
  </si>
  <si>
    <t>she has not taken loan: Call response , Escalated: Call status , 2020-12-25 - Reminder date</t>
  </si>
  <si>
    <t>Gno-11,A-Blk,25 Ft Road,I.P Clny</t>
  </si>
  <si>
    <t>GC0294B</t>
  </si>
  <si>
    <t>Mithlesh Kumari</t>
  </si>
  <si>
    <t>Hno-120,Plotno-342A, Gno-3,Sant Nagar</t>
  </si>
  <si>
    <t>PB00009</t>
  </si>
  <si>
    <t>Dalip Nischal</t>
  </si>
  <si>
    <t>H N-4293, Kh N-117/26, Gali -110/5, B-Blk, Sant Na</t>
  </si>
  <si>
    <t>PB00187</t>
  </si>
  <si>
    <t>Neeraj Rathore</t>
  </si>
  <si>
    <t>Dose not exist: Call response , Wrong Contact Number: Call status , 2020-12-25 - Reminder date</t>
  </si>
  <si>
    <t>Khno-1148,Kushak Rd No-2 Village Kadi Pur</t>
  </si>
  <si>
    <t>PB00165</t>
  </si>
  <si>
    <t>Roopa Chauhan</t>
  </si>
  <si>
    <t>number not exist: Call response , Wrong Contact Number: Call status , 2020-12-25 - Reminder date</t>
  </si>
  <si>
    <t>Hno-27,Gno-22,A1-Blk,Bangali Clny,Sant Nagar</t>
  </si>
  <si>
    <t>PB00125</t>
  </si>
  <si>
    <t>Gali No-9, Samta Vihar, Mukandpur, Part-2</t>
  </si>
  <si>
    <t>PB00021</t>
  </si>
  <si>
    <t>number dose not exist: Call response , Wrong Contact Number: Call status , 2020-12-25 - Reminder date</t>
  </si>
  <si>
    <t>PB00147</t>
  </si>
  <si>
    <t>Tapas Kumar</t>
  </si>
  <si>
    <t>Hno-751,Gno-25,B-Blk,Sant Nagar</t>
  </si>
  <si>
    <t>PB00148</t>
  </si>
  <si>
    <t>Devender Pal</t>
  </si>
  <si>
    <t>Hno 1292 Gno 10 Block C Nathu Colony Nathupura</t>
  </si>
  <si>
    <t>Edited Phone Number</t>
  </si>
  <si>
    <t>Count of loans</t>
  </si>
  <si>
    <t>Average DPD</t>
  </si>
  <si>
    <t>0-10000</t>
  </si>
  <si>
    <t>10000-20000</t>
  </si>
  <si>
    <t>20000-30000</t>
  </si>
  <si>
    <t>30000-40000</t>
  </si>
  <si>
    <t>40000-50000</t>
  </si>
  <si>
    <t>50000+</t>
  </si>
  <si>
    <t>Loan Amount Bracket</t>
  </si>
  <si>
    <t xml:space="preserve"> </t>
  </si>
  <si>
    <t>Sum of Total Claim Amount</t>
  </si>
  <si>
    <t>Count of Loan Id</t>
  </si>
  <si>
    <t>Row Labels</t>
  </si>
  <si>
    <t>(blank)</t>
  </si>
  <si>
    <t>Grand Total</t>
  </si>
  <si>
    <t>Average of Call Attempts</t>
  </si>
  <si>
    <t>Average of Call Picked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</si>
</sst>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15161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/>
    <xf numFmtId="0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t Khanna" refreshedDate="44854.534494444444" createdVersion="8" refreshedVersion="8" minRefreshableVersion="3" recordCount="324" xr:uid="{B8931316-88C4-6D43-8978-C5E1D8FFDB39}">
  <cacheSource type="worksheet">
    <worksheetSource name="Table3"/>
  </cacheSource>
  <cacheFields count="59">
    <cacheField name="Loan Id" numFmtId="0">
      <sharedItems count="324">
        <s v="EB02138"/>
        <s v="EB01992"/>
        <s v="EB00669"/>
        <s v="EB01295"/>
        <s v="EB02304"/>
        <s v="EB01993"/>
        <s v="EB01308"/>
        <s v="EB02379"/>
        <s v="EB02480"/>
        <s v="CL00305"/>
        <s v="CL00383"/>
        <s v="EB01455"/>
        <s v="EB02164"/>
        <s v="EB00961"/>
        <s v="EB02733"/>
        <s v="EB02006"/>
        <s v="EB00515"/>
        <s v="EB02141"/>
        <s v="EB02065"/>
        <s v="EB01982"/>
        <s v="EB02061"/>
        <s v="EB02446"/>
        <s v="EB02568"/>
        <s v="EB01821"/>
        <s v="EB02584"/>
        <s v="EB02772"/>
        <s v="EB01973"/>
        <s v="EB02414"/>
        <s v="EB00460"/>
        <s v="EB00330"/>
        <s v="EB00703"/>
        <s v="EB01017"/>
        <s v="EB01436"/>
        <s v="EB01248"/>
        <s v="EB01145"/>
        <s v="EB01103"/>
        <s v="EB02254"/>
        <s v="EB02022"/>
        <s v="EB00582"/>
        <s v="EB01859"/>
        <s v="EB01514"/>
        <s v="EB01793"/>
        <s v="CL00353"/>
        <s v="EB02076"/>
        <s v="EB02601"/>
        <s v="EB01905"/>
        <s v="EB01624"/>
        <s v="EB02369"/>
        <s v="EB01191"/>
        <s v="EB01389"/>
        <s v="EB00940"/>
        <s v="EB02488"/>
        <s v="GB0122G"/>
        <s v="GB0121N"/>
        <s v="GB0078F"/>
        <s v="GB0096E"/>
        <s v="EB04422"/>
        <s v="GB0069B"/>
        <s v="EB04154"/>
        <s v="EB03536"/>
        <s v="EB04047"/>
        <s v="EB03158"/>
        <s v="EB03552"/>
        <s v="EB04527"/>
        <s v="EB03171"/>
        <s v="GB0041A"/>
        <s v="GB0007D"/>
        <s v="GB0007B"/>
        <s v="GB0158A"/>
        <s v="GB0042C"/>
        <s v="EB04466"/>
        <s v="GC0174D"/>
        <s v="GC0462D"/>
        <s v="GC0462C"/>
        <s v="GC0383E"/>
        <s v="GC0371C"/>
        <s v="GB0179F"/>
        <s v="HC11299"/>
        <s v="GLS0167"/>
        <s v="GC0369A"/>
        <s v="HC12289"/>
        <s v="HC13943"/>
        <s v="HC14986"/>
        <s v="PB00004"/>
        <s v="PB00053"/>
        <s v="PB00105"/>
        <s v="HC00096"/>
        <s v="HC13384"/>
        <s v="GC0178E"/>
        <s v="HC12560"/>
        <s v="HC08823"/>
        <s v="HC10764"/>
        <s v="GC0371B"/>
        <s v="GC0464B"/>
        <s v="GB0191G"/>
        <s v="GB0184B"/>
        <s v="GB0182D"/>
        <s v="HC11273"/>
        <s v="GB0173I"/>
        <s v="GB0173H"/>
        <s v="HC12574"/>
        <s v="HC07510"/>
        <s v="HC00119"/>
        <s v="PB00141"/>
        <s v="HC07033"/>
        <s v="HC00024"/>
        <s v="HC00380"/>
        <s v="HC01469"/>
        <s v="HC01796"/>
        <s v="HC01987"/>
        <s v="HC02235"/>
        <s v="HC02260"/>
        <s v="HC02543"/>
        <s v="HC03482"/>
        <s v="HC03544"/>
        <s v="HC03581"/>
        <s v="HC06834"/>
        <s v="GLS0490"/>
        <s v="HC00180"/>
        <s v="HC04598"/>
        <s v="HC02778"/>
        <s v="HC04854"/>
        <s v="HC03443"/>
        <s v="HC00020"/>
        <s v="HC00541"/>
        <s v="HC01595"/>
        <s v="HC02776"/>
        <s v="HC03411"/>
        <s v="HC03713"/>
        <s v="HC05036"/>
        <s v="HC08201"/>
        <s v="GC0420D"/>
        <s v="GC0327B"/>
        <s v="PB00156"/>
        <s v="PB00196"/>
        <s v="PB00146"/>
        <s v="PB00034"/>
        <s v="GC0193A"/>
        <s v="GC0327A"/>
        <s v="GC0373C"/>
        <s v="GC0398D"/>
        <s v="GC0436D"/>
        <s v="HC03366"/>
        <s v="HC12577"/>
        <s v="HC10783"/>
        <s v="HC12300"/>
        <s v="HC07471"/>
        <s v="HC00817"/>
        <s v="HC00484"/>
        <s v="HC01371"/>
        <s v="HC03165"/>
        <s v="PB00011"/>
        <s v="GB0173A"/>
        <s v="HC12558"/>
        <s v="HC03857"/>
        <s v="HC05476"/>
        <s v="HC12306"/>
        <s v="HC02532"/>
        <s v="GC0306A"/>
        <s v="PB00162"/>
        <s v="HC10021"/>
        <s v="HC11245"/>
        <s v="HC10137"/>
        <s v="GB0173C"/>
        <s v="GB0170I"/>
        <s v="GB0169G"/>
        <s v="EB03097"/>
        <s v="HC02094"/>
        <s v="GB0137B"/>
        <s v="GB0116G"/>
        <s v="HC11146"/>
        <s v="EB03232"/>
        <s v="EB04581"/>
        <s v="GB0179C"/>
        <s v="EB03095"/>
        <s v="EB04140"/>
        <s v="EB04530"/>
        <s v="EB04515"/>
        <s v="EB03994"/>
        <s v="PB00103"/>
        <s v="EB03347"/>
        <s v="HC09131"/>
        <s v="EB02823"/>
        <s v="EB02893"/>
        <s v="EB03077"/>
        <s v="EB02860"/>
        <s v="EB02814"/>
        <s v="EB02576"/>
        <s v="EB03121"/>
        <s v="GC0435C"/>
        <s v="EB01471"/>
        <s v="EB01443"/>
        <s v="EB00941"/>
        <s v="EB00840"/>
        <s v="EB00526"/>
        <s v="EB02680"/>
        <s v="EB01551"/>
        <s v="GC0193C"/>
        <s v="EB03143"/>
        <s v="EB01947"/>
        <s v="EB01427"/>
        <s v="EB02221"/>
        <s v="EB01140"/>
        <s v="EB01935"/>
        <s v="EB03150"/>
        <s v="EB02899"/>
        <s v="EB00706"/>
        <s v="EB00609"/>
        <s v="EB00872"/>
        <s v="EB01256"/>
        <s v="EB03050"/>
        <s v="EB02203"/>
        <s v="EB00814"/>
        <s v="EB01629"/>
        <s v="CL00357"/>
        <s v="CL00311"/>
        <s v="EB03017"/>
        <s v="HC09130"/>
        <s v="HC10136"/>
        <s v="GC0542D"/>
        <s v="GC0542B"/>
        <s v="GC0180F"/>
        <s v="GC0174B"/>
        <s v="HC12304"/>
        <s v="EB02341"/>
        <s v="GB0056D"/>
        <s v="GC0570B"/>
        <s v="GC0539C"/>
        <s v="GC0501C"/>
        <s v="GB0003A"/>
        <s v="GC0371E"/>
        <s v="GC0318D"/>
        <s v="GC0181B"/>
        <s v="GB0012B"/>
        <s v="GC0475D"/>
        <s v="GB0060D"/>
        <s v="GC0161E"/>
        <s v="GC0161C"/>
        <s v="HC13151"/>
        <s v="GB0054D"/>
        <s v="GB0001C"/>
        <s v="GC0339B"/>
        <s v="GB0185L"/>
        <s v="GB0179E"/>
        <s v="HC11881"/>
        <s v="HC08929"/>
        <s v="GB0173B"/>
        <s v="EB00737"/>
        <s v="HC04850"/>
        <s v="HC06752"/>
        <s v="GB0169L"/>
        <s v="GB0169H"/>
        <s v="GB0169F"/>
        <s v="GB0169E"/>
        <s v="GB0169C"/>
        <s v="GB0168A"/>
        <s v="GB0159H"/>
        <s v="HC02805"/>
        <s v="HC10646"/>
        <s v="HC00844"/>
        <s v="EB03161"/>
        <s v="PB00143"/>
        <s v="HC00246"/>
        <s v="HC00411"/>
        <s v="HC00450"/>
        <s v="HC00530"/>
        <s v="HC02466"/>
        <s v="HC02668"/>
        <s v="HC04152"/>
        <s v="HC04364"/>
        <s v="HC05177"/>
        <s v="HC05515"/>
        <s v="HC11642"/>
        <s v="HC13540"/>
        <s v="HC06542"/>
        <s v="GB0157H"/>
        <s v="GB0154L"/>
        <s v="GB0149I"/>
        <s v="GB0140G"/>
        <s v="GB0134B"/>
        <s v="EB01732"/>
        <s v="EB02887"/>
        <s v="EB00226"/>
        <s v="EB02280"/>
        <s v="EB04412"/>
        <s v="EB04321"/>
        <s v="EB02357"/>
        <s v="EB04238"/>
        <s v="HC07512"/>
        <s v="HC07675"/>
        <s v="EB02881"/>
        <s v="EB04218"/>
        <s v="EB04026"/>
        <s v="EB03846"/>
        <s v="EB03647"/>
        <s v="EB03379"/>
        <s v="GB0075F"/>
        <s v="HC08857"/>
        <s v="GC0327C"/>
        <s v="GC0192C"/>
        <s v="GB0075B"/>
        <s v="GB0075A"/>
        <s v="GB0058E"/>
        <s v="GB0058D"/>
        <s v="GB0053A"/>
        <s v="HC11782"/>
        <s v="EB04156"/>
        <s v="EB02322"/>
        <s v="EB03183"/>
        <s v="HC13060"/>
        <s v="HC13942"/>
        <s v="EB03624"/>
        <s v="EB03808"/>
        <s v="GC0514A"/>
        <s v="HC00291"/>
        <s v="GC0481E"/>
        <s v="GC0294B"/>
        <s v="PB00009"/>
        <s v="PB00187"/>
        <s v="PB00165"/>
        <s v="PB00125"/>
        <s v="PB00021"/>
        <s v="PB00147"/>
        <s v="PB00148"/>
      </sharedItems>
    </cacheField>
    <cacheField name="Applicant Name" numFmtId="0">
      <sharedItems/>
    </cacheField>
    <cacheField name="Last Remark" numFmtId="0">
      <sharedItems containsBlank="1" count="145" longText="1">
        <s v="cb: Call response , Call Back: Call status , 2021-1-31 - Reminder date"/>
        <s v="wrong number: Call response , Wrong Contact Number: Call status , 2021-01-31 - Reminder date"/>
        <s v="out of service: Call response , Switched off/Not Reachable: Call status , 2021-01-31 - Reminder date"/>
        <s v="not unvaluable : Call response , Switched off/Not Reachable: Call status , 2021-01-31 - Reminder date"/>
        <s v="sw: Call response , Ringing No Response/Call Waiting: Call status , 2021-01-31 - Reminder date"/>
        <s v="out of service: Call response , Ringing No Response/Call Waiting: Call status , 2021-01-31 - Reminder date"/>
        <s v=": Call status"/>
        <s v="out of network: Call response , Ringing No Response/Call Waiting: Call status , 2021-01-31 - Reminder date"/>
        <s v="invalid number: Call response , Ringing No Response/Call Waiting: Call status , 2021-01-31 - Reminder date"/>
        <s v="no ring: Call response , Switched off/Not Reachable: Call status , 2021-01-31 - Reminder date"/>
        <s v="ringing: Call response , Ringing No Response/Call Waiting: Call status , 2021-01-31 - Reminder date"/>
        <s v="call cut : Call response , Ringing No Response/Call Waiting: Call status , 2021-01-31 - Reminder date"/>
        <s v="invalid number: Call response , Switched off/Not Reachable: Call status , 2021-01-31 - Reminder date"/>
        <s v="incoming not avalabale: Call response , Ringing No Response/Call Waiting: Call status , 2021-01-31 - Reminder date"/>
        <s v="switch off: Call response , Switched off/Not Reachable: Call status , 2021-01-31 - Reminder date"/>
        <s v="call cut: Call response , Ringing No Response/Call Waiting: Call status , 2021-01-31 - Reminder date"/>
        <s v="he said to i have not taken a loan so not to apy: Call response , Refused to Pay: Call status , 2021-01-31 - Reminder date"/>
        <s v="b8sy: Call response , Wrong Contact Number: Call status , 2021-01-31 - Reminder date"/>
        <s v="switch off: Call response , Confirmation Pending: Call status , 2021-1-30 - Reminder date"/>
        <s v="his friend has taken the loan.: Call response , Escalated: Call status , 2021-01-31 - Reminder date"/>
        <s v="waitig: Call response , Ringing No Response/Call Waiting: Call status , 2021-01-31 - Reminder date"/>
        <s v="ringing: Call response , Promise to Pay: Call status , 2021-1-31 - Reminder date"/>
        <s v="not incoming calls: Call response , Wrong Contact Number: Call status , 2021-01-31 - Reminder date"/>
        <s v="out of network: Call response , Switched off/Not Reachable: Call status , 2021-01-31 - Reminder date"/>
        <s v="call back after 10 days: Call response , Call Back: Call status , 2021-1-29 - Reminder date"/>
        <s v="no response: Call response , Ringing No Response/Call Waiting: Call status , 2021-01-30 - Reminder date"/>
        <s v="switched off: Call response , Switched off/Not Reachable: Call status , 2021-01-30 - Reminder date"/>
        <s v="invalid no: Call response , Switched off/Not Reachable: Call status , 2021-01-30 - Reminder date"/>
        <s v="not reachable: Call response , Switched off/Not Reachable: Call status , 2021-01-30 - Reminder date"/>
        <s v="he has not taken the ,loan: Call response , Escalated: Call status , 2021-01-30 - Reminder date"/>
        <s v="wrong no: Call response , Wrong Contact Number: Call status , 2021-01-30 - Reminder date"/>
        <s v="no response: Call response , Promise to Pay: Call status , 2021-1-29 - Reminder date"/>
        <s v="no response: Call response , Call Back: Call status , 2021-1-29 - Reminder date"/>
        <s v="not reachable: Call response , Promise to Pay: Call status , 2021-1-29 - Reminder date"/>
        <s v="Ringing No Response/Call Waiting: Call status , 2021-01-28: Reminder date"/>
        <s v="call back: Call response , Promise to Pay: Call status , 2021-2-6 - Reminder date"/>
        <s v="Switched off/Not Reachable: Call status , 2021-01-28: Reminder date"/>
        <s v="incoming call not vqalid: Call response , Switched off/Not Reachable: Call status , 2021-01-28 - Reminder date"/>
        <s v="Wrong Contact Number: Call status , 2021-01-28: Reminder date"/>
        <s v="oncoming call not valid: Call response , Switched off/Not Reachable: Call status , 2021-01-28 - Reminder date"/>
        <s v="incoming call not valid: Call response , Switched off/Not Reachable: Call status , 2021-01-28 - Reminder date"/>
        <s v="Switched off/Not Reachable: Call status , 2021-01-24: Reminder date"/>
        <s v="out of service: Call response , Switched off/Not Reachable: Call status , 2021-01-24 - Reminder date"/>
        <s v="Ringing No Response/Call Waiting: Call status , 2021-01-24: Reminder date"/>
        <s v="she told me am not tekan loan : Call response , Refused to Pay: Call status , 2021-01-24 - Reminder date"/>
        <s v="Ringing No Response/Call Waiting: Call status , 2021-1-24: Reminder date"/>
        <s v="incoming call not valid: Call response , Ringing No Response/Call Waiting: Call status , 2021-1-24 - Reminder date"/>
        <s v="Wrong Contact Number: Call status , 2021-01-24: Reminder date"/>
        <s v="call waiting: Call response , Ringing No Response/Call Waiting: Call status , 2021-01-24 - Reminder date"/>
        <s v="Call Back: Call status , 2021-1-23: Reminder date"/>
        <s v="wrong number: Call response , Wrong Contact Number: Call status , 2021-01-23 - Reminder date"/>
        <s v="Wrong Contact Number: Call status , 2021-01-23: Reminder date"/>
        <s v="ringing: Call response , Call Back: Call status , 2021-1-23 - Reminder date"/>
        <s v="ringing: Call response , Promise to Pay: Call status , 2021-1-23 - Reminder date"/>
        <s v="call back: Call response , Promise to Pay: Call status , 2021-1-23 - Reminder date"/>
        <s v="he will pay 26jan: Call response , Promise to Pay: Call status , 2021-1-26 - Reminder date"/>
        <s v="incoming call not valid: Call response , Switched off/Not Reachable: Call status , 2021-01-21 - Reminder date"/>
        <s v="he will pay 10feb: Call response , Promise to Pay: Call status , 2021-2-6 - Reminder date"/>
        <s v="Wrong Contact Number: Call status , 2021-01-21: Reminder date"/>
        <s v="saying he mailed at paytm when he will received the statement he will send me after that: Call response , Confirmation Pending: Call status , 2021-01-20 - Reminder date"/>
        <s v="Call Back: Call status , 2021-1-20: Reminder date"/>
        <s v="he told me we dont have money thats why am not pay: Call response , Broken Promise to Pay: Call status , 2021-01-19 - Reminder date"/>
        <s v="Call Back: Call status , 2021-1-19: Reminder date"/>
        <s v="Wrong Contact Number: Call status , 2021-01-19: Reminder date"/>
        <s v="incoming call not valid: Call response , Call Back: Call status , 2021-1-19 - Reminder date"/>
        <s v="ringing: Call response , Call Back: Call status , 2021-1-19 - Reminder date"/>
        <s v="call back: Call response , Promise to Pay: Call status , 2021-1-18 - Reminder date"/>
        <s v="this brewer disconnect the call : Call response , Refused to Pay: Call status , 2021-01-19 - Reminder date"/>
        <s v="he told me am not taken tihs lone wrong number: Call response , Refused to Pay: Call status , 2021-01-17 - Reminder date"/>
        <s v="ringing: Call response , Promise to Pay: Call status , 2021-1-17 - Reminder date"/>
        <s v="Switched off/Not Reachable: Call status , 2021-01-16: Reminder date"/>
        <s v="Wrong Contact Number: Call status , 2021-01-16: Reminder date"/>
        <s v="not available : Call response , Ringing No Response/Call Waiting: Call status , 2021-01-12 - Reminder date"/>
        <s v="ringing: Call response , Ringing No Response/Call Waiting: Call status , 2021-01-12 - Reminder date"/>
        <s v="out of service : Call response , Ringing No Response/Call Waiting: Call status , 2021-01-12 - Reminder date"/>
        <s v="wrong contact : Call response , Wrong Contact Number: Call status , 2021-01-12 - Reminder date"/>
        <s v="he will be pay 20 jan : Call response , Promise to Pay: Call status , 2021-1-20 - Reminder date"/>
        <s v="ringing : Call response , Ringing No Response/Call Waiting: Call status , 2021-01-12 - Reminder date"/>
        <s v="ringing : Call response , Promise to Pay: Call status , 2021-1-11 - Reminder date"/>
        <s v="he will be pay today evening : Call response , Promise to Pay: Call status , 2021-1-11 - Reminder date"/>
        <s v="he will be pay 25 jan : Call response , Promise to Pay: Call status , 2021-1-25 - Reminder date"/>
        <s v="Partially Recovered : Recovery Status , 1860 : Recovered Amount"/>
        <s v="wrong contact : Call response , Wrong Contact Number: Call status , 2021-01-06 - Reminder date"/>
        <s v="she said her husband taken the loans now her husband not living with her last 2 year : Call response , Escalated: Call status , 2021-01-06 - Reminder date"/>
        <s v="he said need to ask my friends he make the payment or not waiting for the screenshot : Call response , Confirmation Pending: Call status , 2021-01-06 - Reminder date"/>
        <s v="he will make the payment on 15 Jan 6638 amount"/>
        <s v="he said already giving payment to broker but he will not pay need to ask him : Call response , Confirmation Pending: Call status , 2021-01-06 - Reminder date"/>
        <s v="wrong contact: Call response , Wrong Contact Number: Call status , 2021-01-06 - Reminder date"/>
        <s v="call back tomorrow: Call response , Call Back: Call status , 2021-1-6 - Reminder date"/>
        <s v="Partially Recovered : Recovery Status , 500 : Recovered Amount"/>
        <s v="call back tomorrow right now driving : Call response , Call Back: Call status , 2021-1-6 - Reminder date"/>
        <s v="he said already pay this loans broker taken money for him he had no proof .: Call response , Escalated: Call status , 2021-01-06 - Reminder date"/>
        <s v="ringing: Call response , Ringing No Response/Call Waiting: Call status , 2021-01-06 - Reminder date"/>
        <s v="not available : Call response , Ringing No Response/Call Waiting: Call status , 2021-01-06 - Reminder date"/>
        <s v="he said already pay waiting for the screenshot : Call response , Confirmation Pending: Call status , 2021-01-06 - Reminder date"/>
        <s v="he said already loans close waiting for the screenshot : Call response , Confirmation Pending: Call status , 2021-01-06 - Reminder date"/>
        <s v="he said already giving payment broker but payment not deposited : Call response , Escalated: Call status , 2021-01-06 - Reminder date"/>
        <s v="switched off: Call response , Confirmation Pending: Call status , 2021-1-5 - Reminder date"/>
        <s v="ringing: Call response , Ringing No Response/Call Waiting: Call status , 2020-12-29 - Reminder date"/>
        <s v="incoming call not available : Call response , Ringing No Response/Call Waiting: Call status , 2020-12-29 - Reminder date"/>
        <s v="call disconnected : Call response , Ringing No Response/Call Waiting: Call status , 2020-12-28 - Reminder date"/>
        <s v="dose not exist: Call response , Wrong Contact Number: Call status , 2020-12-27 - Reminder date"/>
        <s v="dose not exist: Call response , Wrong Contact Number: Call status , 2020-12-26 - Reminder date"/>
        <s v="wrong number : Call response , Wrong Contact Number: Call status , 2020-12-27 - Reminder date"/>
        <s v="invalid number : Call response , Wrong Contact Number: Call status , 2020-12-27 - Reminder date"/>
        <s v="he will confirm on monday: Call response , Confirmation Pending: Call status , 2020-12-28 - Reminder date"/>
        <s v="ringing: Call response , Ringing No Response/Call Waiting: Call status , 2020-12-27 - Reminder date"/>
        <m/>
        <s v="switched off : Call response , Switched off/Not Reachable: Call status , 2020-12-27 - Reminder date"/>
        <s v="all lines are busy of this route : Call response , Ringing No Response/Call Waiting: Call status , 2020-12-27 - Reminder date"/>
        <s v="incoming not available : Call response , Switched off/Not Reachable: Call status , 2020-12-27 - Reminder date"/>
        <s v="not in use : Call response , Wrong Contact Number: Call status , 2020-12-27 - Reminder date"/>
        <s v="Wrong Number: Call response , Wrong Contact Number: Call status , 2020-12-27 - Reminder date"/>
        <s v="First He said I do not make payment because one of executive dose misbehave from collection team after convince he said i was paid 4 emi rest 2 emi i will pay when you give me discount on it i said send your payment proof so that i check : Call response , Confirmation Pending: Call status , 2021-1-3 - Reminder date"/>
        <s v="ringing: Call response , Ringing No Response/Call Waiting: Call status , 2020-12-26 - Reminder date"/>
        <s v="number not in use: Call response , Wrong Contact Number: Call status , 2020-12-27 - Reminder date"/>
        <s v="wrong number : Call response , Switched off/Not Reachable: Call status , 2020-12-27 - Reminder date"/>
        <s v="invalid number : Call response , Switched off/Not Reachable: Call status , 2020-12-27 - Reminder date"/>
        <s v="no response : Call response , Ringing No Response/Call Waiting: Call status , 2020-12-27 - Reminder date"/>
        <s v="Wrong Contact Number: Call response , Wrong Contact Number: Call status , 2020-12-27 - Reminder date"/>
        <s v="out of service : Call response , Ringing No Response/Call Waiting: Call status , 2020-12-27 - Reminder date"/>
        <s v="number not in use: Call response , Wrong Contact Number: Call status , 2020-12-26 - Reminder date"/>
        <s v="Wrong Number: Call response , Escalated: Call status , 2020-12-26 - Reminder date"/>
        <s v="Wrong Number: Call response , Wrong Contact Number: Call status , 2020-12-26 - Reminder date"/>
        <s v="HE SAID I DON’T TOOK ANY LOAN FROM GOODLUCK: Call response , Escalated: Call status , 2020-12-27 - Reminder date"/>
        <s v="He Said I Made The Payment But thare Some Issue In One EMI So I will Send My Payment Slip Check &amp; Verify : Call response , Confirmation Pending: Call status , 2020-12-27 - Reminder date"/>
        <s v="Wrong Number: Call response , Wrong Contact Number: Call status , 2020-12-25 - Reminder date"/>
        <s v="no response : Call response , Ringing No Response/Call Waiting: Call status , 2020-12-25 - Reminder date"/>
        <s v="switched off : Call response , Switched off/Not Reachable: Call status , 2020-12-25 - Reminder date"/>
        <s v="number has been suspended : Call response , Wrong Contact Number: Call status , 2020-12-25 - Reminder date"/>
        <s v="wrong contact number : Call response , Wrong Contact Number: Call status , 2020-12-25 - Reminder date"/>
        <s v="switched off: Call response , Switched off/Not Reachable: Call status , 2020-12-25 - Reminder date"/>
        <s v="ringing: Call response , Ringing No Response/Call Waiting: Call status , 2020-12-25 - Reminder date"/>
        <s v="invalid number : Call response , Wrong Contact Number: Call status , 2020-12-25 - Reminder date"/>
        <s v="he got phone his friend : Call response , Escalated: Call status , 2020-12-25 - Reminder date"/>
        <s v="number not in use: Call response , Wrong Contact Number: Call status , 2020-12-25 - Reminder date"/>
        <s v="he said already pay waiting for the screenshot : Call response , Confirmation Pending: Call status , 2020-12-24 - Reminder date"/>
        <s v="wrong number : Call response , Wrong Contact Number: Call status , 2020-12-25 - Reminder date"/>
        <s v="call ended : Call response , Switched off/Not Reachable: Call status , 2020-12-25 - Reminder date"/>
        <s v="dose not exist: Call response , Wrong Contact Number: Call status , 2020-12-25 - Reminder date"/>
        <s v="number has been changed : Call response , Wrong Contact Number: Call status , 2020-12-25 - Reminder date"/>
        <s v="ringing: Call response , Ringing No Response/Call Waiting: Call status , 2020-12-24 - Reminder date"/>
        <s v="she has not taken loan: Call response , Escalated: Call status , 2020-12-25 - Reminder date"/>
        <s v="number not exist: Call response , Wrong Contact Number: Call status , 2020-12-25 - Reminder date"/>
        <s v="number dose not exist: Call response , Wrong Contact Number: Call status , 2020-12-25 - Reminder date"/>
      </sharedItems>
    </cacheField>
    <cacheField name="Status" numFmtId="0">
      <sharedItems count="10">
        <s v="Call Back"/>
        <s v="Wrong Contact Number"/>
        <s v="Switched off/Not Reachable"/>
        <s v="Ringing No Response/Call Waiting"/>
        <s v="Refused to Pay"/>
        <s v="Confirmation Pending"/>
        <s v="Escalated"/>
        <s v="Promise to Pay"/>
        <s v="Broken Promise to Pay"/>
        <s v="Partially Recovered"/>
      </sharedItems>
    </cacheField>
    <cacheField name="Email" numFmtId="0">
      <sharedItems containsNonDate="0" containsString="0" containsBlank="1"/>
    </cacheField>
    <cacheField name="Contact Number" numFmtId="0">
      <sharedItems containsSemiMixedTypes="0" containsString="0" containsNumber="1" containsInteger="1" minValue="6200292824" maxValue="9999758275"/>
    </cacheField>
    <cacheField name="Allocation Month" numFmtId="14">
      <sharedItems containsSemiMixedTypes="0" containsNonDate="0" containsDate="1" containsString="0" minDate="2020-12-01T05:30:10" maxDate="2020-12-01T05:30:10"/>
    </cacheField>
    <cacheField name="Total Loan Amount" numFmtId="0">
      <sharedItems containsSemiMixedTypes="0" containsString="0" containsNumber="1" containsInteger="1" minValue="0" maxValue="62480"/>
    </cacheField>
    <cacheField name="Loan Amount Bracket" numFmtId="0">
      <sharedItems/>
    </cacheField>
    <cacheField name="Total Claim Amount" numFmtId="0">
      <sharedItems containsSemiMixedTypes="0" containsString="0" containsNumber="1" containsInteger="1" minValue="1180" maxValue="62480" count="283">
        <n v="5310"/>
        <n v="5600"/>
        <n v="6424"/>
        <n v="7164"/>
        <n v="5920"/>
        <n v="7760"/>
        <n v="5080"/>
        <n v="5502"/>
        <n v="6400"/>
        <n v="58200"/>
        <n v="62480"/>
        <n v="3636"/>
        <n v="2500"/>
        <n v="7860"/>
        <n v="9080"/>
        <n v="7038"/>
        <n v="7502"/>
        <n v="6900"/>
        <n v="7640"/>
        <n v="5224"/>
        <n v="6870"/>
        <n v="9596"/>
        <n v="9330"/>
        <n v="6468"/>
        <n v="8400"/>
        <n v="6296"/>
        <n v="9890"/>
        <n v="5400"/>
        <n v="5335"/>
        <n v="8540"/>
        <n v="15020"/>
        <n v="11220"/>
        <n v="17400"/>
        <n v="16800"/>
        <n v="11930"/>
        <n v="9720"/>
        <n v="10745"/>
        <n v="11196"/>
        <n v="9880"/>
        <n v="5232"/>
        <n v="28980"/>
        <n v="14400"/>
        <n v="6535"/>
        <n v="5226"/>
        <n v="20520"/>
        <n v="5390"/>
        <n v="5202"/>
        <n v="5380"/>
        <n v="9000"/>
        <n v="7850"/>
        <n v="24260"/>
        <n v="6669"/>
        <n v="5530"/>
        <n v="9240"/>
        <n v="38839"/>
        <n v="8050"/>
        <n v="10452"/>
        <n v="19550"/>
        <n v="3290"/>
        <n v="7470"/>
        <n v="10925"/>
        <n v="11000"/>
        <n v="28600"/>
        <n v="1180"/>
        <n v="4460"/>
        <n v="22400"/>
        <n v="20840"/>
        <n v="5796"/>
        <n v="20400"/>
        <n v="3600"/>
        <n v="21000"/>
        <n v="9500"/>
        <n v="25700"/>
        <n v="16030"/>
        <n v="9865"/>
        <n v="35920"/>
        <n v="33800"/>
        <n v="5875"/>
        <n v="7390"/>
        <n v="7845"/>
        <n v="35500"/>
        <n v="5410"/>
        <n v="13400"/>
        <n v="6999"/>
        <n v="14800"/>
        <n v="15600"/>
        <n v="5200"/>
        <n v="2000"/>
        <n v="11820"/>
        <n v="13000"/>
        <n v="17360"/>
        <n v="13880"/>
        <n v="20800"/>
        <n v="5452"/>
        <n v="10409"/>
        <n v="17700"/>
        <n v="6780"/>
        <n v="8300"/>
        <n v="29200"/>
        <n v="45800"/>
        <n v="13810"/>
        <n v="15992"/>
        <n v="8624"/>
        <n v="7050"/>
        <n v="12600"/>
        <n v="10900"/>
        <n v="5120"/>
        <n v="7720"/>
        <n v="9074"/>
        <n v="6820"/>
        <n v="5096"/>
        <n v="20215"/>
        <n v="7300"/>
        <n v="41551"/>
        <n v="7662"/>
        <n v="26000"/>
        <n v="13200"/>
        <n v="6888"/>
        <n v="22800"/>
        <n v="5750"/>
        <n v="17396"/>
        <n v="5556"/>
        <n v="23334"/>
        <n v="10904"/>
        <n v="13692"/>
        <n v="17680"/>
        <n v="14900"/>
        <n v="32850"/>
        <n v="34033"/>
        <n v="20070"/>
        <n v="10800"/>
        <n v="19300"/>
        <n v="18200"/>
        <n v="24927"/>
        <n v="8900"/>
        <n v="21600"/>
        <n v="22440"/>
        <n v="14920"/>
        <n v="5850"/>
        <n v="7000"/>
        <n v="22500"/>
        <n v="6311"/>
        <n v="39935"/>
        <n v="9600"/>
        <n v="11200"/>
        <n v="6525"/>
        <n v="39389"/>
        <n v="5900"/>
        <n v="11700"/>
        <n v="12420"/>
        <n v="7270"/>
        <n v="13020"/>
        <n v="6720"/>
        <n v="10080"/>
        <n v="11350"/>
        <n v="6810"/>
        <n v="15280"/>
        <n v="6220"/>
        <n v="2600"/>
        <n v="9430"/>
        <n v="7680"/>
        <n v="31220"/>
        <n v="9012"/>
        <n v="6500"/>
        <n v="20500"/>
        <n v="17393"/>
        <n v="2330"/>
        <n v="5092"/>
        <n v="5016"/>
        <n v="3000"/>
        <n v="3618"/>
        <n v="3900"/>
        <n v="5540"/>
        <n v="7420"/>
        <n v="14556"/>
        <n v="5350"/>
        <n v="6960"/>
        <n v="12200"/>
        <n v="5830"/>
        <n v="5220"/>
        <n v="10638"/>
        <n v="5280"/>
        <n v="6968"/>
        <n v="5284"/>
        <n v="6270"/>
        <n v="13084"/>
        <n v="6760"/>
        <n v="7875"/>
        <n v="11760"/>
        <n v="7465"/>
        <n v="8865"/>
        <n v="9335"/>
        <n v="20216"/>
        <n v="54070"/>
        <n v="46100"/>
        <n v="5832"/>
        <n v="11870"/>
        <n v="7635"/>
        <n v="11800"/>
        <n v="11300"/>
        <n v="17800"/>
        <n v="6024"/>
        <n v="8838"/>
        <n v="18866"/>
        <n v="26300"/>
        <n v="28800"/>
        <n v="16100"/>
        <n v="6160"/>
        <n v="18600"/>
        <n v="20970"/>
        <n v="10400"/>
        <n v="5370"/>
        <n v="22200"/>
        <n v="23400"/>
        <n v="12100"/>
        <n v="18120"/>
        <n v="8980"/>
        <n v="15330"/>
        <n v="19500"/>
        <n v="10200"/>
        <n v="11690"/>
        <n v="24000"/>
        <n v="10850"/>
        <n v="22300"/>
        <n v="12990"/>
        <n v="6595"/>
        <n v="12672"/>
        <n v="10684"/>
        <n v="62400"/>
        <n v="9398"/>
        <n v="8960"/>
        <n v="10176"/>
        <n v="15800"/>
        <n v="8442"/>
        <n v="7764"/>
        <n v="12960"/>
        <n v="18664"/>
        <n v="5168"/>
        <n v="6560"/>
        <n v="6260"/>
        <n v="7800"/>
        <n v="10410"/>
        <n v="6700"/>
        <n v="8150"/>
        <n v="8964"/>
        <n v="5264"/>
        <n v="7810"/>
        <n v="7775"/>
        <n v="8280"/>
        <n v="7290"/>
        <n v="3880"/>
        <n v="6844"/>
        <n v="12390"/>
        <n v="6428"/>
        <n v="8480"/>
        <n v="10175"/>
        <n v="6830"/>
        <n v="7500"/>
        <n v="31850"/>
        <n v="31200"/>
        <n v="30390"/>
        <n v="56670"/>
        <n v="56668"/>
        <n v="39860"/>
        <n v="35990"/>
        <n v="40860"/>
        <n v="6268"/>
        <n v="9775"/>
        <n v="7464"/>
        <n v="7885"/>
        <n v="10390"/>
        <n v="8952"/>
        <n v="8850"/>
        <n v="10068"/>
        <n v="27240"/>
        <n v="36960"/>
        <n v="9400"/>
        <n v="40200"/>
        <n v="31280"/>
        <n v="39920"/>
        <n v="8720"/>
        <n v="4420"/>
        <n v="21200"/>
      </sharedItems>
    </cacheField>
    <cacheField name="Settlement Amount" numFmtId="0">
      <sharedItems containsNonDate="0" containsString="0" containsBlank="1"/>
    </cacheField>
    <cacheField name="Loan NBFC Name" numFmtId="0">
      <sharedItems/>
    </cacheField>
    <cacheField name="Recovered Amount" numFmtId="0">
      <sharedItems containsSemiMixedTypes="0" containsString="0" containsNumber="1" containsInteger="1" minValue="0" maxValue="1860"/>
    </cacheField>
    <cacheField name="Recovery Date" numFmtId="0">
      <sharedItems containsNonDate="0" containsDate="1" containsString="0" containsBlank="1" minDate="2021-01-05T05:30:10" maxDate="2021-01-06T05:30:10"/>
    </cacheField>
    <cacheField name="Recovery Method" numFmtId="0">
      <sharedItems containsBlank="1"/>
    </cacheField>
    <cacheField name="Payment Method" numFmtId="0">
      <sharedItems containsBlank="1"/>
    </cacheField>
    <cacheField name="Closure With" numFmtId="0">
      <sharedItems containsNonDate="0" containsString="0" containsBlank="1"/>
    </cacheField>
    <cacheField name="Reference Number" numFmtId="0">
      <sharedItems containsNonDate="0" containsString="0" containsBlank="1"/>
    </cacheField>
    <cacheField name="Payment Mode" numFmtId="0">
      <sharedItems containsNonDate="0" containsString="0" containsBlank="1"/>
    </cacheField>
    <cacheField name="Allocated Date Of Default" numFmtId="0">
      <sharedItems containsNonDate="0" containsDate="1" containsString="0" containsBlank="1" minDate="2016-03-09T05:30:10" maxDate="2020-08-31T05:30:10"/>
    </cacheField>
    <cacheField name="Allocated DPD" numFmtId="0">
      <sharedItems containsString="0" containsBlank="1" containsNumber="1" containsInteger="1" minValue="112" maxValue="1748"/>
    </cacheField>
    <cacheField name="Allocated DPD Bracket" numFmtId="0">
      <sharedItems containsBlank="1" count="5">
        <s v="180+"/>
        <m/>
        <s v="151-180"/>
        <s v="91-120"/>
        <s v="121-150"/>
      </sharedItems>
    </cacheField>
    <cacheField name="Date Of Default" numFmtId="0">
      <sharedItems containsNonDate="0" containsDate="1" containsString="0" containsBlank="1" minDate="2016-03-09T05:30:10" maxDate="2021-01-06T05:30:10"/>
    </cacheField>
    <cacheField name="DPD" numFmtId="0">
      <sharedItems containsString="0" containsBlank="1" containsNumber="1" containsInteger="1" minValue="24" maxValue="1788"/>
    </cacheField>
    <cacheField name="DPD Bracket" numFmtId="0">
      <sharedItems containsBlank="1" count="4">
        <s v="180+"/>
        <m/>
        <s v="0-30"/>
        <s v="151-180"/>
      </sharedItems>
    </cacheField>
    <cacheField name="Loan Sanction Date" numFmtId="14">
      <sharedItems containsSemiMixedTypes="0" containsNonDate="0" containsDate="1" containsString="0" minDate="2015-11-20T05:30:10" maxDate="2020-03-09T05:30:10"/>
    </cacheField>
    <cacheField name="Call Attempts" numFmtId="0">
      <sharedItems containsSemiMixedTypes="0" containsString="0" containsNumber="1" containsInteger="1" minValue="1" maxValue="14"/>
    </cacheField>
    <cacheField name="Call Picked" numFmtId="0">
      <sharedItems containsSemiMixedTypes="0" containsString="0" containsNumber="1" containsInteger="1" minValue="0" maxValue="4"/>
    </cacheField>
    <cacheField name="Principal Outstanding Amount" numFmtId="0">
      <sharedItems containsNonDate="0" containsString="0" containsBlank="1"/>
    </cacheField>
    <cacheField name="Overdue EMI Amount" numFmtId="0">
      <sharedItems containsNonDate="0" containsString="0" containsBlank="1"/>
    </cacheField>
    <cacheField name="Late Fees" numFmtId="0">
      <sharedItems containsNonDate="0" containsString="0" containsBlank="1"/>
    </cacheField>
    <cacheField name="Digital Notice Delivered" numFmtId="0">
      <sharedItems containsNonDate="0" containsString="0" containsBlank="1"/>
    </cacheField>
    <cacheField name="Digital Notice Clicked" numFmtId="0">
      <sharedItems containsNonDate="0" containsString="0" containsBlank="1"/>
    </cacheField>
    <cacheField name="Digital Notice Clicked Count" numFmtId="0">
      <sharedItems containsNonDate="0" containsString="0" containsBlank="1"/>
    </cacheField>
    <cacheField name="Speedpost Delivery Status" numFmtId="0">
      <sharedItems containsNonDate="0" containsString="0" containsBlank="1"/>
    </cacheField>
    <cacheField name="Speedpost Booked On" numFmtId="0">
      <sharedItems containsNonDate="0" containsString="0" containsBlank="1"/>
    </cacheField>
    <cacheField name="Speedpost Delivery Date" numFmtId="0">
      <sharedItems containsNonDate="0" containsString="0" containsBlank="1"/>
    </cacheField>
    <cacheField name="Speedpost Undelivered Reason" numFmtId="0">
      <sharedItems containsNonDate="0" containsString="0" containsBlank="1"/>
    </cacheField>
    <cacheField name="Product Type" numFmtId="0">
      <sharedItems/>
    </cacheField>
    <cacheField name="Applicant Address 1" numFmtId="0">
      <sharedItems/>
    </cacheField>
    <cacheField name="Applicant Address City 1" numFmtId="0">
      <sharedItems/>
    </cacheField>
    <cacheField name="Applicant Address State 1" numFmtId="0">
      <sharedItems/>
    </cacheField>
    <cacheField name="Applicant Address Pincode 1" numFmtId="0">
      <sharedItems containsNonDate="0" containsString="0" containsBlank="1"/>
    </cacheField>
    <cacheField name="Applicant Address 2" numFmtId="0">
      <sharedItems containsNonDate="0" containsString="0" containsBlank="1"/>
    </cacheField>
    <cacheField name="Applicant Address City 2" numFmtId="0">
      <sharedItems containsNonDate="0" containsString="0" containsBlank="1"/>
    </cacheField>
    <cacheField name="Applicant Address State 2" numFmtId="0">
      <sharedItems containsNonDate="0" containsString="0" containsBlank="1"/>
    </cacheField>
    <cacheField name="Applicant Address Pincode 2" numFmtId="0">
      <sharedItems containsNonDate="0" containsString="0" containsBlank="1"/>
    </cacheField>
    <cacheField name="Reference 1 Relation With Applicant" numFmtId="0">
      <sharedItems containsNonDate="0" containsString="0" containsBlank="1"/>
    </cacheField>
    <cacheField name="Reference 1 Name" numFmtId="0">
      <sharedItems containsNonDate="0" containsString="0" containsBlank="1"/>
    </cacheField>
    <cacheField name="Reference 1 Mobile" numFmtId="0">
      <sharedItems containsNonDate="0" containsString="0" containsBlank="1"/>
    </cacheField>
    <cacheField name="Reference 2 Relation With Applicant" numFmtId="0">
      <sharedItems containsNonDate="0" containsString="0" containsBlank="1"/>
    </cacheField>
    <cacheField name="Reference 2 Name" numFmtId="0">
      <sharedItems containsNonDate="0" containsString="0" containsBlank="1"/>
    </cacheField>
    <cacheField name="Reference 2 Mobile" numFmtId="0">
      <sharedItems containsNonDate="0" containsString="0" containsBlank="1"/>
    </cacheField>
    <cacheField name="Reference 3 Relation With Applicant" numFmtId="0">
      <sharedItems containsNonDate="0" containsString="0" containsBlank="1"/>
    </cacheField>
    <cacheField name="Reference 3 Name" numFmtId="0">
      <sharedItems containsNonDate="0" containsString="0" containsBlank="1"/>
    </cacheField>
    <cacheField name="Reference 3 Mobile" numFmtId="0">
      <sharedItems containsNonDate="0" containsString="0" containsBlank="1"/>
    </cacheField>
    <cacheField name="Reference 4 Relation With Applicant" numFmtId="0">
      <sharedItems containsNonDate="0" containsString="0" containsBlank="1"/>
    </cacheField>
    <cacheField name="Reference 4 Name" numFmtId="0">
      <sharedItems containsNonDate="0" containsString="0" containsBlank="1"/>
    </cacheField>
    <cacheField name="Reference 4 Mobil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x v="0"/>
    <s v="Sonu"/>
    <x v="0"/>
    <x v="0"/>
    <m/>
    <n v="8130402927"/>
    <d v="2020-12-01T05:30:10"/>
    <n v="5310"/>
    <s v="0-10000"/>
    <x v="0"/>
    <m/>
    <s v="GOODLUCK FINANCIAL INCLUSION PVT. LTD."/>
    <n v="0"/>
    <m/>
    <m/>
    <m/>
    <m/>
    <m/>
    <m/>
    <d v="2019-01-07T05:30:10"/>
    <n v="714"/>
    <x v="0"/>
    <d v="2019-01-07T05:30:10"/>
    <n v="754"/>
    <x v="0"/>
    <d v="2018-09-15T05:30:10"/>
    <n v="3"/>
    <n v="2"/>
    <m/>
    <m/>
    <m/>
    <m/>
    <m/>
    <m/>
    <m/>
    <m/>
    <m/>
    <m/>
    <s v="VIVO Y-81"/>
    <s v="Kh No 351 Gno 8 D Blk Mukandpur Pt 1"/>
    <s v="Delhi"/>
    <s v="Delhi"/>
    <m/>
    <m/>
    <m/>
    <m/>
    <m/>
    <m/>
    <m/>
    <m/>
    <m/>
    <m/>
    <m/>
    <m/>
    <m/>
    <m/>
    <m/>
    <m/>
    <m/>
  </r>
  <r>
    <x v="1"/>
    <s v="Vinay"/>
    <x v="1"/>
    <x v="1"/>
    <m/>
    <n v="9871103080"/>
    <d v="2020-12-01T05:30:10"/>
    <n v="5600"/>
    <s v="0-10000"/>
    <x v="1"/>
    <m/>
    <s v="GOODLUCK FINANCIAL INCLUSION PVT. LTD."/>
    <n v="0"/>
    <m/>
    <m/>
    <m/>
    <m/>
    <m/>
    <m/>
    <d v="2018-09-28T05:30:10"/>
    <n v="815"/>
    <x v="0"/>
    <d v="2018-09-28T05:30:10"/>
    <n v="855"/>
    <x v="0"/>
    <d v="2018-08-27T05:30:10"/>
    <n v="4"/>
    <n v="2"/>
    <m/>
    <m/>
    <m/>
    <m/>
    <m/>
    <m/>
    <m/>
    <m/>
    <m/>
    <m/>
    <s v="COMIO C2"/>
    <s v="Khno 5/145/7 Gno 7 Swaroop Nagae"/>
    <s v="Delhi"/>
    <s v="Delhi"/>
    <m/>
    <m/>
    <m/>
    <m/>
    <m/>
    <m/>
    <m/>
    <m/>
    <m/>
    <m/>
    <m/>
    <m/>
    <m/>
    <m/>
    <m/>
    <m/>
    <m/>
  </r>
  <r>
    <x v="2"/>
    <s v="Balbir Singh"/>
    <x v="2"/>
    <x v="2"/>
    <m/>
    <n v="9213191474"/>
    <d v="2020-12-01T05:30:10"/>
    <n v="6424"/>
    <s v="0-10000"/>
    <x v="2"/>
    <m/>
    <s v="GOODLUCK FINANCIAL INCLUSION PVT. LTD."/>
    <n v="0"/>
    <m/>
    <m/>
    <m/>
    <m/>
    <m/>
    <m/>
    <d v="2019-06-12T05:30:10"/>
    <n v="558"/>
    <x v="0"/>
    <d v="2019-06-12T05:30:10"/>
    <n v="598"/>
    <x v="0"/>
    <d v="2018-01-22T05:30:10"/>
    <n v="5"/>
    <n v="0"/>
    <m/>
    <m/>
    <m/>
    <m/>
    <m/>
    <m/>
    <m/>
    <m/>
    <m/>
    <m/>
    <s v="LG"/>
    <s v="Khno 206/2/2 Main Gurudwara Road Blk E Keshav Ngr"/>
    <s v="Delhi"/>
    <s v="Delhi"/>
    <m/>
    <m/>
    <m/>
    <m/>
    <m/>
    <m/>
    <m/>
    <m/>
    <m/>
    <m/>
    <m/>
    <m/>
    <m/>
    <m/>
    <m/>
    <m/>
    <m/>
  </r>
  <r>
    <x v="3"/>
    <s v="Sunil Singh"/>
    <x v="3"/>
    <x v="2"/>
    <m/>
    <n v="8400358038"/>
    <d v="2020-12-01T05:30:10"/>
    <n v="7164"/>
    <s v="0-10000"/>
    <x v="3"/>
    <m/>
    <s v="GOODLUCK FINANCIAL INCLUSION PVT. LTD."/>
    <n v="0"/>
    <m/>
    <m/>
    <m/>
    <m/>
    <m/>
    <m/>
    <d v="2018-06-28T05:30:10"/>
    <n v="907"/>
    <x v="0"/>
    <d v="2018-06-28T05:30:10"/>
    <n v="947"/>
    <x v="0"/>
    <d v="2018-05-31T05:30:10"/>
    <n v="5"/>
    <n v="0"/>
    <m/>
    <m/>
    <m/>
    <m/>
    <m/>
    <m/>
    <m/>
    <m/>
    <m/>
    <m/>
    <s v="SAMSUNG"/>
    <s v="Kh No-9/7,Kushak Road No-2,Swaroop Nagar"/>
    <s v="Delhi"/>
    <s v="Delhi"/>
    <m/>
    <m/>
    <m/>
    <m/>
    <m/>
    <m/>
    <m/>
    <m/>
    <m/>
    <m/>
    <m/>
    <m/>
    <m/>
    <m/>
    <m/>
    <m/>
    <m/>
  </r>
  <r>
    <x v="4"/>
    <s v="Praveen"/>
    <x v="4"/>
    <x v="3"/>
    <m/>
    <n v="8587904869"/>
    <d v="2020-12-01T05:30:10"/>
    <n v="5920"/>
    <s v="0-10000"/>
    <x v="4"/>
    <m/>
    <s v="GOODLUCK FINANCIAL INCLUSION PVT. LTD."/>
    <n v="0"/>
    <m/>
    <m/>
    <m/>
    <m/>
    <m/>
    <m/>
    <d v="2019-02-23T05:30:10"/>
    <n v="667"/>
    <x v="0"/>
    <d v="2019-02-23T05:30:10"/>
    <n v="707"/>
    <x v="0"/>
    <d v="2018-10-11T05:30:10"/>
    <n v="9"/>
    <n v="0"/>
    <m/>
    <m/>
    <m/>
    <m/>
    <m/>
    <m/>
    <m/>
    <m/>
    <m/>
    <m/>
    <s v="SAMSUNG J4"/>
    <s v="Khno 97/22 Gno 8 Blk F Tomar Colony Kamal Pur"/>
    <s v="Delhi"/>
    <s v="Delhi"/>
    <m/>
    <m/>
    <m/>
    <m/>
    <m/>
    <m/>
    <m/>
    <m/>
    <m/>
    <m/>
    <m/>
    <m/>
    <m/>
    <m/>
    <m/>
    <m/>
    <m/>
  </r>
  <r>
    <x v="5"/>
    <s v="Suraj Kumar"/>
    <x v="5"/>
    <x v="3"/>
    <m/>
    <n v="9205456135"/>
    <d v="2020-12-01T05:30:10"/>
    <n v="7760"/>
    <s v="0-10000"/>
    <x v="5"/>
    <m/>
    <s v="GOODLUCK FINANCIAL INCLUSION PVT. LTD."/>
    <n v="0"/>
    <m/>
    <m/>
    <m/>
    <m/>
    <m/>
    <m/>
    <d v="2019-01-31T05:30:10"/>
    <n v="690"/>
    <x v="0"/>
    <d v="2019-01-31T05:30:10"/>
    <n v="730"/>
    <x v="0"/>
    <d v="2018-08-27T05:30:10"/>
    <n v="4"/>
    <n v="0"/>
    <m/>
    <m/>
    <m/>
    <m/>
    <m/>
    <m/>
    <m/>
    <m/>
    <m/>
    <m/>
    <s v="VIVO Y 81"/>
    <s v="Khno 41/4 &amp;41/5 J Block Swaroop Nagar"/>
    <s v="Delhi"/>
    <s v="Delhi"/>
    <m/>
    <m/>
    <m/>
    <m/>
    <m/>
    <m/>
    <m/>
    <m/>
    <m/>
    <m/>
    <m/>
    <m/>
    <m/>
    <m/>
    <m/>
    <m/>
    <m/>
  </r>
  <r>
    <x v="6"/>
    <s v="Ashok Kumar"/>
    <x v="6"/>
    <x v="2"/>
    <m/>
    <n v="9136633346"/>
    <d v="2020-12-01T05:30:10"/>
    <n v="5080"/>
    <s v="0-10000"/>
    <x v="6"/>
    <m/>
    <s v="GOODLUCK FINANCIAL INCLUSION PVT. LTD."/>
    <n v="0"/>
    <m/>
    <m/>
    <m/>
    <m/>
    <m/>
    <m/>
    <d v="2018-07-31T05:30:10"/>
    <n v="874"/>
    <x v="0"/>
    <d v="2018-07-31T05:30:10"/>
    <n v="914"/>
    <x v="0"/>
    <d v="2018-06-03T05:30:10"/>
    <n v="14"/>
    <n v="0"/>
    <m/>
    <m/>
    <m/>
    <m/>
    <m/>
    <m/>
    <m/>
    <m/>
    <m/>
    <m/>
    <s v="TECNO"/>
    <s v="Hno-88,Gno-4,Swaroop Nagar"/>
    <s v="Delhi"/>
    <s v="Delhi"/>
    <m/>
    <m/>
    <m/>
    <m/>
    <m/>
    <m/>
    <m/>
    <m/>
    <m/>
    <m/>
    <m/>
    <m/>
    <m/>
    <m/>
    <m/>
    <m/>
    <m/>
  </r>
  <r>
    <x v="7"/>
    <s v="Pawan Kumar"/>
    <x v="7"/>
    <x v="3"/>
    <m/>
    <n v="8826241107"/>
    <d v="2020-12-01T05:30:10"/>
    <n v="5502"/>
    <s v="0-10000"/>
    <x v="7"/>
    <m/>
    <s v="GOODLUCK FINANCIAL INCLUSION PVT. LTD."/>
    <n v="0"/>
    <m/>
    <m/>
    <m/>
    <m/>
    <m/>
    <m/>
    <d v="2019-03-29T05:30:10"/>
    <n v="633"/>
    <x v="0"/>
    <d v="2019-03-29T05:30:10"/>
    <n v="673"/>
    <x v="0"/>
    <d v="2018-10-21T05:30:10"/>
    <n v="4"/>
    <n v="2"/>
    <m/>
    <m/>
    <m/>
    <m/>
    <m/>
    <m/>
    <m/>
    <m/>
    <m/>
    <m/>
    <s v="HONOR 9"/>
    <s v="Hno 85 Gno 1 Khno 40 Sisodia Market Jharoda"/>
    <s v="Delhi"/>
    <s v="Delhi"/>
    <m/>
    <m/>
    <m/>
    <m/>
    <m/>
    <m/>
    <m/>
    <m/>
    <m/>
    <m/>
    <m/>
    <m/>
    <m/>
    <m/>
    <m/>
    <m/>
    <m/>
  </r>
  <r>
    <x v="8"/>
    <s v="Jyoti"/>
    <x v="8"/>
    <x v="3"/>
    <m/>
    <n v="9582409415"/>
    <d v="2020-12-01T05:30:10"/>
    <n v="6400"/>
    <s v="0-10000"/>
    <x v="8"/>
    <m/>
    <s v="GOODLUCK FINANCIAL INCLUSION PVT. LTD."/>
    <n v="0"/>
    <m/>
    <m/>
    <m/>
    <m/>
    <m/>
    <m/>
    <d v="2019-03-25T05:30:10"/>
    <n v="637"/>
    <x v="0"/>
    <d v="2019-03-25T05:30:10"/>
    <n v="677"/>
    <x v="0"/>
    <d v="2018-11-06T05:30:10"/>
    <n v="4"/>
    <n v="0"/>
    <m/>
    <m/>
    <m/>
    <m/>
    <m/>
    <m/>
    <m/>
    <m/>
    <m/>
    <m/>
    <s v="OPPO A3 S"/>
    <s v="Gno 14 Swaroop Nagar Bhatta Road"/>
    <s v="Delhi"/>
    <s v="Delhi"/>
    <m/>
    <m/>
    <m/>
    <m/>
    <m/>
    <m/>
    <m/>
    <m/>
    <m/>
    <m/>
    <m/>
    <m/>
    <m/>
    <m/>
    <m/>
    <m/>
    <m/>
  </r>
  <r>
    <x v="9"/>
    <s v="Vinod Gupta"/>
    <x v="2"/>
    <x v="2"/>
    <m/>
    <n v="9968203387"/>
    <d v="2020-12-01T05:30:10"/>
    <n v="58200"/>
    <s v="&gt; “50000+"/>
    <x v="9"/>
    <m/>
    <s v="GOODLUCK FINANCIAL INCLUSION PVT. LTD."/>
    <n v="0"/>
    <m/>
    <m/>
    <m/>
    <m/>
    <m/>
    <m/>
    <d v="2017-12-17T05:30:10"/>
    <n v="1100"/>
    <x v="0"/>
    <d v="2017-12-17T05:30:10"/>
    <n v="1140"/>
    <x v="0"/>
    <d v="2017-05-31T05:30:10"/>
    <n v="5"/>
    <n v="0"/>
    <m/>
    <m/>
    <m/>
    <m/>
    <m/>
    <m/>
    <m/>
    <m/>
    <m/>
    <m/>
    <s v="P/L"/>
    <s v="H No-72A,Kh No-4/15/16,Gno-9 Blk-D,Tomar Colony"/>
    <s v="Delhi"/>
    <s v="Delhi"/>
    <m/>
    <m/>
    <m/>
    <m/>
    <m/>
    <m/>
    <m/>
    <m/>
    <m/>
    <m/>
    <m/>
    <m/>
    <m/>
    <m/>
    <m/>
    <m/>
    <m/>
  </r>
  <r>
    <x v="10"/>
    <s v="Rahul Sharma"/>
    <x v="9"/>
    <x v="2"/>
    <m/>
    <n v="9818498410"/>
    <d v="2020-12-01T05:30:10"/>
    <n v="62480"/>
    <s v="&gt; “50000+"/>
    <x v="10"/>
    <m/>
    <s v="GOODLUCK FINANCIAL INCLUSION PVT. LTD."/>
    <n v="0"/>
    <m/>
    <m/>
    <m/>
    <m/>
    <m/>
    <m/>
    <d v="2017-11-12T05:30:10"/>
    <n v="1135"/>
    <x v="0"/>
    <d v="2017-11-12T05:30:10"/>
    <n v="1175"/>
    <x v="0"/>
    <d v="2017-08-29T05:30:10"/>
    <n v="4"/>
    <n v="0"/>
    <m/>
    <m/>
    <m/>
    <m/>
    <m/>
    <m/>
    <m/>
    <m/>
    <m/>
    <m/>
    <s v="CL"/>
    <s v="Hno-4655/2,Gno-112/10,B-Blk ,Sant Nagar"/>
    <s v="Delhi"/>
    <s v="Delhi"/>
    <m/>
    <m/>
    <m/>
    <m/>
    <m/>
    <m/>
    <m/>
    <m/>
    <m/>
    <m/>
    <m/>
    <m/>
    <m/>
    <m/>
    <m/>
    <m/>
    <m/>
  </r>
  <r>
    <x v="11"/>
    <s v="Deepak Singh"/>
    <x v="10"/>
    <x v="3"/>
    <m/>
    <n v="9650949256"/>
    <d v="2020-12-01T05:30:10"/>
    <n v="3636"/>
    <s v="0-10000"/>
    <x v="11"/>
    <m/>
    <s v="GOODLUCK FINANCIAL INCLUSION PVT. LTD."/>
    <n v="0"/>
    <m/>
    <m/>
    <m/>
    <m/>
    <m/>
    <m/>
    <d v="2019-08-29T05:30:10"/>
    <n v="480"/>
    <x v="0"/>
    <d v="2019-08-29T05:30:10"/>
    <n v="520"/>
    <x v="0"/>
    <d v="2018-06-26T05:30:10"/>
    <n v="4"/>
    <n v="0"/>
    <m/>
    <m/>
    <m/>
    <m/>
    <m/>
    <m/>
    <m/>
    <m/>
    <m/>
    <m/>
    <s v="VIVO Y-71"/>
    <s v="Hno 426 Gno 11 C Blk Mukandpur Pt 1"/>
    <s v="Delhi"/>
    <s v="Delhi"/>
    <m/>
    <m/>
    <m/>
    <m/>
    <m/>
    <m/>
    <m/>
    <m/>
    <m/>
    <m/>
    <m/>
    <m/>
    <m/>
    <m/>
    <m/>
    <m/>
    <m/>
  </r>
  <r>
    <x v="12"/>
    <s v="Pardeep"/>
    <x v="10"/>
    <x v="3"/>
    <m/>
    <n v="8376035719"/>
    <d v="2020-12-01T05:30:10"/>
    <n v="2500"/>
    <s v="0-10000"/>
    <x v="12"/>
    <m/>
    <s v="GOODLUCK FINANCIAL INCLUSION PVT. LTD."/>
    <n v="0"/>
    <m/>
    <m/>
    <m/>
    <m/>
    <m/>
    <m/>
    <d v="2020-02-27T05:30:10"/>
    <n v="298"/>
    <x v="0"/>
    <d v="2020-02-27T05:30:10"/>
    <n v="338"/>
    <x v="0"/>
    <d v="2018-09-23T05:30:10"/>
    <n v="4"/>
    <n v="0"/>
    <m/>
    <m/>
    <m/>
    <m/>
    <m/>
    <m/>
    <m/>
    <m/>
    <m/>
    <m/>
    <s v="VIVO V94"/>
    <s v="Hno 7 Gno 12 Tomar Colony Burari"/>
    <s v="Delhi"/>
    <s v="Delhi"/>
    <m/>
    <m/>
    <m/>
    <m/>
    <m/>
    <m/>
    <m/>
    <m/>
    <m/>
    <m/>
    <m/>
    <m/>
    <m/>
    <m/>
    <m/>
    <m/>
    <m/>
  </r>
  <r>
    <x v="13"/>
    <s v="Balram"/>
    <x v="10"/>
    <x v="3"/>
    <m/>
    <n v="9643549075"/>
    <d v="2020-12-01T05:30:10"/>
    <n v="7860"/>
    <s v="0-10000"/>
    <x v="13"/>
    <m/>
    <s v="GOODLUCK FINANCIAL INCLUSION PVT. LTD."/>
    <n v="0"/>
    <m/>
    <m/>
    <m/>
    <m/>
    <m/>
    <m/>
    <d v="2018-07-30T05:30:10"/>
    <n v="875"/>
    <x v="0"/>
    <d v="2018-07-30T05:30:10"/>
    <n v="915"/>
    <x v="0"/>
    <d v="2018-04-10T05:30:10"/>
    <n v="4"/>
    <n v="0"/>
    <m/>
    <m/>
    <m/>
    <m/>
    <m/>
    <m/>
    <m/>
    <m/>
    <m/>
    <m/>
    <s v="VIVO+GIONEE"/>
    <s v="Pl No 548 Kh No 186 G No 2/5 Mukand Pur P-2"/>
    <s v="Delhi"/>
    <s v="Delhi"/>
    <m/>
    <m/>
    <m/>
    <m/>
    <m/>
    <m/>
    <m/>
    <m/>
    <m/>
    <m/>
    <m/>
    <m/>
    <m/>
    <m/>
    <m/>
    <m/>
    <m/>
  </r>
  <r>
    <x v="14"/>
    <s v="Poonam Gupta"/>
    <x v="10"/>
    <x v="3"/>
    <m/>
    <n v="9312149845"/>
    <d v="2020-12-01T05:30:10"/>
    <n v="9080"/>
    <s v="0-10000"/>
    <x v="14"/>
    <m/>
    <s v="GOODLUCK FINANCIAL INCLUSION PVT. LTD."/>
    <n v="0"/>
    <m/>
    <m/>
    <m/>
    <m/>
    <m/>
    <m/>
    <d v="2019-02-28T05:30:10"/>
    <n v="662"/>
    <x v="0"/>
    <d v="2019-02-28T05:30:10"/>
    <n v="702"/>
    <x v="0"/>
    <d v="2018-12-07T05:30:10"/>
    <n v="4"/>
    <n v="1"/>
    <m/>
    <m/>
    <m/>
    <m/>
    <m/>
    <m/>
    <m/>
    <m/>
    <m/>
    <m/>
    <s v="VIVO"/>
    <s v="Hno 164 Gno 9 Surender Clny Jharoda Pt 1"/>
    <s v="Delhi"/>
    <s v="Delhi"/>
    <m/>
    <m/>
    <m/>
    <m/>
    <m/>
    <m/>
    <m/>
    <m/>
    <m/>
    <m/>
    <m/>
    <m/>
    <m/>
    <m/>
    <m/>
    <m/>
    <m/>
  </r>
  <r>
    <x v="15"/>
    <s v="Md Junior"/>
    <x v="10"/>
    <x v="3"/>
    <m/>
    <n v="7065828564"/>
    <d v="2020-12-01T05:30:10"/>
    <n v="7038"/>
    <s v="0-10000"/>
    <x v="15"/>
    <m/>
    <s v="GOODLUCK FINANCIAL INCLUSION PVT. LTD."/>
    <n v="0"/>
    <m/>
    <m/>
    <m/>
    <m/>
    <m/>
    <m/>
    <d v="2018-12-31T05:30:10"/>
    <n v="721"/>
    <x v="0"/>
    <d v="2018-12-31T05:30:10"/>
    <n v="761"/>
    <x v="0"/>
    <d v="2018-08-29T05:30:10"/>
    <n v="4"/>
    <n v="1"/>
    <m/>
    <m/>
    <m/>
    <m/>
    <m/>
    <m/>
    <m/>
    <m/>
    <m/>
    <m/>
    <s v="SUMSUNG J6"/>
    <s v="Hno-150 Gno 10 B Block Tomar Colony"/>
    <s v="Delhi"/>
    <s v="Delhi"/>
    <m/>
    <m/>
    <m/>
    <m/>
    <m/>
    <m/>
    <m/>
    <m/>
    <m/>
    <m/>
    <m/>
    <m/>
    <m/>
    <m/>
    <m/>
    <m/>
    <m/>
  </r>
  <r>
    <x v="16"/>
    <s v="Diwankar Sharma"/>
    <x v="10"/>
    <x v="3"/>
    <m/>
    <n v="8076134645"/>
    <d v="2020-12-01T05:30:10"/>
    <n v="7502"/>
    <s v="0-10000"/>
    <x v="16"/>
    <m/>
    <s v="GOODLUCK FINANCIAL INCLUSION PVT. LTD."/>
    <n v="0"/>
    <m/>
    <m/>
    <m/>
    <m/>
    <m/>
    <m/>
    <d v="2018-02-27T05:30:10"/>
    <n v="1028"/>
    <x v="0"/>
    <d v="2018-02-27T05:30:10"/>
    <n v="1068"/>
    <x v="0"/>
    <d v="2017-12-16T05:30:10"/>
    <n v="6"/>
    <n v="0"/>
    <m/>
    <m/>
    <m/>
    <m/>
    <m/>
    <m/>
    <m/>
    <m/>
    <m/>
    <m/>
    <s v="GIONEE X15"/>
    <s v="Khno 17/18 20 Futa Rd Harit Vhr Sant Ngr Blk B"/>
    <s v="Delhi"/>
    <s v="Delhi"/>
    <m/>
    <m/>
    <m/>
    <m/>
    <m/>
    <m/>
    <m/>
    <m/>
    <m/>
    <m/>
    <m/>
    <m/>
    <m/>
    <m/>
    <m/>
    <m/>
    <m/>
  </r>
  <r>
    <x v="17"/>
    <s v="Babita"/>
    <x v="11"/>
    <x v="3"/>
    <m/>
    <n v="9773545372"/>
    <d v="2020-12-01T05:30:10"/>
    <n v="6900"/>
    <s v="0-10000"/>
    <x v="17"/>
    <m/>
    <s v="GOODLUCK FINANCIAL INCLUSION PVT. LTD."/>
    <n v="0"/>
    <m/>
    <m/>
    <m/>
    <m/>
    <m/>
    <m/>
    <d v="2018-07-31T05:30:10"/>
    <n v="874"/>
    <x v="0"/>
    <d v="2018-07-31T05:30:10"/>
    <n v="914"/>
    <x v="0"/>
    <d v="2018-09-15T05:30:10"/>
    <n v="5"/>
    <n v="1"/>
    <m/>
    <m/>
    <m/>
    <m/>
    <m/>
    <m/>
    <m/>
    <m/>
    <m/>
    <m/>
    <s v="NOKIA 2.1"/>
    <s v="Hno 61 Nr Shama Medicos Village Mukandpur"/>
    <s v="Delhi"/>
    <s v="Delhi"/>
    <m/>
    <m/>
    <m/>
    <m/>
    <m/>
    <m/>
    <m/>
    <m/>
    <m/>
    <m/>
    <m/>
    <m/>
    <m/>
    <m/>
    <m/>
    <m/>
    <m/>
  </r>
  <r>
    <x v="18"/>
    <s v="Anil Kumar"/>
    <x v="10"/>
    <x v="3"/>
    <m/>
    <n v="8285703219"/>
    <d v="2020-12-01T05:30:10"/>
    <n v="7640"/>
    <s v="0-10000"/>
    <x v="18"/>
    <m/>
    <s v="GOODLUCK FINANCIAL INCLUSION PVT. LTD."/>
    <n v="0"/>
    <m/>
    <m/>
    <m/>
    <m/>
    <m/>
    <m/>
    <d v="2019-02-23T05:30:10"/>
    <n v="667"/>
    <x v="0"/>
    <d v="2019-02-23T05:30:10"/>
    <n v="707"/>
    <x v="0"/>
    <d v="2018-09-07T05:30:10"/>
    <n v="5"/>
    <n v="2"/>
    <m/>
    <m/>
    <m/>
    <m/>
    <m/>
    <m/>
    <m/>
    <m/>
    <m/>
    <m/>
    <s v="VIVO V9"/>
    <s v="Hno 349 Gno 7 B Block Mukand Pur P-1"/>
    <s v="Delhi"/>
    <s v="Delhi"/>
    <m/>
    <m/>
    <m/>
    <m/>
    <m/>
    <m/>
    <m/>
    <m/>
    <m/>
    <m/>
    <m/>
    <m/>
    <m/>
    <m/>
    <m/>
    <m/>
    <m/>
  </r>
  <r>
    <x v="19"/>
    <s v="Praveen Kumar"/>
    <x v="6"/>
    <x v="2"/>
    <m/>
    <n v="9560752988"/>
    <d v="2020-12-01T05:30:10"/>
    <n v="5224"/>
    <s v="0-10000"/>
    <x v="19"/>
    <m/>
    <s v="GOODLUCK FINANCIAL INCLUSION PVT. LTD."/>
    <n v="0"/>
    <m/>
    <m/>
    <m/>
    <m/>
    <m/>
    <m/>
    <d v="2018-10-29T05:30:10"/>
    <n v="784"/>
    <x v="0"/>
    <d v="2018-10-29T05:30:10"/>
    <n v="824"/>
    <x v="0"/>
    <d v="2018-08-25T05:30:10"/>
    <n v="5"/>
    <n v="2"/>
    <m/>
    <m/>
    <m/>
    <m/>
    <m/>
    <m/>
    <m/>
    <m/>
    <m/>
    <m/>
    <s v="SAMSUNG J7"/>
    <s v="Hno-732 Gno-4 Surender Colony"/>
    <s v="Delhi"/>
    <s v="Delhi"/>
    <m/>
    <m/>
    <m/>
    <m/>
    <m/>
    <m/>
    <m/>
    <m/>
    <m/>
    <m/>
    <m/>
    <m/>
    <m/>
    <m/>
    <m/>
    <m/>
    <m/>
  </r>
  <r>
    <x v="20"/>
    <s v="Manoj"/>
    <x v="6"/>
    <x v="2"/>
    <m/>
    <n v="9773862267"/>
    <d v="2020-12-01T05:30:10"/>
    <n v="6870"/>
    <s v="0-10000"/>
    <x v="20"/>
    <m/>
    <s v="GOODLUCK FINANCIAL INCLUSION PVT. LTD."/>
    <n v="0"/>
    <m/>
    <m/>
    <m/>
    <m/>
    <m/>
    <m/>
    <d v="2018-09-28T05:30:10"/>
    <n v="815"/>
    <x v="0"/>
    <d v="2018-09-28T05:30:10"/>
    <n v="855"/>
    <x v="0"/>
    <d v="2018-09-07T05:30:10"/>
    <n v="4"/>
    <n v="0"/>
    <m/>
    <m/>
    <m/>
    <m/>
    <m/>
    <m/>
    <m/>
    <m/>
    <m/>
    <m/>
    <s v="VIVO"/>
    <s v="Hno 162 20 Foota Road Mukand Pur P-1"/>
    <s v="Delhi"/>
    <s v="Delhi"/>
    <m/>
    <m/>
    <m/>
    <m/>
    <m/>
    <m/>
    <m/>
    <m/>
    <m/>
    <m/>
    <m/>
    <m/>
    <m/>
    <m/>
    <m/>
    <m/>
    <m/>
  </r>
  <r>
    <x v="21"/>
    <s v="Prakash"/>
    <x v="12"/>
    <x v="2"/>
    <m/>
    <n v="9205488434"/>
    <d v="2020-12-01T05:30:10"/>
    <n v="9596"/>
    <s v="0-10000"/>
    <x v="21"/>
    <m/>
    <s v="GOODLUCK FINANCIAL INCLUSION PVT. LTD."/>
    <n v="0"/>
    <m/>
    <m/>
    <m/>
    <m/>
    <m/>
    <m/>
    <d v="2019-02-05T05:30:10"/>
    <n v="685"/>
    <x v="0"/>
    <d v="2019-02-05T05:30:10"/>
    <n v="725"/>
    <x v="0"/>
    <d v="2018-10-31T05:30:10"/>
    <n v="4"/>
    <n v="0"/>
    <m/>
    <m/>
    <m/>
    <m/>
    <m/>
    <m/>
    <m/>
    <m/>
    <m/>
    <m/>
    <s v="VIVO Y83 PRO"/>
    <s v="Hno 4 Blk A Near Holi Chowk Village Mukand Pur"/>
    <s v="Delhi"/>
    <s v="Delhi"/>
    <m/>
    <m/>
    <m/>
    <m/>
    <m/>
    <m/>
    <m/>
    <m/>
    <m/>
    <m/>
    <m/>
    <m/>
    <m/>
    <m/>
    <m/>
    <m/>
    <m/>
  </r>
  <r>
    <x v="22"/>
    <s v="Akash Gupta"/>
    <x v="13"/>
    <x v="3"/>
    <m/>
    <n v="8447709753"/>
    <d v="2020-12-01T05:30:10"/>
    <n v="9330"/>
    <s v="0-10000"/>
    <x v="22"/>
    <m/>
    <s v="GOODLUCK FINANCIAL INCLUSION PVT. LTD."/>
    <n v="0"/>
    <m/>
    <m/>
    <m/>
    <m/>
    <m/>
    <m/>
    <d v="2018-12-13T05:30:10"/>
    <n v="739"/>
    <x v="0"/>
    <d v="2018-12-13T05:30:10"/>
    <n v="779"/>
    <x v="0"/>
    <d v="2018-11-17T05:30:10"/>
    <n v="4"/>
    <n v="0"/>
    <m/>
    <m/>
    <m/>
    <m/>
    <m/>
    <m/>
    <m/>
    <m/>
    <m/>
    <m/>
    <s v="SAMSUNG J4+"/>
    <s v="Khno 786 Kushak 2 Mungfali Factory Kadi Pur"/>
    <s v="Delhi"/>
    <s v="Delhi"/>
    <m/>
    <m/>
    <m/>
    <m/>
    <m/>
    <m/>
    <m/>
    <m/>
    <m/>
    <m/>
    <m/>
    <m/>
    <m/>
    <m/>
    <m/>
    <m/>
    <m/>
  </r>
  <r>
    <x v="23"/>
    <s v="Mamta"/>
    <x v="14"/>
    <x v="2"/>
    <m/>
    <n v="9711959209"/>
    <d v="2020-12-01T05:30:10"/>
    <n v="6468"/>
    <s v="0-10000"/>
    <x v="23"/>
    <m/>
    <s v="GOODLUCK FINANCIAL INCLUSION PVT. LTD."/>
    <n v="0"/>
    <m/>
    <m/>
    <m/>
    <m/>
    <m/>
    <m/>
    <d v="2016-07-18T05:30:10"/>
    <n v="1617"/>
    <x v="0"/>
    <d v="2016-07-18T05:30:10"/>
    <n v="1657"/>
    <x v="0"/>
    <d v="2018-08-04T05:30:10"/>
    <n v="4"/>
    <n v="0"/>
    <m/>
    <m/>
    <m/>
    <m/>
    <m/>
    <m/>
    <m/>
    <m/>
    <m/>
    <m/>
    <s v="SAMSUNG J6"/>
    <s v="Kh No 744 Gno 7 Nr Yogi Aashram Swaroop Nagar"/>
    <s v="Delhi"/>
    <s v="Delhi"/>
    <m/>
    <m/>
    <m/>
    <m/>
    <m/>
    <m/>
    <m/>
    <m/>
    <m/>
    <m/>
    <m/>
    <m/>
    <m/>
    <m/>
    <m/>
    <m/>
    <m/>
  </r>
  <r>
    <x v="24"/>
    <s v="Santosh Devi"/>
    <x v="12"/>
    <x v="2"/>
    <m/>
    <n v="9213682451"/>
    <d v="2020-12-01T05:30:10"/>
    <n v="8400"/>
    <s v="0-10000"/>
    <x v="24"/>
    <m/>
    <s v="GOODLUCK FINANCIAL INCLUSION PVT. LTD."/>
    <n v="0"/>
    <m/>
    <m/>
    <m/>
    <m/>
    <m/>
    <m/>
    <d v="2019-06-28T05:30:10"/>
    <n v="542"/>
    <x v="0"/>
    <d v="2019-06-28T05:30:10"/>
    <n v="582"/>
    <x v="0"/>
    <d v="2018-11-20T05:30:10"/>
    <n v="4"/>
    <n v="0"/>
    <m/>
    <m/>
    <m/>
    <m/>
    <m/>
    <m/>
    <m/>
    <m/>
    <m/>
    <m/>
    <s v="VIVO Y71"/>
    <s v="J-16 G-14 Khno 6/12 Swaroop Nagar Bhatta Road"/>
    <s v="Delhi"/>
    <s v="Delhi"/>
    <m/>
    <m/>
    <m/>
    <m/>
    <m/>
    <m/>
    <m/>
    <m/>
    <m/>
    <m/>
    <m/>
    <m/>
    <m/>
    <m/>
    <m/>
    <m/>
    <m/>
  </r>
  <r>
    <x v="25"/>
    <s v="Rattan Lal"/>
    <x v="15"/>
    <x v="3"/>
    <m/>
    <n v="7065645761"/>
    <d v="2020-12-01T05:30:10"/>
    <n v="6296"/>
    <s v="0-10000"/>
    <x v="25"/>
    <m/>
    <s v="GOODLUCK FINANCIAL INCLUSION PVT. LTD."/>
    <n v="0"/>
    <m/>
    <m/>
    <m/>
    <m/>
    <m/>
    <m/>
    <d v="2019-07-31T05:30:10"/>
    <n v="509"/>
    <x v="0"/>
    <d v="2019-07-31T05:30:10"/>
    <n v="549"/>
    <x v="0"/>
    <d v="2018-12-12T05:30:10"/>
    <n v="4"/>
    <n v="2"/>
    <m/>
    <m/>
    <m/>
    <m/>
    <m/>
    <m/>
    <m/>
    <m/>
    <m/>
    <m/>
    <s v="TECNO"/>
    <s v="Kh No 345 Gno 6 Kushak Rd No 2 Swarp Ngr"/>
    <s v="Delhi"/>
    <s v="Delhi"/>
    <m/>
    <m/>
    <m/>
    <m/>
    <m/>
    <m/>
    <m/>
    <m/>
    <m/>
    <m/>
    <m/>
    <m/>
    <m/>
    <m/>
    <m/>
    <m/>
    <m/>
  </r>
  <r>
    <x v="26"/>
    <s v="Rajiv Kumar"/>
    <x v="12"/>
    <x v="2"/>
    <m/>
    <n v="9873600788"/>
    <d v="2020-12-01T05:30:10"/>
    <n v="9890"/>
    <s v="0-10000"/>
    <x v="26"/>
    <m/>
    <s v="GOODLUCK FINANCIAL INCLUSION PVT. LTD."/>
    <n v="0"/>
    <m/>
    <m/>
    <m/>
    <m/>
    <m/>
    <m/>
    <d v="2018-09-24T05:30:10"/>
    <n v="819"/>
    <x v="0"/>
    <d v="2018-09-24T05:30:10"/>
    <n v="859"/>
    <x v="0"/>
    <d v="2018-08-24T05:30:10"/>
    <n v="4"/>
    <n v="0"/>
    <m/>
    <m/>
    <m/>
    <m/>
    <m/>
    <m/>
    <m/>
    <m/>
    <m/>
    <m/>
    <s v="SAMSUNG J4"/>
    <s v="Hno-1295 Gno -3 J Block Kadda Colony"/>
    <s v="Delhi"/>
    <s v="Delhi"/>
    <m/>
    <m/>
    <m/>
    <m/>
    <m/>
    <m/>
    <m/>
    <m/>
    <m/>
    <m/>
    <m/>
    <m/>
    <m/>
    <m/>
    <m/>
    <m/>
    <m/>
  </r>
  <r>
    <x v="27"/>
    <s v="Nadeem"/>
    <x v="12"/>
    <x v="2"/>
    <m/>
    <n v="9891503846"/>
    <d v="2020-12-01T05:30:10"/>
    <n v="5400"/>
    <s v="0-10000"/>
    <x v="27"/>
    <m/>
    <s v="GOODLUCK FINANCIAL INCLUSION PVT. LTD."/>
    <n v="0"/>
    <m/>
    <m/>
    <m/>
    <m/>
    <m/>
    <m/>
    <d v="2018-12-04T05:30:10"/>
    <n v="748"/>
    <x v="0"/>
    <d v="2018-12-04T05:30:10"/>
    <n v="788"/>
    <x v="0"/>
    <d v="2018-10-26T05:30:10"/>
    <n v="4"/>
    <n v="0"/>
    <m/>
    <m/>
    <m/>
    <m/>
    <m/>
    <m/>
    <m/>
    <m/>
    <m/>
    <m/>
    <s v="VIVO Y 81"/>
    <s v="Hno 375 G/F Gno 9 Jagat Pur Burari"/>
    <s v="Delhi"/>
    <s v="Delhi"/>
    <m/>
    <m/>
    <m/>
    <m/>
    <m/>
    <m/>
    <m/>
    <m/>
    <m/>
    <m/>
    <m/>
    <m/>
    <m/>
    <m/>
    <m/>
    <m/>
    <m/>
  </r>
  <r>
    <x v="28"/>
    <s v="Raj Kumar Yadav"/>
    <x v="16"/>
    <x v="4"/>
    <m/>
    <n v="9313615528"/>
    <d v="2020-12-01T05:30:10"/>
    <n v="5600"/>
    <s v="0-10000"/>
    <x v="1"/>
    <m/>
    <s v="GOODLUCK FINANCIAL INCLUSION PVT. LTD."/>
    <n v="0"/>
    <m/>
    <m/>
    <m/>
    <m/>
    <m/>
    <m/>
    <d v="2018-03-06T05:30:10"/>
    <n v="1021"/>
    <x v="0"/>
    <d v="2018-03-06T05:30:10"/>
    <n v="1061"/>
    <x v="0"/>
    <d v="2017-11-30T05:30:10"/>
    <n v="4"/>
    <n v="1"/>
    <m/>
    <m/>
    <m/>
    <m/>
    <m/>
    <m/>
    <m/>
    <m/>
    <m/>
    <m/>
    <s v="REDMI"/>
    <s v="Hno 1948 Gno 56 B Blk Bangali Colony Sant Nagar"/>
    <s v="Delhi"/>
    <s v="Delhi"/>
    <m/>
    <m/>
    <m/>
    <m/>
    <m/>
    <m/>
    <m/>
    <m/>
    <m/>
    <m/>
    <m/>
    <m/>
    <m/>
    <m/>
    <m/>
    <m/>
    <m/>
  </r>
  <r>
    <x v="29"/>
    <s v="Kavita"/>
    <x v="17"/>
    <x v="1"/>
    <m/>
    <n v="9971501623"/>
    <d v="2020-12-01T05:30:10"/>
    <n v="5335"/>
    <s v="0-10000"/>
    <x v="28"/>
    <m/>
    <s v="GOODLUCK FINANCIAL INCLUSION PVT. LTD."/>
    <n v="0"/>
    <m/>
    <m/>
    <m/>
    <m/>
    <m/>
    <m/>
    <d v="2018-07-31T05:30:10"/>
    <n v="874"/>
    <x v="0"/>
    <d v="2018-07-31T05:30:10"/>
    <n v="914"/>
    <x v="0"/>
    <d v="2017-10-31T05:30:10"/>
    <n v="4"/>
    <n v="1"/>
    <m/>
    <m/>
    <m/>
    <m/>
    <m/>
    <m/>
    <m/>
    <m/>
    <m/>
    <m/>
    <s v="SAMSUNG J5 PRIM"/>
    <s v="H No-699, Gali No-5, B-Blk, Baba Colony Burari"/>
    <s v="Delhi"/>
    <s v="Delhi"/>
    <m/>
    <m/>
    <m/>
    <m/>
    <m/>
    <m/>
    <m/>
    <m/>
    <m/>
    <m/>
    <m/>
    <m/>
    <m/>
    <m/>
    <m/>
    <m/>
    <m/>
  </r>
  <r>
    <x v="30"/>
    <s v="Monu Yadav"/>
    <x v="18"/>
    <x v="5"/>
    <m/>
    <n v="9990689528"/>
    <d v="2020-12-01T05:30:10"/>
    <n v="8540"/>
    <s v="0-10000"/>
    <x v="29"/>
    <m/>
    <s v="GOODLUCK FINANCIAL INCLUSION PVT. LTD."/>
    <n v="0"/>
    <m/>
    <m/>
    <m/>
    <m/>
    <m/>
    <m/>
    <d v="2018-04-04T05:30:10"/>
    <n v="992"/>
    <x v="0"/>
    <d v="2018-04-04T05:30:10"/>
    <n v="1032"/>
    <x v="0"/>
    <d v="2018-01-27T05:30:10"/>
    <n v="6"/>
    <n v="2"/>
    <m/>
    <m/>
    <m/>
    <m/>
    <m/>
    <m/>
    <m/>
    <m/>
    <m/>
    <m/>
    <s v="VIVO 69"/>
    <s v="Gno 10/3 Blk D Mukundpur P1"/>
    <s v="Delhi"/>
    <s v="Delhi"/>
    <m/>
    <m/>
    <m/>
    <m/>
    <m/>
    <m/>
    <m/>
    <m/>
    <m/>
    <m/>
    <m/>
    <m/>
    <m/>
    <m/>
    <m/>
    <m/>
    <m/>
  </r>
  <r>
    <x v="31"/>
    <s v="Amit Kumar"/>
    <x v="19"/>
    <x v="6"/>
    <m/>
    <n v="9540041124"/>
    <d v="2020-12-01T05:30:10"/>
    <n v="15020"/>
    <s v="10000-20000"/>
    <x v="30"/>
    <m/>
    <s v="GOODLUCK FINANCIAL INCLUSION PVT. LTD."/>
    <n v="0"/>
    <m/>
    <m/>
    <m/>
    <m/>
    <m/>
    <m/>
    <d v="2018-07-31T05:30:10"/>
    <n v="874"/>
    <x v="0"/>
    <d v="2018-07-31T05:30:10"/>
    <n v="914"/>
    <x v="0"/>
    <d v="2018-04-17T05:30:10"/>
    <n v="5"/>
    <n v="2"/>
    <m/>
    <m/>
    <m/>
    <m/>
    <m/>
    <m/>
    <m/>
    <m/>
    <m/>
    <m/>
    <s v="VIVO V9"/>
    <s v="Kh No 7/7/1 1 St Flr Flt No 3 Gno 17 Tmar Clny Bur"/>
    <s v="Delhi"/>
    <s v="Delhi"/>
    <m/>
    <m/>
    <m/>
    <m/>
    <m/>
    <m/>
    <m/>
    <m/>
    <m/>
    <m/>
    <m/>
    <m/>
    <m/>
    <m/>
    <m/>
    <m/>
    <m/>
  </r>
  <r>
    <x v="32"/>
    <s v="Amit Saini"/>
    <x v="20"/>
    <x v="3"/>
    <m/>
    <n v="8826059793"/>
    <d v="2020-12-01T05:30:10"/>
    <n v="11220"/>
    <s v="10000-20000"/>
    <x v="31"/>
    <m/>
    <s v="GOODLUCK FINANCIAL INCLUSION PVT. LTD."/>
    <n v="0"/>
    <m/>
    <m/>
    <m/>
    <m/>
    <m/>
    <m/>
    <d v="2018-07-18T05:30:10"/>
    <n v="887"/>
    <x v="0"/>
    <d v="2018-07-18T05:30:10"/>
    <n v="927"/>
    <x v="0"/>
    <d v="2018-06-23T05:30:10"/>
    <n v="4"/>
    <n v="1"/>
    <m/>
    <m/>
    <m/>
    <m/>
    <m/>
    <m/>
    <m/>
    <m/>
    <m/>
    <m/>
    <s v="VIVO Y-83"/>
    <s v="Kh No 1266 Gno 15 Swaroop Nagar"/>
    <s v="Delhi"/>
    <s v="Delhi"/>
    <m/>
    <m/>
    <m/>
    <m/>
    <m/>
    <m/>
    <m/>
    <m/>
    <m/>
    <m/>
    <m/>
    <m/>
    <m/>
    <m/>
    <m/>
    <m/>
    <m/>
  </r>
  <r>
    <x v="33"/>
    <s v="Nikku Kumar"/>
    <x v="3"/>
    <x v="2"/>
    <m/>
    <n v="7834942445"/>
    <d v="2020-12-01T05:30:10"/>
    <n v="17400"/>
    <s v="10000-20000"/>
    <x v="32"/>
    <m/>
    <s v="GOODLUCK FINANCIAL INCLUSION PVT. LTD."/>
    <n v="0"/>
    <m/>
    <m/>
    <m/>
    <m/>
    <m/>
    <m/>
    <d v="2018-06-10T05:30:10"/>
    <n v="925"/>
    <x v="0"/>
    <d v="2018-06-10T05:30:10"/>
    <n v="965"/>
    <x v="0"/>
    <d v="2018-05-25T05:30:10"/>
    <n v="4"/>
    <n v="0"/>
    <m/>
    <m/>
    <m/>
    <m/>
    <m/>
    <m/>
    <m/>
    <m/>
    <m/>
    <m/>
    <s v="OPPO F5"/>
    <s v="Hno-139,Gno-19,Shiv Kunj,Sant Nagar"/>
    <s v="Delhi"/>
    <s v="Delhi"/>
    <m/>
    <m/>
    <m/>
    <m/>
    <m/>
    <m/>
    <m/>
    <m/>
    <m/>
    <m/>
    <m/>
    <m/>
    <m/>
    <m/>
    <m/>
    <m/>
    <m/>
  </r>
  <r>
    <x v="34"/>
    <s v="Suraj Dhingra"/>
    <x v="6"/>
    <x v="3"/>
    <m/>
    <n v="8130321601"/>
    <d v="2020-12-01T05:30:10"/>
    <n v="16800"/>
    <s v="10000-20000"/>
    <x v="33"/>
    <m/>
    <s v="GOODLUCK FINANCIAL INCLUSION PVT. LTD."/>
    <n v="0"/>
    <m/>
    <m/>
    <m/>
    <m/>
    <m/>
    <m/>
    <m/>
    <m/>
    <x v="1"/>
    <m/>
    <m/>
    <x v="1"/>
    <d v="2018-05-06T05:30:10"/>
    <n v="4"/>
    <n v="0"/>
    <m/>
    <m/>
    <m/>
    <m/>
    <m/>
    <m/>
    <m/>
    <m/>
    <m/>
    <m/>
    <s v="OPPO F-7"/>
    <s v="J-1509,Gno-3,Khadda Colony Swaroop Nagar"/>
    <s v="Delhi"/>
    <s v="Delhi"/>
    <m/>
    <m/>
    <m/>
    <m/>
    <m/>
    <m/>
    <m/>
    <m/>
    <m/>
    <m/>
    <m/>
    <m/>
    <m/>
    <m/>
    <m/>
    <m/>
    <m/>
  </r>
  <r>
    <x v="35"/>
    <s v="Nikhil Sachdeva"/>
    <x v="10"/>
    <x v="3"/>
    <m/>
    <n v="8468868842"/>
    <d v="2020-12-01T05:30:10"/>
    <n v="11930"/>
    <s v="10000-20000"/>
    <x v="34"/>
    <m/>
    <s v="GOODLUCK FINANCIAL INCLUSION PVT. LTD."/>
    <n v="0"/>
    <m/>
    <m/>
    <m/>
    <m/>
    <m/>
    <m/>
    <d v="2018-07-31T05:30:10"/>
    <n v="874"/>
    <x v="0"/>
    <d v="2018-07-31T05:30:10"/>
    <n v="914"/>
    <x v="0"/>
    <d v="2018-04-28T05:30:10"/>
    <n v="4"/>
    <n v="0"/>
    <m/>
    <m/>
    <m/>
    <m/>
    <m/>
    <m/>
    <m/>
    <m/>
    <m/>
    <m/>
    <s v="VIVO V-9"/>
    <s v="Khno-30/1/1,Gno-2,Iind Flr,Bhagwan Park,Jharoda"/>
    <s v="Delhi"/>
    <s v="Delhi"/>
    <m/>
    <m/>
    <m/>
    <m/>
    <m/>
    <m/>
    <m/>
    <m/>
    <m/>
    <m/>
    <m/>
    <m/>
    <m/>
    <m/>
    <m/>
    <m/>
    <m/>
  </r>
  <r>
    <x v="36"/>
    <s v="Vijay Khurana"/>
    <x v="2"/>
    <x v="2"/>
    <m/>
    <n v="9871450535"/>
    <d v="2020-12-01T05:30:10"/>
    <n v="8400"/>
    <s v="0-10000"/>
    <x v="24"/>
    <m/>
    <s v="GOODLUCK FINANCIAL INCLUSION PVT. LTD."/>
    <n v="0"/>
    <m/>
    <m/>
    <m/>
    <m/>
    <m/>
    <m/>
    <d v="2018-12-06T05:30:10"/>
    <n v="746"/>
    <x v="0"/>
    <d v="2018-12-06T05:30:10"/>
    <n v="786"/>
    <x v="0"/>
    <d v="2018-10-07T05:30:10"/>
    <n v="4"/>
    <n v="0"/>
    <m/>
    <m/>
    <m/>
    <m/>
    <m/>
    <m/>
    <m/>
    <m/>
    <m/>
    <m/>
    <s v="OPPO A3S"/>
    <s v="Hno C-17 Khno 31/14 Gno 2 Hardev Nagar Burari"/>
    <s v="Delhi"/>
    <s v="Delhi"/>
    <m/>
    <m/>
    <m/>
    <m/>
    <m/>
    <m/>
    <m/>
    <m/>
    <m/>
    <m/>
    <m/>
    <m/>
    <m/>
    <m/>
    <m/>
    <m/>
    <m/>
  </r>
  <r>
    <x v="37"/>
    <s v="Guddi"/>
    <x v="14"/>
    <x v="2"/>
    <m/>
    <n v="9871864532"/>
    <d v="2020-12-01T05:30:10"/>
    <n v="9720"/>
    <s v="0-10000"/>
    <x v="35"/>
    <m/>
    <s v="GOODLUCK FINANCIAL INCLUSION PVT. LTD."/>
    <n v="0"/>
    <m/>
    <m/>
    <m/>
    <m/>
    <m/>
    <m/>
    <d v="2019-04-30T05:30:10"/>
    <n v="601"/>
    <x v="0"/>
    <d v="2019-04-30T05:30:10"/>
    <n v="641"/>
    <x v="0"/>
    <d v="2018-08-30T05:30:10"/>
    <n v="4"/>
    <n v="1"/>
    <m/>
    <m/>
    <m/>
    <m/>
    <m/>
    <m/>
    <m/>
    <m/>
    <m/>
    <m/>
    <s v="TECNO IA 5"/>
    <s v="Hno 1085 Khno 313 Gno 1 J Block Swaroop Nagar"/>
    <s v="Delhi"/>
    <s v="Delhi"/>
    <m/>
    <m/>
    <m/>
    <m/>
    <m/>
    <m/>
    <m/>
    <m/>
    <m/>
    <m/>
    <m/>
    <m/>
    <m/>
    <m/>
    <m/>
    <m/>
    <m/>
  </r>
  <r>
    <x v="38"/>
    <s v="Suraj Dingra"/>
    <x v="10"/>
    <x v="3"/>
    <m/>
    <n v="8882450504"/>
    <d v="2020-12-01T05:30:10"/>
    <n v="10745"/>
    <s v="10000-20000"/>
    <x v="36"/>
    <m/>
    <s v="GOODLUCK FINANCIAL INCLUSION PVT. LTD."/>
    <n v="0"/>
    <m/>
    <m/>
    <m/>
    <m/>
    <m/>
    <m/>
    <d v="2019-06-30T05:30:10"/>
    <n v="540"/>
    <x v="0"/>
    <d v="2019-06-30T05:30:10"/>
    <n v="580"/>
    <x v="0"/>
    <d v="2017-12-30T05:30:10"/>
    <n v="4"/>
    <n v="0"/>
    <m/>
    <m/>
    <m/>
    <m/>
    <m/>
    <m/>
    <m/>
    <m/>
    <m/>
    <m/>
    <s v="SAMSUNG GALAXY"/>
    <s v="Hno 1509 Blk J Gno 3 Khadda Colony Nr Sdm Pblc Sch"/>
    <s v="Delhi"/>
    <s v="Delhi"/>
    <m/>
    <m/>
    <m/>
    <m/>
    <m/>
    <m/>
    <m/>
    <m/>
    <m/>
    <m/>
    <m/>
    <m/>
    <m/>
    <m/>
    <m/>
    <m/>
    <m/>
  </r>
  <r>
    <x v="39"/>
    <s v="Rohit Kumar"/>
    <x v="10"/>
    <x v="3"/>
    <m/>
    <n v="9560214250"/>
    <d v="2020-12-01T05:30:10"/>
    <n v="11196"/>
    <s v="10000-20000"/>
    <x v="37"/>
    <m/>
    <s v="GOODLUCK FINANCIAL INCLUSION PVT. LTD."/>
    <n v="0"/>
    <m/>
    <m/>
    <m/>
    <m/>
    <m/>
    <m/>
    <d v="2019-06-12T05:30:10"/>
    <n v="558"/>
    <x v="0"/>
    <d v="2019-06-12T05:30:10"/>
    <n v="598"/>
    <x v="0"/>
    <d v="2018-08-11T05:30:10"/>
    <n v="4"/>
    <n v="0"/>
    <m/>
    <m/>
    <m/>
    <m/>
    <m/>
    <m/>
    <m/>
    <m/>
    <m/>
    <m/>
    <s v="TECNO CAMON"/>
    <s v="Hno 11 B Block Swaroop Nagar"/>
    <s v="Delhi"/>
    <s v="Delhi"/>
    <m/>
    <m/>
    <m/>
    <m/>
    <m/>
    <m/>
    <m/>
    <m/>
    <m/>
    <m/>
    <m/>
    <m/>
    <m/>
    <m/>
    <m/>
    <m/>
    <m/>
  </r>
  <r>
    <x v="40"/>
    <s v="Sahid"/>
    <x v="10"/>
    <x v="3"/>
    <m/>
    <n v="9910871983"/>
    <d v="2020-12-01T05:30:10"/>
    <n v="9880"/>
    <s v="0-10000"/>
    <x v="38"/>
    <m/>
    <s v="GOODLUCK FINANCIAL INCLUSION PVT. LTD."/>
    <n v="0"/>
    <m/>
    <m/>
    <m/>
    <m/>
    <m/>
    <m/>
    <d v="2018-11-30T05:30:10"/>
    <n v="752"/>
    <x v="0"/>
    <d v="2018-11-30T05:30:10"/>
    <n v="792"/>
    <x v="0"/>
    <d v="2018-07-06T05:30:10"/>
    <n v="4"/>
    <n v="0"/>
    <m/>
    <m/>
    <m/>
    <m/>
    <m/>
    <m/>
    <m/>
    <m/>
    <m/>
    <m/>
    <s v="JVC"/>
    <s v="Kh No 6/10 Gno 13 Bhatta Road Swaroop Nagar"/>
    <s v="Delhi"/>
    <s v="Delhi"/>
    <m/>
    <m/>
    <m/>
    <m/>
    <m/>
    <m/>
    <m/>
    <m/>
    <m/>
    <m/>
    <m/>
    <m/>
    <m/>
    <m/>
    <m/>
    <m/>
    <m/>
  </r>
  <r>
    <x v="41"/>
    <s v="Kuldeep Singh"/>
    <x v="6"/>
    <x v="2"/>
    <m/>
    <n v="8826885015"/>
    <d v="2020-12-01T05:30:10"/>
    <n v="5232"/>
    <s v="0-10000"/>
    <x v="39"/>
    <m/>
    <s v="GOODLUCK FINANCIAL INCLUSION PVT. LTD."/>
    <n v="0"/>
    <m/>
    <m/>
    <m/>
    <m/>
    <m/>
    <m/>
    <d v="2019-04-30T05:30:10"/>
    <n v="601"/>
    <x v="0"/>
    <d v="2019-04-30T05:30:10"/>
    <n v="641"/>
    <x v="0"/>
    <d v="2018-07-30T05:30:10"/>
    <n v="4"/>
    <n v="1"/>
    <m/>
    <m/>
    <m/>
    <m/>
    <m/>
    <m/>
    <m/>
    <m/>
    <m/>
    <m/>
    <s v="SAMSUNG J4"/>
    <s v="Kh No 8/10 Gf H Blk Sindhi Clny Swaroop Nagar"/>
    <s v="Delhi"/>
    <s v="Delhi"/>
    <m/>
    <m/>
    <m/>
    <m/>
    <m/>
    <m/>
    <m/>
    <m/>
    <m/>
    <m/>
    <m/>
    <m/>
    <m/>
    <m/>
    <m/>
    <m/>
    <m/>
  </r>
  <r>
    <x v="42"/>
    <s v="Deepak Kasera"/>
    <x v="6"/>
    <x v="2"/>
    <m/>
    <n v="9266663669"/>
    <d v="2020-12-01T05:30:10"/>
    <n v="28980"/>
    <s v="20000-30000"/>
    <x v="40"/>
    <m/>
    <s v="GOODLUCK FINANCIAL INCLUSION PVT. LTD."/>
    <n v="0"/>
    <m/>
    <m/>
    <m/>
    <m/>
    <m/>
    <m/>
    <d v="2018-11-30T05:30:10"/>
    <n v="752"/>
    <x v="0"/>
    <d v="2018-11-30T05:30:10"/>
    <n v="792"/>
    <x v="0"/>
    <d v="2017-07-27T05:30:10"/>
    <n v="6"/>
    <n v="0"/>
    <m/>
    <m/>
    <m/>
    <m/>
    <m/>
    <m/>
    <m/>
    <m/>
    <m/>
    <m/>
    <s v="PL"/>
    <s v="H N-199, Gali N-9, Main Markt Sant Nagar, Burari"/>
    <s v="Delhi"/>
    <s v="Delhi"/>
    <m/>
    <m/>
    <m/>
    <m/>
    <m/>
    <m/>
    <m/>
    <m/>
    <m/>
    <m/>
    <m/>
    <m/>
    <m/>
    <m/>
    <m/>
    <m/>
    <m/>
  </r>
  <r>
    <x v="43"/>
    <s v="Vipin Sharma"/>
    <x v="14"/>
    <x v="2"/>
    <m/>
    <n v="9990897975"/>
    <d v="2020-12-01T05:30:10"/>
    <n v="14400"/>
    <s v="10000-20000"/>
    <x v="41"/>
    <m/>
    <s v="GOODLUCK FINANCIAL INCLUSION PVT. LTD."/>
    <n v="0"/>
    <m/>
    <m/>
    <m/>
    <m/>
    <m/>
    <m/>
    <d v="2018-09-14T05:30:10"/>
    <n v="829"/>
    <x v="0"/>
    <d v="2018-09-14T05:30:10"/>
    <n v="869"/>
    <x v="0"/>
    <d v="2018-09-08T05:30:10"/>
    <n v="4"/>
    <n v="0"/>
    <m/>
    <m/>
    <m/>
    <m/>
    <m/>
    <m/>
    <m/>
    <m/>
    <m/>
    <m/>
    <s v="VIVO V 9"/>
    <s v="Hno -383 Gno 6 Mukand Pur Ph-2"/>
    <s v="Delhi"/>
    <s v="Delhi"/>
    <m/>
    <m/>
    <m/>
    <m/>
    <m/>
    <m/>
    <m/>
    <m/>
    <m/>
    <m/>
    <m/>
    <m/>
    <m/>
    <m/>
    <m/>
    <m/>
    <m/>
  </r>
  <r>
    <x v="44"/>
    <s v="Chandan Dwivedi"/>
    <x v="14"/>
    <x v="2"/>
    <m/>
    <n v="9625153327"/>
    <d v="2020-12-01T05:30:10"/>
    <n v="6535"/>
    <s v="0-10000"/>
    <x v="42"/>
    <m/>
    <s v="GOODLUCK FINANCIAL INCLUSION PVT. LTD."/>
    <n v="0"/>
    <m/>
    <m/>
    <m/>
    <m/>
    <m/>
    <m/>
    <d v="2018-12-31T05:30:10"/>
    <n v="721"/>
    <x v="0"/>
    <d v="2018-12-31T05:30:10"/>
    <n v="761"/>
    <x v="0"/>
    <d v="2018-11-20T05:30:10"/>
    <n v="4"/>
    <n v="0"/>
    <m/>
    <m/>
    <m/>
    <m/>
    <m/>
    <m/>
    <m/>
    <m/>
    <m/>
    <m/>
    <s v="OPPO A3S"/>
    <s v="Hno 1865 Gno 54 Blk B Sant Nagar Burari"/>
    <s v="Delhi"/>
    <s v="Delhi"/>
    <m/>
    <m/>
    <m/>
    <m/>
    <m/>
    <m/>
    <m/>
    <m/>
    <m/>
    <m/>
    <m/>
    <m/>
    <m/>
    <m/>
    <m/>
    <m/>
    <m/>
  </r>
  <r>
    <x v="45"/>
    <s v="Vinod"/>
    <x v="21"/>
    <x v="7"/>
    <m/>
    <n v="8447408035"/>
    <d v="2020-12-01T05:30:10"/>
    <n v="5226"/>
    <s v="0-10000"/>
    <x v="43"/>
    <m/>
    <s v="GOODLUCK FINANCIAL INCLUSION PVT. LTD."/>
    <n v="0"/>
    <m/>
    <m/>
    <m/>
    <m/>
    <m/>
    <m/>
    <d v="2019-06-17T05:30:10"/>
    <n v="553"/>
    <x v="0"/>
    <d v="2019-06-17T05:30:10"/>
    <n v="593"/>
    <x v="0"/>
    <d v="2018-08-14T05:30:10"/>
    <n v="8"/>
    <n v="0"/>
    <m/>
    <m/>
    <m/>
    <m/>
    <m/>
    <m/>
    <m/>
    <m/>
    <m/>
    <m/>
    <s v="SAMSUNG J8"/>
    <s v="Hno 231 Gno 11 Shiv Kunj Sant Nagar"/>
    <s v="Delhi"/>
    <s v="Delhi"/>
    <m/>
    <m/>
    <m/>
    <m/>
    <m/>
    <m/>
    <m/>
    <m/>
    <m/>
    <m/>
    <m/>
    <m/>
    <m/>
    <m/>
    <m/>
    <m/>
    <m/>
  </r>
  <r>
    <x v="46"/>
    <s v="Deepak"/>
    <x v="21"/>
    <x v="7"/>
    <m/>
    <n v="9599425570"/>
    <d v="2020-12-01T05:30:10"/>
    <n v="20520"/>
    <s v="20000-30000"/>
    <x v="44"/>
    <m/>
    <s v="GOODLUCK FINANCIAL INCLUSION PVT. LTD."/>
    <n v="0"/>
    <m/>
    <m/>
    <m/>
    <m/>
    <m/>
    <m/>
    <d v="2018-08-31T05:30:10"/>
    <n v="843"/>
    <x v="0"/>
    <d v="2018-08-31T05:30:10"/>
    <n v="883"/>
    <x v="0"/>
    <d v="2018-07-17T05:30:10"/>
    <n v="5"/>
    <n v="2"/>
    <m/>
    <m/>
    <m/>
    <m/>
    <m/>
    <m/>
    <m/>
    <m/>
    <m/>
    <m/>
    <s v="SAMSUNG A6"/>
    <s v="Hno-52,Gno-7,E-Blk,Swaroop Nagar"/>
    <s v="Delhi"/>
    <s v="Delhi"/>
    <m/>
    <m/>
    <m/>
    <m/>
    <m/>
    <m/>
    <m/>
    <m/>
    <m/>
    <m/>
    <m/>
    <m/>
    <m/>
    <m/>
    <m/>
    <m/>
    <m/>
  </r>
  <r>
    <x v="47"/>
    <s v="Nitin Tewatia"/>
    <x v="10"/>
    <x v="3"/>
    <m/>
    <n v="9717620204"/>
    <d v="2020-12-01T05:30:10"/>
    <n v="5390"/>
    <s v="0-10000"/>
    <x v="45"/>
    <m/>
    <s v="GOODLUCK FINANCIAL INCLUSION PVT. LTD."/>
    <n v="0"/>
    <m/>
    <m/>
    <m/>
    <m/>
    <m/>
    <m/>
    <d v="2019-04-17T05:30:10"/>
    <n v="614"/>
    <x v="0"/>
    <d v="2019-04-17T05:30:10"/>
    <n v="654"/>
    <x v="0"/>
    <d v="2018-10-21T05:30:10"/>
    <n v="4"/>
    <n v="2"/>
    <m/>
    <m/>
    <m/>
    <m/>
    <m/>
    <m/>
    <m/>
    <m/>
    <m/>
    <m/>
    <s v="SAMSUNG A7"/>
    <s v="Flat No 3 4Th Floor Gno 3 Baba Colony Burari"/>
    <s v="Delhi"/>
    <s v="Delhi"/>
    <m/>
    <m/>
    <m/>
    <m/>
    <m/>
    <m/>
    <m/>
    <m/>
    <m/>
    <m/>
    <m/>
    <m/>
    <m/>
    <m/>
    <m/>
    <m/>
    <m/>
  </r>
  <r>
    <x v="48"/>
    <s v="Balkishan"/>
    <x v="6"/>
    <x v="3"/>
    <m/>
    <n v="7840040221"/>
    <d v="2020-12-01T05:30:10"/>
    <n v="5202"/>
    <s v="0-10000"/>
    <x v="46"/>
    <m/>
    <s v="GOODLUCK FINANCIAL INCLUSION PVT. LTD."/>
    <n v="0"/>
    <m/>
    <m/>
    <m/>
    <m/>
    <m/>
    <m/>
    <d v="2019-05-25T05:30:10"/>
    <n v="576"/>
    <x v="0"/>
    <d v="2019-05-25T05:30:10"/>
    <n v="616"/>
    <x v="0"/>
    <d v="2018-05-18T05:30:10"/>
    <n v="4"/>
    <n v="1"/>
    <m/>
    <m/>
    <m/>
    <m/>
    <m/>
    <m/>
    <m/>
    <m/>
    <m/>
    <m/>
    <s v="SAMSUNG J-7"/>
    <s v="B-75/6,B-Blk,Sindhi Colony,Swaroop Nagar"/>
    <s v="Delhi"/>
    <s v="Delhi"/>
    <m/>
    <m/>
    <m/>
    <m/>
    <m/>
    <m/>
    <m/>
    <m/>
    <m/>
    <m/>
    <m/>
    <m/>
    <m/>
    <m/>
    <m/>
    <m/>
    <m/>
  </r>
  <r>
    <x v="49"/>
    <s v="Seema"/>
    <x v="6"/>
    <x v="4"/>
    <m/>
    <n v="7065888001"/>
    <d v="2020-12-01T05:30:10"/>
    <n v="5380"/>
    <s v="0-10000"/>
    <x v="47"/>
    <m/>
    <s v="GOODLUCK FINANCIAL INCLUSION PVT. LTD."/>
    <n v="0"/>
    <m/>
    <m/>
    <m/>
    <m/>
    <m/>
    <m/>
    <d v="2017-06-12T05:30:10"/>
    <n v="1288"/>
    <x v="0"/>
    <d v="2017-06-12T05:30:10"/>
    <n v="1328"/>
    <x v="0"/>
    <d v="2018-06-17T05:30:10"/>
    <n v="4"/>
    <n v="2"/>
    <m/>
    <m/>
    <m/>
    <m/>
    <m/>
    <m/>
    <m/>
    <m/>
    <m/>
    <m/>
    <s v="GODREJ"/>
    <s v="Gali No-15,Sushant Vihar,Ibrahim Pur"/>
    <s v="Delhi"/>
    <s v="Delhi"/>
    <m/>
    <m/>
    <m/>
    <m/>
    <m/>
    <m/>
    <m/>
    <m/>
    <m/>
    <m/>
    <m/>
    <m/>
    <m/>
    <m/>
    <m/>
    <m/>
    <m/>
  </r>
  <r>
    <x v="50"/>
    <s v="Pankaj"/>
    <x v="22"/>
    <x v="1"/>
    <m/>
    <n v="9958671757"/>
    <d v="2020-12-01T05:30:10"/>
    <n v="9000"/>
    <s v="0-10000"/>
    <x v="48"/>
    <m/>
    <s v="GOODLUCK FINANCIAL INCLUSION PVT. LTD."/>
    <n v="0"/>
    <m/>
    <m/>
    <m/>
    <m/>
    <m/>
    <m/>
    <d v="2019-06-12T05:30:10"/>
    <n v="558"/>
    <x v="0"/>
    <d v="2019-06-12T05:30:10"/>
    <n v="598"/>
    <x v="0"/>
    <d v="2018-03-31T05:30:10"/>
    <n v="5"/>
    <n v="1"/>
    <m/>
    <m/>
    <m/>
    <m/>
    <m/>
    <m/>
    <m/>
    <m/>
    <m/>
    <m/>
    <s v="OPPO F5"/>
    <s v="Hno 17 Gno 33 A-1 Blk Bangali Cly Sant Nagar Burar"/>
    <s v="Delhi"/>
    <s v="Delhi"/>
    <m/>
    <m/>
    <m/>
    <m/>
    <m/>
    <m/>
    <m/>
    <m/>
    <m/>
    <m/>
    <m/>
    <m/>
    <m/>
    <m/>
    <m/>
    <m/>
    <m/>
  </r>
  <r>
    <x v="51"/>
    <s v="Vikram Gupta"/>
    <x v="23"/>
    <x v="2"/>
    <m/>
    <n v="7840809145"/>
    <d v="2020-12-01T05:30:10"/>
    <n v="7850"/>
    <s v="0-10000"/>
    <x v="49"/>
    <m/>
    <s v="GOODLUCK FINANCIAL INCLUSION PVT. LTD."/>
    <n v="0"/>
    <m/>
    <m/>
    <m/>
    <m/>
    <m/>
    <m/>
    <d v="2018-12-06T05:30:10"/>
    <n v="746"/>
    <x v="0"/>
    <d v="2018-12-06T05:30:10"/>
    <n v="786"/>
    <x v="0"/>
    <d v="2018-11-06T05:30:10"/>
    <n v="7"/>
    <n v="0"/>
    <m/>
    <m/>
    <m/>
    <m/>
    <m/>
    <m/>
    <m/>
    <m/>
    <m/>
    <m/>
    <s v="OPPO A3S"/>
    <s v="Kh No 174 Gno 7 Radha Vihar Mukandpur"/>
    <s v="Delhi"/>
    <s v="Delhi"/>
    <m/>
    <m/>
    <m/>
    <m/>
    <m/>
    <m/>
    <m/>
    <m/>
    <m/>
    <m/>
    <m/>
    <m/>
    <m/>
    <m/>
    <m/>
    <m/>
    <m/>
  </r>
  <r>
    <x v="52"/>
    <s v="Seela"/>
    <x v="24"/>
    <x v="0"/>
    <m/>
    <n v="8377090297"/>
    <d v="2020-12-01T05:30:10"/>
    <n v="9080"/>
    <s v="0-10000"/>
    <x v="14"/>
    <m/>
    <s v="GOODLUCK FINANCIAL INCLUSION PVT. LTD."/>
    <n v="0"/>
    <m/>
    <m/>
    <m/>
    <m/>
    <m/>
    <m/>
    <d v="2020-02-03T05:30:10"/>
    <n v="322"/>
    <x v="0"/>
    <d v="2020-02-03T05:30:10"/>
    <n v="362"/>
    <x v="0"/>
    <d v="2018-11-25T05:30:10"/>
    <n v="2"/>
    <n v="1"/>
    <m/>
    <m/>
    <m/>
    <m/>
    <m/>
    <m/>
    <m/>
    <m/>
    <m/>
    <m/>
    <s v="GL"/>
    <s v="Jhuggi No 35/Un-31/736 Khyber Passold Chandrawal"/>
    <s v="Delhi"/>
    <s v="Delhi"/>
    <m/>
    <m/>
    <m/>
    <m/>
    <m/>
    <m/>
    <m/>
    <m/>
    <m/>
    <m/>
    <m/>
    <m/>
    <m/>
    <m/>
    <m/>
    <m/>
    <m/>
  </r>
  <r>
    <x v="53"/>
    <s v="Rekha"/>
    <x v="25"/>
    <x v="3"/>
    <m/>
    <n v="6200292824"/>
    <d v="2020-12-01T05:30:10"/>
    <n v="24260"/>
    <s v="20000-30000"/>
    <x v="50"/>
    <m/>
    <s v="GOODLUCK FINANCIAL INCLUSION PVT. LTD."/>
    <n v="0"/>
    <m/>
    <m/>
    <m/>
    <m/>
    <m/>
    <m/>
    <d v="2020-01-20T05:30:10"/>
    <n v="336"/>
    <x v="0"/>
    <d v="2020-01-20T05:30:10"/>
    <n v="376"/>
    <x v="0"/>
    <d v="2019-05-06T05:30:10"/>
    <n v="2"/>
    <n v="0"/>
    <m/>
    <m/>
    <m/>
    <m/>
    <m/>
    <m/>
    <m/>
    <m/>
    <m/>
    <m/>
    <s v="GL"/>
    <s v="Kh No 32 Ground Floor G No 7/1 Blk C Janta Vihar"/>
    <s v="Delhi"/>
    <s v="Delhi"/>
    <m/>
    <m/>
    <m/>
    <m/>
    <m/>
    <m/>
    <m/>
    <m/>
    <m/>
    <m/>
    <m/>
    <m/>
    <m/>
    <m/>
    <m/>
    <m/>
    <m/>
  </r>
  <r>
    <x v="54"/>
    <s v="Manjit Kaur"/>
    <x v="25"/>
    <x v="3"/>
    <m/>
    <n v="9582548892"/>
    <d v="2020-12-01T05:30:10"/>
    <n v="6669"/>
    <s v="0-10000"/>
    <x v="51"/>
    <m/>
    <s v="GOODLUCK FINANCIAL INCLUSION PVT. LTD."/>
    <n v="0"/>
    <m/>
    <m/>
    <m/>
    <m/>
    <m/>
    <m/>
    <d v="2020-01-10T05:30:10"/>
    <n v="346"/>
    <x v="0"/>
    <d v="2020-01-10T05:30:10"/>
    <n v="386"/>
    <x v="0"/>
    <d v="2018-07-13T05:30:10"/>
    <n v="2"/>
    <n v="0"/>
    <m/>
    <m/>
    <m/>
    <m/>
    <m/>
    <m/>
    <m/>
    <m/>
    <m/>
    <m/>
    <s v="GL"/>
    <s v="Pno-5,Khno-267,K-Blk,Siras Pur"/>
    <s v="Delhi"/>
    <s v="Delhi"/>
    <m/>
    <m/>
    <m/>
    <m/>
    <m/>
    <m/>
    <m/>
    <m/>
    <m/>
    <m/>
    <m/>
    <m/>
    <m/>
    <m/>
    <m/>
    <m/>
    <m/>
  </r>
  <r>
    <x v="55"/>
    <s v="Baby"/>
    <x v="25"/>
    <x v="3"/>
    <m/>
    <n v="9990856121"/>
    <d v="2020-12-01T05:30:10"/>
    <n v="5530"/>
    <s v="0-10000"/>
    <x v="52"/>
    <m/>
    <s v="GOODLUCK FINANCIAL INCLUSION PVT. LTD."/>
    <n v="0"/>
    <m/>
    <m/>
    <m/>
    <m/>
    <m/>
    <m/>
    <d v="2020-01-22T05:30:10"/>
    <n v="334"/>
    <x v="0"/>
    <d v="2020-01-22T05:30:10"/>
    <n v="374"/>
    <x v="0"/>
    <d v="2018-08-31T05:30:10"/>
    <n v="2"/>
    <n v="1"/>
    <m/>
    <m/>
    <m/>
    <m/>
    <m/>
    <m/>
    <m/>
    <m/>
    <m/>
    <m/>
    <s v="GL"/>
    <s v="Jhuggi No-96,Kalander Clny,Bhalaswa Dairy"/>
    <s v="Delhi"/>
    <s v="Delhi"/>
    <m/>
    <m/>
    <m/>
    <m/>
    <m/>
    <m/>
    <m/>
    <m/>
    <m/>
    <m/>
    <m/>
    <m/>
    <m/>
    <m/>
    <m/>
    <m/>
    <m/>
  </r>
  <r>
    <x v="56"/>
    <s v="Sanjay"/>
    <x v="26"/>
    <x v="2"/>
    <m/>
    <n v="7428863698"/>
    <d v="2020-12-01T05:30:10"/>
    <n v="9240"/>
    <s v="0-10000"/>
    <x v="53"/>
    <m/>
    <s v="GOODLUCK FINANCIAL INCLUSION PVT. LTD."/>
    <n v="0"/>
    <m/>
    <m/>
    <m/>
    <m/>
    <m/>
    <m/>
    <d v="2020-06-11T05:30:10"/>
    <n v="193"/>
    <x v="0"/>
    <d v="2020-06-11T05:30:10"/>
    <n v="233"/>
    <x v="0"/>
    <d v="2019-11-15T05:30:10"/>
    <n v="2"/>
    <n v="0"/>
    <m/>
    <m/>
    <m/>
    <m/>
    <m/>
    <m/>
    <m/>
    <m/>
    <m/>
    <m/>
    <s v="REMI NOTE8"/>
    <s v="H No 557 Gali No 10/4 Mukandpur Part-1"/>
    <s v="Delhi"/>
    <s v="Delhi"/>
    <m/>
    <m/>
    <m/>
    <m/>
    <m/>
    <m/>
    <m/>
    <m/>
    <m/>
    <m/>
    <m/>
    <m/>
    <m/>
    <m/>
    <m/>
    <m/>
    <m/>
  </r>
  <r>
    <x v="57"/>
    <s v="Rubi Singh"/>
    <x v="25"/>
    <x v="3"/>
    <m/>
    <n v="9717946348"/>
    <d v="2020-12-01T05:30:10"/>
    <n v="38839"/>
    <s v="30000 - 40000"/>
    <x v="54"/>
    <m/>
    <s v="GOODLUCK FINANCIAL INCLUSION PVT. LTD."/>
    <n v="0"/>
    <m/>
    <m/>
    <m/>
    <m/>
    <m/>
    <m/>
    <d v="2019-10-04T05:30:10"/>
    <n v="444"/>
    <x v="0"/>
    <d v="2019-10-04T05:30:10"/>
    <n v="484"/>
    <x v="0"/>
    <d v="2018-04-11T05:30:10"/>
    <n v="2"/>
    <n v="1"/>
    <m/>
    <m/>
    <m/>
    <m/>
    <m/>
    <m/>
    <m/>
    <m/>
    <m/>
    <m/>
    <s v="GL"/>
    <s v="Gno-6,A-Blk,Kadi Vihar Village"/>
    <s v="Delhi"/>
    <s v="Delhi"/>
    <m/>
    <m/>
    <m/>
    <m/>
    <m/>
    <m/>
    <m/>
    <m/>
    <m/>
    <m/>
    <m/>
    <m/>
    <m/>
    <m/>
    <m/>
    <m/>
    <m/>
  </r>
  <r>
    <x v="58"/>
    <s v="Maan Singh"/>
    <x v="25"/>
    <x v="3"/>
    <m/>
    <n v="9999560434"/>
    <d v="2020-12-01T05:30:10"/>
    <n v="8050"/>
    <s v="0-10000"/>
    <x v="55"/>
    <m/>
    <s v="GOODLUCK FINANCIAL INCLUSION PVT. LTD."/>
    <n v="0"/>
    <m/>
    <m/>
    <m/>
    <m/>
    <m/>
    <m/>
    <d v="2019-01-07T05:30:10"/>
    <n v="714"/>
    <x v="0"/>
    <d v="2019-01-07T05:30:10"/>
    <n v="754"/>
    <x v="0"/>
    <d v="2019-07-30T05:30:10"/>
    <n v="2"/>
    <n v="0"/>
    <m/>
    <m/>
    <m/>
    <m/>
    <m/>
    <m/>
    <m/>
    <m/>
    <m/>
    <m/>
    <s v="OPPO A5S"/>
    <s v="H No 722 G No 19 Shiv Kunj Jharoda"/>
    <s v="Delhi"/>
    <s v="Delhi"/>
    <m/>
    <m/>
    <m/>
    <m/>
    <m/>
    <m/>
    <m/>
    <m/>
    <m/>
    <m/>
    <m/>
    <m/>
    <m/>
    <m/>
    <m/>
    <m/>
    <m/>
  </r>
  <r>
    <x v="59"/>
    <s v="Gaurav Kaushal"/>
    <x v="25"/>
    <x v="3"/>
    <m/>
    <n v="9999676464"/>
    <d v="2020-12-01T05:30:10"/>
    <n v="10452"/>
    <s v="10000-20000"/>
    <x v="56"/>
    <m/>
    <s v="GOODLUCK FINANCIAL INCLUSION PVT. LTD."/>
    <n v="0"/>
    <m/>
    <m/>
    <m/>
    <m/>
    <m/>
    <m/>
    <d v="2019-06-30T05:30:10"/>
    <n v="540"/>
    <x v="0"/>
    <d v="2019-06-30T05:30:10"/>
    <n v="580"/>
    <x v="0"/>
    <d v="2019-03-27T05:30:10"/>
    <n v="2"/>
    <n v="1"/>
    <m/>
    <m/>
    <m/>
    <m/>
    <m/>
    <m/>
    <m/>
    <m/>
    <m/>
    <m/>
    <s v="SAMSUNG A7"/>
    <s v="Hno 362 Gno 10 1St Floor Lal Dora Sant Nagar"/>
    <s v="Delhi"/>
    <s v="Delhi"/>
    <m/>
    <m/>
    <m/>
    <m/>
    <m/>
    <m/>
    <m/>
    <m/>
    <m/>
    <m/>
    <m/>
    <m/>
    <m/>
    <m/>
    <m/>
    <m/>
    <m/>
  </r>
  <r>
    <x v="60"/>
    <s v="Neeraj Singh"/>
    <x v="26"/>
    <x v="2"/>
    <m/>
    <n v="9958903771"/>
    <d v="2020-12-01T05:30:10"/>
    <n v="19550"/>
    <s v="10000-20000"/>
    <x v="57"/>
    <m/>
    <s v="GOODLUCK FINANCIAL INCLUSION PVT. LTD."/>
    <n v="0"/>
    <m/>
    <m/>
    <m/>
    <m/>
    <m/>
    <m/>
    <d v="2019-01-31T05:30:10"/>
    <n v="690"/>
    <x v="0"/>
    <d v="2019-01-31T05:30:10"/>
    <n v="730"/>
    <x v="0"/>
    <d v="2019-06-22T05:30:10"/>
    <n v="2"/>
    <n v="0"/>
    <m/>
    <m/>
    <m/>
    <m/>
    <m/>
    <m/>
    <m/>
    <m/>
    <m/>
    <m/>
    <s v="VIVO V15 PRO"/>
    <s v="Kh No 323/5 41 Foota Road Jatav Harijan Basti"/>
    <s v="Delhi"/>
    <s v="Delhi"/>
    <m/>
    <m/>
    <m/>
    <m/>
    <m/>
    <m/>
    <m/>
    <m/>
    <m/>
    <m/>
    <m/>
    <m/>
    <m/>
    <m/>
    <m/>
    <m/>
    <m/>
  </r>
  <r>
    <x v="61"/>
    <s v="Pardeep Goyal"/>
    <x v="27"/>
    <x v="2"/>
    <m/>
    <n v="9540903841"/>
    <d v="2020-12-01T05:30:10"/>
    <n v="3290"/>
    <s v="0-10000"/>
    <x v="58"/>
    <m/>
    <s v="GOODLUCK FINANCIAL INCLUSION PVT. LTD."/>
    <n v="0"/>
    <m/>
    <m/>
    <m/>
    <m/>
    <m/>
    <m/>
    <d v="2019-04-30T05:30:10"/>
    <n v="601"/>
    <x v="0"/>
    <d v="2019-04-30T05:30:10"/>
    <n v="641"/>
    <x v="0"/>
    <d v="2019-01-31T05:30:10"/>
    <n v="3"/>
    <n v="1"/>
    <m/>
    <m/>
    <m/>
    <m/>
    <m/>
    <m/>
    <m/>
    <m/>
    <m/>
    <m/>
    <s v="REAL ME"/>
    <s v="H No B 321 Gali No 7 Blk A Janta Vihar Mukundpur"/>
    <s v="Delhi"/>
    <s v="Delhi"/>
    <m/>
    <m/>
    <m/>
    <m/>
    <m/>
    <m/>
    <m/>
    <m/>
    <m/>
    <m/>
    <m/>
    <m/>
    <m/>
    <m/>
    <m/>
    <m/>
    <m/>
  </r>
  <r>
    <x v="62"/>
    <s v="Sulekha Devi"/>
    <x v="28"/>
    <x v="2"/>
    <m/>
    <n v="7838908191"/>
    <d v="2020-12-01T05:30:10"/>
    <n v="7470"/>
    <s v="0-10000"/>
    <x v="59"/>
    <m/>
    <s v="GOODLUCK FINANCIAL INCLUSION PVT. LTD."/>
    <n v="0"/>
    <m/>
    <m/>
    <m/>
    <m/>
    <m/>
    <m/>
    <d v="2019-04-20T05:30:10"/>
    <n v="611"/>
    <x v="0"/>
    <d v="2019-04-20T05:30:10"/>
    <n v="651"/>
    <x v="0"/>
    <d v="2019-03-29T05:30:10"/>
    <n v="2"/>
    <n v="0"/>
    <m/>
    <m/>
    <m/>
    <m/>
    <m/>
    <m/>
    <m/>
    <m/>
    <m/>
    <m/>
    <s v="OPPO A3S 16 GB"/>
    <s v="Kh No 25 29 2 G No 10 Surender Cly Jharoda Part 2"/>
    <s v="Delhi"/>
    <s v="Delhi"/>
    <m/>
    <m/>
    <m/>
    <m/>
    <m/>
    <m/>
    <m/>
    <m/>
    <m/>
    <m/>
    <m/>
    <m/>
    <m/>
    <m/>
    <m/>
    <m/>
    <m/>
  </r>
  <r>
    <x v="63"/>
    <s v="Lalit Kumar"/>
    <x v="29"/>
    <x v="6"/>
    <m/>
    <n v="9540061567"/>
    <d v="2020-12-01T05:30:10"/>
    <n v="10925"/>
    <s v="10000-20000"/>
    <x v="60"/>
    <m/>
    <s v="GOODLUCK FINANCIAL INCLUSION PVT. LTD."/>
    <n v="0"/>
    <m/>
    <m/>
    <m/>
    <m/>
    <m/>
    <m/>
    <d v="2017-06-12T05:30:10"/>
    <n v="1288"/>
    <x v="0"/>
    <d v="2017-06-12T05:30:10"/>
    <n v="1328"/>
    <x v="0"/>
    <d v="2020-01-29T05:30:10"/>
    <n v="2"/>
    <n v="1"/>
    <m/>
    <m/>
    <m/>
    <m/>
    <m/>
    <m/>
    <m/>
    <m/>
    <m/>
    <m/>
    <s v="VIVO Y 12"/>
    <s v="H No 164 Gali No 6 Rama Garden Mukandpur"/>
    <s v="Delhi"/>
    <s v="Delhi"/>
    <m/>
    <m/>
    <m/>
    <m/>
    <m/>
    <m/>
    <m/>
    <m/>
    <m/>
    <m/>
    <m/>
    <m/>
    <m/>
    <m/>
    <m/>
    <m/>
    <m/>
  </r>
  <r>
    <x v="64"/>
    <s v="Shammi Kumar"/>
    <x v="25"/>
    <x v="3"/>
    <m/>
    <n v="9873132049"/>
    <d v="2020-12-01T05:30:10"/>
    <n v="11000"/>
    <s v="10000-20000"/>
    <x v="61"/>
    <m/>
    <s v="GOODLUCK FINANCIAL INCLUSION PVT. LTD."/>
    <n v="0"/>
    <m/>
    <m/>
    <m/>
    <m/>
    <m/>
    <m/>
    <d v="2017-01-28T05:30:10"/>
    <n v="1423"/>
    <x v="0"/>
    <d v="2017-01-28T05:30:10"/>
    <n v="1463"/>
    <x v="0"/>
    <d v="2019-02-06T05:30:10"/>
    <n v="2"/>
    <n v="0"/>
    <m/>
    <m/>
    <m/>
    <m/>
    <m/>
    <m/>
    <m/>
    <m/>
    <m/>
    <m/>
    <s v="SAMSUNG J6"/>
    <s v="I 1306"/>
    <s v="Delhi"/>
    <s v="Delhi"/>
    <m/>
    <m/>
    <m/>
    <m/>
    <m/>
    <m/>
    <m/>
    <m/>
    <m/>
    <m/>
    <m/>
    <m/>
    <m/>
    <m/>
    <m/>
    <m/>
    <m/>
  </r>
  <r>
    <x v="65"/>
    <s v="Anita"/>
    <x v="28"/>
    <x v="2"/>
    <m/>
    <n v="9971200650"/>
    <d v="2020-12-01T05:30:10"/>
    <n v="28600"/>
    <s v="20000-30000"/>
    <x v="62"/>
    <m/>
    <s v="GOODLUCK FINANCIAL INCLUSION PVT. LTD."/>
    <n v="0"/>
    <m/>
    <m/>
    <m/>
    <m/>
    <m/>
    <m/>
    <d v="2019-01-01T05:30:10"/>
    <n v="720"/>
    <x v="0"/>
    <d v="2019-01-01T05:30:10"/>
    <n v="760"/>
    <x v="0"/>
    <d v="2017-11-28T05:30:10"/>
    <n v="2"/>
    <n v="0"/>
    <m/>
    <m/>
    <m/>
    <m/>
    <m/>
    <m/>
    <m/>
    <m/>
    <m/>
    <m/>
    <s v="G/L"/>
    <s v="B-4735/2, B-Block, Sant Nagar, Burari"/>
    <s v="Delhi"/>
    <s v="Delhi"/>
    <m/>
    <m/>
    <m/>
    <m/>
    <m/>
    <m/>
    <m/>
    <m/>
    <m/>
    <m/>
    <m/>
    <m/>
    <m/>
    <m/>
    <m/>
    <m/>
    <m/>
  </r>
  <r>
    <x v="66"/>
    <s v="Anju Kapoor"/>
    <x v="30"/>
    <x v="1"/>
    <m/>
    <n v="8130345232"/>
    <d v="2020-12-01T05:30:10"/>
    <n v="1180"/>
    <s v="0-10000"/>
    <x v="63"/>
    <m/>
    <s v="GOODLUCK FINANCIAL INCLUSION PVT. LTD."/>
    <n v="0"/>
    <m/>
    <m/>
    <m/>
    <m/>
    <m/>
    <m/>
    <d v="2018-07-30T05:30:10"/>
    <n v="875"/>
    <x v="0"/>
    <d v="2018-07-30T05:30:10"/>
    <n v="915"/>
    <x v="0"/>
    <d v="2017-09-30T05:30:10"/>
    <n v="2"/>
    <n v="1"/>
    <m/>
    <m/>
    <m/>
    <m/>
    <m/>
    <m/>
    <m/>
    <m/>
    <m/>
    <m/>
    <s v="G/L"/>
    <s v="H N-9, Plot No Old-13, Kh No-22/1, Blk-D,Srup Nagr"/>
    <s v="Delhi"/>
    <s v="Delhi"/>
    <m/>
    <m/>
    <m/>
    <m/>
    <m/>
    <m/>
    <m/>
    <m/>
    <m/>
    <m/>
    <m/>
    <m/>
    <m/>
    <m/>
    <m/>
    <m/>
    <m/>
  </r>
  <r>
    <x v="67"/>
    <s v="Nirmala Devi"/>
    <x v="30"/>
    <x v="1"/>
    <m/>
    <n v="9990888304"/>
    <d v="2020-12-01T05:30:10"/>
    <n v="4460"/>
    <s v="0-10000"/>
    <x v="64"/>
    <m/>
    <s v="GOODLUCK FINANCIAL INCLUSION PVT. LTD."/>
    <n v="0"/>
    <m/>
    <m/>
    <m/>
    <m/>
    <m/>
    <m/>
    <d v="2019-06-10T05:30:10"/>
    <n v="560"/>
    <x v="0"/>
    <d v="2019-06-10T05:30:10"/>
    <n v="600"/>
    <x v="0"/>
    <d v="2017-09-30T05:30:10"/>
    <n v="2"/>
    <n v="1"/>
    <m/>
    <m/>
    <m/>
    <m/>
    <m/>
    <m/>
    <m/>
    <m/>
    <m/>
    <m/>
    <s v="G/L"/>
    <s v="H N-24/B, Blk-A, Kh No-23/6, Saroop Nagar,"/>
    <s v="Delhi"/>
    <s v="Delhi"/>
    <m/>
    <m/>
    <m/>
    <m/>
    <m/>
    <m/>
    <m/>
    <m/>
    <m/>
    <m/>
    <m/>
    <m/>
    <m/>
    <m/>
    <m/>
    <m/>
    <m/>
  </r>
  <r>
    <x v="68"/>
    <s v="Muskan"/>
    <x v="31"/>
    <x v="7"/>
    <m/>
    <n v="8800603924"/>
    <d v="2020-12-01T05:30:10"/>
    <n v="22400"/>
    <s v="20000-30000"/>
    <x v="65"/>
    <m/>
    <s v="GOODLUCK FINANCIAL INCLUSION PVT. LTD."/>
    <n v="0"/>
    <m/>
    <m/>
    <m/>
    <m/>
    <m/>
    <m/>
    <d v="2020-02-13T05:30:10"/>
    <n v="312"/>
    <x v="0"/>
    <d v="2020-02-13T05:30:10"/>
    <n v="352"/>
    <x v="0"/>
    <d v="2019-03-27T05:30:10"/>
    <n v="5"/>
    <n v="3"/>
    <m/>
    <m/>
    <m/>
    <m/>
    <m/>
    <m/>
    <m/>
    <m/>
    <m/>
    <m/>
    <s v="GL"/>
    <s v="House No 628 Kabir Basti Malka Ganj"/>
    <s v="Delhi"/>
    <s v="Delhi"/>
    <m/>
    <m/>
    <m/>
    <m/>
    <m/>
    <m/>
    <m/>
    <m/>
    <m/>
    <m/>
    <m/>
    <m/>
    <m/>
    <m/>
    <m/>
    <m/>
    <m/>
  </r>
  <r>
    <x v="69"/>
    <s v="Anita Devi"/>
    <x v="32"/>
    <x v="0"/>
    <m/>
    <n v="9540865799"/>
    <d v="2020-12-01T05:30:10"/>
    <n v="20840"/>
    <s v="20000-30000"/>
    <x v="66"/>
    <m/>
    <s v="GOODLUCK FINANCIAL INCLUSION PVT. LTD."/>
    <n v="0"/>
    <m/>
    <m/>
    <m/>
    <m/>
    <m/>
    <m/>
    <d v="2018-08-14T05:30:10"/>
    <n v="860"/>
    <x v="0"/>
    <d v="2018-08-14T05:30:10"/>
    <n v="900"/>
    <x v="0"/>
    <d v="2017-11-28T05:30:10"/>
    <n v="3"/>
    <n v="0"/>
    <m/>
    <m/>
    <m/>
    <m/>
    <m/>
    <m/>
    <m/>
    <m/>
    <m/>
    <m/>
    <s v="G/L"/>
    <s v="Kh No-100/16/17, Gali-21, Blk-A, West Kaml Vihr"/>
    <s v="Delhi"/>
    <s v="Delhi"/>
    <m/>
    <m/>
    <m/>
    <m/>
    <m/>
    <m/>
    <m/>
    <m/>
    <m/>
    <m/>
    <m/>
    <m/>
    <m/>
    <m/>
    <m/>
    <m/>
    <m/>
  </r>
  <r>
    <x v="70"/>
    <s v="Upendra"/>
    <x v="33"/>
    <x v="7"/>
    <m/>
    <n v="9953822757"/>
    <d v="2020-12-01T05:30:10"/>
    <n v="5796"/>
    <s v="0-10000"/>
    <x v="67"/>
    <m/>
    <s v="GOODLUCK FINANCIAL INCLUSION PVT. LTD."/>
    <n v="0"/>
    <m/>
    <m/>
    <m/>
    <m/>
    <m/>
    <m/>
    <d v="2020-02-29T05:30:10"/>
    <n v="296"/>
    <x v="0"/>
    <d v="2020-02-29T05:30:10"/>
    <n v="336"/>
    <x v="0"/>
    <d v="2019-12-03T05:30:10"/>
    <n v="4"/>
    <n v="1"/>
    <m/>
    <m/>
    <m/>
    <m/>
    <m/>
    <m/>
    <m/>
    <m/>
    <m/>
    <m/>
    <s v="SAMSUNG A 305"/>
    <s v="Kh No 82 &amp; 83 Gali No 10/4 Blk-D Mukandpur Part-1"/>
    <s v="Delhi"/>
    <s v="Delhi"/>
    <m/>
    <m/>
    <m/>
    <m/>
    <m/>
    <m/>
    <m/>
    <m/>
    <m/>
    <m/>
    <m/>
    <m/>
    <m/>
    <m/>
    <m/>
    <m/>
    <m/>
  </r>
  <r>
    <x v="71"/>
    <s v="Sunita"/>
    <x v="34"/>
    <x v="3"/>
    <m/>
    <n v="9871831304"/>
    <d v="2020-12-01T05:30:10"/>
    <n v="20400"/>
    <s v="20000-30000"/>
    <x v="68"/>
    <m/>
    <s v="GOODLUCK FINANCIAL INCLUSION PVT. LTD."/>
    <n v="0"/>
    <m/>
    <m/>
    <m/>
    <m/>
    <m/>
    <m/>
    <d v="2018-07-11T05:30:10"/>
    <n v="894"/>
    <x v="0"/>
    <d v="2018-07-11T05:30:10"/>
    <n v="934"/>
    <x v="0"/>
    <d v="2016-12-30T05:30:10"/>
    <n v="4"/>
    <n v="0"/>
    <m/>
    <m/>
    <m/>
    <m/>
    <m/>
    <m/>
    <m/>
    <m/>
    <m/>
    <m/>
    <s v="G/L"/>
    <s v="Khno.97/19,Gno-9,Blk-E,Tomar Colony Burari"/>
    <s v="Delhi"/>
    <s v="Delhi"/>
    <m/>
    <m/>
    <m/>
    <m/>
    <m/>
    <m/>
    <m/>
    <m/>
    <m/>
    <m/>
    <m/>
    <m/>
    <m/>
    <m/>
    <m/>
    <m/>
    <m/>
  </r>
  <r>
    <x v="72"/>
    <s v="Manisha Kumari"/>
    <x v="34"/>
    <x v="3"/>
    <m/>
    <n v="9650483619"/>
    <d v="2020-12-01T05:30:10"/>
    <n v="3600"/>
    <s v="0-10000"/>
    <x v="69"/>
    <m/>
    <s v="GOODLUCK FINANCIAL INCLUSION PVT. LTD."/>
    <n v="0"/>
    <m/>
    <m/>
    <m/>
    <m/>
    <m/>
    <m/>
    <d v="2019-05-28T05:30:10"/>
    <n v="573"/>
    <x v="0"/>
    <d v="2019-05-28T05:30:10"/>
    <n v="613"/>
    <x v="0"/>
    <d v="2017-05-24T05:30:10"/>
    <n v="4"/>
    <n v="0"/>
    <m/>
    <m/>
    <m/>
    <m/>
    <m/>
    <m/>
    <m/>
    <m/>
    <m/>
    <m/>
    <s v="GL"/>
    <s v="Gno-5,Sarita Vhr,Mukund Pur-2"/>
    <s v="Delhi"/>
    <s v="Delhi"/>
    <m/>
    <m/>
    <m/>
    <m/>
    <m/>
    <m/>
    <m/>
    <m/>
    <m/>
    <m/>
    <m/>
    <m/>
    <m/>
    <m/>
    <m/>
    <m/>
    <m/>
  </r>
  <r>
    <x v="73"/>
    <s v="Kalpna Jha"/>
    <x v="35"/>
    <x v="7"/>
    <m/>
    <n v="9990416659"/>
    <d v="2020-12-01T05:30:10"/>
    <n v="21000"/>
    <s v="20000-30000"/>
    <x v="70"/>
    <m/>
    <s v="GOODLUCK FINANCIAL INCLUSION PVT. LTD."/>
    <n v="0"/>
    <m/>
    <m/>
    <m/>
    <m/>
    <m/>
    <m/>
    <d v="2018-08-21T05:30:10"/>
    <n v="853"/>
    <x v="0"/>
    <d v="2018-08-21T05:30:10"/>
    <n v="893"/>
    <x v="0"/>
    <d v="2017-05-24T05:30:10"/>
    <n v="4"/>
    <n v="2"/>
    <m/>
    <m/>
    <m/>
    <m/>
    <m/>
    <m/>
    <m/>
    <m/>
    <m/>
    <m/>
    <s v="GL"/>
    <s v="Khno-159,Gno-5/14,Samta Vhr"/>
    <s v="Delhi"/>
    <s v="Delhi"/>
    <m/>
    <m/>
    <m/>
    <m/>
    <m/>
    <m/>
    <m/>
    <m/>
    <m/>
    <m/>
    <m/>
    <m/>
    <m/>
    <m/>
    <m/>
    <m/>
    <m/>
  </r>
  <r>
    <x v="74"/>
    <s v="Anita"/>
    <x v="34"/>
    <x v="3"/>
    <m/>
    <n v="8130270580"/>
    <d v="2020-12-01T05:30:10"/>
    <n v="9500"/>
    <s v="0-10000"/>
    <x v="71"/>
    <m/>
    <s v="GOODLUCK FINANCIAL INCLUSION PVT. LTD."/>
    <n v="0"/>
    <m/>
    <m/>
    <m/>
    <m/>
    <m/>
    <m/>
    <d v="2019-05-13T05:30:10"/>
    <n v="588"/>
    <x v="0"/>
    <d v="2019-05-13T05:30:10"/>
    <n v="628"/>
    <x v="0"/>
    <d v="2017-03-31T05:30:10"/>
    <n v="3"/>
    <n v="0"/>
    <m/>
    <m/>
    <m/>
    <m/>
    <m/>
    <m/>
    <m/>
    <m/>
    <m/>
    <m/>
    <s v="G/L"/>
    <s v="H No B-5539, G No 115, Sant Nagar Burari"/>
    <s v="Delhi"/>
    <s v="Delhi"/>
    <m/>
    <m/>
    <m/>
    <m/>
    <m/>
    <m/>
    <m/>
    <m/>
    <m/>
    <m/>
    <m/>
    <m/>
    <m/>
    <m/>
    <m/>
    <m/>
    <m/>
  </r>
  <r>
    <x v="75"/>
    <s v="Poonam"/>
    <x v="34"/>
    <x v="3"/>
    <m/>
    <n v="7859956276"/>
    <d v="2020-12-01T05:30:10"/>
    <n v="25700"/>
    <s v="20000-30000"/>
    <x v="72"/>
    <m/>
    <s v="GOODLUCK FINANCIAL INCLUSION PVT. LTD."/>
    <n v="0"/>
    <m/>
    <m/>
    <m/>
    <m/>
    <m/>
    <m/>
    <d v="2018-01-04T05:30:10"/>
    <n v="1082"/>
    <x v="0"/>
    <d v="2018-01-04T05:30:10"/>
    <n v="1122"/>
    <x v="0"/>
    <d v="2017-03-27T05:30:10"/>
    <n v="3"/>
    <n v="0"/>
    <m/>
    <m/>
    <m/>
    <m/>
    <m/>
    <m/>
    <m/>
    <m/>
    <m/>
    <m/>
    <s v="G/L"/>
    <s v="Kh No-117/1, Gno-112/6, Blk-B, Sant Nagar"/>
    <s v="Delhi"/>
    <s v="Delhi"/>
    <m/>
    <m/>
    <m/>
    <m/>
    <m/>
    <m/>
    <m/>
    <m/>
    <m/>
    <m/>
    <m/>
    <m/>
    <m/>
    <m/>
    <m/>
    <m/>
    <m/>
  </r>
  <r>
    <x v="76"/>
    <s v="Yash Kumari"/>
    <x v="34"/>
    <x v="3"/>
    <m/>
    <n v="9891863455"/>
    <d v="2020-12-01T05:30:10"/>
    <n v="16030"/>
    <s v="10000-20000"/>
    <x v="73"/>
    <m/>
    <s v="GOODLUCK FINANCIAL INCLUSION PVT. LTD."/>
    <n v="0"/>
    <m/>
    <m/>
    <m/>
    <m/>
    <m/>
    <m/>
    <d v="2020-03-05T05:30:10"/>
    <n v="291"/>
    <x v="0"/>
    <d v="2020-03-05T05:30:10"/>
    <n v="331"/>
    <x v="0"/>
    <d v="2019-06-11T05:30:10"/>
    <n v="3"/>
    <n v="0"/>
    <m/>
    <m/>
    <m/>
    <m/>
    <m/>
    <m/>
    <m/>
    <m/>
    <m/>
    <m/>
    <s v="GL"/>
    <s v="H No 66 2Nd Floor Blk G Jj Colony Wazirpur"/>
    <s v="Delhi"/>
    <s v="Delhi"/>
    <m/>
    <m/>
    <m/>
    <m/>
    <m/>
    <m/>
    <m/>
    <m/>
    <m/>
    <m/>
    <m/>
    <m/>
    <m/>
    <m/>
    <m/>
    <m/>
    <m/>
  </r>
  <r>
    <x v="77"/>
    <s v="Sekh Sayed"/>
    <x v="36"/>
    <x v="2"/>
    <m/>
    <n v="8447068140"/>
    <d v="2020-12-01T05:30:10"/>
    <n v="9865"/>
    <s v="0-10000"/>
    <x v="74"/>
    <m/>
    <s v="GOODLUCK FINANCIAL INCLUSION PVT. LTD."/>
    <n v="0"/>
    <m/>
    <m/>
    <m/>
    <m/>
    <m/>
    <m/>
    <d v="2017-12-31T05:30:10"/>
    <n v="1086"/>
    <x v="0"/>
    <d v="2017-12-31T05:30:10"/>
    <n v="1126"/>
    <x v="0"/>
    <d v="2017-07-25T05:30:10"/>
    <n v="4"/>
    <n v="0"/>
    <m/>
    <m/>
    <m/>
    <m/>
    <m/>
    <m/>
    <m/>
    <m/>
    <m/>
    <m/>
    <s v="GODREJ"/>
    <s v="C 293 Jahangirpuri"/>
    <s v="Delhi"/>
    <s v="Delhi"/>
    <m/>
    <m/>
    <m/>
    <m/>
    <m/>
    <m/>
    <m/>
    <m/>
    <m/>
    <m/>
    <m/>
    <m/>
    <m/>
    <m/>
    <m/>
    <m/>
    <m/>
  </r>
  <r>
    <x v="78"/>
    <s v="Sangram Kumar"/>
    <x v="36"/>
    <x v="2"/>
    <m/>
    <n v="9718767631"/>
    <d v="2020-12-01T05:30:10"/>
    <n v="35920"/>
    <s v="30000 - 40000"/>
    <x v="75"/>
    <m/>
    <s v="GOODLUCK FINANCIAL INCLUSION PVT. LTD."/>
    <n v="0"/>
    <m/>
    <m/>
    <m/>
    <m/>
    <m/>
    <m/>
    <d v="2018-10-03T05:30:10"/>
    <n v="810"/>
    <x v="0"/>
    <d v="2018-10-03T05:30:10"/>
    <n v="850"/>
    <x v="0"/>
    <d v="2015-11-20T05:30:10"/>
    <n v="4"/>
    <n v="0"/>
    <m/>
    <m/>
    <m/>
    <m/>
    <m/>
    <m/>
    <m/>
    <m/>
    <m/>
    <m/>
    <s v="DL1SY9190"/>
    <s v="H.No. 84, Harijan Colony, Bhalaswa Village, G No-4"/>
    <s v="Delhi"/>
    <s v="Delhi"/>
    <m/>
    <m/>
    <m/>
    <m/>
    <m/>
    <m/>
    <m/>
    <m/>
    <m/>
    <m/>
    <m/>
    <m/>
    <m/>
    <m/>
    <m/>
    <m/>
    <m/>
  </r>
  <r>
    <x v="79"/>
    <s v="Shally Gumber"/>
    <x v="36"/>
    <x v="2"/>
    <m/>
    <n v="8447497094"/>
    <d v="2020-12-01T05:30:10"/>
    <n v="33800"/>
    <s v="30000 - 40000"/>
    <x v="76"/>
    <m/>
    <s v="GOODLUCK FINANCIAL INCLUSION PVT. LTD."/>
    <n v="0"/>
    <m/>
    <m/>
    <m/>
    <m/>
    <m/>
    <m/>
    <d v="2017-06-14T05:30:10"/>
    <n v="1286"/>
    <x v="0"/>
    <d v="2017-06-14T05:30:10"/>
    <n v="1326"/>
    <x v="0"/>
    <d v="2017-03-27T05:30:10"/>
    <n v="4"/>
    <n v="0"/>
    <m/>
    <m/>
    <m/>
    <m/>
    <m/>
    <m/>
    <m/>
    <m/>
    <m/>
    <m/>
    <s v="G/L"/>
    <s v="Plot No-245,246,Jharoda Dairy Sant Nagar Burari"/>
    <s v="Delhi"/>
    <s v="Delhi"/>
    <m/>
    <m/>
    <m/>
    <m/>
    <m/>
    <m/>
    <m/>
    <m/>
    <m/>
    <m/>
    <m/>
    <m/>
    <m/>
    <m/>
    <m/>
    <m/>
    <m/>
  </r>
  <r>
    <x v="80"/>
    <s v="Babli Rani"/>
    <x v="36"/>
    <x v="2"/>
    <m/>
    <n v="8377861740"/>
    <d v="2020-12-01T05:30:10"/>
    <n v="5875"/>
    <s v="0-10000"/>
    <x v="77"/>
    <m/>
    <s v="GOODLUCK FINANCIAL INCLUSION PVT. LTD."/>
    <n v="0"/>
    <m/>
    <m/>
    <m/>
    <m/>
    <m/>
    <m/>
    <d v="2017-09-07T05:30:10"/>
    <n v="1201"/>
    <x v="0"/>
    <d v="2017-09-07T05:30:10"/>
    <n v="1241"/>
    <x v="0"/>
    <d v="2017-05-17T05:30:10"/>
    <n v="4"/>
    <n v="0"/>
    <m/>
    <m/>
    <m/>
    <m/>
    <m/>
    <m/>
    <m/>
    <m/>
    <m/>
    <m/>
    <s v="OPPO"/>
    <s v="B 1414 Jahangir Puri"/>
    <s v="Delhi"/>
    <s v="Delhi"/>
    <m/>
    <m/>
    <m/>
    <m/>
    <m/>
    <m/>
    <m/>
    <m/>
    <m/>
    <m/>
    <m/>
    <m/>
    <m/>
    <m/>
    <m/>
    <m/>
    <m/>
  </r>
  <r>
    <x v="81"/>
    <s v="Sunita"/>
    <x v="36"/>
    <x v="2"/>
    <m/>
    <n v="9582422685"/>
    <d v="2020-12-01T05:30:10"/>
    <n v="7390"/>
    <s v="0-10000"/>
    <x v="78"/>
    <m/>
    <s v="GOODLUCK FINANCIAL INCLUSION PVT. LTD."/>
    <n v="0"/>
    <m/>
    <m/>
    <m/>
    <m/>
    <m/>
    <m/>
    <d v="2018-01-31T05:30:10"/>
    <n v="1055"/>
    <x v="0"/>
    <d v="2018-01-31T05:30:10"/>
    <n v="1095"/>
    <x v="0"/>
    <d v="2017-07-18T05:30:10"/>
    <n v="4"/>
    <n v="0"/>
    <m/>
    <m/>
    <m/>
    <m/>
    <m/>
    <m/>
    <m/>
    <m/>
    <m/>
    <m/>
    <s v="LG"/>
    <s v="E 1776 2Nd Floor Jahangirpuri"/>
    <s v="Delhi"/>
    <s v="Delhi"/>
    <m/>
    <m/>
    <m/>
    <m/>
    <m/>
    <m/>
    <m/>
    <m/>
    <m/>
    <m/>
    <m/>
    <m/>
    <m/>
    <m/>
    <m/>
    <m/>
    <m/>
  </r>
  <r>
    <x v="82"/>
    <s v="Gaurav Arora"/>
    <x v="36"/>
    <x v="2"/>
    <m/>
    <n v="9211204363"/>
    <d v="2020-12-01T05:30:10"/>
    <n v="7845"/>
    <s v="0-10000"/>
    <x v="79"/>
    <m/>
    <s v="GOODLUCK FINANCIAL INCLUSION PVT. LTD."/>
    <n v="0"/>
    <m/>
    <m/>
    <m/>
    <m/>
    <m/>
    <m/>
    <d v="2017-12-08T05:30:10"/>
    <n v="1109"/>
    <x v="0"/>
    <d v="2017-12-08T05:30:10"/>
    <n v="1149"/>
    <x v="0"/>
    <d v="2017-08-29T05:30:10"/>
    <n v="3"/>
    <n v="0"/>
    <m/>
    <m/>
    <m/>
    <m/>
    <m/>
    <m/>
    <m/>
    <m/>
    <m/>
    <m/>
    <s v="OPPOF-3"/>
    <s v="Kkh No 8/12 Gno 10A Blk H Bhatta Rd Swaroop Ngr"/>
    <s v="Delhi"/>
    <s v="Delhi"/>
    <m/>
    <m/>
    <m/>
    <m/>
    <m/>
    <m/>
    <m/>
    <m/>
    <m/>
    <m/>
    <m/>
    <m/>
    <m/>
    <m/>
    <m/>
    <m/>
    <m/>
  </r>
  <r>
    <x v="83"/>
    <s v="Satish Kumar"/>
    <x v="36"/>
    <x v="2"/>
    <m/>
    <n v="9953166052"/>
    <d v="2020-12-01T05:30:10"/>
    <n v="35500"/>
    <s v="30000 - 40000"/>
    <x v="80"/>
    <m/>
    <s v="GOODLUCK FINANCIAL INCLUSION PVT. LTD."/>
    <n v="0"/>
    <m/>
    <m/>
    <m/>
    <m/>
    <m/>
    <m/>
    <d v="2018-02-18T05:30:10"/>
    <n v="1037"/>
    <x v="0"/>
    <d v="2018-02-18T05:30:10"/>
    <n v="1077"/>
    <x v="0"/>
    <d v="2017-10-09T05:30:10"/>
    <n v="3"/>
    <n v="0"/>
    <m/>
    <m/>
    <m/>
    <m/>
    <m/>
    <m/>
    <m/>
    <m/>
    <m/>
    <m/>
    <s v="P/L"/>
    <s v="H No-717, Gali No-19, Blk-B, Shivk Kunj, Sant Naga"/>
    <s v="Delhi"/>
    <s v="Delhi"/>
    <m/>
    <m/>
    <m/>
    <m/>
    <m/>
    <m/>
    <m/>
    <m/>
    <m/>
    <m/>
    <m/>
    <m/>
    <m/>
    <m/>
    <m/>
    <m/>
    <m/>
  </r>
  <r>
    <x v="84"/>
    <s v="Abhimanyu"/>
    <x v="36"/>
    <x v="2"/>
    <m/>
    <n v="9599805938"/>
    <d v="2020-12-01T05:30:10"/>
    <n v="0"/>
    <s v="0-10000"/>
    <x v="81"/>
    <m/>
    <s v="GOODLUCK FINANCIAL INCLUSION PVT. LTD."/>
    <n v="0"/>
    <m/>
    <m/>
    <m/>
    <m/>
    <m/>
    <m/>
    <d v="2018-12-21T05:30:10"/>
    <n v="731"/>
    <x v="0"/>
    <d v="2018-12-21T05:30:10"/>
    <n v="771"/>
    <x v="0"/>
    <d v="2017-10-17T05:30:10"/>
    <n v="4"/>
    <n v="0"/>
    <m/>
    <m/>
    <m/>
    <m/>
    <m/>
    <m/>
    <m/>
    <m/>
    <m/>
    <m/>
    <s v="PL"/>
    <s v="H No-1024, Gali No-8, B-Blk Baba Colony Burari"/>
    <s v="Delhi"/>
    <s v="Delhi"/>
    <m/>
    <m/>
    <m/>
    <m/>
    <m/>
    <m/>
    <m/>
    <m/>
    <m/>
    <m/>
    <m/>
    <m/>
    <m/>
    <m/>
    <m/>
    <m/>
    <m/>
  </r>
  <r>
    <x v="85"/>
    <s v="Sandeep Kumar"/>
    <x v="36"/>
    <x v="2"/>
    <m/>
    <n v="8505977590"/>
    <d v="2020-12-01T05:30:10"/>
    <n v="13400"/>
    <s v="10000-20000"/>
    <x v="82"/>
    <m/>
    <s v="GOODLUCK FINANCIAL INCLUSION PVT. LTD."/>
    <n v="0"/>
    <m/>
    <m/>
    <m/>
    <m/>
    <m/>
    <m/>
    <d v="2018-09-18T05:30:10"/>
    <n v="825"/>
    <x v="0"/>
    <d v="2018-09-18T05:30:10"/>
    <n v="865"/>
    <x v="0"/>
    <d v="2017-10-30T05:30:10"/>
    <n v="3"/>
    <n v="0"/>
    <m/>
    <m/>
    <m/>
    <m/>
    <m/>
    <m/>
    <m/>
    <m/>
    <m/>
    <m/>
    <s v="P/L"/>
    <s v="H No-131, Gali-3, Village Jharoda Mazra Snt Ngar"/>
    <s v="Delhi"/>
    <s v="Delhi"/>
    <m/>
    <m/>
    <m/>
    <m/>
    <m/>
    <m/>
    <m/>
    <m/>
    <m/>
    <m/>
    <m/>
    <m/>
    <m/>
    <m/>
    <m/>
    <m/>
    <m/>
  </r>
  <r>
    <x v="86"/>
    <s v="Surender Singh"/>
    <x v="37"/>
    <x v="2"/>
    <m/>
    <n v="9599617271"/>
    <d v="2020-12-01T05:30:10"/>
    <n v="6999"/>
    <s v="0-10000"/>
    <x v="83"/>
    <m/>
    <s v="GOODLUCK FINANCIAL INCLUSION PVT. LTD."/>
    <n v="0"/>
    <m/>
    <m/>
    <m/>
    <m/>
    <m/>
    <m/>
    <d v="2016-04-09T05:30:10"/>
    <n v="1717"/>
    <x v="0"/>
    <d v="2016-04-09T05:30:10"/>
    <n v="1757"/>
    <x v="0"/>
    <d v="2016-01-01T05:30:10"/>
    <n v="4"/>
    <n v="0"/>
    <m/>
    <m/>
    <m/>
    <m/>
    <m/>
    <m/>
    <m/>
    <m/>
    <m/>
    <m/>
    <s v="MOBILE"/>
    <s v="H.No. C-31, Dda Flats, Jahangir Puri"/>
    <s v="Delhi"/>
    <s v="Delhi"/>
    <m/>
    <m/>
    <m/>
    <m/>
    <m/>
    <m/>
    <m/>
    <m/>
    <m/>
    <m/>
    <m/>
    <m/>
    <m/>
    <m/>
    <m/>
    <m/>
    <m/>
  </r>
  <r>
    <x v="87"/>
    <s v="Ravi Shankar (Pooja)"/>
    <x v="38"/>
    <x v="1"/>
    <m/>
    <n v="8860616184"/>
    <d v="2020-12-01T05:30:10"/>
    <n v="14800"/>
    <s v="10000-20000"/>
    <x v="84"/>
    <m/>
    <s v="GOODLUCK FINANCIAL INCLUSION PVT. LTD."/>
    <n v="0"/>
    <m/>
    <m/>
    <m/>
    <m/>
    <m/>
    <m/>
    <d v="2017-12-16T05:30:10"/>
    <n v="1101"/>
    <x v="0"/>
    <d v="2017-12-16T05:30:10"/>
    <n v="1141"/>
    <x v="0"/>
    <d v="2017-06-27T05:30:10"/>
    <n v="4"/>
    <n v="2"/>
    <m/>
    <m/>
    <m/>
    <m/>
    <m/>
    <m/>
    <m/>
    <m/>
    <m/>
    <m/>
    <s v="SAMSUNG"/>
    <s v="Kh No 13/20 Bhagat Colony Chandan Vihar Sant Ngr"/>
    <s v="Delhi"/>
    <s v="Delhi"/>
    <m/>
    <m/>
    <m/>
    <m/>
    <m/>
    <m/>
    <m/>
    <m/>
    <m/>
    <m/>
    <m/>
    <m/>
    <m/>
    <m/>
    <m/>
    <m/>
    <m/>
  </r>
  <r>
    <x v="88"/>
    <s v="Rajjo Devi"/>
    <x v="39"/>
    <x v="2"/>
    <m/>
    <n v="9818361038"/>
    <d v="2020-12-01T05:30:10"/>
    <n v="15600"/>
    <s v="10000-20000"/>
    <x v="85"/>
    <m/>
    <s v="GOODLUCK FINANCIAL INCLUSION PVT. LTD."/>
    <n v="0"/>
    <m/>
    <m/>
    <m/>
    <m/>
    <m/>
    <m/>
    <d v="2017-12-29T05:30:10"/>
    <n v="1088"/>
    <x v="0"/>
    <d v="2017-12-29T05:30:10"/>
    <n v="1128"/>
    <x v="0"/>
    <d v="2016-12-30T05:30:10"/>
    <n v="4"/>
    <n v="0"/>
    <m/>
    <m/>
    <m/>
    <m/>
    <m/>
    <m/>
    <m/>
    <m/>
    <m/>
    <m/>
    <s v="G/L"/>
    <s v="Khno.18/3,Gno-10,Chandan Vihar Sant Nagar"/>
    <s v="Delhi"/>
    <s v="Delhi"/>
    <m/>
    <m/>
    <m/>
    <m/>
    <m/>
    <m/>
    <m/>
    <m/>
    <m/>
    <m/>
    <m/>
    <m/>
    <m/>
    <m/>
    <m/>
    <m/>
    <m/>
  </r>
  <r>
    <x v="89"/>
    <s v="Lalit Kumar"/>
    <x v="36"/>
    <x v="2"/>
    <m/>
    <n v="9718430709"/>
    <d v="2020-12-01T05:30:10"/>
    <n v="5200"/>
    <s v="0-10000"/>
    <x v="86"/>
    <m/>
    <s v="GOODLUCK FINANCIAL INCLUSION PVT. LTD."/>
    <n v="0"/>
    <m/>
    <m/>
    <m/>
    <m/>
    <m/>
    <m/>
    <d v="2018-02-18T05:30:10"/>
    <n v="1037"/>
    <x v="0"/>
    <d v="2018-02-18T05:30:10"/>
    <n v="1077"/>
    <x v="0"/>
    <d v="2017-05-27T05:30:10"/>
    <n v="4"/>
    <n v="0"/>
    <m/>
    <m/>
    <m/>
    <m/>
    <m/>
    <m/>
    <m/>
    <m/>
    <m/>
    <m/>
    <s v="OPPO"/>
    <s v="G No 2 H No 1015 Block J Khadda Colony Swaroop Ngr"/>
    <s v="Delhi"/>
    <s v="Delhi"/>
    <m/>
    <m/>
    <m/>
    <m/>
    <m/>
    <m/>
    <m/>
    <m/>
    <m/>
    <m/>
    <m/>
    <m/>
    <m/>
    <m/>
    <m/>
    <m/>
    <m/>
  </r>
  <r>
    <x v="90"/>
    <s v="Hemant Kumar"/>
    <x v="6"/>
    <x v="2"/>
    <m/>
    <n v="9250067685"/>
    <d v="2020-12-01T05:30:10"/>
    <n v="2000"/>
    <s v="0-10000"/>
    <x v="87"/>
    <m/>
    <s v="GOODLUCK FINANCIAL INCLUSION PVT. LTD."/>
    <n v="0"/>
    <m/>
    <m/>
    <m/>
    <m/>
    <m/>
    <m/>
    <d v="2018-08-05T05:30:10"/>
    <n v="869"/>
    <x v="0"/>
    <d v="2018-08-05T05:30:10"/>
    <n v="909"/>
    <x v="0"/>
    <d v="2017-01-24T05:30:10"/>
    <n v="5"/>
    <n v="0"/>
    <m/>
    <m/>
    <m/>
    <m/>
    <m/>
    <m/>
    <m/>
    <m/>
    <m/>
    <m/>
    <s v="VEWTRON"/>
    <s v="Hno.411,Gno-1,Blk-A,I P Colony Amrit Vihar Nr Md"/>
    <s v="Delhi"/>
    <s v="Delhi"/>
    <m/>
    <m/>
    <m/>
    <m/>
    <m/>
    <m/>
    <m/>
    <m/>
    <m/>
    <m/>
    <m/>
    <m/>
    <m/>
    <m/>
    <m/>
    <m/>
    <m/>
  </r>
  <r>
    <x v="91"/>
    <s v="Aditya Yadav"/>
    <x v="36"/>
    <x v="2"/>
    <m/>
    <n v="9997062295"/>
    <d v="2020-12-01T05:30:10"/>
    <n v="11820"/>
    <s v="10000-20000"/>
    <x v="88"/>
    <m/>
    <s v="GOODLUCK FINANCIAL INCLUSION PVT. LTD."/>
    <n v="0"/>
    <m/>
    <m/>
    <m/>
    <m/>
    <m/>
    <m/>
    <m/>
    <m/>
    <x v="1"/>
    <m/>
    <m/>
    <x v="1"/>
    <d v="2017-03-29T05:30:10"/>
    <n v="4"/>
    <n v="0"/>
    <m/>
    <m/>
    <m/>
    <m/>
    <m/>
    <m/>
    <m/>
    <m/>
    <m/>
    <m/>
    <s v="OPPO"/>
    <s v="H No-204,Kh No-14/7,Blk-F,Gno-7,Swrp Nagr"/>
    <s v="Delhi"/>
    <s v="Delhi"/>
    <m/>
    <m/>
    <m/>
    <m/>
    <m/>
    <m/>
    <m/>
    <m/>
    <m/>
    <m/>
    <m/>
    <m/>
    <m/>
    <m/>
    <m/>
    <m/>
    <m/>
  </r>
  <r>
    <x v="92"/>
    <s v="Renu"/>
    <x v="36"/>
    <x v="2"/>
    <m/>
    <n v="8920420268"/>
    <d v="2020-12-01T05:30:10"/>
    <n v="11000"/>
    <s v="10000-20000"/>
    <x v="61"/>
    <m/>
    <s v="GOODLUCK FINANCIAL INCLUSION PVT. LTD."/>
    <n v="0"/>
    <m/>
    <m/>
    <m/>
    <m/>
    <m/>
    <m/>
    <d v="2018-06-16T05:30:10"/>
    <n v="919"/>
    <x v="0"/>
    <d v="2018-06-16T05:30:10"/>
    <n v="959"/>
    <x v="0"/>
    <d v="2017-03-28T05:30:10"/>
    <n v="3"/>
    <n v="0"/>
    <m/>
    <m/>
    <m/>
    <m/>
    <m/>
    <m/>
    <m/>
    <m/>
    <m/>
    <m/>
    <s v="/GL"/>
    <s v="H.No. B-5580, Gno-115/9, Sant Nagar, Burari"/>
    <s v="Delhi"/>
    <s v="Delhi"/>
    <m/>
    <m/>
    <m/>
    <m/>
    <m/>
    <m/>
    <m/>
    <m/>
    <m/>
    <m/>
    <m/>
    <m/>
    <m/>
    <m/>
    <m/>
    <m/>
    <m/>
  </r>
  <r>
    <x v="93"/>
    <s v="Surti Devi"/>
    <x v="36"/>
    <x v="2"/>
    <m/>
    <n v="8510888195"/>
    <d v="2020-12-01T05:30:10"/>
    <n v="13000"/>
    <s v="10000-20000"/>
    <x v="89"/>
    <m/>
    <s v="GOODLUCK FINANCIAL INCLUSION PVT. LTD."/>
    <n v="0"/>
    <m/>
    <m/>
    <m/>
    <m/>
    <m/>
    <m/>
    <d v="2020-01-13T05:30:10"/>
    <n v="343"/>
    <x v="0"/>
    <d v="2020-01-13T05:30:10"/>
    <n v="383"/>
    <x v="0"/>
    <d v="2017-05-26T05:30:10"/>
    <n v="3"/>
    <n v="0"/>
    <m/>
    <m/>
    <m/>
    <m/>
    <m/>
    <m/>
    <m/>
    <m/>
    <m/>
    <m/>
    <s v="GL"/>
    <s v="Khno-1065,D-Blk,Gno-1,Hno-230,Kadi Pur"/>
    <s v="Delhi"/>
    <s v="Delhi"/>
    <m/>
    <m/>
    <m/>
    <m/>
    <m/>
    <m/>
    <m/>
    <m/>
    <m/>
    <m/>
    <m/>
    <m/>
    <m/>
    <m/>
    <m/>
    <m/>
    <m/>
  </r>
  <r>
    <x v="94"/>
    <s v="Rajni"/>
    <x v="36"/>
    <x v="2"/>
    <m/>
    <n v="9250689681"/>
    <d v="2020-12-01T05:30:10"/>
    <n v="17360"/>
    <s v="10000-20000"/>
    <x v="90"/>
    <m/>
    <s v="GOODLUCK FINANCIAL INCLUSION PVT. LTD."/>
    <n v="0"/>
    <m/>
    <m/>
    <m/>
    <m/>
    <m/>
    <m/>
    <d v="2020-02-29T05:30:10"/>
    <n v="296"/>
    <x v="0"/>
    <d v="2020-02-29T05:30:10"/>
    <n v="336"/>
    <x v="0"/>
    <d v="2019-07-20T05:30:10"/>
    <n v="3"/>
    <n v="0"/>
    <m/>
    <m/>
    <m/>
    <m/>
    <m/>
    <m/>
    <m/>
    <m/>
    <m/>
    <m/>
    <s v="GL"/>
    <s v="H No 431 3Rd Flr Blk A Rana Pr Atap Bagh"/>
    <s v="Delhi"/>
    <s v="Delhi"/>
    <m/>
    <m/>
    <m/>
    <m/>
    <m/>
    <m/>
    <m/>
    <m/>
    <m/>
    <m/>
    <m/>
    <m/>
    <m/>
    <m/>
    <m/>
    <m/>
    <m/>
  </r>
  <r>
    <x v="95"/>
    <s v="Shushila"/>
    <x v="40"/>
    <x v="2"/>
    <m/>
    <n v="8586923196"/>
    <d v="2020-12-01T05:30:10"/>
    <n v="13880"/>
    <s v="10000-20000"/>
    <x v="91"/>
    <m/>
    <s v="GOODLUCK FINANCIAL INCLUSION PVT. LTD."/>
    <n v="0"/>
    <m/>
    <m/>
    <m/>
    <m/>
    <m/>
    <m/>
    <d v="2020-01-18T05:30:10"/>
    <n v="338"/>
    <x v="0"/>
    <d v="2020-01-18T05:30:10"/>
    <n v="378"/>
    <x v="0"/>
    <d v="2019-06-25T05:30:10"/>
    <n v="3"/>
    <n v="0"/>
    <m/>
    <m/>
    <m/>
    <m/>
    <m/>
    <m/>
    <m/>
    <m/>
    <m/>
    <m/>
    <s v="GL"/>
    <s v="H No 382 Right Portion 1St Flr Kabir Basti Malka"/>
    <s v="Delhi"/>
    <s v="Delhi"/>
    <m/>
    <m/>
    <m/>
    <m/>
    <m/>
    <m/>
    <m/>
    <m/>
    <m/>
    <m/>
    <m/>
    <m/>
    <m/>
    <m/>
    <m/>
    <m/>
    <m/>
  </r>
  <r>
    <x v="96"/>
    <s v="Sunita"/>
    <x v="36"/>
    <x v="2"/>
    <m/>
    <n v="9278170444"/>
    <d v="2020-12-01T05:30:10"/>
    <n v="20800"/>
    <s v="20000-30000"/>
    <x v="92"/>
    <m/>
    <s v="GOODLUCK FINANCIAL INCLUSION PVT. LTD."/>
    <n v="0"/>
    <m/>
    <m/>
    <m/>
    <m/>
    <m/>
    <m/>
    <d v="2020-01-18T05:30:10"/>
    <n v="338"/>
    <x v="0"/>
    <d v="2020-01-18T05:30:10"/>
    <n v="378"/>
    <x v="0"/>
    <d v="2019-06-21T05:30:10"/>
    <n v="3"/>
    <n v="0"/>
    <m/>
    <m/>
    <m/>
    <m/>
    <m/>
    <m/>
    <m/>
    <m/>
    <m/>
    <m/>
    <s v="GL"/>
    <s v="47 First Floor G No 5 Ghati Road Punjabi Basti"/>
    <s v="Delhi"/>
    <s v="Delhi"/>
    <m/>
    <m/>
    <m/>
    <m/>
    <m/>
    <m/>
    <m/>
    <m/>
    <m/>
    <m/>
    <m/>
    <m/>
    <m/>
    <m/>
    <m/>
    <m/>
    <m/>
  </r>
  <r>
    <x v="97"/>
    <s v="Sachin Kumar"/>
    <x v="36"/>
    <x v="2"/>
    <m/>
    <n v="9582475831"/>
    <d v="2020-12-01T05:30:10"/>
    <n v="5452"/>
    <s v="0-10000"/>
    <x v="93"/>
    <m/>
    <s v="GOODLUCK FINANCIAL INCLUSION PVT. LTD."/>
    <n v="0"/>
    <m/>
    <m/>
    <m/>
    <m/>
    <m/>
    <m/>
    <d v="2018-01-29T05:30:10"/>
    <n v="1057"/>
    <x v="0"/>
    <d v="2018-01-29T05:30:10"/>
    <n v="1097"/>
    <x v="0"/>
    <d v="2017-04-16T05:30:10"/>
    <n v="3"/>
    <n v="0"/>
    <m/>
    <m/>
    <m/>
    <m/>
    <m/>
    <m/>
    <m/>
    <m/>
    <m/>
    <m/>
    <s v="SAMSUNG"/>
    <s v="Kh No-38/16/1,Ground Flr Gno-10,Blk-A,Kaushik Encl"/>
    <s v="Delhi"/>
    <s v="Delhi"/>
    <m/>
    <m/>
    <m/>
    <m/>
    <m/>
    <m/>
    <m/>
    <m/>
    <m/>
    <m/>
    <m/>
    <m/>
    <m/>
    <m/>
    <m/>
    <m/>
    <m/>
  </r>
  <r>
    <x v="98"/>
    <s v="Suman"/>
    <x v="34"/>
    <x v="3"/>
    <m/>
    <n v="9711471090"/>
    <d v="2020-12-01T05:30:10"/>
    <n v="10409"/>
    <s v="10000-20000"/>
    <x v="94"/>
    <m/>
    <s v="GOODLUCK FINANCIAL INCLUSION PVT. LTD."/>
    <n v="0"/>
    <m/>
    <m/>
    <m/>
    <m/>
    <m/>
    <m/>
    <d v="2020-03-06T05:30:10"/>
    <n v="290"/>
    <x v="0"/>
    <d v="2020-03-06T05:30:10"/>
    <n v="330"/>
    <x v="0"/>
    <d v="2019-05-20T05:30:10"/>
    <n v="3"/>
    <n v="1"/>
    <m/>
    <m/>
    <m/>
    <m/>
    <m/>
    <m/>
    <m/>
    <m/>
    <m/>
    <m/>
    <s v="GL"/>
    <s v="Flat No A 11 2Nd Floor Mcd Flats Padam Nagar"/>
    <s v="Delhi"/>
    <s v="Delhi"/>
    <m/>
    <m/>
    <m/>
    <m/>
    <m/>
    <m/>
    <m/>
    <m/>
    <m/>
    <m/>
    <m/>
    <m/>
    <m/>
    <m/>
    <m/>
    <m/>
    <m/>
  </r>
  <r>
    <x v="99"/>
    <s v="Chanda"/>
    <x v="36"/>
    <x v="2"/>
    <m/>
    <n v="7827428335"/>
    <d v="2020-12-01T05:30:10"/>
    <n v="17700"/>
    <s v="10000-20000"/>
    <x v="95"/>
    <m/>
    <s v="GOODLUCK FINANCIAL INCLUSION PVT. LTD."/>
    <n v="0"/>
    <m/>
    <m/>
    <m/>
    <m/>
    <m/>
    <m/>
    <d v="2020-06-27T05:30:10"/>
    <n v="177"/>
    <x v="2"/>
    <d v="2020-06-27T05:30:10"/>
    <n v="217"/>
    <x v="0"/>
    <d v="2019-05-20T05:30:10"/>
    <n v="3"/>
    <n v="0"/>
    <m/>
    <m/>
    <m/>
    <m/>
    <m/>
    <m/>
    <m/>
    <m/>
    <m/>
    <m/>
    <s v="GL"/>
    <s v="Flat No A 8 1St Floor Padam Ngr Mcd Cly"/>
    <s v="Delhi"/>
    <s v="Delhi"/>
    <m/>
    <m/>
    <m/>
    <m/>
    <m/>
    <m/>
    <m/>
    <m/>
    <m/>
    <m/>
    <m/>
    <m/>
    <m/>
    <m/>
    <m/>
    <m/>
    <m/>
  </r>
  <r>
    <x v="100"/>
    <s v="Krishan"/>
    <x v="36"/>
    <x v="2"/>
    <m/>
    <n v="8368991164"/>
    <d v="2020-12-01T05:30:10"/>
    <n v="6780"/>
    <s v="0-10000"/>
    <x v="96"/>
    <m/>
    <s v="GOODLUCK FINANCIAL INCLUSION PVT. LTD."/>
    <n v="0"/>
    <m/>
    <m/>
    <m/>
    <m/>
    <m/>
    <m/>
    <d v="2018-05-03T05:30:10"/>
    <n v="963"/>
    <x v="0"/>
    <d v="2018-05-03T05:30:10"/>
    <n v="1003"/>
    <x v="0"/>
    <d v="2017-06-09T05:30:10"/>
    <n v="3"/>
    <n v="0"/>
    <m/>
    <m/>
    <m/>
    <m/>
    <m/>
    <m/>
    <m/>
    <m/>
    <m/>
    <m/>
    <s v="OPPO"/>
    <s v="H No 136,80 Gaj Colony,Gno-3 Ganesh Nagar Burari"/>
    <s v="Delhi"/>
    <s v="Delhi"/>
    <m/>
    <m/>
    <m/>
    <m/>
    <m/>
    <m/>
    <m/>
    <m/>
    <m/>
    <m/>
    <m/>
    <m/>
    <m/>
    <m/>
    <m/>
    <m/>
    <m/>
  </r>
  <r>
    <x v="101"/>
    <s v="Babita"/>
    <x v="6"/>
    <x v="2"/>
    <m/>
    <n v="9999758275"/>
    <d v="2020-12-01T05:30:10"/>
    <n v="8300"/>
    <s v="0-10000"/>
    <x v="97"/>
    <m/>
    <s v="GOODLUCK FINANCIAL INCLUSION PVT. LTD."/>
    <n v="0"/>
    <m/>
    <m/>
    <m/>
    <m/>
    <m/>
    <m/>
    <d v="2017-12-14T05:30:10"/>
    <n v="1103"/>
    <x v="0"/>
    <d v="2017-12-14T05:30:10"/>
    <n v="1143"/>
    <x v="0"/>
    <d v="2016-12-07T05:30:10"/>
    <n v="4"/>
    <n v="0"/>
    <m/>
    <m/>
    <m/>
    <m/>
    <m/>
    <m/>
    <m/>
    <m/>
    <m/>
    <m/>
    <s v="W/M+LED+F/R"/>
    <s v="H No B- 3535,Gali No 95,Sant Nagar"/>
    <s v="Delhi"/>
    <s v="Delhi"/>
    <m/>
    <m/>
    <m/>
    <m/>
    <m/>
    <m/>
    <m/>
    <m/>
    <m/>
    <m/>
    <m/>
    <m/>
    <m/>
    <m/>
    <m/>
    <m/>
    <m/>
  </r>
  <r>
    <x v="102"/>
    <s v="Raju Parsad"/>
    <x v="38"/>
    <x v="1"/>
    <m/>
    <n v="9654682074"/>
    <d v="2020-12-01T05:30:10"/>
    <n v="29200"/>
    <s v="20000-30000"/>
    <x v="98"/>
    <m/>
    <s v="GOODLUCK FINANCIAL INCLUSION PVT. LTD."/>
    <n v="0"/>
    <m/>
    <m/>
    <m/>
    <m/>
    <m/>
    <m/>
    <d v="2017-02-09T05:30:10"/>
    <n v="1411"/>
    <x v="0"/>
    <d v="2017-02-09T05:30:10"/>
    <n v="1451"/>
    <x v="0"/>
    <d v="2016-01-03T05:30:10"/>
    <n v="3"/>
    <n v="1"/>
    <m/>
    <m/>
    <m/>
    <m/>
    <m/>
    <m/>
    <m/>
    <m/>
    <m/>
    <m/>
    <s v="LED"/>
    <s v="H.No. A-2/21, Gno-11, West Sant Nagar"/>
    <s v="Delhi"/>
    <s v="Delhi"/>
    <m/>
    <m/>
    <m/>
    <m/>
    <m/>
    <m/>
    <m/>
    <m/>
    <m/>
    <m/>
    <m/>
    <m/>
    <m/>
    <m/>
    <m/>
    <m/>
    <m/>
  </r>
  <r>
    <x v="103"/>
    <s v="Sachin Sharma"/>
    <x v="36"/>
    <x v="2"/>
    <m/>
    <n v="9250016500"/>
    <d v="2020-12-01T05:30:10"/>
    <n v="45800"/>
    <s v="40000 - 50000"/>
    <x v="99"/>
    <m/>
    <s v="GOODLUCK FINANCIAL INCLUSION PVT. LTD."/>
    <n v="0"/>
    <m/>
    <m/>
    <m/>
    <m/>
    <m/>
    <m/>
    <d v="2019-05-31T05:30:10"/>
    <n v="570"/>
    <x v="0"/>
    <d v="2019-05-31T05:30:10"/>
    <n v="610"/>
    <x v="0"/>
    <d v="2017-12-19T05:30:10"/>
    <n v="3"/>
    <n v="0"/>
    <m/>
    <m/>
    <m/>
    <m/>
    <m/>
    <m/>
    <m/>
    <m/>
    <m/>
    <m/>
    <s v="PL"/>
    <s v="Khno-839, Gno-4, A Blk, Upkar Cly, Burari"/>
    <s v="Delhi"/>
    <s v="Delhi"/>
    <m/>
    <m/>
    <m/>
    <m/>
    <m/>
    <m/>
    <m/>
    <m/>
    <m/>
    <m/>
    <m/>
    <m/>
    <m/>
    <m/>
    <m/>
    <m/>
    <m/>
  </r>
  <r>
    <x v="104"/>
    <s v="Deshratan Gautam"/>
    <x v="34"/>
    <x v="3"/>
    <m/>
    <n v="9560090127"/>
    <d v="2020-12-01T05:30:10"/>
    <n v="13810"/>
    <s v="10000-20000"/>
    <x v="100"/>
    <m/>
    <s v="GOODLUCK FINANCIAL INCLUSION PVT. LTD."/>
    <n v="0"/>
    <m/>
    <m/>
    <m/>
    <m/>
    <m/>
    <m/>
    <d v="2017-06-30T05:30:10"/>
    <n v="1270"/>
    <x v="0"/>
    <d v="2017-06-30T05:30:10"/>
    <n v="1310"/>
    <x v="0"/>
    <d v="2016-11-15T05:30:10"/>
    <n v="2"/>
    <n v="0"/>
    <m/>
    <m/>
    <m/>
    <m/>
    <m/>
    <m/>
    <m/>
    <m/>
    <m/>
    <m/>
    <s v="R/F"/>
    <s v="Kh No-32, G No-3,C-Blk, Janta Vihar, Mukand Pur"/>
    <s v="Delhi"/>
    <s v="Delhi"/>
    <m/>
    <m/>
    <m/>
    <m/>
    <m/>
    <m/>
    <m/>
    <m/>
    <m/>
    <m/>
    <m/>
    <m/>
    <m/>
    <m/>
    <m/>
    <m/>
    <m/>
  </r>
  <r>
    <x v="105"/>
    <s v="Sachal"/>
    <x v="41"/>
    <x v="2"/>
    <m/>
    <n v="9711826894"/>
    <d v="2020-12-01T05:30:10"/>
    <n v="15992"/>
    <s v="10000-20000"/>
    <x v="101"/>
    <m/>
    <s v="GOODLUCK FINANCIAL INCLUSION PVT. LTD."/>
    <n v="0"/>
    <m/>
    <m/>
    <m/>
    <m/>
    <m/>
    <m/>
    <d v="2016-03-09T05:30:10"/>
    <n v="1748"/>
    <x v="0"/>
    <d v="2016-03-09T05:30:10"/>
    <n v="1788"/>
    <x v="0"/>
    <d v="2015-12-24T05:30:10"/>
    <n v="3"/>
    <n v="0"/>
    <m/>
    <m/>
    <m/>
    <m/>
    <m/>
    <m/>
    <m/>
    <m/>
    <m/>
    <m/>
    <s v="MOBILE"/>
    <s v="H.No-B-30-X, Block-B, Jahangir Puri"/>
    <s v="Delhi"/>
    <s v="Delhi"/>
    <m/>
    <m/>
    <m/>
    <m/>
    <m/>
    <m/>
    <m/>
    <m/>
    <m/>
    <m/>
    <m/>
    <m/>
    <m/>
    <m/>
    <m/>
    <m/>
    <m/>
  </r>
  <r>
    <x v="106"/>
    <s v="Jitender"/>
    <x v="41"/>
    <x v="2"/>
    <m/>
    <n v="8447093906"/>
    <d v="2020-12-01T05:30:10"/>
    <n v="8624"/>
    <s v="0-10000"/>
    <x v="102"/>
    <m/>
    <s v="GOODLUCK FINANCIAL INCLUSION PVT. LTD."/>
    <n v="0"/>
    <m/>
    <m/>
    <m/>
    <m/>
    <m/>
    <m/>
    <d v="2016-09-20T05:30:10"/>
    <n v="1553"/>
    <x v="0"/>
    <d v="2016-09-20T05:30:10"/>
    <n v="1593"/>
    <x v="0"/>
    <d v="2016-01-26T05:30:10"/>
    <n v="3"/>
    <n v="0"/>
    <m/>
    <m/>
    <m/>
    <m/>
    <m/>
    <m/>
    <m/>
    <m/>
    <m/>
    <m/>
    <s v="MOBILE"/>
    <s v="Lig Flat No 47 Sanjay Enclave Jahangir Puri"/>
    <s v="Delhi"/>
    <s v="Delhi"/>
    <m/>
    <m/>
    <m/>
    <m/>
    <m/>
    <m/>
    <m/>
    <m/>
    <m/>
    <m/>
    <m/>
    <m/>
    <m/>
    <m/>
    <m/>
    <m/>
    <m/>
  </r>
  <r>
    <x v="107"/>
    <s v="Hari Charan"/>
    <x v="41"/>
    <x v="2"/>
    <m/>
    <n v="8512075269"/>
    <d v="2020-12-01T05:30:10"/>
    <n v="7050"/>
    <s v="0-10000"/>
    <x v="103"/>
    <m/>
    <s v="GOODLUCK FINANCIAL INCLUSION PVT. LTD."/>
    <n v="0"/>
    <m/>
    <m/>
    <m/>
    <m/>
    <m/>
    <m/>
    <d v="2016-06-22T05:30:10"/>
    <n v="1643"/>
    <x v="0"/>
    <d v="2016-06-22T05:30:10"/>
    <n v="1683"/>
    <x v="0"/>
    <d v="2016-04-14T05:30:10"/>
    <n v="4"/>
    <n v="0"/>
    <m/>
    <m/>
    <m/>
    <m/>
    <m/>
    <m/>
    <m/>
    <m/>
    <m/>
    <m/>
    <s v="MOBILE"/>
    <s v="B-4 B Blk Mcd Clny Samaipur Badali"/>
    <s v="Delhi"/>
    <s v="Delhi"/>
    <m/>
    <m/>
    <m/>
    <m/>
    <m/>
    <m/>
    <m/>
    <m/>
    <m/>
    <m/>
    <m/>
    <m/>
    <m/>
    <m/>
    <m/>
    <m/>
    <m/>
  </r>
  <r>
    <x v="108"/>
    <s v="Varun Khari"/>
    <x v="41"/>
    <x v="2"/>
    <m/>
    <n v="9953396362"/>
    <d v="2020-12-01T05:30:10"/>
    <n v="12600"/>
    <s v="10000-20000"/>
    <x v="104"/>
    <m/>
    <s v="GOODLUCK FINANCIAL INCLUSION PVT. LTD."/>
    <n v="0"/>
    <m/>
    <m/>
    <m/>
    <m/>
    <m/>
    <m/>
    <d v="2017-06-16T05:30:10"/>
    <n v="1284"/>
    <x v="0"/>
    <d v="2017-06-16T05:30:10"/>
    <n v="1324"/>
    <x v="0"/>
    <d v="2016-04-27T05:30:10"/>
    <n v="3"/>
    <n v="1"/>
    <m/>
    <m/>
    <m/>
    <m/>
    <m/>
    <m/>
    <m/>
    <m/>
    <m/>
    <m/>
    <s v="LED+A/C"/>
    <s v="5489/6 New Chandrawal Jawahar Nagar"/>
    <s v="Delhi"/>
    <s v="Delhi"/>
    <m/>
    <m/>
    <m/>
    <m/>
    <m/>
    <m/>
    <m/>
    <m/>
    <m/>
    <m/>
    <m/>
    <m/>
    <m/>
    <m/>
    <m/>
    <m/>
    <m/>
  </r>
  <r>
    <x v="109"/>
    <s v="Roshni Devi"/>
    <x v="41"/>
    <x v="2"/>
    <m/>
    <n v="9582747158"/>
    <d v="2020-12-01T05:30:10"/>
    <n v="10900"/>
    <s v="10000-20000"/>
    <x v="105"/>
    <m/>
    <s v="GOODLUCK FINANCIAL INCLUSION PVT. LTD."/>
    <n v="0"/>
    <m/>
    <m/>
    <m/>
    <m/>
    <m/>
    <m/>
    <d v="2017-05-19T05:30:10"/>
    <n v="1312"/>
    <x v="0"/>
    <d v="2017-05-19T05:30:10"/>
    <n v="1352"/>
    <x v="0"/>
    <d v="2016-05-07T05:30:10"/>
    <n v="4"/>
    <n v="0"/>
    <m/>
    <m/>
    <m/>
    <m/>
    <m/>
    <m/>
    <m/>
    <m/>
    <m/>
    <m/>
    <s v="A/C+LED"/>
    <s v="H.No-8 Murli Wal Kuan Sita Saran Clony Subji Mandi"/>
    <s v="Delhi"/>
    <s v="Delhi"/>
    <m/>
    <m/>
    <m/>
    <m/>
    <m/>
    <m/>
    <m/>
    <m/>
    <m/>
    <m/>
    <m/>
    <m/>
    <m/>
    <m/>
    <m/>
    <m/>
    <m/>
  </r>
  <r>
    <x v="110"/>
    <s v="Pramod Kumar"/>
    <x v="41"/>
    <x v="2"/>
    <m/>
    <n v="9899203091"/>
    <d v="2020-12-01T05:30:10"/>
    <n v="5120"/>
    <s v="0-10000"/>
    <x v="106"/>
    <m/>
    <s v="GOODLUCK FINANCIAL INCLUSION PVT. LTD."/>
    <n v="0"/>
    <m/>
    <m/>
    <m/>
    <m/>
    <m/>
    <m/>
    <d v="2017-10-12T05:30:10"/>
    <n v="1166"/>
    <x v="0"/>
    <d v="2017-10-12T05:30:10"/>
    <n v="1206"/>
    <x v="0"/>
    <d v="2016-05-15T05:30:10"/>
    <n v="3"/>
    <n v="0"/>
    <m/>
    <m/>
    <m/>
    <m/>
    <m/>
    <m/>
    <m/>
    <m/>
    <m/>
    <m/>
    <s v="MOBILE"/>
    <s v="C-443-D Majlis Park Aadharsh Nagar Gl 0-10"/>
    <s v="Delhi"/>
    <s v="Delhi"/>
    <m/>
    <m/>
    <m/>
    <m/>
    <m/>
    <m/>
    <m/>
    <m/>
    <m/>
    <m/>
    <m/>
    <m/>
    <m/>
    <m/>
    <m/>
    <m/>
    <m/>
  </r>
  <r>
    <x v="111"/>
    <s v="Gulshan Rani"/>
    <x v="41"/>
    <x v="2"/>
    <m/>
    <n v="9718562380"/>
    <d v="2020-12-01T05:30:10"/>
    <n v="7720"/>
    <s v="0-10000"/>
    <x v="107"/>
    <m/>
    <s v="GOODLUCK FINANCIAL INCLUSION PVT. LTD."/>
    <n v="0"/>
    <m/>
    <m/>
    <m/>
    <m/>
    <m/>
    <m/>
    <d v="2017-07-19T05:30:10"/>
    <n v="1251"/>
    <x v="0"/>
    <d v="2017-07-19T05:30:10"/>
    <n v="1291"/>
    <x v="0"/>
    <d v="2016-05-17T05:30:10"/>
    <n v="2"/>
    <n v="0"/>
    <m/>
    <m/>
    <m/>
    <m/>
    <m/>
    <m/>
    <m/>
    <m/>
    <m/>
    <m/>
    <s v="A/C"/>
    <s v="8140 Dna Nath Road Parwati Niwas Roshnara Road"/>
    <s v="Delhi"/>
    <s v="Delhi"/>
    <m/>
    <m/>
    <m/>
    <m/>
    <m/>
    <m/>
    <m/>
    <m/>
    <m/>
    <m/>
    <m/>
    <m/>
    <m/>
    <m/>
    <m/>
    <m/>
    <m/>
  </r>
  <r>
    <x v="112"/>
    <s v="Brahm Prakash"/>
    <x v="41"/>
    <x v="2"/>
    <m/>
    <n v="9210802724"/>
    <d v="2020-12-01T05:30:10"/>
    <n v="9074"/>
    <s v="0-10000"/>
    <x v="108"/>
    <m/>
    <s v="GOODLUCK FINANCIAL INCLUSION PVT. LTD."/>
    <n v="0"/>
    <m/>
    <m/>
    <m/>
    <m/>
    <m/>
    <m/>
    <d v="2017-11-28T05:30:10"/>
    <n v="1119"/>
    <x v="0"/>
    <d v="2017-11-28T05:30:10"/>
    <n v="1159"/>
    <x v="0"/>
    <d v="2016-05-25T05:30:10"/>
    <n v="2"/>
    <n v="0"/>
    <m/>
    <m/>
    <m/>
    <m/>
    <m/>
    <m/>
    <m/>
    <m/>
    <m/>
    <m/>
    <s v="A/C"/>
    <s v="Hn-8/5 Balmiki Mohalla Village Badli"/>
    <s v="Delhi"/>
    <s v="Delhi"/>
    <m/>
    <m/>
    <m/>
    <m/>
    <m/>
    <m/>
    <m/>
    <m/>
    <m/>
    <m/>
    <m/>
    <m/>
    <m/>
    <m/>
    <m/>
    <m/>
    <m/>
  </r>
  <r>
    <x v="113"/>
    <s v="Ishwar Singh"/>
    <x v="42"/>
    <x v="2"/>
    <m/>
    <n v="7838548103"/>
    <d v="2020-12-01T05:30:10"/>
    <n v="6820"/>
    <s v="0-10000"/>
    <x v="109"/>
    <m/>
    <s v="GOODLUCK FINANCIAL INCLUSION PVT. LTD."/>
    <n v="0"/>
    <m/>
    <m/>
    <m/>
    <m/>
    <m/>
    <m/>
    <d v="2017-12-16T05:30:10"/>
    <n v="1101"/>
    <x v="0"/>
    <d v="2017-12-16T05:30:10"/>
    <n v="1141"/>
    <x v="0"/>
    <d v="2016-06-30T05:30:10"/>
    <n v="4"/>
    <n v="0"/>
    <m/>
    <m/>
    <m/>
    <m/>
    <m/>
    <m/>
    <m/>
    <m/>
    <m/>
    <m/>
    <s v="R/F"/>
    <s v="H No. N 36/125 Lakki Park Jahangirpuri"/>
    <s v="Delhi"/>
    <s v="Delhi"/>
    <m/>
    <m/>
    <m/>
    <m/>
    <m/>
    <m/>
    <m/>
    <m/>
    <m/>
    <m/>
    <m/>
    <m/>
    <m/>
    <m/>
    <m/>
    <m/>
    <m/>
  </r>
  <r>
    <x v="114"/>
    <s v="Bimla"/>
    <x v="41"/>
    <x v="2"/>
    <m/>
    <n v="9211122270"/>
    <d v="2020-12-01T05:30:10"/>
    <n v="5096"/>
    <s v="0-10000"/>
    <x v="110"/>
    <m/>
    <s v="GOODLUCK FINANCIAL INCLUSION PVT. LTD."/>
    <n v="0"/>
    <m/>
    <m/>
    <m/>
    <m/>
    <m/>
    <m/>
    <d v="2017-06-16T05:30:10"/>
    <n v="1284"/>
    <x v="0"/>
    <d v="2017-06-16T05:30:10"/>
    <n v="1324"/>
    <x v="0"/>
    <d v="2016-07-02T05:30:10"/>
    <n v="4"/>
    <n v="0"/>
    <m/>
    <m/>
    <m/>
    <m/>
    <m/>
    <m/>
    <m/>
    <m/>
    <m/>
    <m/>
    <s v="W/M LED"/>
    <s v="H No. 9518 Basti Lal Singh Bagh Raoji Kishan Ganj"/>
    <s v="Delhi"/>
    <s v="Delhi"/>
    <m/>
    <m/>
    <m/>
    <m/>
    <m/>
    <m/>
    <m/>
    <m/>
    <m/>
    <m/>
    <m/>
    <m/>
    <m/>
    <m/>
    <m/>
    <m/>
    <m/>
  </r>
  <r>
    <x v="115"/>
    <s v="Mohd Sharif"/>
    <x v="6"/>
    <x v="2"/>
    <m/>
    <n v="9711249268"/>
    <d v="2020-12-01T05:30:10"/>
    <n v="20215"/>
    <s v="20000-30000"/>
    <x v="111"/>
    <m/>
    <s v="GOODLUCK FINANCIAL INCLUSION PVT. LTD."/>
    <n v="0"/>
    <m/>
    <m/>
    <m/>
    <m/>
    <m/>
    <m/>
    <d v="2016-11-08T05:30:10"/>
    <n v="1504"/>
    <x v="0"/>
    <d v="2016-11-08T05:30:10"/>
    <n v="1544"/>
    <x v="0"/>
    <d v="2016-07-03T05:30:10"/>
    <n v="4"/>
    <n v="0"/>
    <m/>
    <m/>
    <m/>
    <m/>
    <m/>
    <m/>
    <m/>
    <m/>
    <m/>
    <m/>
    <s v="MOBILE"/>
    <s v="H No. E-26 Dairy Road Adarsh Ngr"/>
    <s v="Delhi"/>
    <s v="Delhi"/>
    <m/>
    <m/>
    <m/>
    <m/>
    <m/>
    <m/>
    <m/>
    <m/>
    <m/>
    <m/>
    <m/>
    <m/>
    <m/>
    <m/>
    <m/>
    <m/>
    <m/>
  </r>
  <r>
    <x v="116"/>
    <s v="Vikas"/>
    <x v="6"/>
    <x v="2"/>
    <m/>
    <n v="7542001637"/>
    <d v="2020-12-01T05:30:10"/>
    <n v="7300"/>
    <s v="0-10000"/>
    <x v="112"/>
    <m/>
    <s v="GOODLUCK FINANCIAL INCLUSION PVT. LTD."/>
    <n v="0"/>
    <m/>
    <m/>
    <m/>
    <m/>
    <m/>
    <m/>
    <d v="2017-04-10T05:30:10"/>
    <n v="1351"/>
    <x v="0"/>
    <d v="2017-04-10T05:30:10"/>
    <n v="1391"/>
    <x v="0"/>
    <d v="2016-11-09T05:30:10"/>
    <n v="2"/>
    <n v="0"/>
    <m/>
    <m/>
    <m/>
    <m/>
    <m/>
    <m/>
    <m/>
    <m/>
    <m/>
    <m/>
    <s v="LED"/>
    <s v="H No Gno-1,Milan Vihar,Laxmi Ashram Jharoda"/>
    <s v="Delhi"/>
    <s v="Delhi"/>
    <m/>
    <m/>
    <m/>
    <m/>
    <m/>
    <m/>
    <m/>
    <m/>
    <m/>
    <m/>
    <m/>
    <m/>
    <m/>
    <m/>
    <m/>
    <m/>
    <m/>
  </r>
  <r>
    <x v="117"/>
    <s v="Harender Thakur"/>
    <x v="43"/>
    <x v="3"/>
    <m/>
    <n v="9560461276"/>
    <d v="2020-12-01T05:30:10"/>
    <n v="41551"/>
    <s v="40000 - 50000"/>
    <x v="113"/>
    <m/>
    <s v="GOODLUCK FINANCIAL INCLUSION PVT. LTD."/>
    <n v="0"/>
    <m/>
    <m/>
    <m/>
    <m/>
    <m/>
    <m/>
    <d v="2017-05-26T05:30:10"/>
    <n v="1305"/>
    <x v="0"/>
    <d v="2017-05-26T05:30:10"/>
    <n v="1345"/>
    <x v="0"/>
    <d v="2016-07-06T05:30:10"/>
    <n v="3"/>
    <n v="1"/>
    <m/>
    <m/>
    <m/>
    <m/>
    <m/>
    <m/>
    <m/>
    <m/>
    <m/>
    <m/>
    <s v="JUPITER"/>
    <s v="H.No.230 G.No.8 Gopal Pur Marpur"/>
    <s v="Delhi"/>
    <s v="Delhi"/>
    <m/>
    <m/>
    <m/>
    <m/>
    <m/>
    <m/>
    <m/>
    <m/>
    <m/>
    <m/>
    <m/>
    <m/>
    <m/>
    <m/>
    <m/>
    <m/>
    <m/>
  </r>
  <r>
    <x v="118"/>
    <s v="Sumit"/>
    <x v="41"/>
    <x v="2"/>
    <m/>
    <n v="9958636331"/>
    <d v="2020-12-01T05:30:10"/>
    <n v="7662"/>
    <s v="0-10000"/>
    <x v="114"/>
    <m/>
    <s v="GOODLUCK FINANCIAL INCLUSION PVT. LTD."/>
    <n v="0"/>
    <m/>
    <m/>
    <m/>
    <m/>
    <m/>
    <m/>
    <d v="2017-05-17T05:30:10"/>
    <n v="1314"/>
    <x v="0"/>
    <d v="2017-05-17T05:30:10"/>
    <n v="1354"/>
    <x v="0"/>
    <d v="2016-01-12T05:30:10"/>
    <n v="4"/>
    <n v="1"/>
    <m/>
    <m/>
    <m/>
    <m/>
    <m/>
    <m/>
    <m/>
    <m/>
    <m/>
    <m/>
    <s v="LED"/>
    <s v="H.No. 621, Gno-6, Jagat Pur Vill, Burari"/>
    <s v="Delhi"/>
    <s v="Delhi"/>
    <m/>
    <m/>
    <m/>
    <m/>
    <m/>
    <m/>
    <m/>
    <m/>
    <m/>
    <m/>
    <m/>
    <m/>
    <m/>
    <m/>
    <m/>
    <m/>
    <m/>
  </r>
  <r>
    <x v="119"/>
    <s v="Vinay Kumar"/>
    <x v="43"/>
    <x v="3"/>
    <m/>
    <n v="8447210170"/>
    <d v="2020-12-01T05:30:10"/>
    <n v="26000"/>
    <s v="20000-30000"/>
    <x v="115"/>
    <m/>
    <s v="GOODLUCK FINANCIAL INCLUSION PVT. LTD."/>
    <n v="0"/>
    <m/>
    <m/>
    <m/>
    <m/>
    <m/>
    <m/>
    <d v="2017-09-14T05:30:10"/>
    <n v="1194"/>
    <x v="0"/>
    <d v="2017-09-14T05:30:10"/>
    <n v="1234"/>
    <x v="0"/>
    <d v="2016-08-12T05:30:10"/>
    <n v="3"/>
    <n v="0"/>
    <m/>
    <m/>
    <m/>
    <m/>
    <m/>
    <m/>
    <m/>
    <m/>
    <m/>
    <m/>
    <s v="LED/ SAMSUNG"/>
    <s v="H.No- Kh.No-18/3,Gali No-8 A ,Chandan Vihar"/>
    <s v="Delhi"/>
    <s v="Delhi"/>
    <m/>
    <m/>
    <m/>
    <m/>
    <m/>
    <m/>
    <m/>
    <m/>
    <m/>
    <m/>
    <m/>
    <m/>
    <m/>
    <m/>
    <m/>
    <m/>
    <m/>
  </r>
  <r>
    <x v="120"/>
    <s v="Virender Singh"/>
    <x v="6"/>
    <x v="3"/>
    <m/>
    <n v="7042456240"/>
    <d v="2020-12-01T05:30:10"/>
    <n v="12600"/>
    <s v="10000-20000"/>
    <x v="104"/>
    <m/>
    <s v="GOODLUCK FINANCIAL INCLUSION PVT. LTD."/>
    <n v="0"/>
    <m/>
    <m/>
    <m/>
    <m/>
    <m/>
    <m/>
    <d v="2017-02-20T05:30:10"/>
    <n v="1400"/>
    <x v="0"/>
    <d v="2017-02-20T05:30:10"/>
    <n v="1440"/>
    <x v="0"/>
    <d v="2016-06-03T05:30:10"/>
    <n v="6"/>
    <n v="2"/>
    <m/>
    <m/>
    <m/>
    <m/>
    <m/>
    <m/>
    <m/>
    <m/>
    <m/>
    <m/>
    <s v="LED"/>
    <s v="H.No. 536, Gali-11, Milan Vihar, Sant Nagar"/>
    <s v="Delhi"/>
    <s v="Delhi"/>
    <m/>
    <m/>
    <m/>
    <m/>
    <m/>
    <m/>
    <m/>
    <m/>
    <m/>
    <m/>
    <m/>
    <m/>
    <m/>
    <m/>
    <m/>
    <m/>
    <m/>
  </r>
  <r>
    <x v="121"/>
    <s v="Chotu Sahani"/>
    <x v="43"/>
    <x v="3"/>
    <m/>
    <n v="9818790757"/>
    <d v="2020-12-01T05:30:10"/>
    <n v="13200"/>
    <s v="10000-20000"/>
    <x v="116"/>
    <m/>
    <s v="GOODLUCK FINANCIAL INCLUSION PVT. LTD."/>
    <n v="0"/>
    <m/>
    <m/>
    <m/>
    <m/>
    <m/>
    <m/>
    <d v="2019-06-10T05:30:10"/>
    <n v="560"/>
    <x v="0"/>
    <d v="2019-06-10T05:30:10"/>
    <n v="600"/>
    <x v="0"/>
    <d v="2016-08-23T05:30:10"/>
    <n v="3"/>
    <n v="0"/>
    <m/>
    <m/>
    <m/>
    <m/>
    <m/>
    <m/>
    <m/>
    <m/>
    <m/>
    <m/>
    <s v="LED"/>
    <s v="H.No.G.No.12 Jharoda Part-2 Burari"/>
    <s v="Delhi"/>
    <s v="Delhi"/>
    <m/>
    <m/>
    <m/>
    <m/>
    <m/>
    <m/>
    <m/>
    <m/>
    <m/>
    <m/>
    <m/>
    <m/>
    <m/>
    <m/>
    <m/>
    <m/>
    <m/>
  </r>
  <r>
    <x v="122"/>
    <s v="Kamal Raj Chawla"/>
    <x v="41"/>
    <x v="2"/>
    <m/>
    <n v="9811813282"/>
    <d v="2020-12-01T05:30:10"/>
    <n v="6888"/>
    <s v="0-10000"/>
    <x v="117"/>
    <m/>
    <s v="GOODLUCK FINANCIAL INCLUSION PVT. LTD."/>
    <n v="0"/>
    <m/>
    <m/>
    <m/>
    <m/>
    <m/>
    <m/>
    <d v="2016-08-03T05:30:10"/>
    <n v="1601"/>
    <x v="0"/>
    <d v="2016-08-03T05:30:10"/>
    <n v="1641"/>
    <x v="0"/>
    <d v="2016-06-30T05:30:10"/>
    <n v="5"/>
    <n v="0"/>
    <m/>
    <m/>
    <m/>
    <m/>
    <m/>
    <m/>
    <m/>
    <m/>
    <m/>
    <m/>
    <s v="MOBILE"/>
    <s v="C-1/38 1St Floor, A Block Dda Flats Jahangir Puri"/>
    <s v="Delhi"/>
    <s v="Delhi"/>
    <m/>
    <m/>
    <m/>
    <m/>
    <m/>
    <m/>
    <m/>
    <m/>
    <m/>
    <m/>
    <m/>
    <m/>
    <m/>
    <m/>
    <m/>
    <m/>
    <m/>
  </r>
  <r>
    <x v="123"/>
    <s v="Nitin"/>
    <x v="43"/>
    <x v="3"/>
    <m/>
    <n v="9643733147"/>
    <d v="2020-12-01T05:30:10"/>
    <n v="22800"/>
    <s v="20000-30000"/>
    <x v="118"/>
    <m/>
    <s v="GOODLUCK FINANCIAL INCLUSION PVT. LTD."/>
    <n v="0"/>
    <m/>
    <m/>
    <m/>
    <m/>
    <m/>
    <m/>
    <d v="2017-06-16T05:30:10"/>
    <n v="1284"/>
    <x v="0"/>
    <d v="2017-06-16T05:30:10"/>
    <n v="1324"/>
    <x v="0"/>
    <d v="2015-12-22T05:30:10"/>
    <n v="3"/>
    <n v="0"/>
    <m/>
    <m/>
    <m/>
    <m/>
    <m/>
    <m/>
    <m/>
    <m/>
    <m/>
    <m/>
    <s v="LED"/>
    <s v="H.No-368, Block-J, Jahangir Puri"/>
    <s v="Delhi"/>
    <s v="Delhi"/>
    <m/>
    <m/>
    <m/>
    <m/>
    <m/>
    <m/>
    <m/>
    <m/>
    <m/>
    <m/>
    <m/>
    <m/>
    <m/>
    <m/>
    <m/>
    <m/>
    <m/>
  </r>
  <r>
    <x v="124"/>
    <s v="Surender Kumar Dutt"/>
    <x v="43"/>
    <x v="3"/>
    <m/>
    <n v="9650135112"/>
    <d v="2020-12-01T05:30:10"/>
    <n v="5750"/>
    <s v="0-10000"/>
    <x v="119"/>
    <m/>
    <s v="GOODLUCK FINANCIAL INCLUSION PVT. LTD."/>
    <n v="0"/>
    <m/>
    <m/>
    <m/>
    <m/>
    <m/>
    <m/>
    <d v="2016-03-31T05:30:10"/>
    <n v="1726"/>
    <x v="0"/>
    <d v="2016-03-31T05:30:10"/>
    <n v="1766"/>
    <x v="0"/>
    <d v="2016-02-16T05:30:10"/>
    <n v="3"/>
    <n v="0"/>
    <m/>
    <m/>
    <m/>
    <m/>
    <m/>
    <m/>
    <m/>
    <m/>
    <m/>
    <m/>
    <s v="LED"/>
    <s v="H No,A-1516,Blk-A,Jahangir Puri"/>
    <s v="Delhi"/>
    <s v="Delhi"/>
    <m/>
    <m/>
    <m/>
    <m/>
    <m/>
    <m/>
    <m/>
    <m/>
    <m/>
    <m/>
    <m/>
    <m/>
    <m/>
    <m/>
    <m/>
    <m/>
    <m/>
  </r>
  <r>
    <x v="125"/>
    <s v="Vijender Singh"/>
    <x v="43"/>
    <x v="3"/>
    <m/>
    <n v="9811347754"/>
    <d v="2020-12-01T05:30:10"/>
    <n v="17396"/>
    <s v="10000-20000"/>
    <x v="120"/>
    <m/>
    <s v="GOODLUCK FINANCIAL INCLUSION PVT. LTD."/>
    <n v="0"/>
    <m/>
    <m/>
    <m/>
    <m/>
    <m/>
    <m/>
    <d v="2018-01-24T05:30:10"/>
    <n v="1062"/>
    <x v="0"/>
    <d v="2018-01-24T05:30:10"/>
    <n v="1102"/>
    <x v="0"/>
    <d v="2016-04-20T05:30:10"/>
    <n v="4"/>
    <n v="0"/>
    <m/>
    <m/>
    <m/>
    <m/>
    <m/>
    <m/>
    <m/>
    <m/>
    <m/>
    <m/>
    <s v="A/C"/>
    <s v="A-7 Near Sarai Rohilla Police Station Mcd Flats"/>
    <s v="Delhi"/>
    <s v="Delhi"/>
    <m/>
    <m/>
    <m/>
    <m/>
    <m/>
    <m/>
    <m/>
    <m/>
    <m/>
    <m/>
    <m/>
    <m/>
    <m/>
    <m/>
    <m/>
    <m/>
    <m/>
  </r>
  <r>
    <x v="126"/>
    <s v="Shamim"/>
    <x v="43"/>
    <x v="3"/>
    <m/>
    <n v="9582138497"/>
    <d v="2020-12-01T05:30:10"/>
    <n v="5556"/>
    <s v="0-10000"/>
    <x v="121"/>
    <m/>
    <s v="GOODLUCK FINANCIAL INCLUSION PVT. LTD."/>
    <n v="0"/>
    <m/>
    <m/>
    <m/>
    <m/>
    <m/>
    <m/>
    <d v="2018-02-28T05:30:10"/>
    <n v="1027"/>
    <x v="0"/>
    <d v="2018-02-28T05:30:10"/>
    <n v="1067"/>
    <x v="0"/>
    <d v="2016-06-03T05:30:10"/>
    <n v="5"/>
    <n v="0"/>
    <m/>
    <m/>
    <m/>
    <m/>
    <m/>
    <m/>
    <m/>
    <m/>
    <m/>
    <m/>
    <s v="MOBILE"/>
    <s v="H.No. 1830, Jahangir Puri"/>
    <s v="Delhi"/>
    <s v="Delhi"/>
    <m/>
    <m/>
    <m/>
    <m/>
    <m/>
    <m/>
    <m/>
    <m/>
    <m/>
    <m/>
    <m/>
    <m/>
    <m/>
    <m/>
    <m/>
    <m/>
    <m/>
  </r>
  <r>
    <x v="127"/>
    <s v="Poonam Jaipal"/>
    <x v="44"/>
    <x v="4"/>
    <m/>
    <n v="9811199925"/>
    <d v="2020-12-01T05:30:10"/>
    <n v="23334"/>
    <s v="20000-30000"/>
    <x v="122"/>
    <m/>
    <s v="GOODLUCK FINANCIAL INCLUSION PVT. LTD."/>
    <n v="0"/>
    <m/>
    <m/>
    <m/>
    <m/>
    <m/>
    <m/>
    <d v="2017-08-18T05:30:10"/>
    <n v="1221"/>
    <x v="0"/>
    <d v="2017-08-18T05:30:10"/>
    <n v="1261"/>
    <x v="0"/>
    <d v="2016-06-26T05:30:10"/>
    <n v="3"/>
    <n v="2"/>
    <m/>
    <m/>
    <m/>
    <m/>
    <m/>
    <m/>
    <m/>
    <m/>
    <m/>
    <m/>
    <s v="MOBILE"/>
    <s v="Flat No 55 Blk C Dda Flats Jahangirpuri"/>
    <s v="Delhi"/>
    <s v="Delhi"/>
    <m/>
    <m/>
    <m/>
    <m/>
    <m/>
    <m/>
    <m/>
    <m/>
    <m/>
    <m/>
    <m/>
    <m/>
    <m/>
    <m/>
    <m/>
    <m/>
    <m/>
  </r>
  <r>
    <x v="128"/>
    <s v="Amit Arora"/>
    <x v="43"/>
    <x v="3"/>
    <m/>
    <n v="9873469447"/>
    <d v="2020-12-01T05:30:10"/>
    <n v="10904"/>
    <s v="10000-20000"/>
    <x v="123"/>
    <m/>
    <s v="GOODLUCK FINANCIAL INCLUSION PVT. LTD."/>
    <n v="0"/>
    <m/>
    <m/>
    <m/>
    <m/>
    <m/>
    <m/>
    <d v="2016-09-15T05:30:10"/>
    <n v="1558"/>
    <x v="0"/>
    <d v="2016-09-15T05:30:10"/>
    <n v="1598"/>
    <x v="0"/>
    <d v="2016-07-09T05:30:10"/>
    <n v="3"/>
    <n v="0"/>
    <m/>
    <m/>
    <m/>
    <m/>
    <m/>
    <m/>
    <m/>
    <m/>
    <m/>
    <m/>
    <s v="FRIDGE"/>
    <s v="H No. 10404 Bagichi Pirji Kishanganj"/>
    <s v="Delhi"/>
    <s v="Delhi"/>
    <m/>
    <m/>
    <m/>
    <m/>
    <m/>
    <m/>
    <m/>
    <m/>
    <m/>
    <m/>
    <m/>
    <m/>
    <m/>
    <m/>
    <m/>
    <m/>
    <m/>
  </r>
  <r>
    <x v="129"/>
    <s v="Triveni Kumar"/>
    <x v="43"/>
    <x v="3"/>
    <m/>
    <n v="7838507982"/>
    <d v="2020-12-01T05:30:10"/>
    <n v="13692"/>
    <s v="10000-20000"/>
    <x v="124"/>
    <m/>
    <s v="GOODLUCK FINANCIAL INCLUSION PVT. LTD."/>
    <n v="0"/>
    <m/>
    <m/>
    <m/>
    <m/>
    <m/>
    <m/>
    <d v="2018-12-21T05:30:10"/>
    <n v="731"/>
    <x v="0"/>
    <d v="2018-12-21T05:30:10"/>
    <n v="771"/>
    <x v="0"/>
    <d v="2016-08-29T05:30:10"/>
    <n v="3"/>
    <n v="0"/>
    <m/>
    <m/>
    <m/>
    <m/>
    <m/>
    <m/>
    <m/>
    <m/>
    <m/>
    <m/>
    <s v="MOBILE"/>
    <s v="H.No.446 2Nd Floor A-Blk Jahangir Puri"/>
    <s v="Delhi"/>
    <s v="Delhi"/>
    <m/>
    <m/>
    <m/>
    <m/>
    <m/>
    <m/>
    <m/>
    <m/>
    <m/>
    <m/>
    <m/>
    <m/>
    <m/>
    <m/>
    <m/>
    <m/>
    <m/>
  </r>
  <r>
    <x v="130"/>
    <s v="Ram Babu"/>
    <x v="43"/>
    <x v="3"/>
    <m/>
    <n v="9268377540"/>
    <d v="2020-12-01T05:30:10"/>
    <n v="17680"/>
    <s v="10000-20000"/>
    <x v="125"/>
    <m/>
    <s v="GOODLUCK FINANCIAL INCLUSION PVT. LTD."/>
    <n v="0"/>
    <m/>
    <m/>
    <m/>
    <m/>
    <m/>
    <m/>
    <d v="2017-11-12T05:30:10"/>
    <n v="1135"/>
    <x v="0"/>
    <d v="2017-11-12T05:30:10"/>
    <n v="1175"/>
    <x v="0"/>
    <d v="2016-12-31T05:30:10"/>
    <n v="5"/>
    <n v="2"/>
    <m/>
    <m/>
    <m/>
    <m/>
    <m/>
    <m/>
    <m/>
    <m/>
    <m/>
    <m/>
    <s v="LENOVO G 50-80"/>
    <s v="76, Gali No-1, Saroop Nagar, 2Nd Floor,"/>
    <s v="Delhi"/>
    <s v="Delhi"/>
    <m/>
    <m/>
    <m/>
    <m/>
    <m/>
    <m/>
    <m/>
    <m/>
    <m/>
    <m/>
    <m/>
    <m/>
    <m/>
    <m/>
    <m/>
    <m/>
    <m/>
  </r>
  <r>
    <x v="131"/>
    <s v="Mangi"/>
    <x v="43"/>
    <x v="3"/>
    <m/>
    <n v="9958718217"/>
    <d v="2020-12-01T05:30:10"/>
    <n v="33800"/>
    <s v="30000 - 40000"/>
    <x v="76"/>
    <m/>
    <s v="GOODLUCK FINANCIAL INCLUSION PVT. LTD."/>
    <n v="0"/>
    <m/>
    <m/>
    <m/>
    <m/>
    <m/>
    <m/>
    <d v="2017-07-05T05:30:10"/>
    <n v="1265"/>
    <x v="0"/>
    <d v="2017-07-05T05:30:10"/>
    <n v="1305"/>
    <x v="0"/>
    <d v="2017-04-25T05:30:10"/>
    <n v="3"/>
    <n v="0"/>
    <m/>
    <m/>
    <m/>
    <m/>
    <m/>
    <m/>
    <m/>
    <m/>
    <m/>
    <m/>
    <s v="GL"/>
    <s v="Hno-16,Khno-4/1,Gno-20,B-Blk,Kml Vhr"/>
    <s v="Delhi"/>
    <s v="Delhi"/>
    <m/>
    <m/>
    <m/>
    <m/>
    <m/>
    <m/>
    <m/>
    <m/>
    <m/>
    <m/>
    <m/>
    <m/>
    <m/>
    <m/>
    <m/>
    <m/>
    <m/>
  </r>
  <r>
    <x v="132"/>
    <s v="Nargis"/>
    <x v="43"/>
    <x v="3"/>
    <m/>
    <n v="9718077357"/>
    <d v="2020-12-01T05:30:10"/>
    <n v="14900"/>
    <s v="10000-20000"/>
    <x v="126"/>
    <m/>
    <s v="GOODLUCK FINANCIAL INCLUSION PVT. LTD."/>
    <n v="0"/>
    <m/>
    <m/>
    <m/>
    <m/>
    <m/>
    <m/>
    <d v="2019-06-03T05:30:10"/>
    <n v="567"/>
    <x v="0"/>
    <d v="2019-06-03T05:30:10"/>
    <n v="607"/>
    <x v="0"/>
    <d v="2017-02-28T05:30:10"/>
    <n v="4"/>
    <n v="3"/>
    <m/>
    <m/>
    <m/>
    <m/>
    <m/>
    <m/>
    <m/>
    <m/>
    <m/>
    <m/>
    <s v="G/L"/>
    <s v="H.No-18 Gali No-32 Block-A1, Bangali Colony Sant N"/>
    <s v="Delhi"/>
    <s v="Delhi"/>
    <m/>
    <m/>
    <m/>
    <m/>
    <m/>
    <m/>
    <m/>
    <m/>
    <m/>
    <m/>
    <m/>
    <m/>
    <m/>
    <m/>
    <m/>
    <m/>
    <m/>
  </r>
  <r>
    <x v="133"/>
    <s v="Nisha"/>
    <x v="41"/>
    <x v="2"/>
    <m/>
    <n v="7530986579"/>
    <d v="2020-12-01T05:30:10"/>
    <n v="32850"/>
    <s v="30000 - 40000"/>
    <x v="127"/>
    <m/>
    <s v="GOODLUCK FINANCIAL INCLUSION PVT. LTD."/>
    <n v="0"/>
    <m/>
    <m/>
    <m/>
    <m/>
    <m/>
    <m/>
    <d v="2019-01-01T05:30:10"/>
    <n v="720"/>
    <x v="0"/>
    <d v="2019-01-01T05:30:10"/>
    <n v="760"/>
    <x v="0"/>
    <d v="2018-01-09T05:30:10"/>
    <n v="4"/>
    <n v="1"/>
    <m/>
    <m/>
    <m/>
    <m/>
    <m/>
    <m/>
    <m/>
    <m/>
    <m/>
    <m/>
    <s v="PL"/>
    <s v="Khno-14/11,Gf West Snat Nagar, Chandan Vihar"/>
    <s v="Delhi"/>
    <s v="Delhi"/>
    <m/>
    <m/>
    <m/>
    <m/>
    <m/>
    <m/>
    <m/>
    <m/>
    <m/>
    <m/>
    <m/>
    <m/>
    <m/>
    <m/>
    <m/>
    <m/>
    <m/>
  </r>
  <r>
    <x v="134"/>
    <s v="Sabnam"/>
    <x v="43"/>
    <x v="3"/>
    <m/>
    <n v="9310908486"/>
    <d v="2020-12-01T05:30:10"/>
    <n v="34033"/>
    <s v="30000 - 40000"/>
    <x v="128"/>
    <m/>
    <s v="GOODLUCK FINANCIAL INCLUSION PVT. LTD."/>
    <n v="0"/>
    <m/>
    <m/>
    <m/>
    <m/>
    <m/>
    <m/>
    <d v="2019-12-14T05:30:10"/>
    <n v="373"/>
    <x v="0"/>
    <d v="2019-12-14T05:30:10"/>
    <n v="413"/>
    <x v="0"/>
    <d v="2018-03-07T05:30:10"/>
    <n v="3"/>
    <n v="0"/>
    <m/>
    <m/>
    <m/>
    <m/>
    <m/>
    <m/>
    <m/>
    <m/>
    <m/>
    <m/>
    <s v="PL"/>
    <s v="Khno-4/16,Gno-11/4,Milan Vihar"/>
    <s v="Delhi"/>
    <s v="Delhi"/>
    <m/>
    <m/>
    <m/>
    <m/>
    <m/>
    <m/>
    <m/>
    <m/>
    <m/>
    <m/>
    <m/>
    <m/>
    <m/>
    <m/>
    <m/>
    <m/>
    <m/>
  </r>
  <r>
    <x v="135"/>
    <s v="Santoshi Tirkey"/>
    <x v="43"/>
    <x v="3"/>
    <m/>
    <n v="8700689350"/>
    <d v="2020-12-01T05:30:10"/>
    <n v="20070"/>
    <s v="20000-30000"/>
    <x v="129"/>
    <m/>
    <s v="GOODLUCK FINANCIAL INCLUSION PVT. LTD."/>
    <n v="0"/>
    <m/>
    <m/>
    <m/>
    <m/>
    <m/>
    <m/>
    <d v="2018-07-19T05:30:10"/>
    <n v="886"/>
    <x v="0"/>
    <d v="2018-07-19T05:30:10"/>
    <n v="926"/>
    <x v="0"/>
    <d v="2017-12-29T05:30:10"/>
    <n v="3"/>
    <n v="0"/>
    <m/>
    <m/>
    <m/>
    <m/>
    <m/>
    <m/>
    <m/>
    <m/>
    <m/>
    <m/>
    <s v="PL"/>
    <s v="Hno-3734,Gno-101,B-Blk,Sant Nagar"/>
    <s v="Delhi"/>
    <s v="Delhi"/>
    <m/>
    <m/>
    <m/>
    <m/>
    <m/>
    <m/>
    <m/>
    <m/>
    <m/>
    <m/>
    <m/>
    <m/>
    <m/>
    <m/>
    <m/>
    <m/>
    <m/>
  </r>
  <r>
    <x v="136"/>
    <s v="Santosh Kumari"/>
    <x v="43"/>
    <x v="3"/>
    <m/>
    <n v="8750422785"/>
    <d v="2020-12-01T05:30:10"/>
    <n v="10800"/>
    <s v="10000-20000"/>
    <x v="130"/>
    <m/>
    <s v="GOODLUCK FINANCIAL INCLUSION PVT. LTD."/>
    <n v="0"/>
    <m/>
    <m/>
    <m/>
    <m/>
    <m/>
    <m/>
    <d v="2018-02-08T05:30:10"/>
    <n v="1047"/>
    <x v="0"/>
    <d v="2018-02-08T05:30:10"/>
    <n v="1087"/>
    <x v="0"/>
    <d v="2017-10-16T05:30:10"/>
    <n v="5"/>
    <n v="1"/>
    <m/>
    <m/>
    <m/>
    <m/>
    <m/>
    <m/>
    <m/>
    <m/>
    <m/>
    <m/>
    <s v="PL"/>
    <s v="H No.41, G No.-10, A-2 Block, Sant Nagar"/>
    <s v="Delhi"/>
    <s v="Delhi"/>
    <m/>
    <m/>
    <m/>
    <m/>
    <m/>
    <m/>
    <m/>
    <m/>
    <m/>
    <m/>
    <m/>
    <m/>
    <m/>
    <m/>
    <m/>
    <m/>
    <m/>
  </r>
  <r>
    <x v="137"/>
    <s v="Payal Makhija"/>
    <x v="43"/>
    <x v="3"/>
    <m/>
    <n v="8527889101"/>
    <d v="2020-12-01T05:30:10"/>
    <n v="20800"/>
    <s v="20000-30000"/>
    <x v="92"/>
    <m/>
    <s v="GOODLUCK FINANCIAL INCLUSION PVT. LTD."/>
    <n v="0"/>
    <m/>
    <m/>
    <m/>
    <m/>
    <m/>
    <m/>
    <d v="2017-07-21T05:30:10"/>
    <n v="1249"/>
    <x v="0"/>
    <d v="2017-07-21T05:30:10"/>
    <n v="1289"/>
    <x v="0"/>
    <d v="2016-12-23T05:30:10"/>
    <n v="4"/>
    <n v="0"/>
    <m/>
    <m/>
    <m/>
    <m/>
    <m/>
    <m/>
    <m/>
    <m/>
    <m/>
    <m/>
    <s v="GROUP LOAN"/>
    <s v="H No.3522/2, B Block Gali No-93, Sant Nagar"/>
    <s v="Delhi"/>
    <s v="Delhi"/>
    <m/>
    <m/>
    <m/>
    <m/>
    <m/>
    <m/>
    <m/>
    <m/>
    <m/>
    <m/>
    <m/>
    <m/>
    <m/>
    <m/>
    <m/>
    <m/>
    <m/>
  </r>
  <r>
    <x v="138"/>
    <s v="Reena"/>
    <x v="43"/>
    <x v="3"/>
    <m/>
    <n v="7859886665"/>
    <d v="2020-12-01T05:30:10"/>
    <n v="19300"/>
    <s v="10000-20000"/>
    <x v="131"/>
    <m/>
    <s v="GOODLUCK FINANCIAL INCLUSION PVT. LTD."/>
    <n v="0"/>
    <m/>
    <m/>
    <m/>
    <m/>
    <m/>
    <m/>
    <d v="2017-12-28T05:30:10"/>
    <n v="1089"/>
    <x v="0"/>
    <d v="2017-12-28T05:30:10"/>
    <n v="1129"/>
    <x v="0"/>
    <d v="2017-02-28T05:30:10"/>
    <n v="4"/>
    <n v="2"/>
    <m/>
    <m/>
    <m/>
    <m/>
    <m/>
    <m/>
    <m/>
    <m/>
    <m/>
    <m/>
    <s v="G/L"/>
    <s v="H.No-A6/1 Gali No-6, Block-B Baba Colony Burari"/>
    <s v="Delhi"/>
    <s v="Delhi"/>
    <m/>
    <m/>
    <m/>
    <m/>
    <m/>
    <m/>
    <m/>
    <m/>
    <m/>
    <m/>
    <m/>
    <m/>
    <m/>
    <m/>
    <m/>
    <m/>
    <m/>
  </r>
  <r>
    <x v="139"/>
    <s v="Geeta"/>
    <x v="45"/>
    <x v="3"/>
    <m/>
    <n v="7835837325"/>
    <d v="2020-12-01T05:30:10"/>
    <n v="18200"/>
    <s v="10000-20000"/>
    <x v="132"/>
    <m/>
    <s v="GOODLUCK FINANCIAL INCLUSION PVT. LTD."/>
    <n v="0"/>
    <m/>
    <m/>
    <m/>
    <m/>
    <m/>
    <m/>
    <d v="2018-04-04T05:30:10"/>
    <n v="992"/>
    <x v="0"/>
    <d v="2018-04-04T05:30:10"/>
    <n v="1032"/>
    <x v="0"/>
    <d v="2017-03-27T05:30:10"/>
    <n v="4"/>
    <n v="0"/>
    <m/>
    <m/>
    <m/>
    <m/>
    <m/>
    <m/>
    <m/>
    <m/>
    <m/>
    <m/>
    <s v="G/L"/>
    <s v="Kh.No. 134/23, Gno-65, B Blk, Sant Nagar"/>
    <s v="Delhi"/>
    <s v="Delhi"/>
    <m/>
    <m/>
    <m/>
    <m/>
    <m/>
    <m/>
    <m/>
    <m/>
    <m/>
    <m/>
    <m/>
    <m/>
    <m/>
    <m/>
    <m/>
    <m/>
    <m/>
  </r>
  <r>
    <x v="140"/>
    <s v="Ladali Kumari"/>
    <x v="46"/>
    <x v="3"/>
    <m/>
    <n v="9958324060"/>
    <d v="2020-12-01T05:30:10"/>
    <n v="13000"/>
    <s v="10000-20000"/>
    <x v="89"/>
    <m/>
    <s v="GOODLUCK FINANCIAL INCLUSION PVT. LTD."/>
    <n v="0"/>
    <m/>
    <m/>
    <m/>
    <m/>
    <m/>
    <m/>
    <d v="2018-02-25T05:30:10"/>
    <n v="1030"/>
    <x v="0"/>
    <d v="2018-02-25T05:30:10"/>
    <n v="1070"/>
    <x v="0"/>
    <d v="2017-04-14T05:30:10"/>
    <n v="5"/>
    <n v="0"/>
    <m/>
    <m/>
    <m/>
    <m/>
    <m/>
    <m/>
    <m/>
    <m/>
    <m/>
    <m/>
    <s v="GL"/>
    <s v="Hno-245,Gno-7,D-Blk,Surender Clny Jharoda"/>
    <s v="Delhi"/>
    <s v="Delhi"/>
    <m/>
    <m/>
    <m/>
    <m/>
    <m/>
    <m/>
    <m/>
    <m/>
    <m/>
    <m/>
    <m/>
    <m/>
    <m/>
    <m/>
    <m/>
    <m/>
    <m/>
  </r>
  <r>
    <x v="141"/>
    <s v="Mala"/>
    <x v="47"/>
    <x v="1"/>
    <m/>
    <n v="8447247174"/>
    <d v="2020-12-01T05:30:10"/>
    <n v="24927"/>
    <s v="20000-30000"/>
    <x v="133"/>
    <m/>
    <s v="GOODLUCK FINANCIAL INCLUSION PVT. LTD."/>
    <n v="0"/>
    <m/>
    <m/>
    <m/>
    <m/>
    <m/>
    <m/>
    <d v="2018-05-28T05:30:10"/>
    <n v="938"/>
    <x v="0"/>
    <d v="2018-05-28T05:30:10"/>
    <n v="978"/>
    <x v="0"/>
    <d v="2017-05-06T05:30:10"/>
    <n v="4"/>
    <n v="0"/>
    <m/>
    <m/>
    <m/>
    <m/>
    <m/>
    <m/>
    <m/>
    <m/>
    <m/>
    <m/>
    <s v="GL"/>
    <s v="Khno-248,Gno-27,A-Blk,Sushant Vhr"/>
    <s v="Delhi"/>
    <s v="Delhi"/>
    <m/>
    <m/>
    <m/>
    <m/>
    <m/>
    <m/>
    <m/>
    <m/>
    <m/>
    <m/>
    <m/>
    <m/>
    <m/>
    <m/>
    <m/>
    <m/>
    <m/>
  </r>
  <r>
    <x v="142"/>
    <s v="David Verma"/>
    <x v="43"/>
    <x v="3"/>
    <m/>
    <n v="8860506414"/>
    <d v="2020-12-01T05:30:10"/>
    <n v="8900"/>
    <s v="0-10000"/>
    <x v="134"/>
    <m/>
    <s v="GOODLUCK FINANCIAL INCLUSION PVT. LTD."/>
    <n v="0"/>
    <m/>
    <m/>
    <m/>
    <m/>
    <m/>
    <m/>
    <d v="2017-06-13T05:30:10"/>
    <n v="1287"/>
    <x v="0"/>
    <d v="2017-06-13T05:30:10"/>
    <n v="1327"/>
    <x v="0"/>
    <d v="2016-06-25T05:30:10"/>
    <n v="4"/>
    <n v="0"/>
    <m/>
    <m/>
    <m/>
    <m/>
    <m/>
    <m/>
    <m/>
    <m/>
    <m/>
    <m/>
    <s v="A/C"/>
    <s v="Plot-49B Khno-503 Ground Floor Lal Dora, Burari"/>
    <s v="Delhi"/>
    <s v="Delhi"/>
    <m/>
    <m/>
    <m/>
    <m/>
    <m/>
    <m/>
    <m/>
    <m/>
    <m/>
    <m/>
    <m/>
    <m/>
    <m/>
    <m/>
    <m/>
    <m/>
    <m/>
  </r>
  <r>
    <x v="143"/>
    <s v="Bhupender Singh"/>
    <x v="43"/>
    <x v="3"/>
    <m/>
    <n v="8745864319"/>
    <d v="2020-12-01T05:30:10"/>
    <n v="21600"/>
    <s v="20000-30000"/>
    <x v="135"/>
    <m/>
    <s v="GOODLUCK FINANCIAL INCLUSION PVT. LTD."/>
    <n v="0"/>
    <m/>
    <m/>
    <m/>
    <m/>
    <m/>
    <m/>
    <d v="2017-10-10T05:30:10"/>
    <n v="1168"/>
    <x v="0"/>
    <d v="2017-10-10T05:30:10"/>
    <n v="1208"/>
    <x v="0"/>
    <d v="2017-06-09T05:30:10"/>
    <n v="3"/>
    <n v="0"/>
    <m/>
    <m/>
    <m/>
    <m/>
    <m/>
    <m/>
    <m/>
    <m/>
    <m/>
    <m/>
    <s v="ARISE"/>
    <s v="Hno 117/1 Gno 7 Samta Vihar Mukundpur"/>
    <s v="Delhi"/>
    <s v="Delhi"/>
    <m/>
    <m/>
    <m/>
    <m/>
    <m/>
    <m/>
    <m/>
    <m/>
    <m/>
    <m/>
    <m/>
    <m/>
    <m/>
    <m/>
    <m/>
    <m/>
    <m/>
  </r>
  <r>
    <x v="144"/>
    <s v="Sandeep Kumar"/>
    <x v="43"/>
    <x v="3"/>
    <m/>
    <n v="9650966768"/>
    <d v="2020-12-01T05:30:10"/>
    <n v="22440"/>
    <s v="20000-30000"/>
    <x v="136"/>
    <m/>
    <s v="GOODLUCK FINANCIAL INCLUSION PVT. LTD."/>
    <n v="0"/>
    <m/>
    <m/>
    <m/>
    <m/>
    <m/>
    <m/>
    <d v="2019-05-17T05:30:10"/>
    <n v="584"/>
    <x v="0"/>
    <d v="2019-05-17T05:30:10"/>
    <n v="624"/>
    <x v="0"/>
    <d v="2017-03-30T05:30:10"/>
    <n v="3"/>
    <n v="0"/>
    <m/>
    <m/>
    <m/>
    <m/>
    <m/>
    <m/>
    <m/>
    <m/>
    <m/>
    <m/>
    <s v="VIVO"/>
    <s v="H No-203,Village Bhalaswa"/>
    <s v="Delhi"/>
    <s v="Delhi"/>
    <m/>
    <m/>
    <m/>
    <m/>
    <m/>
    <m/>
    <m/>
    <m/>
    <m/>
    <m/>
    <m/>
    <m/>
    <m/>
    <m/>
    <m/>
    <m/>
    <m/>
  </r>
  <r>
    <x v="145"/>
    <s v="Chetram"/>
    <x v="6"/>
    <x v="3"/>
    <m/>
    <n v="8447810304"/>
    <d v="2020-12-01T05:30:10"/>
    <n v="14920"/>
    <s v="10000-20000"/>
    <x v="137"/>
    <m/>
    <s v="GOODLUCK FINANCIAL INCLUSION PVT. LTD."/>
    <n v="0"/>
    <m/>
    <m/>
    <m/>
    <m/>
    <m/>
    <m/>
    <d v="2018-01-31T05:30:10"/>
    <n v="1055"/>
    <x v="0"/>
    <d v="2018-01-31T05:30:10"/>
    <n v="1095"/>
    <x v="0"/>
    <d v="2017-05-23T05:30:10"/>
    <n v="3"/>
    <n v="0"/>
    <m/>
    <m/>
    <m/>
    <m/>
    <m/>
    <m/>
    <m/>
    <m/>
    <m/>
    <m/>
    <s v="A/C+STATSLIZER"/>
    <s v="Plot No 159-160 C Block Bhalswa Dairy Near Kali Mn"/>
    <s v="Delhi"/>
    <s v="Delhi"/>
    <m/>
    <m/>
    <m/>
    <m/>
    <m/>
    <m/>
    <m/>
    <m/>
    <m/>
    <m/>
    <m/>
    <m/>
    <m/>
    <m/>
    <m/>
    <m/>
    <m/>
  </r>
  <r>
    <x v="146"/>
    <s v="Ram Lal"/>
    <x v="48"/>
    <x v="3"/>
    <m/>
    <n v="9971407451"/>
    <d v="2020-12-01T05:30:10"/>
    <n v="5850"/>
    <s v="0-10000"/>
    <x v="138"/>
    <m/>
    <s v="GOODLUCK FINANCIAL INCLUSION PVT. LTD."/>
    <n v="0"/>
    <m/>
    <m/>
    <m/>
    <m/>
    <m/>
    <m/>
    <d v="2018-02-18T05:30:10"/>
    <n v="1037"/>
    <x v="0"/>
    <d v="2018-02-18T05:30:10"/>
    <n v="1077"/>
    <x v="0"/>
    <d v="2016-11-30T05:30:10"/>
    <n v="4"/>
    <n v="0"/>
    <m/>
    <m/>
    <m/>
    <m/>
    <m/>
    <m/>
    <m/>
    <m/>
    <m/>
    <m/>
    <s v="M/B"/>
    <s v="H.No. 510, K.No. 151, G.N. 3/3, Janta Vihar, Muk.P"/>
    <s v="Delhi"/>
    <s v="Delhi"/>
    <m/>
    <m/>
    <m/>
    <m/>
    <m/>
    <m/>
    <m/>
    <m/>
    <m/>
    <m/>
    <m/>
    <m/>
    <m/>
    <m/>
    <m/>
    <m/>
    <m/>
  </r>
  <r>
    <x v="147"/>
    <s v="Amrin Koser"/>
    <x v="49"/>
    <x v="0"/>
    <m/>
    <n v="8287642878"/>
    <d v="2020-12-01T05:30:10"/>
    <n v="7000"/>
    <s v="0-10000"/>
    <x v="139"/>
    <m/>
    <s v="GOODLUCK FINANCIAL INCLUSION PVT. LTD."/>
    <n v="0"/>
    <m/>
    <m/>
    <m/>
    <m/>
    <m/>
    <m/>
    <d v="2016-08-08T05:30:10"/>
    <n v="1596"/>
    <x v="0"/>
    <d v="2016-08-08T05:30:10"/>
    <n v="1636"/>
    <x v="0"/>
    <d v="2016-02-29T05:30:10"/>
    <n v="2"/>
    <n v="2"/>
    <m/>
    <m/>
    <m/>
    <m/>
    <m/>
    <m/>
    <m/>
    <m/>
    <m/>
    <m/>
    <s v="APPLE I-PHONE"/>
    <s v="H.No.460 Gali No-5 Sangam Vihar"/>
    <s v="Delhi"/>
    <s v="Delhi"/>
    <m/>
    <m/>
    <m/>
    <m/>
    <m/>
    <m/>
    <m/>
    <m/>
    <m/>
    <m/>
    <m/>
    <m/>
    <m/>
    <m/>
    <m/>
    <m/>
    <m/>
  </r>
  <r>
    <x v="148"/>
    <s v="Rohit"/>
    <x v="50"/>
    <x v="1"/>
    <m/>
    <n v="8700992196"/>
    <d v="2020-12-01T05:30:10"/>
    <n v="22500"/>
    <s v="20000-30000"/>
    <x v="140"/>
    <m/>
    <s v="GOODLUCK FINANCIAL INCLUSION PVT. LTD."/>
    <n v="0"/>
    <m/>
    <m/>
    <m/>
    <m/>
    <m/>
    <m/>
    <d v="2017-03-02T05:30:10"/>
    <n v="1390"/>
    <x v="0"/>
    <d v="2017-03-02T05:30:10"/>
    <n v="1430"/>
    <x v="0"/>
    <d v="2016-02-11T05:30:10"/>
    <n v="2"/>
    <n v="1"/>
    <m/>
    <m/>
    <m/>
    <m/>
    <m/>
    <m/>
    <m/>
    <m/>
    <m/>
    <m/>
    <s v="A/C"/>
    <s v="H.No-21, A-2 Blk,West Sant Nagar Burari"/>
    <s v="Delhi"/>
    <s v="Delhi"/>
    <m/>
    <m/>
    <m/>
    <m/>
    <m/>
    <m/>
    <m/>
    <m/>
    <m/>
    <m/>
    <m/>
    <m/>
    <m/>
    <m/>
    <m/>
    <m/>
    <m/>
  </r>
  <r>
    <x v="149"/>
    <s v="Sumit Garg"/>
    <x v="51"/>
    <x v="1"/>
    <m/>
    <n v="9211534557"/>
    <d v="2020-12-01T05:30:10"/>
    <n v="6311"/>
    <s v="0-10000"/>
    <x v="141"/>
    <m/>
    <s v="GOODLUCK FINANCIAL INCLUSION PVT. LTD."/>
    <n v="0"/>
    <m/>
    <m/>
    <m/>
    <m/>
    <m/>
    <m/>
    <d v="2017-02-07T05:30:10"/>
    <n v="1413"/>
    <x v="0"/>
    <d v="2017-02-07T05:30:10"/>
    <n v="1453"/>
    <x v="0"/>
    <d v="2016-04-07T05:30:10"/>
    <n v="2"/>
    <n v="0"/>
    <m/>
    <m/>
    <m/>
    <m/>
    <m/>
    <m/>
    <m/>
    <m/>
    <m/>
    <m/>
    <s v="MOBILE"/>
    <s v="Hno.26 Nehru Marg Kewal Park Azad Pur"/>
    <s v="Delhi"/>
    <s v="Delhi"/>
    <m/>
    <m/>
    <m/>
    <m/>
    <m/>
    <m/>
    <m/>
    <m/>
    <m/>
    <m/>
    <m/>
    <m/>
    <m/>
    <m/>
    <m/>
    <m/>
    <m/>
  </r>
  <r>
    <x v="150"/>
    <s v="Naresh Kakkar"/>
    <x v="52"/>
    <x v="0"/>
    <m/>
    <n v="9711146184"/>
    <d v="2020-12-01T05:30:10"/>
    <n v="39935"/>
    <s v="30000 - 40000"/>
    <x v="142"/>
    <m/>
    <s v="GOODLUCK FINANCIAL INCLUSION PVT. LTD."/>
    <n v="0"/>
    <m/>
    <m/>
    <m/>
    <m/>
    <m/>
    <m/>
    <d v="2016-07-18T05:30:10"/>
    <n v="1617"/>
    <x v="0"/>
    <d v="2016-07-18T05:30:10"/>
    <n v="1657"/>
    <x v="0"/>
    <d v="2016-06-17T05:30:10"/>
    <n v="3"/>
    <n v="1"/>
    <m/>
    <m/>
    <m/>
    <m/>
    <m/>
    <m/>
    <m/>
    <m/>
    <m/>
    <m/>
    <s v="MOBILE"/>
    <s v="H No 80 Gali No 8 D Blk. Lord Krishna Road Adarshngr"/>
    <s v="Delhi"/>
    <s v="Delhi"/>
    <m/>
    <m/>
    <m/>
    <m/>
    <m/>
    <m/>
    <m/>
    <m/>
    <m/>
    <m/>
    <m/>
    <m/>
    <m/>
    <m/>
    <m/>
    <m/>
    <m/>
  </r>
  <r>
    <x v="151"/>
    <s v="Fozia Anjum"/>
    <x v="53"/>
    <x v="7"/>
    <m/>
    <n v="9213934049"/>
    <d v="2020-12-01T05:30:10"/>
    <n v="0"/>
    <s v="0-10000"/>
    <x v="143"/>
    <m/>
    <s v="GOODLUCK FINANCIAL INCLUSION PVT. LTD."/>
    <n v="0"/>
    <m/>
    <m/>
    <m/>
    <m/>
    <m/>
    <m/>
    <d v="2017-12-12T05:30:10"/>
    <n v="1105"/>
    <x v="0"/>
    <d v="2017-12-12T05:30:10"/>
    <n v="1145"/>
    <x v="0"/>
    <d v="2017-10-14T05:30:10"/>
    <n v="6"/>
    <n v="0"/>
    <m/>
    <m/>
    <m/>
    <m/>
    <m/>
    <m/>
    <m/>
    <m/>
    <m/>
    <m/>
    <s v="P/L"/>
    <s v="Kh No-4,Gno-3,Sangam Vihar,Jharoda"/>
    <s v="Delhi"/>
    <s v="Delhi"/>
    <m/>
    <m/>
    <m/>
    <m/>
    <m/>
    <m/>
    <m/>
    <m/>
    <m/>
    <m/>
    <m/>
    <m/>
    <m/>
    <m/>
    <m/>
    <m/>
    <m/>
  </r>
  <r>
    <x v="152"/>
    <s v="Madhu"/>
    <x v="54"/>
    <x v="7"/>
    <m/>
    <n v="9711471090"/>
    <d v="2020-12-01T05:30:10"/>
    <n v="18200"/>
    <s v="10000-20000"/>
    <x v="132"/>
    <m/>
    <s v="GOODLUCK FINANCIAL INCLUSION PVT. LTD."/>
    <n v="0"/>
    <m/>
    <m/>
    <m/>
    <m/>
    <m/>
    <m/>
    <d v="2020-01-25T05:30:10"/>
    <n v="331"/>
    <x v="0"/>
    <d v="2020-01-25T05:30:10"/>
    <n v="371"/>
    <x v="0"/>
    <d v="2019-05-20T05:30:10"/>
    <n v="4"/>
    <n v="2"/>
    <m/>
    <m/>
    <m/>
    <m/>
    <m/>
    <m/>
    <m/>
    <m/>
    <m/>
    <m/>
    <s v="GL"/>
    <s v="Flat No A 11 2Nd Floor Mcd Flats Padam Nagar"/>
    <s v="Delhi"/>
    <s v="Delhi"/>
    <m/>
    <m/>
    <m/>
    <m/>
    <m/>
    <m/>
    <m/>
    <m/>
    <m/>
    <m/>
    <m/>
    <m/>
    <m/>
    <m/>
    <m/>
    <m/>
    <m/>
  </r>
  <r>
    <x v="153"/>
    <s v="Jahid Ali"/>
    <x v="55"/>
    <x v="7"/>
    <m/>
    <n v="8745871233"/>
    <d v="2020-12-01T05:30:10"/>
    <n v="5200"/>
    <s v="0-10000"/>
    <x v="86"/>
    <m/>
    <s v="GOODLUCK FINANCIAL INCLUSION PVT. LTD."/>
    <n v="0"/>
    <m/>
    <m/>
    <m/>
    <m/>
    <m/>
    <m/>
    <d v="2018-08-23T05:30:10"/>
    <n v="851"/>
    <x v="0"/>
    <d v="2018-08-23T05:30:10"/>
    <n v="891"/>
    <x v="0"/>
    <d v="2017-05-26T05:30:10"/>
    <n v="4"/>
    <n v="2"/>
    <m/>
    <m/>
    <m/>
    <m/>
    <m/>
    <m/>
    <m/>
    <m/>
    <m/>
    <m/>
    <s v="HRD HAIER"/>
    <s v="Kh No 142/10 Gno 2 Milan Vihar Sant Ngr Burari"/>
    <s v="Delhi"/>
    <s v="Delhi"/>
    <m/>
    <m/>
    <m/>
    <m/>
    <m/>
    <m/>
    <m/>
    <m/>
    <m/>
    <m/>
    <m/>
    <m/>
    <m/>
    <m/>
    <m/>
    <m/>
    <m/>
  </r>
  <r>
    <x v="154"/>
    <s v="Anita"/>
    <x v="56"/>
    <x v="2"/>
    <m/>
    <n v="8586990653"/>
    <d v="2020-12-01T05:30:10"/>
    <n v="11200"/>
    <s v="10000-20000"/>
    <x v="144"/>
    <m/>
    <s v="GOODLUCK FINANCIAL INCLUSION PVT. LTD."/>
    <n v="0"/>
    <m/>
    <m/>
    <m/>
    <m/>
    <m/>
    <m/>
    <d v="2017-09-12T05:30:10"/>
    <n v="1196"/>
    <x v="0"/>
    <d v="2017-09-12T05:30:10"/>
    <n v="1236"/>
    <x v="0"/>
    <d v="2016-07-13T05:30:10"/>
    <n v="3"/>
    <n v="1"/>
    <m/>
    <m/>
    <m/>
    <m/>
    <m/>
    <m/>
    <m/>
    <m/>
    <m/>
    <m/>
    <s v="R/F"/>
    <s v="H No. 9603 Bhagat Singh Nagar Manakpura"/>
    <s v="Delhi"/>
    <s v="Delhi"/>
    <m/>
    <m/>
    <m/>
    <m/>
    <m/>
    <m/>
    <m/>
    <m/>
    <m/>
    <m/>
    <m/>
    <m/>
    <m/>
    <m/>
    <m/>
    <m/>
    <m/>
  </r>
  <r>
    <x v="155"/>
    <s v="Vikas Kumar"/>
    <x v="6"/>
    <x v="6"/>
    <m/>
    <n v="9555258022"/>
    <d v="2020-12-01T05:30:10"/>
    <n v="5600"/>
    <s v="0-10000"/>
    <x v="1"/>
    <m/>
    <s v="GOODLUCK FINANCIAL INCLUSION PVT. LTD."/>
    <n v="0"/>
    <m/>
    <m/>
    <m/>
    <m/>
    <m/>
    <m/>
    <d v="2017-08-23T05:30:10"/>
    <n v="1216"/>
    <x v="0"/>
    <d v="2017-08-23T05:30:10"/>
    <n v="1256"/>
    <x v="0"/>
    <d v="2016-09-17T05:30:10"/>
    <n v="2"/>
    <n v="1"/>
    <m/>
    <m/>
    <m/>
    <m/>
    <m/>
    <m/>
    <m/>
    <m/>
    <m/>
    <m/>
    <s v="MOBILE"/>
    <s v="H.No.1136, Blk-J, Dda Flats, Jahangir Puri"/>
    <s v="Delhi"/>
    <s v="Delhi"/>
    <m/>
    <m/>
    <m/>
    <m/>
    <m/>
    <m/>
    <m/>
    <m/>
    <m/>
    <m/>
    <m/>
    <m/>
    <m/>
    <m/>
    <m/>
    <m/>
    <m/>
  </r>
  <r>
    <x v="156"/>
    <s v="Meenu Sharma"/>
    <x v="57"/>
    <x v="7"/>
    <m/>
    <n v="8527590248"/>
    <d v="2020-12-01T05:30:10"/>
    <n v="6525"/>
    <s v="0-10000"/>
    <x v="145"/>
    <m/>
    <s v="GOODLUCK FINANCIAL INCLUSION PVT. LTD."/>
    <n v="0"/>
    <m/>
    <m/>
    <m/>
    <m/>
    <m/>
    <m/>
    <d v="2018-02-14T05:30:10"/>
    <n v="1041"/>
    <x v="0"/>
    <d v="2018-02-14T05:30:10"/>
    <n v="1081"/>
    <x v="0"/>
    <d v="2017-05-24T05:30:10"/>
    <n v="3"/>
    <n v="1"/>
    <m/>
    <m/>
    <m/>
    <m/>
    <m/>
    <m/>
    <m/>
    <m/>
    <m/>
    <m/>
    <s v="SAMSUNG"/>
    <s v="H No 744 Sai Baba Marge Chandan Vihar Burari"/>
    <s v="Delhi"/>
    <s v="Delhi"/>
    <m/>
    <m/>
    <m/>
    <m/>
    <m/>
    <m/>
    <m/>
    <m/>
    <m/>
    <m/>
    <m/>
    <m/>
    <m/>
    <m/>
    <m/>
    <m/>
    <m/>
  </r>
  <r>
    <x v="157"/>
    <s v="Tinku Kakkar"/>
    <x v="58"/>
    <x v="1"/>
    <m/>
    <n v="9910760704"/>
    <d v="2020-12-01T05:30:10"/>
    <n v="39389"/>
    <s v="30000 - 40000"/>
    <x v="146"/>
    <m/>
    <s v="GOODLUCK FINANCIAL INCLUSION PVT. LTD."/>
    <n v="0"/>
    <m/>
    <m/>
    <m/>
    <m/>
    <m/>
    <m/>
    <d v="2016-09-20T05:30:10"/>
    <n v="1553"/>
    <x v="0"/>
    <d v="2016-09-20T05:30:10"/>
    <n v="1593"/>
    <x v="0"/>
    <d v="2016-05-25T05:30:10"/>
    <n v="2"/>
    <n v="1"/>
    <m/>
    <m/>
    <m/>
    <m/>
    <m/>
    <m/>
    <m/>
    <m/>
    <m/>
    <m/>
    <s v="MOBILE"/>
    <s v="A-6 3Rd Floor Netaji Road Kewal Park"/>
    <s v="Delhi"/>
    <s v="Delhi"/>
    <m/>
    <m/>
    <m/>
    <m/>
    <m/>
    <m/>
    <m/>
    <m/>
    <m/>
    <m/>
    <m/>
    <m/>
    <m/>
    <m/>
    <m/>
    <m/>
    <m/>
  </r>
  <r>
    <x v="158"/>
    <s v="Asha Rani"/>
    <x v="58"/>
    <x v="1"/>
    <m/>
    <n v="9250750486"/>
    <d v="2020-12-01T05:30:10"/>
    <n v="5900"/>
    <s v="0-10000"/>
    <x v="147"/>
    <m/>
    <s v="GOODLUCK FINANCIAL INCLUSION PVT. LTD."/>
    <n v="0"/>
    <m/>
    <m/>
    <m/>
    <m/>
    <m/>
    <m/>
    <d v="2019-06-28T05:30:10"/>
    <n v="542"/>
    <x v="0"/>
    <d v="2019-06-28T05:30:10"/>
    <n v="582"/>
    <x v="0"/>
    <d v="2017-02-20T05:30:10"/>
    <n v="3"/>
    <n v="0"/>
    <m/>
    <m/>
    <m/>
    <m/>
    <m/>
    <m/>
    <m/>
    <m/>
    <m/>
    <m/>
    <s v="G/L"/>
    <s v="H No B-273 Kh No 123/4/11St Flr G No 9 25 Ft Sant"/>
    <s v="Delhi"/>
    <s v="Delhi"/>
    <m/>
    <m/>
    <m/>
    <m/>
    <m/>
    <m/>
    <m/>
    <m/>
    <m/>
    <m/>
    <m/>
    <m/>
    <m/>
    <m/>
    <m/>
    <m/>
    <m/>
  </r>
  <r>
    <x v="159"/>
    <s v="Sheetal Sharma"/>
    <x v="59"/>
    <x v="5"/>
    <m/>
    <n v="9958839863"/>
    <d v="2020-12-01T05:30:10"/>
    <n v="11700"/>
    <s v="10000-20000"/>
    <x v="148"/>
    <m/>
    <s v="GOODLUCK FINANCIAL INCLUSION PVT. LTD."/>
    <n v="0"/>
    <m/>
    <m/>
    <m/>
    <m/>
    <m/>
    <m/>
    <d v="2019-06-29T05:30:10"/>
    <n v="541"/>
    <x v="0"/>
    <d v="2019-06-29T05:30:10"/>
    <n v="581"/>
    <x v="0"/>
    <d v="2018-01-23T05:30:10"/>
    <n v="4"/>
    <n v="1"/>
    <m/>
    <m/>
    <m/>
    <m/>
    <m/>
    <m/>
    <m/>
    <m/>
    <m/>
    <m/>
    <s v="PL"/>
    <s v="Khno-8/18,Gno-24,C-Blk,Kamal Vihar"/>
    <s v="Delhi"/>
    <s v="Delhi"/>
    <m/>
    <m/>
    <m/>
    <m/>
    <m/>
    <m/>
    <m/>
    <m/>
    <m/>
    <m/>
    <m/>
    <m/>
    <m/>
    <m/>
    <m/>
    <m/>
    <m/>
  </r>
  <r>
    <x v="160"/>
    <s v="Vinod Kumar"/>
    <x v="60"/>
    <x v="0"/>
    <m/>
    <n v="9211799665"/>
    <d v="2020-12-01T05:30:10"/>
    <n v="5310"/>
    <s v="0-10000"/>
    <x v="0"/>
    <m/>
    <s v="GOODLUCK FINANCIAL INCLUSION PVT. LTD."/>
    <n v="0"/>
    <m/>
    <m/>
    <m/>
    <m/>
    <m/>
    <m/>
    <d v="2017-07-06T05:30:10"/>
    <n v="1264"/>
    <x v="0"/>
    <d v="2017-07-06T05:30:10"/>
    <n v="1304"/>
    <x v="0"/>
    <d v="2017-03-05T05:30:10"/>
    <n v="3"/>
    <n v="1"/>
    <m/>
    <m/>
    <m/>
    <m/>
    <m/>
    <m/>
    <m/>
    <m/>
    <m/>
    <m/>
    <s v="COOLPAD"/>
    <s v="H No-46,Gno-16,Blk-B,Swaroop Nagar"/>
    <s v="Delhi"/>
    <s v="Delhi"/>
    <m/>
    <m/>
    <m/>
    <m/>
    <m/>
    <m/>
    <m/>
    <m/>
    <m/>
    <m/>
    <m/>
    <m/>
    <m/>
    <m/>
    <m/>
    <m/>
    <m/>
  </r>
  <r>
    <x v="161"/>
    <s v="Pintu Saini (Neeraj)"/>
    <x v="60"/>
    <x v="0"/>
    <m/>
    <n v="8368709090"/>
    <d v="2020-12-01T05:30:10"/>
    <n v="12420"/>
    <s v="10000-20000"/>
    <x v="149"/>
    <m/>
    <s v="GOODLUCK FINANCIAL INCLUSION PVT. LTD."/>
    <n v="0"/>
    <m/>
    <m/>
    <m/>
    <m/>
    <m/>
    <m/>
    <d v="2018-07-31T05:30:10"/>
    <n v="874"/>
    <x v="0"/>
    <d v="2018-07-31T05:30:10"/>
    <n v="914"/>
    <x v="0"/>
    <d v="2017-04-15T05:30:10"/>
    <n v="4"/>
    <n v="1"/>
    <m/>
    <m/>
    <m/>
    <m/>
    <m/>
    <m/>
    <m/>
    <m/>
    <m/>
    <m/>
    <s v="VIVO"/>
    <s v="Kh No-401,Kushak Rd No-1,Kadi Vhr Nathu Pura Nr Gt"/>
    <s v="Delhi"/>
    <s v="Delhi"/>
    <m/>
    <m/>
    <m/>
    <m/>
    <m/>
    <m/>
    <m/>
    <m/>
    <m/>
    <m/>
    <m/>
    <m/>
    <m/>
    <m/>
    <m/>
    <m/>
    <m/>
  </r>
  <r>
    <x v="162"/>
    <s v="Aarti Devi"/>
    <x v="60"/>
    <x v="0"/>
    <m/>
    <n v="8750275704"/>
    <d v="2020-12-01T05:30:10"/>
    <n v="7270"/>
    <s v="0-10000"/>
    <x v="150"/>
    <m/>
    <s v="GOODLUCK FINANCIAL INCLUSION PVT. LTD."/>
    <n v="0"/>
    <m/>
    <m/>
    <m/>
    <m/>
    <m/>
    <m/>
    <d v="2017-11-15T05:30:10"/>
    <n v="1132"/>
    <x v="0"/>
    <d v="2017-11-15T05:30:10"/>
    <n v="1172"/>
    <x v="0"/>
    <d v="2017-03-11T05:30:10"/>
    <n v="2"/>
    <n v="1"/>
    <m/>
    <m/>
    <m/>
    <m/>
    <m/>
    <m/>
    <m/>
    <m/>
    <m/>
    <m/>
    <s v="VIVO"/>
    <s v="Kh No-1322,Gno-14,Blk-A,Swroop Vihar,Burari"/>
    <s v="Delhi"/>
    <s v="Delhi"/>
    <m/>
    <m/>
    <m/>
    <m/>
    <m/>
    <m/>
    <m/>
    <m/>
    <m/>
    <m/>
    <m/>
    <m/>
    <m/>
    <m/>
    <m/>
    <m/>
    <m/>
  </r>
  <r>
    <x v="163"/>
    <s v="Vandana"/>
    <x v="61"/>
    <x v="8"/>
    <m/>
    <n v="8384005390"/>
    <d v="2020-12-01T05:30:10"/>
    <n v="15600"/>
    <s v="10000-20000"/>
    <x v="85"/>
    <m/>
    <s v="GOODLUCK FINANCIAL INCLUSION PVT. LTD."/>
    <n v="0"/>
    <m/>
    <m/>
    <m/>
    <m/>
    <m/>
    <m/>
    <d v="2020-03-05T05:30:10"/>
    <n v="291"/>
    <x v="0"/>
    <d v="2020-03-05T05:30:10"/>
    <n v="331"/>
    <x v="0"/>
    <d v="2019-05-20T05:30:10"/>
    <n v="2"/>
    <n v="2"/>
    <m/>
    <m/>
    <m/>
    <m/>
    <m/>
    <m/>
    <m/>
    <m/>
    <m/>
    <m/>
    <s v="GL"/>
    <s v="Flat No 19 Type 1 Mcd Colony Blk A Padam Nagar"/>
    <s v="Delhi"/>
    <s v="Delhi"/>
    <m/>
    <m/>
    <m/>
    <m/>
    <m/>
    <m/>
    <m/>
    <m/>
    <m/>
    <m/>
    <m/>
    <m/>
    <m/>
    <m/>
    <m/>
    <m/>
    <m/>
  </r>
  <r>
    <x v="164"/>
    <s v="Kavita"/>
    <x v="62"/>
    <x v="0"/>
    <m/>
    <n v="7011251680"/>
    <d v="2020-12-01T05:30:10"/>
    <n v="13000"/>
    <s v="10000-20000"/>
    <x v="89"/>
    <m/>
    <s v="GOODLUCK FINANCIAL INCLUSION PVT. LTD."/>
    <n v="0"/>
    <m/>
    <m/>
    <m/>
    <m/>
    <m/>
    <m/>
    <d v="2020-03-13T05:30:10"/>
    <n v="283"/>
    <x v="0"/>
    <d v="2020-03-13T05:30:10"/>
    <n v="323"/>
    <x v="0"/>
    <d v="2019-05-13T05:30:10"/>
    <n v="2"/>
    <n v="2"/>
    <m/>
    <m/>
    <m/>
    <m/>
    <m/>
    <m/>
    <m/>
    <m/>
    <m/>
    <m/>
    <s v="GL"/>
    <s v="House No 310 Blk D Kabir Basti Malka Ganj"/>
    <s v="Delhi"/>
    <s v="Delhi"/>
    <m/>
    <m/>
    <m/>
    <m/>
    <m/>
    <m/>
    <m/>
    <m/>
    <m/>
    <m/>
    <m/>
    <m/>
    <m/>
    <m/>
    <m/>
    <m/>
    <m/>
  </r>
  <r>
    <x v="165"/>
    <s v="Neelam"/>
    <x v="63"/>
    <x v="1"/>
    <m/>
    <n v="9953284094"/>
    <d v="2020-12-01T05:30:10"/>
    <n v="13020"/>
    <s v="10000-20000"/>
    <x v="151"/>
    <m/>
    <s v="GOODLUCK FINANCIAL INCLUSION PVT. LTD."/>
    <n v="0"/>
    <m/>
    <m/>
    <m/>
    <m/>
    <m/>
    <m/>
    <d v="2020-01-23T05:30:10"/>
    <n v="333"/>
    <x v="0"/>
    <d v="2020-01-23T05:30:10"/>
    <n v="373"/>
    <x v="0"/>
    <d v="2019-04-30T05:30:10"/>
    <n v="2"/>
    <n v="2"/>
    <m/>
    <m/>
    <m/>
    <m/>
    <m/>
    <m/>
    <m/>
    <m/>
    <m/>
    <m/>
    <s v="GL"/>
    <s v="H No 273 Dda Mkt Dhobi Ghat 1 Sangam Park"/>
    <s v="Delhi"/>
    <s v="Delhi"/>
    <m/>
    <m/>
    <m/>
    <m/>
    <m/>
    <m/>
    <m/>
    <m/>
    <m/>
    <m/>
    <m/>
    <m/>
    <m/>
    <m/>
    <m/>
    <m/>
    <m/>
  </r>
  <r>
    <x v="166"/>
    <s v="Ram Dev"/>
    <x v="64"/>
    <x v="0"/>
    <m/>
    <n v="9643876179"/>
    <d v="2020-12-01T05:30:10"/>
    <n v="6720"/>
    <s v="0-10000"/>
    <x v="152"/>
    <m/>
    <s v="GOODLUCK FINANCIAL INCLUSION PVT. LTD."/>
    <n v="0"/>
    <m/>
    <m/>
    <m/>
    <m/>
    <m/>
    <m/>
    <d v="2019-06-28T05:30:10"/>
    <n v="542"/>
    <x v="0"/>
    <d v="2019-06-28T05:30:10"/>
    <n v="582"/>
    <x v="0"/>
    <d v="2019-01-27T05:30:10"/>
    <n v="3"/>
    <n v="1"/>
    <m/>
    <m/>
    <m/>
    <m/>
    <m/>
    <m/>
    <m/>
    <m/>
    <m/>
    <m/>
    <s v="OPPO"/>
    <s v="Hno 176 Gno 6 Surender Clny Jharoda Pt 2"/>
    <s v="Delhi"/>
    <s v="Delhi"/>
    <m/>
    <m/>
    <m/>
    <m/>
    <m/>
    <m/>
    <m/>
    <m/>
    <m/>
    <m/>
    <m/>
    <m/>
    <m/>
    <m/>
    <m/>
    <m/>
    <m/>
  </r>
  <r>
    <x v="167"/>
    <s v="Akbar Ali"/>
    <x v="65"/>
    <x v="0"/>
    <m/>
    <n v="9582042189"/>
    <d v="2020-12-01T05:30:10"/>
    <n v="10080"/>
    <s v="10000-20000"/>
    <x v="153"/>
    <m/>
    <s v="GOODLUCK FINANCIAL INCLUSION PVT. LTD."/>
    <n v="0"/>
    <m/>
    <m/>
    <m/>
    <m/>
    <m/>
    <m/>
    <d v="2018-06-29T05:30:10"/>
    <n v="906"/>
    <x v="0"/>
    <d v="2018-06-29T05:30:10"/>
    <n v="946"/>
    <x v="0"/>
    <d v="2016-05-11T05:30:10"/>
    <n v="2"/>
    <n v="1"/>
    <m/>
    <m/>
    <m/>
    <m/>
    <m/>
    <m/>
    <m/>
    <m/>
    <m/>
    <m/>
    <s v="MOBILE"/>
    <s v="J-3 394 J.J. Clny Wazirpur"/>
    <s v="Delhi"/>
    <s v="Delhi"/>
    <m/>
    <m/>
    <m/>
    <m/>
    <m/>
    <m/>
    <m/>
    <m/>
    <m/>
    <m/>
    <m/>
    <m/>
    <m/>
    <m/>
    <m/>
    <m/>
    <m/>
  </r>
  <r>
    <x v="168"/>
    <s v="Kalpana"/>
    <x v="66"/>
    <x v="7"/>
    <m/>
    <n v="7838288272"/>
    <d v="2020-12-01T05:30:10"/>
    <n v="11350"/>
    <s v="10000-20000"/>
    <x v="154"/>
    <m/>
    <s v="GOODLUCK FINANCIAL INCLUSION PVT. LTD."/>
    <n v="0"/>
    <m/>
    <m/>
    <m/>
    <m/>
    <m/>
    <m/>
    <d v="2020-02-29T05:30:10"/>
    <n v="296"/>
    <x v="0"/>
    <d v="2020-02-29T05:30:10"/>
    <n v="336"/>
    <x v="0"/>
    <d v="2019-01-24T05:30:10"/>
    <n v="3"/>
    <n v="1"/>
    <m/>
    <m/>
    <m/>
    <m/>
    <m/>
    <m/>
    <m/>
    <m/>
    <m/>
    <m/>
    <s v="GL"/>
    <s v="Flat No 176 Blk A Dda Slum Flats Jahangirpuri"/>
    <s v="Delhi"/>
    <s v="Delhi"/>
    <m/>
    <m/>
    <m/>
    <m/>
    <m/>
    <m/>
    <m/>
    <m/>
    <m/>
    <m/>
    <m/>
    <m/>
    <m/>
    <m/>
    <m/>
    <m/>
    <m/>
  </r>
  <r>
    <x v="169"/>
    <s v="Chandervati"/>
    <x v="63"/>
    <x v="1"/>
    <m/>
    <n v="7838305655"/>
    <d v="2020-12-01T05:30:10"/>
    <n v="6810"/>
    <s v="0-10000"/>
    <x v="155"/>
    <m/>
    <s v="GOODLUCK FINANCIAL INCLUSION PVT. LTD."/>
    <n v="0"/>
    <m/>
    <m/>
    <m/>
    <m/>
    <m/>
    <m/>
    <d v="2020-01-25T05:30:10"/>
    <n v="331"/>
    <x v="0"/>
    <d v="2020-01-25T05:30:10"/>
    <n v="371"/>
    <x v="0"/>
    <d v="2018-10-28T05:30:10"/>
    <n v="3"/>
    <n v="2"/>
    <m/>
    <m/>
    <m/>
    <m/>
    <m/>
    <m/>
    <m/>
    <m/>
    <m/>
    <m/>
    <s v="G/B"/>
    <s v="Juggi No 184 Vishwa Nath Puri Bhalswa Dairy"/>
    <s v="Delhi"/>
    <s v="Delhi"/>
    <m/>
    <m/>
    <m/>
    <m/>
    <m/>
    <m/>
    <m/>
    <m/>
    <m/>
    <m/>
    <m/>
    <m/>
    <m/>
    <m/>
    <m/>
    <m/>
    <m/>
  </r>
  <r>
    <x v="170"/>
    <s v="Rakesh"/>
    <x v="67"/>
    <x v="4"/>
    <m/>
    <n v="8506881377"/>
    <d v="2020-12-01T05:30:10"/>
    <n v="15280"/>
    <s v="10000-20000"/>
    <x v="156"/>
    <m/>
    <s v="GOODLUCK FINANCIAL INCLUSION PVT. LTD."/>
    <n v="0"/>
    <m/>
    <m/>
    <m/>
    <m/>
    <m/>
    <m/>
    <d v="2017-11-30T05:30:10"/>
    <n v="1117"/>
    <x v="0"/>
    <d v="2017-11-30T05:30:10"/>
    <n v="1157"/>
    <x v="0"/>
    <d v="2017-07-25T05:30:10"/>
    <n v="3"/>
    <n v="3"/>
    <m/>
    <m/>
    <m/>
    <m/>
    <m/>
    <m/>
    <m/>
    <m/>
    <m/>
    <m/>
    <s v="SANSUI"/>
    <s v="Jhuggi No 361 Lakhi Park Jahangir Puri"/>
    <s v="Delhi"/>
    <s v="Delhi"/>
    <m/>
    <m/>
    <m/>
    <m/>
    <m/>
    <m/>
    <m/>
    <m/>
    <m/>
    <m/>
    <m/>
    <m/>
    <m/>
    <m/>
    <m/>
    <m/>
    <m/>
  </r>
  <r>
    <x v="171"/>
    <s v="Sourav Kumar"/>
    <x v="62"/>
    <x v="0"/>
    <m/>
    <n v="9650524849"/>
    <d v="2020-12-01T05:30:10"/>
    <n v="6220"/>
    <s v="0-10000"/>
    <x v="157"/>
    <m/>
    <s v="GOODLUCK FINANCIAL INCLUSION PVT. LTD."/>
    <n v="0"/>
    <m/>
    <m/>
    <m/>
    <m/>
    <m/>
    <m/>
    <d v="2019-05-22T05:30:10"/>
    <n v="579"/>
    <x v="0"/>
    <d v="2019-05-22T05:30:10"/>
    <n v="619"/>
    <x v="0"/>
    <d v="2019-02-15T05:30:10"/>
    <n v="3"/>
    <n v="1"/>
    <m/>
    <m/>
    <m/>
    <m/>
    <m/>
    <m/>
    <m/>
    <m/>
    <m/>
    <m/>
    <s v="MI Y2"/>
    <s v="Kh No 283 53 2 Gf Ph 1 Mukund Vihar Mukand Pur"/>
    <s v="Delhi"/>
    <s v="Delhi"/>
    <m/>
    <m/>
    <m/>
    <m/>
    <m/>
    <m/>
    <m/>
    <m/>
    <m/>
    <m/>
    <m/>
    <m/>
    <m/>
    <m/>
    <m/>
    <m/>
    <m/>
  </r>
  <r>
    <x v="172"/>
    <s v="Prashant Kumar Verma"/>
    <x v="68"/>
    <x v="4"/>
    <m/>
    <n v="8595083845"/>
    <d v="2020-12-01T05:30:10"/>
    <n v="10925"/>
    <s v="10000-20000"/>
    <x v="60"/>
    <m/>
    <s v="GOODLUCK FINANCIAL INCLUSION PVT. LTD."/>
    <n v="0"/>
    <m/>
    <m/>
    <m/>
    <m/>
    <m/>
    <m/>
    <d v="2017-12-16T05:30:10"/>
    <n v="1101"/>
    <x v="0"/>
    <d v="2017-12-16T05:30:10"/>
    <n v="1141"/>
    <x v="0"/>
    <d v="2020-03-09T05:30:10"/>
    <n v="6"/>
    <n v="2"/>
    <m/>
    <m/>
    <m/>
    <m/>
    <m/>
    <m/>
    <m/>
    <m/>
    <m/>
    <m/>
    <s v="VIVO Y 12"/>
    <s v="Kh No 60/1 Gali No 6 Mukandpur"/>
    <s v="Delhi"/>
    <s v="Delhi"/>
    <m/>
    <m/>
    <m/>
    <m/>
    <m/>
    <m/>
    <m/>
    <m/>
    <m/>
    <m/>
    <m/>
    <m/>
    <m/>
    <m/>
    <m/>
    <m/>
    <m/>
  </r>
  <r>
    <x v="173"/>
    <s v="Anita Rani"/>
    <x v="69"/>
    <x v="7"/>
    <m/>
    <n v="9625834651"/>
    <d v="2020-12-01T05:30:10"/>
    <n v="15600"/>
    <s v="10000-20000"/>
    <x v="85"/>
    <m/>
    <s v="GOODLUCK FINANCIAL INCLUSION PVT. LTD."/>
    <n v="0"/>
    <m/>
    <m/>
    <m/>
    <m/>
    <m/>
    <m/>
    <d v="2020-03-20T05:30:10"/>
    <n v="276"/>
    <x v="0"/>
    <d v="2020-03-20T05:30:10"/>
    <n v="316"/>
    <x v="0"/>
    <d v="2019-06-11T05:30:10"/>
    <n v="2"/>
    <n v="2"/>
    <m/>
    <m/>
    <m/>
    <m/>
    <m/>
    <m/>
    <m/>
    <m/>
    <m/>
    <m/>
    <s v="GL"/>
    <s v="H No 35 Front Portion 1St Floor Blk B Jj Colony"/>
    <s v="Delhi"/>
    <s v="Delhi"/>
    <m/>
    <m/>
    <m/>
    <m/>
    <m/>
    <m/>
    <m/>
    <m/>
    <m/>
    <m/>
    <m/>
    <m/>
    <m/>
    <m/>
    <m/>
    <m/>
    <m/>
  </r>
  <r>
    <x v="174"/>
    <s v="Urmila Devi"/>
    <x v="6"/>
    <x v="7"/>
    <m/>
    <n v="9582445010"/>
    <d v="2020-12-01T05:30:10"/>
    <n v="2600"/>
    <s v="0-10000"/>
    <x v="158"/>
    <m/>
    <s v="GOODLUCK FINANCIAL INCLUSION PVT. LTD."/>
    <n v="0"/>
    <m/>
    <m/>
    <m/>
    <m/>
    <m/>
    <m/>
    <d v="2019-09-30T05:30:10"/>
    <n v="448"/>
    <x v="0"/>
    <d v="2019-09-30T05:30:10"/>
    <n v="488"/>
    <x v="0"/>
    <d v="2019-01-27T05:30:10"/>
    <n v="3"/>
    <n v="2"/>
    <m/>
    <m/>
    <m/>
    <m/>
    <m/>
    <m/>
    <m/>
    <m/>
    <m/>
    <m/>
    <s v="SAMSUNG J4"/>
    <s v="Gno 5 Jharoda Mazra Burari Part 1"/>
    <s v="Delhi"/>
    <s v="Delhi"/>
    <m/>
    <m/>
    <m/>
    <m/>
    <m/>
    <m/>
    <m/>
    <m/>
    <m/>
    <m/>
    <m/>
    <m/>
    <m/>
    <m/>
    <m/>
    <m/>
    <m/>
  </r>
  <r>
    <x v="175"/>
    <s v="Arvind Kumar"/>
    <x v="69"/>
    <x v="7"/>
    <m/>
    <n v="7011506682"/>
    <d v="2020-12-01T05:30:10"/>
    <n v="9430"/>
    <s v="0-10000"/>
    <x v="159"/>
    <m/>
    <s v="GOODLUCK FINANCIAL INCLUSION PVT. LTD."/>
    <n v="0"/>
    <m/>
    <m/>
    <m/>
    <m/>
    <m/>
    <m/>
    <d v="2019-04-25T05:30:10"/>
    <n v="606"/>
    <x v="0"/>
    <d v="2019-04-25T05:30:10"/>
    <n v="646"/>
    <x v="0"/>
    <d v="2019-07-25T05:30:10"/>
    <n v="4"/>
    <n v="2"/>
    <m/>
    <m/>
    <m/>
    <m/>
    <m/>
    <m/>
    <m/>
    <m/>
    <m/>
    <m/>
    <s v="REDMI NOTE 5 PR"/>
    <s v="Kh No 37/9 Gali No 9 Harijan Basti Jharoda"/>
    <s v="Delhi"/>
    <s v="Delhi"/>
    <m/>
    <m/>
    <m/>
    <m/>
    <m/>
    <m/>
    <m/>
    <m/>
    <m/>
    <m/>
    <m/>
    <m/>
    <m/>
    <m/>
    <m/>
    <m/>
    <m/>
  </r>
  <r>
    <x v="176"/>
    <s v="Sonu Ahmed"/>
    <x v="70"/>
    <x v="2"/>
    <m/>
    <n v="9354634306"/>
    <d v="2020-12-01T05:30:10"/>
    <n v="8050"/>
    <s v="0-10000"/>
    <x v="55"/>
    <m/>
    <s v="GOODLUCK FINANCIAL INCLUSION PVT. LTD."/>
    <n v="0"/>
    <m/>
    <m/>
    <m/>
    <m/>
    <m/>
    <m/>
    <d v="2018-02-28T05:30:10"/>
    <n v="1027"/>
    <x v="0"/>
    <d v="2018-02-28T05:30:10"/>
    <n v="1067"/>
    <x v="0"/>
    <d v="2020-01-29T05:30:10"/>
    <n v="2"/>
    <n v="0"/>
    <m/>
    <m/>
    <m/>
    <m/>
    <m/>
    <m/>
    <m/>
    <m/>
    <m/>
    <m/>
    <s v="REDMI 8 A"/>
    <s v="H No 62 Gali No 2 Blk-B Mukandpur"/>
    <s v="Delhi"/>
    <s v="Delhi"/>
    <m/>
    <m/>
    <m/>
    <m/>
    <m/>
    <m/>
    <m/>
    <m/>
    <m/>
    <m/>
    <m/>
    <m/>
    <m/>
    <m/>
    <m/>
    <m/>
    <m/>
  </r>
  <r>
    <x v="177"/>
    <s v="Mayank Singh"/>
    <x v="70"/>
    <x v="2"/>
    <m/>
    <n v="7835917758"/>
    <d v="2020-12-01T05:30:10"/>
    <n v="10925"/>
    <s v="10000-20000"/>
    <x v="60"/>
    <m/>
    <s v="GOODLUCK FINANCIAL INCLUSION PVT. LTD."/>
    <n v="0"/>
    <m/>
    <m/>
    <m/>
    <m/>
    <m/>
    <m/>
    <d v="2017-11-28T05:30:10"/>
    <n v="1119"/>
    <x v="0"/>
    <d v="2017-11-28T05:30:10"/>
    <n v="1159"/>
    <x v="0"/>
    <d v="2020-01-25T05:30:10"/>
    <n v="2"/>
    <n v="0"/>
    <m/>
    <m/>
    <m/>
    <m/>
    <m/>
    <m/>
    <m/>
    <m/>
    <m/>
    <m/>
    <s v="TECNO"/>
    <s v="H No 3/1 Kh No 37/14/2 Iind Flor Gali No 16 Mukand"/>
    <s v="Delhi"/>
    <s v="Delhi"/>
    <m/>
    <m/>
    <m/>
    <m/>
    <m/>
    <m/>
    <m/>
    <m/>
    <m/>
    <m/>
    <m/>
    <m/>
    <m/>
    <m/>
    <m/>
    <m/>
    <m/>
  </r>
  <r>
    <x v="178"/>
    <s v="Rahul Kumar"/>
    <x v="70"/>
    <x v="2"/>
    <m/>
    <n v="7678566312"/>
    <d v="2020-12-01T05:30:10"/>
    <n v="7680"/>
    <s v="0-10000"/>
    <x v="160"/>
    <m/>
    <s v="GOODLUCK FINANCIAL INCLUSION PVT. LTD."/>
    <n v="0"/>
    <m/>
    <m/>
    <m/>
    <m/>
    <m/>
    <m/>
    <d v="2019-06-30T05:30:10"/>
    <n v="540"/>
    <x v="0"/>
    <d v="2019-06-30T05:30:10"/>
    <n v="580"/>
    <x v="0"/>
    <d v="2019-05-31T05:30:10"/>
    <n v="2"/>
    <n v="0"/>
    <m/>
    <m/>
    <m/>
    <m/>
    <m/>
    <m/>
    <m/>
    <m/>
    <m/>
    <m/>
    <s v="OPPO A7"/>
    <s v="Kh No 15/11 G No 2 Dipanshu Colony Jharoda"/>
    <s v="Delhi"/>
    <s v="Delhi"/>
    <m/>
    <m/>
    <m/>
    <m/>
    <m/>
    <m/>
    <m/>
    <m/>
    <m/>
    <m/>
    <m/>
    <m/>
    <m/>
    <m/>
    <m/>
    <m/>
    <m/>
  </r>
  <r>
    <x v="179"/>
    <s v="Pravanjan Samanta"/>
    <x v="71"/>
    <x v="1"/>
    <m/>
    <n v="8510836978"/>
    <d v="2020-12-01T05:30:10"/>
    <n v="31220"/>
    <s v="30000 - 40000"/>
    <x v="161"/>
    <m/>
    <s v="GOODLUCK FINANCIAL INCLUSION PVT. LTD."/>
    <n v="0"/>
    <m/>
    <m/>
    <m/>
    <m/>
    <m/>
    <m/>
    <d v="2018-03-22T05:30:10"/>
    <n v="1005"/>
    <x v="0"/>
    <d v="2018-03-22T05:30:10"/>
    <n v="1045"/>
    <x v="0"/>
    <d v="2017-10-31T05:30:10"/>
    <n v="2"/>
    <n v="0"/>
    <m/>
    <m/>
    <m/>
    <m/>
    <m/>
    <m/>
    <m/>
    <m/>
    <m/>
    <m/>
    <s v="P/L"/>
    <s v="Kh N-159, Gali-5/14, Samta Vihar, Mukandpur"/>
    <s v="Delhi"/>
    <s v="Delhi"/>
    <m/>
    <m/>
    <m/>
    <m/>
    <m/>
    <m/>
    <m/>
    <m/>
    <m/>
    <m/>
    <m/>
    <m/>
    <m/>
    <m/>
    <m/>
    <m/>
    <m/>
  </r>
  <r>
    <x v="180"/>
    <s v="Chetan Taank"/>
    <x v="70"/>
    <x v="2"/>
    <m/>
    <n v="8383911525"/>
    <d v="2020-12-01T05:30:10"/>
    <n v="9012"/>
    <s v="0-10000"/>
    <x v="162"/>
    <m/>
    <s v="GOODLUCK FINANCIAL INCLUSION PVT. LTD."/>
    <n v="0"/>
    <m/>
    <m/>
    <m/>
    <m/>
    <m/>
    <m/>
    <d v="2018-12-28T05:30:10"/>
    <n v="724"/>
    <x v="0"/>
    <d v="2018-12-28T05:30:10"/>
    <n v="764"/>
    <x v="0"/>
    <d v="2019-02-26T05:30:10"/>
    <n v="2"/>
    <n v="0"/>
    <m/>
    <m/>
    <m/>
    <m/>
    <m/>
    <m/>
    <m/>
    <m/>
    <m/>
    <m/>
    <s v="SAMSUNG J6+"/>
    <s v="A 2 H No 42 G No 13 D 84 West Sant Nagar"/>
    <s v="Delhi"/>
    <s v="Delhi"/>
    <m/>
    <m/>
    <m/>
    <m/>
    <m/>
    <m/>
    <m/>
    <m/>
    <m/>
    <m/>
    <m/>
    <m/>
    <m/>
    <m/>
    <m/>
    <m/>
    <m/>
  </r>
  <r>
    <x v="181"/>
    <s v="Neetu Malik"/>
    <x v="70"/>
    <x v="2"/>
    <m/>
    <n v="9599271994"/>
    <d v="2020-12-01T05:30:10"/>
    <n v="6500"/>
    <s v="0-10000"/>
    <x v="163"/>
    <m/>
    <s v="GOODLUCK FINANCIAL INCLUSION PVT. LTD."/>
    <n v="0"/>
    <m/>
    <m/>
    <m/>
    <m/>
    <m/>
    <m/>
    <d v="2017-03-16T05:30:10"/>
    <n v="1376"/>
    <x v="0"/>
    <d v="2017-03-16T05:30:10"/>
    <n v="1416"/>
    <x v="0"/>
    <d v="2017-02-04T05:30:10"/>
    <n v="3"/>
    <n v="0"/>
    <m/>
    <m/>
    <m/>
    <m/>
    <m/>
    <m/>
    <m/>
    <m/>
    <m/>
    <m/>
    <s v="SAMSUNG"/>
    <s v="Kh No-14/13,Gno-2,Blk-E,Nathu Clolony"/>
    <s v="Delhi"/>
    <s v="Delhi"/>
    <m/>
    <m/>
    <m/>
    <m/>
    <m/>
    <m/>
    <m/>
    <m/>
    <m/>
    <m/>
    <m/>
    <m/>
    <m/>
    <m/>
    <m/>
    <m/>
    <m/>
  </r>
  <r>
    <x v="182"/>
    <s v="Abhishek"/>
    <x v="72"/>
    <x v="3"/>
    <m/>
    <n v="9560870581"/>
    <d v="2020-12-01T05:30:10"/>
    <n v="20500"/>
    <s v="20000-30000"/>
    <x v="164"/>
    <m/>
    <s v="GOODLUCK FINANCIAL INCLUSION PVT. LTD."/>
    <n v="0"/>
    <m/>
    <m/>
    <m/>
    <m/>
    <m/>
    <m/>
    <d v="2016-08-03T05:30:10"/>
    <n v="1601"/>
    <x v="0"/>
    <d v="2016-08-03T05:30:10"/>
    <n v="1641"/>
    <x v="0"/>
    <d v="2018-12-20T05:30:10"/>
    <n v="3"/>
    <n v="0"/>
    <m/>
    <m/>
    <m/>
    <m/>
    <m/>
    <m/>
    <m/>
    <m/>
    <m/>
    <m/>
    <s v="I PHONE"/>
    <s v="Hno 9/7 Gno 10/2 D Blk Mukandpur Part 2"/>
    <s v="Delhi"/>
    <s v="Delhi"/>
    <m/>
    <m/>
    <m/>
    <m/>
    <m/>
    <m/>
    <m/>
    <m/>
    <m/>
    <m/>
    <m/>
    <m/>
    <m/>
    <m/>
    <m/>
    <m/>
    <m/>
  </r>
  <r>
    <x v="183"/>
    <s v="Shalini"/>
    <x v="72"/>
    <x v="3"/>
    <m/>
    <n v="8745874114"/>
    <d v="2020-12-01T05:30:10"/>
    <n v="17393"/>
    <s v="10000-20000"/>
    <x v="165"/>
    <m/>
    <s v="GOODLUCK FINANCIAL INCLUSION PVT. LTD."/>
    <n v="0"/>
    <m/>
    <m/>
    <m/>
    <m/>
    <m/>
    <m/>
    <d v="2018-01-27T05:30:10"/>
    <n v="1059"/>
    <x v="0"/>
    <d v="2018-01-27T05:30:10"/>
    <n v="1099"/>
    <x v="0"/>
    <d v="2018-12-25T05:30:10"/>
    <n v="3"/>
    <n v="0"/>
    <m/>
    <m/>
    <m/>
    <m/>
    <m/>
    <m/>
    <m/>
    <m/>
    <m/>
    <m/>
    <s v="VIVO"/>
    <s v="Kh No 15/10 Dipanshu Clny Jharoda"/>
    <s v="Delhi"/>
    <s v="Delhi"/>
    <m/>
    <m/>
    <m/>
    <m/>
    <m/>
    <m/>
    <m/>
    <m/>
    <m/>
    <m/>
    <m/>
    <m/>
    <m/>
    <m/>
    <m/>
    <m/>
    <m/>
  </r>
  <r>
    <x v="184"/>
    <s v="Shankar Sharma"/>
    <x v="72"/>
    <x v="3"/>
    <m/>
    <n v="9891889521"/>
    <d v="2020-12-01T05:30:10"/>
    <n v="2330"/>
    <s v="0-10000"/>
    <x v="166"/>
    <m/>
    <s v="GOODLUCK FINANCIAL INCLUSION PVT. LTD."/>
    <n v="0"/>
    <m/>
    <m/>
    <m/>
    <m/>
    <m/>
    <m/>
    <d v="2020-02-22T05:30:10"/>
    <n v="303"/>
    <x v="0"/>
    <d v="2020-02-22T05:30:10"/>
    <n v="343"/>
    <x v="0"/>
    <d v="2019-01-23T05:30:10"/>
    <n v="3"/>
    <n v="0"/>
    <m/>
    <m/>
    <m/>
    <m/>
    <m/>
    <m/>
    <m/>
    <m/>
    <m/>
    <m/>
    <s v="VIVO"/>
    <s v="Kh No-159 Floor Ground Vill Mukandpur Extn"/>
    <s v="Delhi"/>
    <s v="Delhi"/>
    <m/>
    <m/>
    <m/>
    <m/>
    <m/>
    <m/>
    <m/>
    <m/>
    <m/>
    <m/>
    <m/>
    <m/>
    <m/>
    <m/>
    <m/>
    <m/>
    <m/>
  </r>
  <r>
    <x v="185"/>
    <s v="Riju Thakur"/>
    <x v="73"/>
    <x v="3"/>
    <m/>
    <n v="9212064790"/>
    <d v="2020-12-01T05:30:10"/>
    <n v="5092"/>
    <s v="0-10000"/>
    <x v="167"/>
    <m/>
    <s v="GOODLUCK FINANCIAL INCLUSION PVT. LTD."/>
    <n v="0"/>
    <m/>
    <m/>
    <m/>
    <m/>
    <m/>
    <m/>
    <d v="2019-04-19T05:30:10"/>
    <n v="612"/>
    <x v="0"/>
    <d v="2019-04-19T05:30:10"/>
    <n v="652"/>
    <x v="0"/>
    <d v="2018-12-22T05:30:10"/>
    <n v="3"/>
    <n v="1"/>
    <m/>
    <m/>
    <m/>
    <m/>
    <m/>
    <m/>
    <m/>
    <m/>
    <m/>
    <m/>
    <s v="SAMSUNG"/>
    <s v="Kh No 6/9 Gf Gno 14 Blk J Bhatta Rd Swaroop Ngr"/>
    <s v="Delhi"/>
    <s v="Delhi"/>
    <m/>
    <m/>
    <m/>
    <m/>
    <m/>
    <m/>
    <m/>
    <m/>
    <m/>
    <m/>
    <m/>
    <m/>
    <m/>
    <m/>
    <m/>
    <m/>
    <m/>
  </r>
  <r>
    <x v="186"/>
    <s v="Pankaj"/>
    <x v="74"/>
    <x v="3"/>
    <m/>
    <n v="9711755370"/>
    <d v="2020-12-01T05:30:10"/>
    <n v="5016"/>
    <s v="0-10000"/>
    <x v="168"/>
    <m/>
    <s v="GOODLUCK FINANCIAL INCLUSION PVT. LTD."/>
    <n v="0"/>
    <m/>
    <m/>
    <m/>
    <m/>
    <m/>
    <m/>
    <d v="2019-04-26T05:30:10"/>
    <n v="605"/>
    <x v="0"/>
    <d v="2019-04-26T05:30:10"/>
    <n v="645"/>
    <x v="0"/>
    <d v="2018-12-19T05:30:10"/>
    <n v="3"/>
    <n v="0"/>
    <m/>
    <m/>
    <m/>
    <m/>
    <m/>
    <m/>
    <m/>
    <m/>
    <m/>
    <m/>
    <s v="VIVO"/>
    <s v="Hno 369 Gf Gno 5 Blk K Swaroop Nagar"/>
    <s v="Delhi"/>
    <s v="Delhi"/>
    <m/>
    <m/>
    <m/>
    <m/>
    <m/>
    <m/>
    <m/>
    <m/>
    <m/>
    <m/>
    <m/>
    <m/>
    <m/>
    <m/>
    <m/>
    <m/>
    <m/>
  </r>
  <r>
    <x v="187"/>
    <s v="Harish Sisodia"/>
    <x v="72"/>
    <x v="3"/>
    <m/>
    <n v="8851386288"/>
    <d v="2020-12-01T05:30:10"/>
    <n v="3000"/>
    <s v="0-10000"/>
    <x v="169"/>
    <m/>
    <s v="GOODLUCK FINANCIAL INCLUSION PVT. LTD."/>
    <n v="0"/>
    <m/>
    <m/>
    <m/>
    <m/>
    <m/>
    <m/>
    <d v="2019-05-31T05:30:10"/>
    <n v="570"/>
    <x v="0"/>
    <d v="2019-05-31T05:30:10"/>
    <n v="610"/>
    <x v="0"/>
    <d v="2018-11-17T05:30:10"/>
    <n v="3"/>
    <n v="0"/>
    <m/>
    <m/>
    <m/>
    <m/>
    <m/>
    <m/>
    <m/>
    <m/>
    <m/>
    <m/>
    <s v="OPPO A3S"/>
    <s v="Hno 35 Gno 3 Vill. Mukand Pur"/>
    <s v="Delhi"/>
    <s v="Delhi"/>
    <m/>
    <m/>
    <m/>
    <m/>
    <m/>
    <m/>
    <m/>
    <m/>
    <m/>
    <m/>
    <m/>
    <m/>
    <m/>
    <m/>
    <m/>
    <m/>
    <m/>
  </r>
  <r>
    <x v="188"/>
    <s v="Abhijeet"/>
    <x v="74"/>
    <x v="3"/>
    <m/>
    <n v="7557638315"/>
    <d v="2020-12-01T05:30:10"/>
    <n v="3618"/>
    <s v="0-10000"/>
    <x v="170"/>
    <m/>
    <s v="GOODLUCK FINANCIAL INCLUSION PVT. LTD."/>
    <n v="0"/>
    <m/>
    <m/>
    <m/>
    <m/>
    <m/>
    <m/>
    <d v="2019-04-05T05:30:10"/>
    <n v="626"/>
    <x v="0"/>
    <d v="2019-04-05T05:30:10"/>
    <n v="666"/>
    <x v="0"/>
    <d v="2019-01-29T05:30:10"/>
    <n v="3"/>
    <n v="0"/>
    <m/>
    <m/>
    <m/>
    <m/>
    <m/>
    <m/>
    <m/>
    <m/>
    <m/>
    <m/>
    <s v="TECNO"/>
    <s v="Hno 40 Gno 3 Surat Vihar Mukndpur 2"/>
    <s v="Delhi"/>
    <s v="Delhi"/>
    <m/>
    <m/>
    <m/>
    <m/>
    <m/>
    <m/>
    <m/>
    <m/>
    <m/>
    <m/>
    <m/>
    <m/>
    <m/>
    <m/>
    <m/>
    <m/>
    <m/>
  </r>
  <r>
    <x v="189"/>
    <s v="Vineeta"/>
    <x v="75"/>
    <x v="1"/>
    <m/>
    <n v="7065190042"/>
    <d v="2020-12-01T05:30:10"/>
    <n v="3900"/>
    <s v="0-10000"/>
    <x v="171"/>
    <m/>
    <s v="GOODLUCK FINANCIAL INCLUSION PVT. LTD."/>
    <n v="0"/>
    <m/>
    <m/>
    <m/>
    <m/>
    <m/>
    <m/>
    <d v="2020-02-13T05:30:10"/>
    <n v="312"/>
    <x v="0"/>
    <d v="2020-02-13T05:30:10"/>
    <n v="352"/>
    <x v="0"/>
    <d v="2017-05-09T05:30:10"/>
    <n v="3"/>
    <n v="2"/>
    <m/>
    <m/>
    <m/>
    <m/>
    <m/>
    <m/>
    <m/>
    <m/>
    <m/>
    <m/>
    <s v="GL"/>
    <s v="Kh No 85 Gali No 10 &amp; 11, Blk-B, Dcm Colony"/>
    <s v="Delhi"/>
    <s v="Delhi"/>
    <m/>
    <m/>
    <m/>
    <m/>
    <m/>
    <m/>
    <m/>
    <m/>
    <m/>
    <m/>
    <m/>
    <m/>
    <m/>
    <m/>
    <m/>
    <m/>
    <m/>
  </r>
  <r>
    <x v="190"/>
    <s v="Shila Devi"/>
    <x v="76"/>
    <x v="7"/>
    <m/>
    <n v="8506862236"/>
    <d v="2020-12-01T05:30:10"/>
    <n v="5540"/>
    <s v="0-10000"/>
    <x v="172"/>
    <m/>
    <s v="GOODLUCK FINANCIAL INCLUSION PVT. LTD."/>
    <n v="0"/>
    <m/>
    <m/>
    <m/>
    <m/>
    <m/>
    <m/>
    <d v="2019-06-13T05:30:10"/>
    <n v="557"/>
    <x v="0"/>
    <d v="2019-06-13T05:30:10"/>
    <n v="597"/>
    <x v="0"/>
    <d v="2018-06-28T05:30:10"/>
    <n v="4"/>
    <n v="2"/>
    <m/>
    <m/>
    <m/>
    <m/>
    <m/>
    <m/>
    <m/>
    <m/>
    <m/>
    <m/>
    <s v="TECNO"/>
    <s v="H No-221, Gali-3, Bhatta Road, Saroop Nagar,"/>
    <s v="Delhi"/>
    <s v="Delhi"/>
    <m/>
    <m/>
    <m/>
    <m/>
    <m/>
    <m/>
    <m/>
    <m/>
    <m/>
    <m/>
    <m/>
    <m/>
    <m/>
    <m/>
    <m/>
    <m/>
    <m/>
  </r>
  <r>
    <x v="191"/>
    <s v="Satish Kumar"/>
    <x v="77"/>
    <x v="3"/>
    <m/>
    <n v="7042183648"/>
    <d v="2020-12-01T05:30:10"/>
    <n v="7420"/>
    <s v="0-10000"/>
    <x v="173"/>
    <m/>
    <s v="GOODLUCK FINANCIAL INCLUSION PVT. LTD."/>
    <n v="0"/>
    <m/>
    <m/>
    <m/>
    <m/>
    <m/>
    <m/>
    <d v="2018-08-31T05:30:10"/>
    <n v="843"/>
    <x v="0"/>
    <d v="2018-08-31T05:30:10"/>
    <n v="883"/>
    <x v="0"/>
    <d v="2018-06-25T05:30:10"/>
    <n v="3"/>
    <n v="1"/>
    <m/>
    <m/>
    <m/>
    <m/>
    <m/>
    <m/>
    <m/>
    <m/>
    <m/>
    <m/>
    <s v="SAMSUNG J-6"/>
    <s v="Kh No 16/3 J Blk Gno 14 Swaroop Nagar"/>
    <s v="Delhi"/>
    <s v="Delhi"/>
    <m/>
    <m/>
    <m/>
    <m/>
    <m/>
    <m/>
    <m/>
    <m/>
    <m/>
    <m/>
    <m/>
    <m/>
    <m/>
    <m/>
    <m/>
    <m/>
    <m/>
  </r>
  <r>
    <x v="192"/>
    <s v="Manoj"/>
    <x v="78"/>
    <x v="7"/>
    <m/>
    <n v="8860645896"/>
    <d v="2020-12-01T05:30:10"/>
    <n v="14556"/>
    <s v="10000-20000"/>
    <x v="174"/>
    <m/>
    <s v="GOODLUCK FINANCIAL INCLUSION PVT. LTD."/>
    <n v="0"/>
    <m/>
    <m/>
    <m/>
    <m/>
    <m/>
    <m/>
    <d v="2018-09-14T05:30:10"/>
    <n v="829"/>
    <x v="0"/>
    <d v="2018-09-14T05:30:10"/>
    <n v="869"/>
    <x v="0"/>
    <d v="2018-03-31T05:30:10"/>
    <n v="9"/>
    <n v="4"/>
    <m/>
    <m/>
    <m/>
    <m/>
    <m/>
    <m/>
    <m/>
    <m/>
    <m/>
    <m/>
    <s v="VIVO V7"/>
    <s v="Hno 29 Kh No. 136/18 Gf Gno 34 Blk A Sant Nagar"/>
    <s v="Delhi"/>
    <s v="Delhi"/>
    <m/>
    <m/>
    <m/>
    <m/>
    <m/>
    <m/>
    <m/>
    <m/>
    <m/>
    <m/>
    <m/>
    <m/>
    <m/>
    <m/>
    <m/>
    <m/>
    <m/>
  </r>
  <r>
    <x v="193"/>
    <s v="Mukesh Kumar"/>
    <x v="6"/>
    <x v="7"/>
    <m/>
    <n v="8826762311"/>
    <d v="2020-12-01T05:30:10"/>
    <n v="5350"/>
    <s v="0-10000"/>
    <x v="175"/>
    <m/>
    <s v="GOODLUCK FINANCIAL INCLUSION PVT. LTD."/>
    <n v="0"/>
    <m/>
    <m/>
    <m/>
    <m/>
    <m/>
    <m/>
    <d v="2018-11-30T05:30:10"/>
    <n v="752"/>
    <x v="0"/>
    <d v="2018-11-30T05:30:10"/>
    <n v="792"/>
    <x v="0"/>
    <d v="2018-02-28T05:30:10"/>
    <n v="4"/>
    <n v="2"/>
    <m/>
    <m/>
    <m/>
    <m/>
    <m/>
    <m/>
    <m/>
    <m/>
    <m/>
    <m/>
    <s v="MI REDMI NOTE 5"/>
    <s v="Sisodiya Market Transfarmer Wali Gali Jharoda"/>
    <s v="Delhi"/>
    <s v="Delhi"/>
    <m/>
    <m/>
    <m/>
    <m/>
    <m/>
    <m/>
    <m/>
    <m/>
    <m/>
    <m/>
    <m/>
    <m/>
    <m/>
    <m/>
    <m/>
    <m/>
    <m/>
  </r>
  <r>
    <x v="194"/>
    <s v="Devender"/>
    <x v="79"/>
    <x v="7"/>
    <m/>
    <n v="9560456898"/>
    <d v="2020-12-01T05:30:10"/>
    <n v="7050"/>
    <s v="0-10000"/>
    <x v="103"/>
    <m/>
    <s v="GOODLUCK FINANCIAL INCLUSION PVT. LTD."/>
    <n v="0"/>
    <m/>
    <m/>
    <m/>
    <m/>
    <m/>
    <m/>
    <d v="2017-01-28T05:30:10"/>
    <n v="1423"/>
    <x v="0"/>
    <d v="2017-01-28T05:30:10"/>
    <n v="1463"/>
    <x v="0"/>
    <d v="2017-12-19T05:30:10"/>
    <n v="3"/>
    <n v="2"/>
    <m/>
    <m/>
    <m/>
    <m/>
    <m/>
    <m/>
    <m/>
    <m/>
    <m/>
    <m/>
    <s v="VIVO"/>
    <s v="Gno 9 B-1039 Baba Colony Burari"/>
    <s v="Delhi"/>
    <s v="Delhi"/>
    <m/>
    <m/>
    <m/>
    <m/>
    <m/>
    <m/>
    <m/>
    <m/>
    <m/>
    <m/>
    <m/>
    <m/>
    <m/>
    <m/>
    <m/>
    <m/>
    <m/>
  </r>
  <r>
    <x v="195"/>
    <s v="Parveen"/>
    <x v="80"/>
    <x v="7"/>
    <m/>
    <n v="9911902585"/>
    <d v="2020-12-01T05:30:10"/>
    <n v="11200"/>
    <s v="10000-20000"/>
    <x v="144"/>
    <m/>
    <s v="GOODLUCK FINANCIAL INCLUSION PVT. LTD."/>
    <n v="0"/>
    <m/>
    <m/>
    <m/>
    <m/>
    <m/>
    <m/>
    <d v="2017-12-16T05:30:10"/>
    <n v="1101"/>
    <x v="0"/>
    <d v="2017-12-16T05:30:10"/>
    <n v="1141"/>
    <x v="0"/>
    <d v="2018-11-24T05:30:10"/>
    <n v="5"/>
    <n v="2"/>
    <m/>
    <m/>
    <m/>
    <m/>
    <m/>
    <m/>
    <m/>
    <m/>
    <m/>
    <m/>
    <s v="SAMSUNG A7"/>
    <s v="Plot No 3 Khno 2/10 10/1 Gno 3 Blk D Burari"/>
    <s v="Delhi"/>
    <s v="Delhi"/>
    <m/>
    <m/>
    <m/>
    <m/>
    <m/>
    <m/>
    <m/>
    <m/>
    <m/>
    <m/>
    <m/>
    <m/>
    <m/>
    <m/>
    <m/>
    <m/>
    <m/>
  </r>
  <r>
    <x v="196"/>
    <s v="Hira Devi"/>
    <x v="81"/>
    <x v="9"/>
    <m/>
    <n v="9990114721"/>
    <d v="2020-12-01T05:30:10"/>
    <n v="6960"/>
    <s v="0-10000"/>
    <x v="176"/>
    <m/>
    <s v="GOODLUCK FINANCIAL INCLUSION PVT. LTD."/>
    <n v="1860"/>
    <d v="2021-01-06T05:30:10"/>
    <s v="Communications"/>
    <s v="Online"/>
    <m/>
    <m/>
    <m/>
    <d v="2019-02-27T05:30:10"/>
    <n v="663"/>
    <x v="0"/>
    <d v="2021-01-06T05:30:10"/>
    <n v="24"/>
    <x v="2"/>
    <d v="2018-07-08T05:30:10"/>
    <n v="3"/>
    <n v="1"/>
    <m/>
    <m/>
    <m/>
    <m/>
    <m/>
    <m/>
    <m/>
    <m/>
    <m/>
    <m/>
    <s v="SAMSUNG"/>
    <s v="Kh No 116/20 Gno 110 B Blk Sant Nagar"/>
    <s v="Delhi"/>
    <s v="Delhi"/>
    <m/>
    <m/>
    <m/>
    <m/>
    <m/>
    <m/>
    <m/>
    <m/>
    <m/>
    <m/>
    <m/>
    <m/>
    <m/>
    <m/>
    <m/>
    <m/>
    <m/>
  </r>
  <r>
    <x v="197"/>
    <s v="Anita"/>
    <x v="82"/>
    <x v="1"/>
    <m/>
    <n v="8826352667"/>
    <d v="2020-12-01T05:30:10"/>
    <n v="12200"/>
    <s v="10000-20000"/>
    <x v="177"/>
    <m/>
    <s v="GOODLUCK FINANCIAL INCLUSION PVT. LTD."/>
    <n v="0"/>
    <m/>
    <m/>
    <m/>
    <m/>
    <m/>
    <m/>
    <d v="2017-08-31T05:30:10"/>
    <n v="1208"/>
    <x v="0"/>
    <d v="2017-08-31T05:30:10"/>
    <n v="1248"/>
    <x v="0"/>
    <d v="2016-12-23T05:30:10"/>
    <n v="2"/>
    <n v="1"/>
    <m/>
    <m/>
    <m/>
    <m/>
    <m/>
    <m/>
    <m/>
    <m/>
    <m/>
    <m/>
    <s v="GROUP LOAN"/>
    <s v="Kh No-124/5, &amp;125/1, B-Blk, Gali-98, Sant Ngr, Bri"/>
    <s v="Delhi"/>
    <s v="Delhi"/>
    <m/>
    <m/>
    <m/>
    <m/>
    <m/>
    <m/>
    <m/>
    <m/>
    <m/>
    <m/>
    <m/>
    <m/>
    <m/>
    <m/>
    <m/>
    <m/>
    <m/>
  </r>
  <r>
    <x v="198"/>
    <s v="Prabhansh Bhagat"/>
    <x v="83"/>
    <x v="6"/>
    <m/>
    <n v="9716499536"/>
    <d v="2020-12-01T05:30:10"/>
    <n v="5830"/>
    <s v="0-10000"/>
    <x v="178"/>
    <m/>
    <s v="GOODLUCK FINANCIAL INCLUSION PVT. LTD."/>
    <n v="0"/>
    <m/>
    <m/>
    <m/>
    <m/>
    <m/>
    <m/>
    <d v="2019-04-25T05:30:10"/>
    <n v="606"/>
    <x v="0"/>
    <d v="2019-04-25T05:30:10"/>
    <n v="646"/>
    <x v="0"/>
    <d v="2019-01-31T05:30:10"/>
    <n v="2"/>
    <n v="2"/>
    <m/>
    <m/>
    <m/>
    <m/>
    <m/>
    <m/>
    <m/>
    <m/>
    <m/>
    <m/>
    <s v="OPPO A3S BLUE"/>
    <s v="Kh No 1127 Gf Gali No 20 Blk D Kadi Vihar"/>
    <s v="Delhi"/>
    <s v="Delhi"/>
    <m/>
    <m/>
    <m/>
    <m/>
    <m/>
    <m/>
    <m/>
    <m/>
    <m/>
    <m/>
    <m/>
    <m/>
    <m/>
    <m/>
    <m/>
    <m/>
    <m/>
  </r>
  <r>
    <x v="199"/>
    <s v="Monu Chauhan"/>
    <x v="84"/>
    <x v="5"/>
    <m/>
    <n v="9013674105"/>
    <d v="2020-12-01T05:30:10"/>
    <n v="5220"/>
    <s v="0-10000"/>
    <x v="179"/>
    <m/>
    <s v="GOODLUCK FINANCIAL INCLUSION PVT. LTD."/>
    <n v="0"/>
    <m/>
    <m/>
    <m/>
    <m/>
    <m/>
    <m/>
    <d v="2019-03-02T05:30:10"/>
    <n v="660"/>
    <x v="0"/>
    <d v="2019-03-02T05:30:10"/>
    <n v="700"/>
    <x v="0"/>
    <d v="2018-08-18T05:30:10"/>
    <n v="2"/>
    <n v="2"/>
    <m/>
    <m/>
    <m/>
    <m/>
    <m/>
    <m/>
    <m/>
    <m/>
    <m/>
    <m/>
    <s v="VIVO Y 81"/>
    <s v="41/4 &amp; 41/5 J Block Swaroop Nagar"/>
    <s v="Delhi"/>
    <s v="Delhi"/>
    <m/>
    <m/>
    <m/>
    <m/>
    <m/>
    <m/>
    <m/>
    <m/>
    <m/>
    <m/>
    <m/>
    <m/>
    <m/>
    <m/>
    <m/>
    <m/>
    <m/>
  </r>
  <r>
    <x v="200"/>
    <s v="Raman Deep Singh"/>
    <x v="85"/>
    <x v="9"/>
    <m/>
    <n v="9829842152"/>
    <d v="2020-12-01T05:30:10"/>
    <n v="10638"/>
    <s v="10000-20000"/>
    <x v="180"/>
    <m/>
    <s v="GOODLUCK FINANCIAL INCLUSION PVT. LTD."/>
    <n v="1"/>
    <d v="2021-01-05T05:30:10"/>
    <s v="Communications"/>
    <s v="Online"/>
    <m/>
    <m/>
    <m/>
    <d v="2018-08-05T05:30:10"/>
    <n v="869"/>
    <x v="0"/>
    <d v="2021-01-05T05:30:10"/>
    <n v="25"/>
    <x v="2"/>
    <d v="2018-06-21T05:30:10"/>
    <n v="2"/>
    <n v="1"/>
    <m/>
    <m/>
    <m/>
    <m/>
    <m/>
    <m/>
    <m/>
    <m/>
    <m/>
    <m/>
    <s v="SAMSUNG J-7"/>
    <s v="Hno 6/24 Gno 14 J Blk Swaroop Nagar"/>
    <s v="Delhi"/>
    <s v="Delhi"/>
    <m/>
    <m/>
    <m/>
    <m/>
    <m/>
    <m/>
    <m/>
    <m/>
    <m/>
    <m/>
    <m/>
    <m/>
    <m/>
    <m/>
    <m/>
    <m/>
    <m/>
  </r>
  <r>
    <x v="201"/>
    <s v="Deepti"/>
    <x v="86"/>
    <x v="5"/>
    <m/>
    <n v="9625025893"/>
    <d v="2020-12-01T05:30:10"/>
    <n v="5280"/>
    <s v="0-10000"/>
    <x v="181"/>
    <m/>
    <s v="GOODLUCK FINANCIAL INCLUSION PVT. LTD."/>
    <n v="0"/>
    <m/>
    <m/>
    <m/>
    <m/>
    <m/>
    <m/>
    <d v="2018-12-31T05:30:10"/>
    <n v="721"/>
    <x v="0"/>
    <d v="2018-12-31T05:30:10"/>
    <n v="761"/>
    <x v="0"/>
    <d v="2018-09-30T05:30:10"/>
    <n v="2"/>
    <n v="2"/>
    <m/>
    <m/>
    <m/>
    <m/>
    <m/>
    <m/>
    <m/>
    <m/>
    <m/>
    <m/>
    <s v="OPPO A3S"/>
    <s v="Kh No 101/21 Gno 10 Blk B West Kamal Vihar Mukndpu"/>
    <s v="Delhi"/>
    <s v="Delhi"/>
    <m/>
    <m/>
    <m/>
    <m/>
    <m/>
    <m/>
    <m/>
    <m/>
    <m/>
    <m/>
    <m/>
    <m/>
    <m/>
    <m/>
    <m/>
    <m/>
    <m/>
  </r>
  <r>
    <x v="202"/>
    <s v="Dharam Veer"/>
    <x v="87"/>
    <x v="1"/>
    <m/>
    <n v="9990473836"/>
    <d v="2020-12-01T05:30:10"/>
    <n v="6968"/>
    <s v="0-10000"/>
    <x v="182"/>
    <m/>
    <s v="GOODLUCK FINANCIAL INCLUSION PVT. LTD."/>
    <n v="0"/>
    <m/>
    <m/>
    <m/>
    <m/>
    <m/>
    <m/>
    <d v="2018-09-26T05:30:10"/>
    <n v="817"/>
    <x v="0"/>
    <d v="2018-09-26T05:30:10"/>
    <n v="857"/>
    <x v="0"/>
    <d v="2018-05-04T05:30:10"/>
    <n v="3"/>
    <n v="1"/>
    <m/>
    <m/>
    <m/>
    <m/>
    <m/>
    <m/>
    <m/>
    <m/>
    <m/>
    <m/>
    <s v="SAMSUNG J-7"/>
    <s v="Gali No-4,C-Blk,Janta Vihar Mukand Pur"/>
    <s v="Delhi"/>
    <s v="Delhi"/>
    <m/>
    <m/>
    <m/>
    <m/>
    <m/>
    <m/>
    <m/>
    <m/>
    <m/>
    <m/>
    <m/>
    <m/>
    <m/>
    <m/>
    <m/>
    <m/>
    <m/>
  </r>
  <r>
    <x v="203"/>
    <s v="Manjeet Singh"/>
    <x v="88"/>
    <x v="0"/>
    <m/>
    <n v="8800703458"/>
    <d v="2020-12-01T05:30:10"/>
    <n v="5284"/>
    <s v="0-10000"/>
    <x v="183"/>
    <m/>
    <s v="GOODLUCK FINANCIAL INCLUSION PVT. LTD."/>
    <n v="0"/>
    <m/>
    <m/>
    <m/>
    <m/>
    <m/>
    <m/>
    <d v="2019-04-23T05:30:10"/>
    <n v="608"/>
    <x v="0"/>
    <d v="2019-04-23T05:30:10"/>
    <n v="648"/>
    <x v="0"/>
    <d v="2018-08-17T05:30:10"/>
    <n v="2"/>
    <n v="1"/>
    <m/>
    <m/>
    <m/>
    <m/>
    <m/>
    <m/>
    <m/>
    <m/>
    <m/>
    <m/>
    <s v="VIVO Y 71"/>
    <s v="Hno 511 Gno 5 Jharoda"/>
    <s v="Delhi"/>
    <s v="Delhi"/>
    <m/>
    <m/>
    <m/>
    <m/>
    <m/>
    <m/>
    <m/>
    <m/>
    <m/>
    <m/>
    <m/>
    <m/>
    <m/>
    <m/>
    <m/>
    <m/>
    <m/>
  </r>
  <r>
    <x v="204"/>
    <s v="Amit Nayak"/>
    <x v="89"/>
    <x v="9"/>
    <m/>
    <n v="9667880211"/>
    <d v="2020-12-01T05:30:10"/>
    <n v="6270"/>
    <s v="0-10000"/>
    <x v="184"/>
    <m/>
    <s v="GOODLUCK FINANCIAL INCLUSION PVT. LTD."/>
    <n v="500"/>
    <d v="2021-01-05T05:30:10"/>
    <s v="Communications"/>
    <s v="Online"/>
    <m/>
    <m/>
    <m/>
    <d v="2019-04-30T05:30:10"/>
    <n v="601"/>
    <x v="0"/>
    <d v="2021-01-05T05:30:10"/>
    <n v="25"/>
    <x v="2"/>
    <d v="2019-01-31T05:30:10"/>
    <n v="2"/>
    <n v="1"/>
    <m/>
    <m/>
    <m/>
    <m/>
    <m/>
    <m/>
    <m/>
    <m/>
    <m/>
    <m/>
    <s v="OPPO A 3S"/>
    <s v="Kh No 14/12 Gno 25 West Snt Ngr Chndn Vihr Snt Ngr"/>
    <s v="Delhi"/>
    <s v="Delhi"/>
    <m/>
    <m/>
    <m/>
    <m/>
    <m/>
    <m/>
    <m/>
    <m/>
    <m/>
    <m/>
    <m/>
    <m/>
    <m/>
    <m/>
    <m/>
    <m/>
    <m/>
  </r>
  <r>
    <x v="205"/>
    <s v="Parveen"/>
    <x v="90"/>
    <x v="0"/>
    <m/>
    <n v="9911902585"/>
    <d v="2020-12-01T05:30:10"/>
    <n v="13084"/>
    <s v="10000-20000"/>
    <x v="185"/>
    <m/>
    <s v="GOODLUCK FINANCIAL INCLUSION PVT. LTD."/>
    <n v="0"/>
    <m/>
    <m/>
    <m/>
    <m/>
    <m/>
    <m/>
    <d v="2019-06-10T05:30:10"/>
    <n v="560"/>
    <x v="0"/>
    <d v="2019-06-10T05:30:10"/>
    <n v="600"/>
    <x v="0"/>
    <d v="2018-12-28T05:30:10"/>
    <n v="2"/>
    <n v="1"/>
    <m/>
    <m/>
    <m/>
    <m/>
    <m/>
    <m/>
    <m/>
    <m/>
    <m/>
    <m/>
    <s v="OPPO F9"/>
    <s v="Plot No 3 Khno 2/10 10/1 Gno 3 Blk D Burari"/>
    <s v="Delhi"/>
    <s v="Delhi"/>
    <m/>
    <m/>
    <m/>
    <m/>
    <m/>
    <m/>
    <m/>
    <m/>
    <m/>
    <m/>
    <m/>
    <m/>
    <m/>
    <m/>
    <m/>
    <m/>
    <m/>
  </r>
  <r>
    <x v="206"/>
    <s v="Sharun Khan"/>
    <x v="91"/>
    <x v="6"/>
    <m/>
    <n v="8527444240"/>
    <d v="2020-12-01T05:30:10"/>
    <n v="6760"/>
    <s v="0-10000"/>
    <x v="186"/>
    <m/>
    <s v="GOODLUCK FINANCIAL INCLUSION PVT. LTD."/>
    <n v="0"/>
    <m/>
    <m/>
    <m/>
    <m/>
    <m/>
    <m/>
    <d v="2018-11-16T05:30:10"/>
    <n v="766"/>
    <x v="0"/>
    <d v="2018-11-16T05:30:10"/>
    <n v="806"/>
    <x v="0"/>
    <d v="2018-01-27T05:30:10"/>
    <n v="2"/>
    <n v="2"/>
    <m/>
    <m/>
    <m/>
    <m/>
    <m/>
    <m/>
    <m/>
    <m/>
    <m/>
    <m/>
    <s v="VIVO Y69"/>
    <s v="Kh 141/45 &amp; 141/8 Gno 59 Blk B Sant Ngr Nr Dal Gdw"/>
    <s v="Delhi"/>
    <s v="Delhi"/>
    <m/>
    <m/>
    <m/>
    <m/>
    <m/>
    <m/>
    <m/>
    <m/>
    <m/>
    <m/>
    <m/>
    <m/>
    <m/>
    <m/>
    <m/>
    <m/>
    <m/>
  </r>
  <r>
    <x v="207"/>
    <s v="Deepak Tyagi"/>
    <x v="92"/>
    <x v="3"/>
    <m/>
    <n v="9599099016"/>
    <d v="2020-12-01T05:30:10"/>
    <n v="7875"/>
    <s v="0-10000"/>
    <x v="187"/>
    <m/>
    <s v="GOODLUCK FINANCIAL INCLUSION PVT. LTD."/>
    <n v="0"/>
    <m/>
    <m/>
    <m/>
    <m/>
    <m/>
    <m/>
    <d v="2018-04-13T05:30:10"/>
    <n v="983"/>
    <x v="0"/>
    <d v="2018-04-13T05:30:10"/>
    <n v="1023"/>
    <x v="0"/>
    <d v="2018-01-06T05:30:10"/>
    <n v="3"/>
    <n v="0"/>
    <m/>
    <m/>
    <m/>
    <m/>
    <m/>
    <m/>
    <m/>
    <m/>
    <m/>
    <m/>
    <s v="OPPO F-5"/>
    <s v="Hno-19,Kaushik Enclave, Burari"/>
    <s v="Delhi"/>
    <s v="Delhi"/>
    <m/>
    <m/>
    <m/>
    <m/>
    <m/>
    <m/>
    <m/>
    <m/>
    <m/>
    <m/>
    <m/>
    <m/>
    <m/>
    <m/>
    <m/>
    <m/>
    <m/>
  </r>
  <r>
    <x v="208"/>
    <s v="Anil Kumar"/>
    <x v="82"/>
    <x v="1"/>
    <m/>
    <n v="9599247062"/>
    <d v="2020-12-01T05:30:10"/>
    <n v="11760"/>
    <s v="10000-20000"/>
    <x v="188"/>
    <m/>
    <s v="GOODLUCK FINANCIAL INCLUSION PVT. LTD."/>
    <n v="0"/>
    <m/>
    <m/>
    <m/>
    <m/>
    <m/>
    <m/>
    <d v="2018-04-16T05:30:10"/>
    <n v="980"/>
    <x v="0"/>
    <d v="2018-04-16T05:30:10"/>
    <n v="1020"/>
    <x v="0"/>
    <d v="2018-03-11T05:30:10"/>
    <n v="2"/>
    <n v="1"/>
    <m/>
    <m/>
    <m/>
    <m/>
    <m/>
    <m/>
    <m/>
    <m/>
    <m/>
    <m/>
    <s v="OPPO F5"/>
    <s v="Khno 25/19 Gno 4 Sangam Vihar Jharoda"/>
    <s v="Delhi"/>
    <s v="Delhi"/>
    <m/>
    <m/>
    <m/>
    <m/>
    <m/>
    <m/>
    <m/>
    <m/>
    <m/>
    <m/>
    <m/>
    <m/>
    <m/>
    <m/>
    <m/>
    <m/>
    <m/>
  </r>
  <r>
    <x v="209"/>
    <s v="Durgesh Singh"/>
    <x v="93"/>
    <x v="3"/>
    <m/>
    <n v="9811775085"/>
    <d v="2020-12-01T05:30:10"/>
    <n v="7465"/>
    <s v="0-10000"/>
    <x v="189"/>
    <m/>
    <s v="GOODLUCK FINANCIAL INCLUSION PVT. LTD."/>
    <n v="0"/>
    <m/>
    <m/>
    <m/>
    <m/>
    <m/>
    <m/>
    <d v="2018-08-10T05:30:10"/>
    <n v="864"/>
    <x v="0"/>
    <d v="2018-08-10T05:30:10"/>
    <n v="904"/>
    <x v="0"/>
    <d v="2018-05-27T05:30:10"/>
    <n v="3"/>
    <n v="0"/>
    <m/>
    <m/>
    <m/>
    <m/>
    <m/>
    <m/>
    <m/>
    <m/>
    <m/>
    <m/>
    <s v="SAMSUNG"/>
    <s v="Hno-89,Gno-9,Kushak No-2,Kadi Pur"/>
    <s v="Delhi"/>
    <s v="Delhi"/>
    <m/>
    <m/>
    <m/>
    <m/>
    <m/>
    <m/>
    <m/>
    <m/>
    <m/>
    <m/>
    <m/>
    <m/>
    <m/>
    <m/>
    <m/>
    <m/>
    <m/>
  </r>
  <r>
    <x v="210"/>
    <s v="Montu Kumar"/>
    <x v="94"/>
    <x v="5"/>
    <m/>
    <n v="7550644624"/>
    <d v="2020-12-01T05:30:10"/>
    <n v="8865"/>
    <s v="0-10000"/>
    <x v="190"/>
    <m/>
    <s v="GOODLUCK FINANCIAL INCLUSION PVT. LTD."/>
    <n v="0"/>
    <m/>
    <m/>
    <m/>
    <m/>
    <m/>
    <m/>
    <d v="2019-02-16T05:30:10"/>
    <n v="674"/>
    <x v="0"/>
    <d v="2019-02-16T05:30:10"/>
    <n v="714"/>
    <x v="0"/>
    <d v="2019-01-17T05:30:10"/>
    <n v="2"/>
    <n v="2"/>
    <m/>
    <m/>
    <m/>
    <m/>
    <m/>
    <m/>
    <m/>
    <m/>
    <m/>
    <m/>
    <s v="VIVO Y81"/>
    <s v="H.No.312A Kh. No. 317 J Block Gurudwara Swaroop Ng"/>
    <s v="Delhi"/>
    <s v="Delhi"/>
    <m/>
    <m/>
    <m/>
    <m/>
    <m/>
    <m/>
    <m/>
    <m/>
    <m/>
    <m/>
    <m/>
    <m/>
    <m/>
    <m/>
    <m/>
    <m/>
    <m/>
  </r>
  <r>
    <x v="211"/>
    <s v="Sandeep"/>
    <x v="95"/>
    <x v="5"/>
    <m/>
    <n v="8447875629"/>
    <d v="2020-12-01T05:30:10"/>
    <n v="9335"/>
    <s v="0-10000"/>
    <x v="191"/>
    <m/>
    <s v="GOODLUCK FINANCIAL INCLUSION PVT. LTD."/>
    <n v="0"/>
    <m/>
    <m/>
    <m/>
    <m/>
    <m/>
    <m/>
    <d v="2017-11-28T05:30:10"/>
    <n v="1119"/>
    <x v="0"/>
    <d v="2017-11-28T05:30:10"/>
    <n v="1159"/>
    <x v="0"/>
    <d v="2018-09-29T05:30:10"/>
    <n v="2"/>
    <n v="1"/>
    <m/>
    <m/>
    <m/>
    <m/>
    <m/>
    <m/>
    <m/>
    <m/>
    <m/>
    <m/>
    <s v="VIVO V9 YOUTH"/>
    <s v="Khno 1148 Kushak No 2 Kadi Pur"/>
    <s v="Delhi"/>
    <s v="Delhi"/>
    <m/>
    <m/>
    <m/>
    <m/>
    <m/>
    <m/>
    <m/>
    <m/>
    <m/>
    <m/>
    <m/>
    <m/>
    <m/>
    <m/>
    <m/>
    <m/>
    <m/>
  </r>
  <r>
    <x v="212"/>
    <s v="Nipun Bansal"/>
    <x v="96"/>
    <x v="6"/>
    <m/>
    <n v="9212153337"/>
    <d v="2020-12-01T05:30:10"/>
    <n v="7000"/>
    <s v="0-10000"/>
    <x v="139"/>
    <m/>
    <s v="GOODLUCK FINANCIAL INCLUSION PVT. LTD."/>
    <n v="0"/>
    <m/>
    <m/>
    <m/>
    <m/>
    <m/>
    <m/>
    <d v="2019-04-25T05:30:10"/>
    <n v="606"/>
    <x v="0"/>
    <d v="2019-04-25T05:30:10"/>
    <n v="646"/>
    <x v="0"/>
    <d v="2018-02-24T05:30:10"/>
    <n v="2"/>
    <n v="2"/>
    <m/>
    <m/>
    <m/>
    <m/>
    <m/>
    <m/>
    <m/>
    <m/>
    <m/>
    <m/>
    <s v="REDMI NOTE 4"/>
    <s v="Hno.256/2, Blk-A,Pusta Road Near Motor Tvs"/>
    <s v="Delhi"/>
    <s v="Delhi"/>
    <m/>
    <m/>
    <m/>
    <m/>
    <m/>
    <m/>
    <m/>
    <m/>
    <m/>
    <m/>
    <m/>
    <m/>
    <m/>
    <m/>
    <m/>
    <m/>
    <m/>
  </r>
  <r>
    <x v="213"/>
    <s v="Vinod Kumar Pal"/>
    <x v="97"/>
    <x v="5"/>
    <m/>
    <n v="7678544334"/>
    <d v="2020-12-01T05:30:10"/>
    <n v="20216"/>
    <s v="20000-30000"/>
    <x v="192"/>
    <m/>
    <s v="GOODLUCK FINANCIAL INCLUSION PVT. LTD."/>
    <n v="0"/>
    <m/>
    <m/>
    <m/>
    <m/>
    <m/>
    <m/>
    <d v="2018-12-28T05:30:10"/>
    <n v="724"/>
    <x v="0"/>
    <d v="2018-12-28T05:30:10"/>
    <n v="764"/>
    <x v="0"/>
    <d v="2018-07-17T05:30:10"/>
    <n v="2"/>
    <n v="1"/>
    <m/>
    <m/>
    <m/>
    <m/>
    <m/>
    <m/>
    <m/>
    <m/>
    <m/>
    <m/>
    <s v="GODREJ"/>
    <s v="Hno 198 Blk A Keshav Nagar Ibrahim Pur"/>
    <s v="Delhi"/>
    <s v="Delhi"/>
    <m/>
    <m/>
    <m/>
    <m/>
    <m/>
    <m/>
    <m/>
    <m/>
    <m/>
    <m/>
    <m/>
    <m/>
    <m/>
    <m/>
    <m/>
    <m/>
    <m/>
  </r>
  <r>
    <x v="214"/>
    <s v="Sudhir Ranjan"/>
    <x v="98"/>
    <x v="3"/>
    <m/>
    <n v="9871484957"/>
    <d v="2020-12-01T05:30:10"/>
    <n v="54070"/>
    <s v="&gt; “50000+"/>
    <x v="193"/>
    <m/>
    <s v="GOODLUCK FINANCIAL INCLUSION PVT. LTD."/>
    <n v="0"/>
    <m/>
    <m/>
    <m/>
    <m/>
    <m/>
    <m/>
    <d v="2019-06-06T05:30:10"/>
    <n v="564"/>
    <x v="0"/>
    <d v="2019-06-06T05:30:10"/>
    <n v="604"/>
    <x v="0"/>
    <d v="2017-08-08T05:30:10"/>
    <n v="2"/>
    <n v="0"/>
    <m/>
    <m/>
    <m/>
    <m/>
    <m/>
    <m/>
    <m/>
    <m/>
    <m/>
    <m/>
    <s v="PL"/>
    <s v="H N-55, Gali No-16, B-Block Kasuhik Enclave Burari"/>
    <s v="Delhi"/>
    <s v="Delhi"/>
    <m/>
    <m/>
    <m/>
    <m/>
    <m/>
    <m/>
    <m/>
    <m/>
    <m/>
    <m/>
    <m/>
    <m/>
    <m/>
    <m/>
    <m/>
    <m/>
    <m/>
  </r>
  <r>
    <x v="215"/>
    <s v="Rajesh War"/>
    <x v="99"/>
    <x v="3"/>
    <m/>
    <n v="9650287479"/>
    <d v="2020-12-01T05:30:10"/>
    <n v="46100"/>
    <s v="40000 - 50000"/>
    <x v="194"/>
    <m/>
    <s v="GOODLUCK FINANCIAL INCLUSION PVT. LTD."/>
    <n v="0"/>
    <m/>
    <m/>
    <m/>
    <m/>
    <m/>
    <m/>
    <d v="2020-02-29T05:30:10"/>
    <n v="296"/>
    <x v="0"/>
    <d v="2020-02-29T05:30:10"/>
    <n v="336"/>
    <x v="0"/>
    <d v="2017-06-08T05:30:10"/>
    <n v="2"/>
    <n v="0"/>
    <m/>
    <m/>
    <m/>
    <m/>
    <m/>
    <m/>
    <m/>
    <m/>
    <m/>
    <m/>
    <s v="PL"/>
    <s v="Hno-12,Khno-37/16/17,Gno-13,B-Blk,Kaushik Enc."/>
    <s v="Delhi"/>
    <s v="Delhi"/>
    <m/>
    <m/>
    <m/>
    <m/>
    <m/>
    <m/>
    <m/>
    <m/>
    <m/>
    <m/>
    <m/>
    <m/>
    <m/>
    <m/>
    <m/>
    <m/>
    <m/>
  </r>
  <r>
    <x v="216"/>
    <s v="Gulshan"/>
    <x v="100"/>
    <x v="3"/>
    <m/>
    <n v="9717129115"/>
    <d v="2020-12-01T05:30:10"/>
    <n v="5832"/>
    <s v="0-10000"/>
    <x v="195"/>
    <m/>
    <s v="GOODLUCK FINANCIAL INCLUSION PVT. LTD."/>
    <n v="0"/>
    <m/>
    <m/>
    <m/>
    <m/>
    <m/>
    <m/>
    <d v="2019-02-18T05:30:10"/>
    <n v="672"/>
    <x v="0"/>
    <d v="2019-02-18T05:30:10"/>
    <n v="712"/>
    <x v="0"/>
    <d v="2019-01-12T05:30:10"/>
    <n v="2"/>
    <n v="0"/>
    <m/>
    <m/>
    <m/>
    <m/>
    <m/>
    <m/>
    <m/>
    <m/>
    <m/>
    <m/>
    <s v="SAMSUNG"/>
    <s v="Kh No 37/2 Gno 9 Harijan Basti Jharoda"/>
    <s v="Delhi"/>
    <s v="Delhi"/>
    <m/>
    <m/>
    <m/>
    <m/>
    <m/>
    <m/>
    <m/>
    <m/>
    <m/>
    <m/>
    <m/>
    <m/>
    <m/>
    <m/>
    <m/>
    <m/>
    <m/>
  </r>
  <r>
    <x v="217"/>
    <s v="Sanjeev Yadav"/>
    <x v="101"/>
    <x v="1"/>
    <m/>
    <n v="9911297121"/>
    <d v="2020-12-01T05:30:10"/>
    <n v="11870"/>
    <s v="10000-20000"/>
    <x v="196"/>
    <m/>
    <s v="GOODLUCK FINANCIAL INCLUSION PVT. LTD."/>
    <n v="0"/>
    <m/>
    <m/>
    <m/>
    <m/>
    <m/>
    <m/>
    <d v="2017-05-26T05:30:10"/>
    <n v="1305"/>
    <x v="0"/>
    <d v="2017-05-26T05:30:10"/>
    <n v="1345"/>
    <x v="0"/>
    <d v="2017-02-04T05:30:10"/>
    <n v="2"/>
    <n v="0"/>
    <m/>
    <m/>
    <m/>
    <m/>
    <m/>
    <m/>
    <m/>
    <m/>
    <m/>
    <m/>
    <s v="GIONEE/VIVO"/>
    <s v="H No-67,Nr Yadav Chopal Bhalaswa Village"/>
    <s v="Delhi"/>
    <s v="Delhi"/>
    <m/>
    <m/>
    <m/>
    <m/>
    <m/>
    <m/>
    <m/>
    <m/>
    <m/>
    <m/>
    <m/>
    <m/>
    <m/>
    <m/>
    <m/>
    <m/>
    <m/>
  </r>
  <r>
    <x v="218"/>
    <s v="Bablu Ram"/>
    <x v="102"/>
    <x v="1"/>
    <m/>
    <n v="7210051673"/>
    <d v="2020-12-01T05:30:10"/>
    <n v="7635"/>
    <s v="0-10000"/>
    <x v="197"/>
    <m/>
    <s v="GOODLUCK FINANCIAL INCLUSION PVT. LTD."/>
    <n v="0"/>
    <m/>
    <m/>
    <m/>
    <m/>
    <m/>
    <m/>
    <d v="2017-04-26T05:30:10"/>
    <n v="1335"/>
    <x v="0"/>
    <d v="2017-04-26T05:30:10"/>
    <n v="1375"/>
    <x v="0"/>
    <d v="2017-03-11T05:30:10"/>
    <n v="2"/>
    <n v="0"/>
    <m/>
    <m/>
    <m/>
    <m/>
    <m/>
    <m/>
    <m/>
    <m/>
    <m/>
    <m/>
    <s v="OPPO"/>
    <s v="Kh No-146/1,Gno-8 Sanjay Colony Shamshan Ghat Rd"/>
    <s v="Delhi"/>
    <s v="Delhi"/>
    <m/>
    <m/>
    <m/>
    <m/>
    <m/>
    <m/>
    <m/>
    <m/>
    <m/>
    <m/>
    <m/>
    <m/>
    <m/>
    <m/>
    <m/>
    <m/>
    <m/>
  </r>
  <r>
    <x v="219"/>
    <s v="Susheela"/>
    <x v="103"/>
    <x v="1"/>
    <m/>
    <n v="9911779847"/>
    <d v="2020-12-01T05:30:10"/>
    <n v="11800"/>
    <s v="10000-20000"/>
    <x v="198"/>
    <m/>
    <s v="GOODLUCK FINANCIAL INCLUSION PVT. LTD."/>
    <n v="0"/>
    <m/>
    <m/>
    <m/>
    <m/>
    <m/>
    <m/>
    <d v="2018-12-14T05:30:10"/>
    <n v="738"/>
    <x v="0"/>
    <d v="2018-12-14T05:30:10"/>
    <n v="778"/>
    <x v="0"/>
    <d v="2017-08-19T05:30:10"/>
    <n v="1"/>
    <n v="1"/>
    <m/>
    <m/>
    <m/>
    <m/>
    <m/>
    <m/>
    <m/>
    <m/>
    <m/>
    <m/>
    <s v="GL"/>
    <s v="Khno.1046,Gno.11,Blk-B,Kadivihar,Kadipur"/>
    <s v="Delhi"/>
    <s v="Delhi"/>
    <m/>
    <m/>
    <m/>
    <m/>
    <m/>
    <m/>
    <m/>
    <m/>
    <m/>
    <m/>
    <m/>
    <m/>
    <m/>
    <m/>
    <m/>
    <m/>
    <m/>
  </r>
  <r>
    <x v="220"/>
    <s v="Chander Mukhi"/>
    <x v="103"/>
    <x v="1"/>
    <m/>
    <n v="9873661399"/>
    <d v="2020-12-01T05:30:10"/>
    <n v="11300"/>
    <s v="10000-20000"/>
    <x v="199"/>
    <m/>
    <s v="GOODLUCK FINANCIAL INCLUSION PVT. LTD."/>
    <n v="0"/>
    <m/>
    <m/>
    <m/>
    <m/>
    <m/>
    <m/>
    <d v="2019-04-30T05:30:10"/>
    <n v="601"/>
    <x v="0"/>
    <d v="2019-04-30T05:30:10"/>
    <n v="641"/>
    <x v="0"/>
    <d v="2017-08-19T05:30:10"/>
    <n v="1"/>
    <n v="1"/>
    <m/>
    <m/>
    <m/>
    <m/>
    <m/>
    <m/>
    <m/>
    <m/>
    <m/>
    <m/>
    <s v="GL"/>
    <s v="Khno.1050&amp;1060, Gno.9, Blk-C, Kadivihar, Kadipur"/>
    <s v="Delhi"/>
    <s v="Delhi"/>
    <m/>
    <m/>
    <m/>
    <m/>
    <m/>
    <m/>
    <m/>
    <m/>
    <m/>
    <m/>
    <m/>
    <m/>
    <m/>
    <m/>
    <m/>
    <m/>
    <m/>
  </r>
  <r>
    <x v="221"/>
    <s v="Kamini"/>
    <x v="103"/>
    <x v="1"/>
    <m/>
    <n v="9999097380"/>
    <d v="2020-12-01T05:30:10"/>
    <n v="17800"/>
    <s v="10000-20000"/>
    <x v="200"/>
    <m/>
    <s v="GOODLUCK FINANCIAL INCLUSION PVT. LTD."/>
    <n v="0"/>
    <m/>
    <m/>
    <m/>
    <m/>
    <m/>
    <m/>
    <d v="2017-11-19T05:30:10"/>
    <n v="1128"/>
    <x v="0"/>
    <d v="2017-11-19T05:30:10"/>
    <n v="1168"/>
    <x v="0"/>
    <d v="2016-12-12T05:30:10"/>
    <n v="1"/>
    <n v="0"/>
    <m/>
    <m/>
    <m/>
    <m/>
    <m/>
    <m/>
    <m/>
    <m/>
    <m/>
    <m/>
    <s v="G/L"/>
    <s v="Kh No.7/17 &amp; 24,Gali No-17, Kamal Pur Kamal Vihar"/>
    <s v="Delhi"/>
    <s v="Delhi"/>
    <m/>
    <m/>
    <m/>
    <m/>
    <m/>
    <m/>
    <m/>
    <m/>
    <m/>
    <m/>
    <m/>
    <m/>
    <m/>
    <m/>
    <m/>
    <m/>
    <m/>
  </r>
  <r>
    <x v="222"/>
    <s v="Rajni Devi"/>
    <x v="104"/>
    <x v="1"/>
    <m/>
    <n v="9971962039"/>
    <d v="2020-12-01T05:30:10"/>
    <n v="20800"/>
    <s v="20000-30000"/>
    <x v="92"/>
    <m/>
    <s v="GOODLUCK FINANCIAL INCLUSION PVT. LTD."/>
    <n v="0"/>
    <m/>
    <m/>
    <m/>
    <m/>
    <m/>
    <m/>
    <d v="2017-08-26T05:30:10"/>
    <n v="1213"/>
    <x v="0"/>
    <d v="2017-08-26T05:30:10"/>
    <n v="1253"/>
    <x v="0"/>
    <d v="2016-12-30T05:30:10"/>
    <n v="1"/>
    <n v="0"/>
    <m/>
    <m/>
    <m/>
    <m/>
    <m/>
    <m/>
    <m/>
    <m/>
    <m/>
    <m/>
    <s v="G/L"/>
    <s v="Hno.203,Gno.8,Blk-A,Chandan Vihar Sant Nagar"/>
    <s v="Delhi"/>
    <s v="Delhi"/>
    <m/>
    <m/>
    <m/>
    <m/>
    <m/>
    <m/>
    <m/>
    <m/>
    <m/>
    <m/>
    <m/>
    <m/>
    <m/>
    <m/>
    <m/>
    <m/>
    <m/>
  </r>
  <r>
    <x v="223"/>
    <s v="Bijali Devi"/>
    <x v="105"/>
    <x v="5"/>
    <m/>
    <n v="9910049356"/>
    <d v="2020-12-01T05:30:10"/>
    <n v="6024"/>
    <s v="0-10000"/>
    <x v="201"/>
    <m/>
    <s v="GOODLUCK FINANCIAL INCLUSION PVT. LTD."/>
    <n v="0"/>
    <m/>
    <m/>
    <m/>
    <m/>
    <m/>
    <m/>
    <d v="2017-12-31T05:30:10"/>
    <n v="1086"/>
    <x v="0"/>
    <d v="2017-12-31T05:30:10"/>
    <n v="1126"/>
    <x v="0"/>
    <d v="2017-05-23T05:30:10"/>
    <n v="5"/>
    <n v="2"/>
    <m/>
    <m/>
    <m/>
    <m/>
    <m/>
    <m/>
    <m/>
    <m/>
    <m/>
    <m/>
    <s v="LED+FRIDGE"/>
    <s v="E-1435 Jahangir Puri"/>
    <s v="Delhi"/>
    <s v="Delhi"/>
    <m/>
    <m/>
    <m/>
    <m/>
    <m/>
    <m/>
    <m/>
    <m/>
    <m/>
    <m/>
    <m/>
    <m/>
    <m/>
    <m/>
    <m/>
    <m/>
    <m/>
  </r>
  <r>
    <x v="224"/>
    <s v="Ganesh Dutt"/>
    <x v="106"/>
    <x v="3"/>
    <m/>
    <n v="9818783975"/>
    <d v="2020-12-01T05:30:10"/>
    <n v="8838"/>
    <s v="0-10000"/>
    <x v="202"/>
    <m/>
    <s v="GOODLUCK FINANCIAL INCLUSION PVT. LTD."/>
    <n v="0"/>
    <m/>
    <m/>
    <m/>
    <m/>
    <m/>
    <m/>
    <d v="2018-02-25T05:30:10"/>
    <n v="1030"/>
    <x v="0"/>
    <d v="2018-02-25T05:30:10"/>
    <n v="1070"/>
    <x v="0"/>
    <d v="2018-10-14T05:30:10"/>
    <n v="2"/>
    <n v="1"/>
    <m/>
    <m/>
    <m/>
    <m/>
    <m/>
    <m/>
    <m/>
    <m/>
    <m/>
    <m/>
    <s v="VIVO Y 81"/>
    <s v="Plot No 80 Khno 9/21/1-2 G/F Blk B Saroop Nagar"/>
    <s v="Delhi"/>
    <s v="Delhi"/>
    <m/>
    <m/>
    <m/>
    <m/>
    <m/>
    <m/>
    <m/>
    <m/>
    <m/>
    <m/>
    <m/>
    <m/>
    <m/>
    <m/>
    <m/>
    <m/>
    <m/>
  </r>
  <r>
    <x v="225"/>
    <s v="Mithesh Devi"/>
    <x v="107"/>
    <x v="2"/>
    <m/>
    <n v="8920532289"/>
    <d v="2020-12-01T05:30:10"/>
    <n v="18866"/>
    <s v="10000-20000"/>
    <x v="203"/>
    <m/>
    <s v="GOODLUCK FINANCIAL INCLUSION PVT. LTD."/>
    <n v="0"/>
    <m/>
    <m/>
    <m/>
    <m/>
    <m/>
    <m/>
    <d v="2019-06-26T05:30:10"/>
    <n v="544"/>
    <x v="0"/>
    <d v="2019-06-26T05:30:10"/>
    <n v="584"/>
    <x v="0"/>
    <d v="2018-01-31T05:30:10"/>
    <n v="1"/>
    <n v="0"/>
    <m/>
    <m/>
    <m/>
    <m/>
    <m/>
    <m/>
    <m/>
    <m/>
    <m/>
    <m/>
    <s v="GL"/>
    <s v="Khno-11/15,Dipanshu Colony,Jharoda"/>
    <s v="Delhi"/>
    <s v="Delhi"/>
    <m/>
    <m/>
    <m/>
    <m/>
    <m/>
    <m/>
    <m/>
    <m/>
    <m/>
    <m/>
    <m/>
    <m/>
    <m/>
    <m/>
    <m/>
    <m/>
    <m/>
  </r>
  <r>
    <x v="226"/>
    <s v="Ruby"/>
    <x v="107"/>
    <x v="1"/>
    <m/>
    <n v="9871440120"/>
    <d v="2020-12-01T05:30:10"/>
    <n v="26300"/>
    <s v="20000-30000"/>
    <x v="204"/>
    <m/>
    <s v="GOODLUCK FINANCIAL INCLUSION PVT. LTD."/>
    <n v="0"/>
    <m/>
    <m/>
    <m/>
    <m/>
    <m/>
    <m/>
    <d v="2018-12-28T05:30:10"/>
    <n v="724"/>
    <x v="0"/>
    <d v="2018-12-28T05:30:10"/>
    <n v="764"/>
    <x v="0"/>
    <d v="2017-08-31T05:30:10"/>
    <n v="1"/>
    <n v="0"/>
    <m/>
    <m/>
    <m/>
    <m/>
    <m/>
    <m/>
    <m/>
    <m/>
    <m/>
    <m/>
    <s v="GL"/>
    <s v="Kh N-1050 &amp; 1060, Gali N-9, Blk-C, Kadi Vihr, Kadi"/>
    <s v="Delhi"/>
    <s v="Delhi"/>
    <m/>
    <m/>
    <m/>
    <m/>
    <m/>
    <m/>
    <m/>
    <m/>
    <m/>
    <m/>
    <m/>
    <m/>
    <m/>
    <m/>
    <m/>
    <m/>
    <m/>
  </r>
  <r>
    <x v="227"/>
    <s v="Reena"/>
    <x v="107"/>
    <x v="1"/>
    <m/>
    <n v="8527576344"/>
    <d v="2020-12-01T05:30:10"/>
    <n v="28800"/>
    <s v="20000-30000"/>
    <x v="205"/>
    <m/>
    <s v="GOODLUCK FINANCIAL INCLUSION PVT. LTD."/>
    <n v="0"/>
    <m/>
    <m/>
    <m/>
    <m/>
    <m/>
    <m/>
    <d v="2018-01-29T05:30:10"/>
    <n v="1057"/>
    <x v="0"/>
    <d v="2018-01-29T05:30:10"/>
    <n v="1097"/>
    <x v="0"/>
    <d v="2017-08-17T05:30:10"/>
    <n v="1"/>
    <n v="1"/>
    <m/>
    <m/>
    <m/>
    <m/>
    <m/>
    <m/>
    <m/>
    <m/>
    <m/>
    <m/>
    <s v="GL"/>
    <s v="Pno.45, Khno.45/17, Blk-F, Pardhan Enclave"/>
    <s v="Delhi"/>
    <s v="Delhi"/>
    <m/>
    <m/>
    <m/>
    <m/>
    <m/>
    <m/>
    <m/>
    <m/>
    <m/>
    <m/>
    <m/>
    <m/>
    <m/>
    <m/>
    <m/>
    <m/>
    <m/>
  </r>
  <r>
    <x v="228"/>
    <s v="Reeta Shukla"/>
    <x v="6"/>
    <x v="1"/>
    <m/>
    <n v="9015063183"/>
    <d v="2020-12-01T05:30:10"/>
    <n v="16100"/>
    <s v="10000-20000"/>
    <x v="206"/>
    <m/>
    <s v="GOODLUCK FINANCIAL INCLUSION PVT. LTD."/>
    <n v="0"/>
    <m/>
    <m/>
    <m/>
    <m/>
    <m/>
    <m/>
    <d v="2019-05-04T05:30:10"/>
    <n v="597"/>
    <x v="0"/>
    <d v="2019-05-04T05:30:10"/>
    <n v="637"/>
    <x v="0"/>
    <d v="2017-07-10T05:30:10"/>
    <n v="1"/>
    <n v="1"/>
    <m/>
    <m/>
    <m/>
    <m/>
    <m/>
    <m/>
    <m/>
    <m/>
    <m/>
    <m/>
    <s v="GL"/>
    <s v="Khno-14/17,Gno-5,Plot No-103A,Nathu Clny,Nathu Pur"/>
    <s v="Delhi"/>
    <s v="Delhi"/>
    <m/>
    <m/>
    <m/>
    <m/>
    <m/>
    <m/>
    <m/>
    <m/>
    <m/>
    <m/>
    <m/>
    <m/>
    <m/>
    <m/>
    <m/>
    <m/>
    <m/>
  </r>
  <r>
    <x v="229"/>
    <s v="Seema Negi"/>
    <x v="108"/>
    <x v="2"/>
    <m/>
    <n v="9899032597"/>
    <d v="2020-12-01T05:30:10"/>
    <n v="6160"/>
    <s v="0-10000"/>
    <x v="207"/>
    <m/>
    <s v="GOODLUCK FINANCIAL INCLUSION PVT. LTD."/>
    <n v="0"/>
    <m/>
    <m/>
    <m/>
    <m/>
    <m/>
    <m/>
    <d v="2019-05-29T05:30:10"/>
    <n v="572"/>
    <x v="0"/>
    <d v="2019-05-29T05:30:10"/>
    <n v="612"/>
    <x v="0"/>
    <d v="2017-09-19T05:30:10"/>
    <n v="1"/>
    <n v="0"/>
    <m/>
    <m/>
    <m/>
    <m/>
    <m/>
    <m/>
    <m/>
    <m/>
    <m/>
    <m/>
    <s v="G/L"/>
    <s v="H N-1549, Kh N-1549, G No-16, Nathupura, Nathu Co"/>
    <s v="Delhi"/>
    <s v="Delhi"/>
    <m/>
    <m/>
    <m/>
    <m/>
    <m/>
    <m/>
    <m/>
    <m/>
    <m/>
    <m/>
    <m/>
    <m/>
    <m/>
    <m/>
    <m/>
    <m/>
    <m/>
  </r>
  <r>
    <x v="230"/>
    <s v="Suman Jaiswal"/>
    <x v="104"/>
    <x v="1"/>
    <m/>
    <n v="9891056943"/>
    <d v="2020-12-01T05:30:10"/>
    <n v="18600"/>
    <s v="10000-20000"/>
    <x v="208"/>
    <m/>
    <s v="GOODLUCK FINANCIAL INCLUSION PVT. LTD."/>
    <n v="0"/>
    <m/>
    <m/>
    <m/>
    <m/>
    <m/>
    <m/>
    <d v="2017-12-27T05:30:10"/>
    <n v="1090"/>
    <x v="0"/>
    <d v="2017-12-27T05:30:10"/>
    <n v="1130"/>
    <x v="0"/>
    <d v="2017-03-28T05:30:10"/>
    <n v="1"/>
    <n v="0"/>
    <m/>
    <m/>
    <m/>
    <m/>
    <m/>
    <m/>
    <m/>
    <m/>
    <m/>
    <m/>
    <s v="G/L"/>
    <s v="H.No. B-4946/2, Kh No-105/23, Gno-113/9, Sant Ngr"/>
    <s v="Delhi"/>
    <s v="Delhi"/>
    <m/>
    <m/>
    <m/>
    <m/>
    <m/>
    <m/>
    <m/>
    <m/>
    <m/>
    <m/>
    <m/>
    <m/>
    <m/>
    <m/>
    <m/>
    <m/>
    <m/>
  </r>
  <r>
    <x v="231"/>
    <s v="Madhu"/>
    <x v="103"/>
    <x v="1"/>
    <m/>
    <n v="9069350917"/>
    <d v="2020-12-01T05:30:10"/>
    <n v="26000"/>
    <s v="20000-30000"/>
    <x v="115"/>
    <m/>
    <s v="GOODLUCK FINANCIAL INCLUSION PVT. LTD."/>
    <n v="0"/>
    <m/>
    <m/>
    <m/>
    <m/>
    <m/>
    <m/>
    <d v="2017-10-31T05:30:10"/>
    <n v="1147"/>
    <x v="0"/>
    <d v="2017-10-31T05:30:10"/>
    <n v="1187"/>
    <x v="0"/>
    <d v="2017-02-28T05:30:10"/>
    <n v="1"/>
    <n v="0"/>
    <m/>
    <m/>
    <m/>
    <m/>
    <m/>
    <m/>
    <m/>
    <m/>
    <m/>
    <m/>
    <s v="G/L"/>
    <s v="H No-297,Gno-6,A-Blk,Kaushik Enc,Burari"/>
    <s v="Delhi"/>
    <s v="Delhi"/>
    <m/>
    <m/>
    <m/>
    <m/>
    <m/>
    <m/>
    <m/>
    <m/>
    <m/>
    <m/>
    <m/>
    <m/>
    <m/>
    <m/>
    <m/>
    <m/>
    <m/>
  </r>
  <r>
    <x v="232"/>
    <s v="Geeta Devi"/>
    <x v="104"/>
    <x v="1"/>
    <m/>
    <n v="9718441714"/>
    <d v="2020-12-01T05:30:10"/>
    <n v="28600"/>
    <s v="20000-30000"/>
    <x v="62"/>
    <m/>
    <s v="GOODLUCK FINANCIAL INCLUSION PVT. LTD."/>
    <n v="0"/>
    <m/>
    <m/>
    <m/>
    <m/>
    <m/>
    <m/>
    <d v="2017-05-28T05:30:10"/>
    <n v="1303"/>
    <x v="0"/>
    <d v="2017-05-28T05:30:10"/>
    <n v="1343"/>
    <x v="0"/>
    <d v="2016-12-13T05:30:10"/>
    <n v="1"/>
    <n v="0"/>
    <m/>
    <m/>
    <m/>
    <m/>
    <m/>
    <m/>
    <m/>
    <m/>
    <m/>
    <m/>
    <s v="G/L"/>
    <s v="H No.7/19,Gali No.9.Blk-C, Kamal Vihar Kamaal Pur"/>
    <s v="Delhi"/>
    <s v="Delhi"/>
    <m/>
    <m/>
    <m/>
    <m/>
    <m/>
    <m/>
    <m/>
    <m/>
    <m/>
    <m/>
    <m/>
    <m/>
    <m/>
    <m/>
    <m/>
    <m/>
    <m/>
  </r>
  <r>
    <x v="233"/>
    <s v="Meenu"/>
    <x v="109"/>
    <x v="3"/>
    <m/>
    <n v="8749875100"/>
    <d v="2020-12-01T05:30:10"/>
    <n v="13000"/>
    <s v="10000-20000"/>
    <x v="89"/>
    <m/>
    <s v="GOODLUCK FINANCIAL INCLUSION PVT. LTD."/>
    <n v="0"/>
    <m/>
    <m/>
    <m/>
    <m/>
    <m/>
    <m/>
    <d v="2018-09-18T05:30:10"/>
    <n v="825"/>
    <x v="0"/>
    <d v="2018-09-18T05:30:10"/>
    <n v="865"/>
    <x v="0"/>
    <d v="2017-09-30T05:30:10"/>
    <n v="1"/>
    <n v="0"/>
    <m/>
    <m/>
    <m/>
    <m/>
    <m/>
    <m/>
    <m/>
    <m/>
    <m/>
    <m/>
    <s v="G/L"/>
    <s v="H N- N 955,Gali N-43, Kh No-43/18, Blk-C, I P Clny"/>
    <s v="Delhi"/>
    <s v="Delhi"/>
    <m/>
    <m/>
    <m/>
    <m/>
    <m/>
    <m/>
    <m/>
    <m/>
    <m/>
    <m/>
    <m/>
    <m/>
    <m/>
    <m/>
    <m/>
    <m/>
    <m/>
  </r>
  <r>
    <x v="234"/>
    <s v="Anita"/>
    <x v="6"/>
    <x v="1"/>
    <m/>
    <n v="8750544146"/>
    <d v="2020-12-01T05:30:10"/>
    <n v="20970"/>
    <s v="20000-30000"/>
    <x v="209"/>
    <m/>
    <s v="GOODLUCK FINANCIAL INCLUSION PVT. LTD."/>
    <n v="0"/>
    <m/>
    <m/>
    <m/>
    <m/>
    <m/>
    <m/>
    <d v="2018-11-22T05:30:10"/>
    <n v="760"/>
    <x v="0"/>
    <d v="2018-11-22T05:30:10"/>
    <n v="800"/>
    <x v="0"/>
    <d v="2017-06-14T05:30:10"/>
    <n v="1"/>
    <n v="0"/>
    <m/>
    <m/>
    <m/>
    <m/>
    <m/>
    <m/>
    <m/>
    <m/>
    <m/>
    <m/>
    <s v="GL"/>
    <s v="Hno C-416,Gno-5,Mukund Pur-2"/>
    <s v="Delhi"/>
    <s v="Delhi"/>
    <m/>
    <m/>
    <m/>
    <m/>
    <m/>
    <m/>
    <m/>
    <m/>
    <m/>
    <m/>
    <m/>
    <m/>
    <m/>
    <m/>
    <m/>
    <m/>
    <m/>
  </r>
  <r>
    <x v="235"/>
    <s v="Rekha Devi"/>
    <x v="110"/>
    <x v="2"/>
    <m/>
    <n v="8800254042"/>
    <d v="2020-12-01T05:30:10"/>
    <n v="2600"/>
    <s v="0-10000"/>
    <x v="158"/>
    <m/>
    <s v="GOODLUCK FINANCIAL INCLUSION PVT. LTD."/>
    <n v="0"/>
    <m/>
    <m/>
    <m/>
    <m/>
    <m/>
    <m/>
    <d v="2019-05-28T05:30:10"/>
    <n v="573"/>
    <x v="0"/>
    <d v="2019-05-28T05:30:10"/>
    <n v="613"/>
    <x v="0"/>
    <d v="2018-02-06T05:30:10"/>
    <n v="1"/>
    <n v="0"/>
    <m/>
    <m/>
    <m/>
    <m/>
    <m/>
    <m/>
    <m/>
    <m/>
    <m/>
    <m/>
    <s v="GL"/>
    <s v="Gno-20,D-Blk,Mukund Pur-2"/>
    <s v="Delhi"/>
    <s v="Delhi"/>
    <m/>
    <m/>
    <m/>
    <m/>
    <m/>
    <m/>
    <m/>
    <m/>
    <m/>
    <m/>
    <m/>
    <m/>
    <m/>
    <m/>
    <m/>
    <m/>
    <m/>
  </r>
  <r>
    <x v="236"/>
    <s v="Kamla Devi"/>
    <x v="111"/>
    <x v="1"/>
    <m/>
    <n v="7836911761"/>
    <d v="2020-12-01T05:30:10"/>
    <n v="10400"/>
    <s v="10000-20000"/>
    <x v="210"/>
    <m/>
    <s v="GOODLUCK FINANCIAL INCLUSION PVT. LTD."/>
    <n v="0"/>
    <m/>
    <m/>
    <m/>
    <m/>
    <m/>
    <m/>
    <d v="2017-11-17T05:30:10"/>
    <n v="1130"/>
    <x v="0"/>
    <d v="2017-11-17T05:30:10"/>
    <n v="1170"/>
    <x v="0"/>
    <d v="2016-11-30T05:30:10"/>
    <n v="1"/>
    <n v="0"/>
    <m/>
    <m/>
    <m/>
    <m/>
    <m/>
    <m/>
    <m/>
    <m/>
    <m/>
    <m/>
    <s v="GL"/>
    <s v="Gali No-6, Block-C, Harit Vihar, Sant Nagar"/>
    <s v="Delhi"/>
    <s v="Delhi"/>
    <m/>
    <m/>
    <m/>
    <m/>
    <m/>
    <m/>
    <m/>
    <m/>
    <m/>
    <m/>
    <m/>
    <m/>
    <m/>
    <m/>
    <m/>
    <m/>
    <m/>
  </r>
  <r>
    <x v="237"/>
    <s v="Rammi Sarna"/>
    <x v="104"/>
    <x v="1"/>
    <m/>
    <n v="9540284412"/>
    <d v="2020-12-01T05:30:10"/>
    <n v="10400"/>
    <s v="10000-20000"/>
    <x v="210"/>
    <m/>
    <s v="GOODLUCK FINANCIAL INCLUSION PVT. LTD."/>
    <n v="0"/>
    <m/>
    <m/>
    <m/>
    <m/>
    <m/>
    <m/>
    <d v="2017-11-17T05:30:10"/>
    <n v="1130"/>
    <x v="0"/>
    <d v="2017-11-17T05:30:10"/>
    <n v="1170"/>
    <x v="0"/>
    <d v="2016-11-30T05:30:10"/>
    <n v="1"/>
    <n v="0"/>
    <m/>
    <m/>
    <m/>
    <m/>
    <m/>
    <m/>
    <m/>
    <m/>
    <m/>
    <m/>
    <s v="GL"/>
    <s v="H No-3/36, Gali-1, Main Market, Sant Nagar,"/>
    <s v="Delhi"/>
    <s v="Delhi"/>
    <m/>
    <m/>
    <m/>
    <m/>
    <m/>
    <m/>
    <m/>
    <m/>
    <m/>
    <m/>
    <m/>
    <m/>
    <m/>
    <m/>
    <m/>
    <m/>
    <m/>
  </r>
  <r>
    <x v="238"/>
    <s v="Dilip Gupta"/>
    <x v="112"/>
    <x v="1"/>
    <m/>
    <n v="9650107180"/>
    <d v="2020-12-01T05:30:10"/>
    <n v="5370"/>
    <s v="0-10000"/>
    <x v="211"/>
    <m/>
    <s v="GOODLUCK FINANCIAL INCLUSION PVT. LTD."/>
    <n v="0"/>
    <m/>
    <m/>
    <m/>
    <m/>
    <m/>
    <m/>
    <d v="2017-12-16T05:30:10"/>
    <n v="1101"/>
    <x v="0"/>
    <d v="2017-12-16T05:30:10"/>
    <n v="1141"/>
    <x v="0"/>
    <d v="2017-06-21T05:30:10"/>
    <n v="1"/>
    <n v="1"/>
    <m/>
    <m/>
    <m/>
    <m/>
    <m/>
    <m/>
    <m/>
    <m/>
    <m/>
    <m/>
    <s v="VIVO"/>
    <s v="Kh No 14/8 Gno 1/2 Nathu Colony Nathupura"/>
    <s v="Delhi"/>
    <s v="Delhi"/>
    <m/>
    <m/>
    <m/>
    <m/>
    <m/>
    <m/>
    <m/>
    <m/>
    <m/>
    <m/>
    <m/>
    <m/>
    <m/>
    <m/>
    <m/>
    <m/>
    <m/>
  </r>
  <r>
    <x v="239"/>
    <s v="Rajani Kumari"/>
    <x v="103"/>
    <x v="1"/>
    <m/>
    <n v="9716143075"/>
    <d v="2020-12-01T05:30:10"/>
    <n v="22200"/>
    <s v="20000-30000"/>
    <x v="212"/>
    <m/>
    <s v="GOODLUCK FINANCIAL INCLUSION PVT. LTD."/>
    <n v="0"/>
    <m/>
    <m/>
    <m/>
    <m/>
    <m/>
    <m/>
    <d v="2019-03-07T05:30:10"/>
    <n v="655"/>
    <x v="0"/>
    <d v="2019-03-07T05:30:10"/>
    <n v="695"/>
    <x v="0"/>
    <d v="2018-01-23T05:30:10"/>
    <n v="1"/>
    <n v="0"/>
    <m/>
    <m/>
    <m/>
    <m/>
    <m/>
    <m/>
    <m/>
    <m/>
    <m/>
    <m/>
    <s v="GL"/>
    <s v="Gno-5/16,Samta Vihar"/>
    <s v="Delhi"/>
    <s v="Delhi"/>
    <m/>
    <m/>
    <m/>
    <m/>
    <m/>
    <m/>
    <m/>
    <m/>
    <m/>
    <m/>
    <m/>
    <m/>
    <m/>
    <m/>
    <m/>
    <m/>
    <m/>
  </r>
  <r>
    <x v="240"/>
    <s v="Reena Kumari"/>
    <x v="103"/>
    <x v="1"/>
    <m/>
    <n v="7557616831"/>
    <d v="2020-12-01T05:30:10"/>
    <n v="23400"/>
    <s v="20000-30000"/>
    <x v="213"/>
    <m/>
    <s v="GOODLUCK FINANCIAL INCLUSION PVT. LTD."/>
    <n v="0"/>
    <m/>
    <m/>
    <m/>
    <m/>
    <m/>
    <m/>
    <d v="2018-03-14T05:30:10"/>
    <n v="1013"/>
    <x v="0"/>
    <d v="2018-03-14T05:30:10"/>
    <n v="1053"/>
    <x v="0"/>
    <d v="2017-09-20T05:30:10"/>
    <n v="1"/>
    <n v="0"/>
    <m/>
    <m/>
    <m/>
    <m/>
    <m/>
    <m/>
    <m/>
    <m/>
    <m/>
    <m/>
    <s v="GL"/>
    <s v="Gali No-5/15, Samta Vihar, Mukandpur Part-2"/>
    <s v="Delhi"/>
    <s v="Delhi"/>
    <m/>
    <m/>
    <m/>
    <m/>
    <m/>
    <m/>
    <m/>
    <m/>
    <m/>
    <m/>
    <m/>
    <m/>
    <m/>
    <m/>
    <m/>
    <m/>
    <m/>
  </r>
  <r>
    <x v="241"/>
    <s v="Dhano Devi"/>
    <x v="103"/>
    <x v="1"/>
    <m/>
    <n v="9718460750"/>
    <d v="2020-12-01T05:30:10"/>
    <n v="12100"/>
    <s v="10000-20000"/>
    <x v="214"/>
    <m/>
    <s v="GOODLUCK FINANCIAL INCLUSION PVT. LTD."/>
    <n v="0"/>
    <m/>
    <m/>
    <m/>
    <m/>
    <m/>
    <m/>
    <d v="2019-09-18T05:30:10"/>
    <n v="460"/>
    <x v="0"/>
    <d v="2019-09-18T05:30:10"/>
    <n v="500"/>
    <x v="0"/>
    <d v="2017-03-11T05:30:10"/>
    <n v="2"/>
    <n v="1"/>
    <m/>
    <m/>
    <m/>
    <m/>
    <m/>
    <m/>
    <m/>
    <m/>
    <m/>
    <m/>
    <s v="GL"/>
    <s v="Gali No-911 Som Bazar Mukund Pur Part-2"/>
    <s v="Delhi"/>
    <s v="Delhi"/>
    <m/>
    <m/>
    <m/>
    <m/>
    <m/>
    <m/>
    <m/>
    <m/>
    <m/>
    <m/>
    <m/>
    <m/>
    <m/>
    <m/>
    <m/>
    <m/>
    <m/>
  </r>
  <r>
    <x v="242"/>
    <s v="Barita"/>
    <x v="104"/>
    <x v="1"/>
    <m/>
    <n v="7834877391"/>
    <d v="2020-12-01T05:30:10"/>
    <n v="18120"/>
    <s v="10000-20000"/>
    <x v="215"/>
    <m/>
    <s v="GOODLUCK FINANCIAL INCLUSION PVT. LTD."/>
    <n v="0"/>
    <m/>
    <m/>
    <m/>
    <m/>
    <m/>
    <m/>
    <d v="2020-01-30T05:30:10"/>
    <n v="326"/>
    <x v="0"/>
    <d v="2020-01-30T05:30:10"/>
    <n v="366"/>
    <x v="0"/>
    <d v="2019-06-28T05:30:10"/>
    <n v="1"/>
    <n v="0"/>
    <m/>
    <m/>
    <m/>
    <m/>
    <m/>
    <m/>
    <m/>
    <m/>
    <m/>
    <m/>
    <s v="GL"/>
    <s v="H No 253 Ground Floor Village Holambi Kalan"/>
    <s v="Delhi"/>
    <s v="Delhi"/>
    <m/>
    <m/>
    <m/>
    <m/>
    <m/>
    <m/>
    <m/>
    <m/>
    <m/>
    <m/>
    <m/>
    <m/>
    <m/>
    <m/>
    <m/>
    <m/>
    <m/>
  </r>
  <r>
    <x v="243"/>
    <s v="Renu Devi"/>
    <x v="104"/>
    <x v="1"/>
    <m/>
    <n v="9899350662"/>
    <d v="2020-12-01T05:30:10"/>
    <n v="20800"/>
    <s v="20000-30000"/>
    <x v="92"/>
    <m/>
    <s v="GOODLUCK FINANCIAL INCLUSION PVT. LTD."/>
    <n v="0"/>
    <m/>
    <m/>
    <m/>
    <m/>
    <m/>
    <m/>
    <d v="2020-01-18T05:30:10"/>
    <n v="338"/>
    <x v="0"/>
    <d v="2020-01-18T05:30:10"/>
    <n v="378"/>
    <x v="0"/>
    <d v="2019-06-11T05:30:10"/>
    <n v="1"/>
    <n v="0"/>
    <m/>
    <m/>
    <m/>
    <m/>
    <m/>
    <m/>
    <m/>
    <m/>
    <m/>
    <m/>
    <s v="GL"/>
    <s v="Plot No 418 Ground Floor Blk C Jj Cly Wazirpur"/>
    <s v="Delhi"/>
    <s v="Delhi"/>
    <m/>
    <m/>
    <m/>
    <m/>
    <m/>
    <m/>
    <m/>
    <m/>
    <m/>
    <m/>
    <m/>
    <m/>
    <m/>
    <m/>
    <m/>
    <m/>
    <m/>
  </r>
  <r>
    <x v="244"/>
    <s v="Rajesh"/>
    <x v="101"/>
    <x v="1"/>
    <m/>
    <n v="8527477353"/>
    <d v="2020-12-01T05:30:10"/>
    <n v="8980"/>
    <s v="0-10000"/>
    <x v="216"/>
    <m/>
    <s v="GOODLUCK FINANCIAL INCLUSION PVT. LTD."/>
    <n v="0"/>
    <m/>
    <m/>
    <m/>
    <m/>
    <m/>
    <m/>
    <d v="2018-02-28T05:30:10"/>
    <n v="1027"/>
    <x v="0"/>
    <d v="2018-02-28T05:30:10"/>
    <n v="1067"/>
    <x v="0"/>
    <d v="2017-05-04T05:30:10"/>
    <n v="1"/>
    <n v="0"/>
    <m/>
    <m/>
    <m/>
    <m/>
    <m/>
    <m/>
    <m/>
    <m/>
    <m/>
    <m/>
    <s v="LG"/>
    <s v="K-477, Top Floor Shakur Pur Rani Baghdelhi"/>
    <s v="Delhi"/>
    <s v="Delhi"/>
    <m/>
    <m/>
    <m/>
    <m/>
    <m/>
    <m/>
    <m/>
    <m/>
    <m/>
    <m/>
    <m/>
    <m/>
    <m/>
    <m/>
    <m/>
    <m/>
    <m/>
  </r>
  <r>
    <x v="245"/>
    <s v="Ankur"/>
    <x v="113"/>
    <x v="5"/>
    <m/>
    <n v="8506041429"/>
    <d v="2020-12-01T05:30:10"/>
    <n v="15330"/>
    <s v="10000-20000"/>
    <x v="217"/>
    <m/>
    <s v="GOODLUCK FINANCIAL INCLUSION PVT. LTD."/>
    <n v="0"/>
    <m/>
    <m/>
    <m/>
    <m/>
    <m/>
    <m/>
    <d v="2016-08-03T05:30:10"/>
    <n v="1601"/>
    <x v="0"/>
    <d v="2016-08-03T05:30:10"/>
    <n v="1641"/>
    <x v="0"/>
    <d v="2017-01-28T05:30:10"/>
    <n v="3"/>
    <n v="1"/>
    <m/>
    <m/>
    <m/>
    <m/>
    <m/>
    <m/>
    <m/>
    <m/>
    <m/>
    <m/>
    <s v="OPPO"/>
    <s v="H No.-423,Main Rd Laxmi Vihar Burari"/>
    <s v="Delhi"/>
    <s v="Delhi"/>
    <m/>
    <m/>
    <m/>
    <m/>
    <m/>
    <m/>
    <m/>
    <m/>
    <m/>
    <m/>
    <m/>
    <m/>
    <m/>
    <m/>
    <m/>
    <m/>
    <m/>
  </r>
  <r>
    <x v="246"/>
    <s v="Monika"/>
    <x v="103"/>
    <x v="1"/>
    <m/>
    <n v="8810364667"/>
    <d v="2020-12-01T05:30:10"/>
    <n v="19500"/>
    <s v="10000-20000"/>
    <x v="218"/>
    <m/>
    <s v="GOODLUCK FINANCIAL INCLUSION PVT. LTD."/>
    <n v="0"/>
    <m/>
    <m/>
    <m/>
    <m/>
    <m/>
    <m/>
    <d v="2020-02-07T05:30:10"/>
    <n v="318"/>
    <x v="0"/>
    <d v="2020-02-07T05:30:10"/>
    <n v="358"/>
    <x v="0"/>
    <d v="2019-05-20T05:30:10"/>
    <n v="1"/>
    <n v="1"/>
    <m/>
    <m/>
    <m/>
    <m/>
    <m/>
    <m/>
    <m/>
    <m/>
    <m/>
    <m/>
    <s v="GL"/>
    <s v="Qrter No A 7 1St Floor Blk A Mcd Flats Padam Ngr"/>
    <s v="Delhi"/>
    <s v="Delhi"/>
    <m/>
    <m/>
    <m/>
    <m/>
    <m/>
    <m/>
    <m/>
    <m/>
    <m/>
    <m/>
    <m/>
    <m/>
    <m/>
    <m/>
    <m/>
    <m/>
    <m/>
  </r>
  <r>
    <x v="247"/>
    <s v="Manish Kumar"/>
    <x v="114"/>
    <x v="3"/>
    <m/>
    <n v="8826881876"/>
    <d v="2020-12-01T05:30:10"/>
    <n v="10200"/>
    <s v="10000-20000"/>
    <x v="219"/>
    <m/>
    <s v="GOODLUCK FINANCIAL INCLUSION PVT. LTD."/>
    <n v="0"/>
    <m/>
    <m/>
    <m/>
    <m/>
    <m/>
    <m/>
    <d v="2018-03-29T05:30:10"/>
    <n v="998"/>
    <x v="0"/>
    <d v="2018-03-29T05:30:10"/>
    <n v="1038"/>
    <x v="0"/>
    <d v="2018-01-31T05:30:10"/>
    <n v="2"/>
    <n v="1"/>
    <m/>
    <m/>
    <m/>
    <m/>
    <m/>
    <m/>
    <m/>
    <m/>
    <m/>
    <m/>
    <s v="VIVO"/>
    <s v="Hno 37 Kh 1086 Gno 4 Blk D Kadi Vhr Nathupura"/>
    <s v="Delhi"/>
    <s v="Delhi"/>
    <m/>
    <m/>
    <m/>
    <m/>
    <m/>
    <m/>
    <m/>
    <m/>
    <m/>
    <m/>
    <m/>
    <m/>
    <m/>
    <m/>
    <m/>
    <m/>
    <m/>
  </r>
  <r>
    <x v="248"/>
    <s v="Jogender Kumar"/>
    <x v="115"/>
    <x v="1"/>
    <m/>
    <n v="9211508260"/>
    <d v="2020-12-01T05:30:10"/>
    <n v="10400"/>
    <s v="10000-20000"/>
    <x v="210"/>
    <m/>
    <s v="GOODLUCK FINANCIAL INCLUSION PVT. LTD."/>
    <n v="0"/>
    <m/>
    <m/>
    <m/>
    <m/>
    <m/>
    <m/>
    <d v="2017-05-24T05:30:10"/>
    <n v="1307"/>
    <x v="0"/>
    <d v="2017-05-24T05:30:10"/>
    <n v="1347"/>
    <x v="0"/>
    <d v="2016-08-22T05:30:10"/>
    <n v="1"/>
    <n v="0"/>
    <m/>
    <m/>
    <m/>
    <m/>
    <m/>
    <m/>
    <m/>
    <m/>
    <m/>
    <m/>
    <s v="MOBILE"/>
    <s v="H.No.Kh.No.29/14/26 G,No.8 Surender Colony"/>
    <s v="Delhi"/>
    <s v="Delhi"/>
    <m/>
    <m/>
    <m/>
    <m/>
    <m/>
    <m/>
    <m/>
    <m/>
    <m/>
    <m/>
    <m/>
    <m/>
    <m/>
    <m/>
    <m/>
    <m/>
    <m/>
  </r>
  <r>
    <x v="249"/>
    <s v="Dharm Dass"/>
    <x v="112"/>
    <x v="1"/>
    <m/>
    <n v="8510884596"/>
    <d v="2020-12-01T05:30:10"/>
    <n v="11690"/>
    <s v="10000-20000"/>
    <x v="220"/>
    <m/>
    <s v="GOODLUCK FINANCIAL INCLUSION PVT. LTD."/>
    <n v="0"/>
    <m/>
    <m/>
    <m/>
    <m/>
    <m/>
    <m/>
    <d v="2016-12-19T05:30:10"/>
    <n v="1463"/>
    <x v="0"/>
    <d v="2016-12-19T05:30:10"/>
    <n v="1503"/>
    <x v="0"/>
    <d v="2016-11-09T05:30:10"/>
    <n v="1"/>
    <n v="0"/>
    <m/>
    <m/>
    <m/>
    <m/>
    <m/>
    <m/>
    <m/>
    <m/>
    <m/>
    <m/>
    <s v="LED"/>
    <s v="Kh No-133/17,Gno-11/1,Milan Vihar,Sant Nagar"/>
    <s v="Delhi"/>
    <s v="Delhi"/>
    <m/>
    <m/>
    <m/>
    <m/>
    <m/>
    <m/>
    <m/>
    <m/>
    <m/>
    <m/>
    <m/>
    <m/>
    <m/>
    <m/>
    <m/>
    <m/>
    <m/>
  </r>
  <r>
    <x v="250"/>
    <s v="Anju"/>
    <x v="108"/>
    <x v="2"/>
    <m/>
    <n v="9811523218"/>
    <d v="2020-12-01T05:30:10"/>
    <n v="18200"/>
    <s v="10000-20000"/>
    <x v="132"/>
    <m/>
    <s v="GOODLUCK FINANCIAL INCLUSION PVT. LTD."/>
    <n v="0"/>
    <m/>
    <m/>
    <m/>
    <m/>
    <m/>
    <m/>
    <d v="2020-02-29T05:30:10"/>
    <n v="296"/>
    <x v="0"/>
    <d v="2020-02-29T05:30:10"/>
    <n v="336"/>
    <x v="0"/>
    <d v="2019-06-30T05:30:10"/>
    <n v="1"/>
    <n v="0"/>
    <m/>
    <m/>
    <m/>
    <m/>
    <m/>
    <m/>
    <m/>
    <m/>
    <m/>
    <m/>
    <s v="GL"/>
    <s v="Juggi No.18 Blk-A Rana Pratap Bagh"/>
    <s v="Delhi"/>
    <s v="Delhi"/>
    <m/>
    <m/>
    <m/>
    <m/>
    <m/>
    <m/>
    <m/>
    <m/>
    <m/>
    <m/>
    <m/>
    <m/>
    <m/>
    <m/>
    <m/>
    <m/>
    <m/>
  </r>
  <r>
    <x v="251"/>
    <s v="Shabbo"/>
    <x v="108"/>
    <x v="2"/>
    <m/>
    <n v="9210150876"/>
    <d v="2020-12-01T05:30:10"/>
    <n v="24000"/>
    <s v="20000-30000"/>
    <x v="221"/>
    <m/>
    <s v="GOODLUCK FINANCIAL INCLUSION PVT. LTD."/>
    <n v="0"/>
    <m/>
    <m/>
    <m/>
    <m/>
    <m/>
    <m/>
    <d v="2019-10-26T05:30:10"/>
    <n v="422"/>
    <x v="0"/>
    <d v="2019-10-26T05:30:10"/>
    <n v="462"/>
    <x v="0"/>
    <d v="2019-04-30T05:30:10"/>
    <n v="1"/>
    <n v="0"/>
    <m/>
    <m/>
    <m/>
    <m/>
    <m/>
    <m/>
    <m/>
    <m/>
    <m/>
    <m/>
    <s v="GL"/>
    <s v="H No 420 1St Floor Blk B Sangam Park Rana Prtap"/>
    <s v="Delhi"/>
    <s v="Delhi"/>
    <m/>
    <m/>
    <m/>
    <m/>
    <m/>
    <m/>
    <m/>
    <m/>
    <m/>
    <m/>
    <m/>
    <m/>
    <m/>
    <m/>
    <m/>
    <m/>
    <m/>
  </r>
  <r>
    <x v="252"/>
    <s v="Devika"/>
    <x v="116"/>
    <x v="2"/>
    <m/>
    <n v="9582218304"/>
    <d v="2020-12-01T05:30:10"/>
    <n v="13000"/>
    <s v="10000-20000"/>
    <x v="89"/>
    <m/>
    <s v="GOODLUCK FINANCIAL INCLUSION PVT. LTD."/>
    <n v="0"/>
    <m/>
    <m/>
    <m/>
    <m/>
    <m/>
    <m/>
    <d v="2020-02-29T05:30:10"/>
    <n v="296"/>
    <x v="0"/>
    <d v="2020-02-29T05:30:10"/>
    <n v="336"/>
    <x v="0"/>
    <d v="2019-04-30T05:30:10"/>
    <n v="1"/>
    <n v="0"/>
    <m/>
    <m/>
    <m/>
    <m/>
    <m/>
    <m/>
    <m/>
    <m/>
    <m/>
    <m/>
    <s v="GL"/>
    <s v="H No 69 Kishore Ngr Blk N Rana Pratap Bagh"/>
    <s v="Delhi"/>
    <s v="Delhi"/>
    <m/>
    <m/>
    <m/>
    <m/>
    <m/>
    <m/>
    <m/>
    <m/>
    <m/>
    <m/>
    <m/>
    <m/>
    <m/>
    <m/>
    <m/>
    <m/>
    <m/>
  </r>
  <r>
    <x v="253"/>
    <s v="Rajani"/>
    <x v="117"/>
    <x v="2"/>
    <m/>
    <n v="9999463151"/>
    <d v="2020-12-01T05:30:10"/>
    <n v="10850"/>
    <s v="10000-20000"/>
    <x v="222"/>
    <m/>
    <s v="GOODLUCK FINANCIAL INCLUSION PVT. LTD."/>
    <n v="0"/>
    <m/>
    <m/>
    <m/>
    <m/>
    <m/>
    <m/>
    <d v="2020-02-29T05:30:10"/>
    <n v="296"/>
    <x v="0"/>
    <d v="2020-02-29T05:30:10"/>
    <n v="336"/>
    <x v="0"/>
    <d v="2019-04-30T05:30:10"/>
    <n v="1"/>
    <n v="0"/>
    <m/>
    <m/>
    <m/>
    <m/>
    <m/>
    <m/>
    <m/>
    <m/>
    <m/>
    <m/>
    <s v="GL"/>
    <s v="H No 273 Dda Mkt Dhobi Ghat Sangam Park Rana"/>
    <s v="Delhi"/>
    <s v="Delhi"/>
    <m/>
    <m/>
    <m/>
    <m/>
    <m/>
    <m/>
    <m/>
    <m/>
    <m/>
    <m/>
    <m/>
    <m/>
    <m/>
    <m/>
    <m/>
    <m/>
    <m/>
  </r>
  <r>
    <x v="254"/>
    <s v="Prachi"/>
    <x v="118"/>
    <x v="3"/>
    <m/>
    <n v="7838351888"/>
    <d v="2020-12-01T05:30:10"/>
    <n v="22300"/>
    <s v="20000-30000"/>
    <x v="223"/>
    <m/>
    <s v="GOODLUCK FINANCIAL INCLUSION PVT. LTD."/>
    <n v="0"/>
    <m/>
    <m/>
    <m/>
    <m/>
    <m/>
    <m/>
    <d v="2020-01-23T05:30:10"/>
    <n v="333"/>
    <x v="0"/>
    <d v="2020-01-23T05:30:10"/>
    <n v="373"/>
    <x v="0"/>
    <d v="2019-04-30T05:30:10"/>
    <n v="1"/>
    <n v="0"/>
    <m/>
    <m/>
    <m/>
    <m/>
    <m/>
    <m/>
    <m/>
    <m/>
    <m/>
    <m/>
    <s v="GL"/>
    <s v="Juggi No 103 Kabir Nagar Rana Pratap Bagh"/>
    <s v="Delhi"/>
    <s v="Delhi"/>
    <m/>
    <m/>
    <m/>
    <m/>
    <m/>
    <m/>
    <m/>
    <m/>
    <m/>
    <m/>
    <m/>
    <m/>
    <m/>
    <m/>
    <m/>
    <m/>
    <m/>
  </r>
  <r>
    <x v="255"/>
    <s v="Pooja"/>
    <x v="110"/>
    <x v="2"/>
    <m/>
    <n v="9873030502"/>
    <d v="2020-12-01T05:30:10"/>
    <n v="12990"/>
    <s v="10000-20000"/>
    <x v="224"/>
    <m/>
    <s v="GOODLUCK FINANCIAL INCLUSION PVT. LTD."/>
    <n v="0"/>
    <m/>
    <m/>
    <m/>
    <m/>
    <m/>
    <m/>
    <d v="2020-02-29T05:30:10"/>
    <n v="296"/>
    <x v="0"/>
    <d v="2020-02-29T05:30:10"/>
    <n v="336"/>
    <x v="0"/>
    <d v="2019-04-30T05:30:10"/>
    <n v="1"/>
    <n v="0"/>
    <m/>
    <m/>
    <m/>
    <m/>
    <m/>
    <m/>
    <m/>
    <m/>
    <m/>
    <m/>
    <s v="GL"/>
    <s v="Village Mukandpur Extn Village Mukandpur"/>
    <s v="Delhi"/>
    <s v="Delhi"/>
    <m/>
    <m/>
    <m/>
    <m/>
    <m/>
    <m/>
    <m/>
    <m/>
    <m/>
    <m/>
    <m/>
    <m/>
    <m/>
    <m/>
    <m/>
    <m/>
    <m/>
  </r>
  <r>
    <x v="256"/>
    <s v="Jyoti"/>
    <x v="118"/>
    <x v="3"/>
    <m/>
    <n v="7011310304"/>
    <d v="2020-12-01T05:30:10"/>
    <n v="13000"/>
    <s v="10000-20000"/>
    <x v="89"/>
    <m/>
    <s v="GOODLUCK FINANCIAL INCLUSION PVT. LTD."/>
    <n v="0"/>
    <m/>
    <m/>
    <m/>
    <m/>
    <m/>
    <m/>
    <d v="2020-01-16T05:30:10"/>
    <n v="340"/>
    <x v="0"/>
    <d v="2020-01-16T05:30:10"/>
    <n v="380"/>
    <x v="0"/>
    <d v="2019-03-29T05:30:10"/>
    <n v="1"/>
    <n v="0"/>
    <m/>
    <m/>
    <m/>
    <m/>
    <m/>
    <m/>
    <m/>
    <m/>
    <m/>
    <m/>
    <s v="GL"/>
    <s v="Juggi No 438 Mcd Colony Samaipur"/>
    <s v="Delhi"/>
    <s v="Delhi"/>
    <m/>
    <m/>
    <m/>
    <m/>
    <m/>
    <m/>
    <m/>
    <m/>
    <m/>
    <m/>
    <m/>
    <m/>
    <m/>
    <m/>
    <m/>
    <m/>
    <m/>
  </r>
  <r>
    <x v="257"/>
    <s v="Seema Devi"/>
    <x v="101"/>
    <x v="1"/>
    <m/>
    <n v="8860305004"/>
    <d v="2020-12-01T05:30:10"/>
    <n v="7000"/>
    <s v="0-10000"/>
    <x v="139"/>
    <m/>
    <s v="GOODLUCK FINANCIAL INCLUSION PVT. LTD."/>
    <n v="0"/>
    <m/>
    <m/>
    <m/>
    <m/>
    <m/>
    <m/>
    <d v="2017-02-28T05:30:10"/>
    <n v="1392"/>
    <x v="0"/>
    <d v="2017-02-28T05:30:10"/>
    <n v="1432"/>
    <x v="0"/>
    <d v="2016-06-06T05:30:10"/>
    <n v="1"/>
    <n v="0"/>
    <m/>
    <m/>
    <m/>
    <m/>
    <m/>
    <m/>
    <m/>
    <m/>
    <m/>
    <m/>
    <s v="W/M"/>
    <s v="H.No. D-839, Gali No.3, Nathu Colony, Burari"/>
    <s v="Delhi"/>
    <s v="Delhi"/>
    <m/>
    <m/>
    <m/>
    <m/>
    <m/>
    <m/>
    <m/>
    <m/>
    <m/>
    <m/>
    <m/>
    <m/>
    <m/>
    <m/>
    <m/>
    <m/>
    <m/>
  </r>
  <r>
    <x v="258"/>
    <s v="Anita"/>
    <x v="119"/>
    <x v="1"/>
    <m/>
    <n v="9899977684"/>
    <d v="2020-12-01T05:30:10"/>
    <n v="6595"/>
    <s v="0-10000"/>
    <x v="225"/>
    <m/>
    <s v="GOODLUCK FINANCIAL INCLUSION PVT. LTD."/>
    <n v="0"/>
    <m/>
    <m/>
    <m/>
    <m/>
    <m/>
    <m/>
    <d v="2017-08-17T05:30:10"/>
    <n v="1222"/>
    <x v="0"/>
    <d v="2017-08-17T05:30:10"/>
    <n v="1262"/>
    <x v="0"/>
    <d v="2017-03-28T05:30:10"/>
    <n v="1"/>
    <n v="1"/>
    <m/>
    <m/>
    <m/>
    <m/>
    <m/>
    <m/>
    <m/>
    <m/>
    <m/>
    <m/>
    <s v="LG"/>
    <s v="Gno-3, B Blk, Part-1, Mukand Pur"/>
    <s v="Delhi"/>
    <s v="Delhi"/>
    <m/>
    <m/>
    <m/>
    <m/>
    <m/>
    <m/>
    <m/>
    <m/>
    <m/>
    <m/>
    <m/>
    <m/>
    <m/>
    <m/>
    <m/>
    <m/>
    <m/>
  </r>
  <r>
    <x v="259"/>
    <s v="Ritesh Yadav"/>
    <x v="112"/>
    <x v="1"/>
    <m/>
    <n v="9990411100"/>
    <d v="2020-12-01T05:30:10"/>
    <n v="12672"/>
    <s v="10000-20000"/>
    <x v="226"/>
    <m/>
    <s v="GOODLUCK FINANCIAL INCLUSION PVT. LTD."/>
    <n v="0"/>
    <m/>
    <m/>
    <m/>
    <m/>
    <m/>
    <m/>
    <d v="2017-01-28T05:30:10"/>
    <n v="1423"/>
    <x v="0"/>
    <d v="2017-01-28T05:30:10"/>
    <n v="1463"/>
    <x v="0"/>
    <d v="2016-02-29T05:30:10"/>
    <n v="1"/>
    <n v="1"/>
    <m/>
    <m/>
    <m/>
    <m/>
    <m/>
    <m/>
    <m/>
    <m/>
    <m/>
    <m/>
    <s v="MOBILE"/>
    <s v="H. No.-71 Bhalswe Village Jahagirpuri"/>
    <s v="Delhi"/>
    <s v="Delhi"/>
    <m/>
    <m/>
    <m/>
    <m/>
    <m/>
    <m/>
    <m/>
    <m/>
    <m/>
    <m/>
    <m/>
    <m/>
    <m/>
    <m/>
    <m/>
    <m/>
    <m/>
  </r>
  <r>
    <x v="260"/>
    <s v="Meena Kumari"/>
    <x v="120"/>
    <x v="3"/>
    <m/>
    <n v="9667346985"/>
    <d v="2020-12-01T05:30:10"/>
    <n v="10684"/>
    <s v="10000-20000"/>
    <x v="227"/>
    <m/>
    <s v="GOODLUCK FINANCIAL INCLUSION PVT. LTD."/>
    <n v="0"/>
    <m/>
    <m/>
    <m/>
    <m/>
    <m/>
    <m/>
    <d v="2019-07-29T05:30:10"/>
    <n v="511"/>
    <x v="0"/>
    <d v="2019-07-29T05:30:10"/>
    <n v="551"/>
    <x v="0"/>
    <d v="2019-01-31T05:30:10"/>
    <n v="2"/>
    <n v="0"/>
    <m/>
    <m/>
    <m/>
    <m/>
    <m/>
    <m/>
    <m/>
    <m/>
    <m/>
    <m/>
    <s v="VIVO"/>
    <s v="H No 71 Kh No 96/1/2/3 Satya Vihar Burari"/>
    <s v="Delhi"/>
    <s v="Delhi"/>
    <m/>
    <m/>
    <m/>
    <m/>
    <m/>
    <m/>
    <m/>
    <m/>
    <m/>
    <m/>
    <m/>
    <m/>
    <m/>
    <m/>
    <m/>
    <m/>
    <m/>
  </r>
  <r>
    <x v="261"/>
    <s v="Fozia Anjum"/>
    <x v="107"/>
    <x v="6"/>
    <m/>
    <n v="9213934049"/>
    <d v="2020-12-01T05:30:10"/>
    <n v="62400"/>
    <s v="&gt; “50000+"/>
    <x v="228"/>
    <m/>
    <s v="GOODLUCK FINANCIAL INCLUSION PVT. LTD."/>
    <n v="0"/>
    <m/>
    <m/>
    <m/>
    <m/>
    <m/>
    <m/>
    <d v="2018-03-09T05:30:10"/>
    <n v="1018"/>
    <x v="0"/>
    <d v="2018-03-09T05:30:10"/>
    <n v="1058"/>
    <x v="0"/>
    <d v="2017-12-26T05:30:10"/>
    <n v="1"/>
    <n v="1"/>
    <m/>
    <m/>
    <m/>
    <m/>
    <m/>
    <m/>
    <m/>
    <m/>
    <m/>
    <m/>
    <s v="PL"/>
    <s v="Khno-4,Gno-3,Sangam Vihar,Nr Jama Masjid"/>
    <s v="Delhi"/>
    <s v="Delhi"/>
    <m/>
    <m/>
    <m/>
    <m/>
    <m/>
    <m/>
    <m/>
    <m/>
    <m/>
    <m/>
    <m/>
    <m/>
    <m/>
    <m/>
    <m/>
    <m/>
    <m/>
  </r>
  <r>
    <x v="262"/>
    <s v="Madan Lal"/>
    <x v="102"/>
    <x v="1"/>
    <m/>
    <n v="9711070780"/>
    <d v="2020-12-01T05:30:10"/>
    <n v="9398"/>
    <s v="0-10000"/>
    <x v="229"/>
    <m/>
    <s v="GOODLUCK FINANCIAL INCLUSION PVT. LTD."/>
    <n v="0"/>
    <m/>
    <m/>
    <m/>
    <m/>
    <m/>
    <m/>
    <d v="2016-06-06T05:30:10"/>
    <n v="1659"/>
    <x v="0"/>
    <d v="2016-06-06T05:30:10"/>
    <n v="1699"/>
    <x v="0"/>
    <d v="2016-01-16T05:30:10"/>
    <n v="1"/>
    <n v="0"/>
    <m/>
    <m/>
    <m/>
    <m/>
    <m/>
    <m/>
    <m/>
    <m/>
    <m/>
    <m/>
    <s v="MOBILE"/>
    <s v="H.No. 200, Gno-5, Padam Nagar, Kishan Ganj"/>
    <s v="Delhi"/>
    <s v="Delhi"/>
    <m/>
    <m/>
    <m/>
    <m/>
    <m/>
    <m/>
    <m/>
    <m/>
    <m/>
    <m/>
    <m/>
    <m/>
    <m/>
    <m/>
    <m/>
    <m/>
    <m/>
  </r>
  <r>
    <x v="263"/>
    <s v="Anil"/>
    <x v="121"/>
    <x v="1"/>
    <m/>
    <n v="8826462076"/>
    <d v="2020-12-01T05:30:10"/>
    <n v="8960"/>
    <s v="0-10000"/>
    <x v="230"/>
    <m/>
    <s v="GOODLUCK FINANCIAL INCLUSION PVT. LTD."/>
    <n v="0"/>
    <m/>
    <m/>
    <m/>
    <m/>
    <m/>
    <m/>
    <d v="2017-05-14T05:30:10"/>
    <n v="1317"/>
    <x v="0"/>
    <d v="2017-05-14T05:30:10"/>
    <n v="1357"/>
    <x v="0"/>
    <d v="2016-01-31T05:30:10"/>
    <n v="1"/>
    <n v="0"/>
    <m/>
    <m/>
    <m/>
    <m/>
    <m/>
    <m/>
    <m/>
    <m/>
    <m/>
    <m/>
    <s v="MOBILE"/>
    <s v="H,No.- 1439/18, Behind Ritz Cinema Kashmiri"/>
    <s v="Delhi"/>
    <s v="Delhi"/>
    <m/>
    <m/>
    <m/>
    <m/>
    <m/>
    <m/>
    <m/>
    <m/>
    <m/>
    <m/>
    <m/>
    <m/>
    <m/>
    <m/>
    <m/>
    <m/>
    <m/>
  </r>
  <r>
    <x v="264"/>
    <s v="Tara Wati"/>
    <x v="122"/>
    <x v="6"/>
    <m/>
    <n v="9211225303"/>
    <d v="2020-12-01T05:30:10"/>
    <n v="10176"/>
    <s v="10000-20000"/>
    <x v="231"/>
    <m/>
    <s v="GOODLUCK FINANCIAL INCLUSION PVT. LTD."/>
    <n v="0"/>
    <m/>
    <m/>
    <m/>
    <m/>
    <m/>
    <m/>
    <d v="2017-08-31T05:30:10"/>
    <n v="1208"/>
    <x v="0"/>
    <d v="2017-08-31T05:30:10"/>
    <n v="1248"/>
    <x v="0"/>
    <d v="2016-02-07T05:30:10"/>
    <n v="1"/>
    <n v="1"/>
    <m/>
    <m/>
    <m/>
    <m/>
    <m/>
    <m/>
    <m/>
    <m/>
    <m/>
    <m/>
    <s v="LED"/>
    <s v="Jh No -429 J Block Jahangir Puri Lakkhi Park"/>
    <s v="Delhi"/>
    <s v="Delhi"/>
    <m/>
    <m/>
    <m/>
    <m/>
    <m/>
    <m/>
    <m/>
    <m/>
    <m/>
    <m/>
    <m/>
    <m/>
    <m/>
    <m/>
    <m/>
    <m/>
    <m/>
  </r>
  <r>
    <x v="265"/>
    <s v="Mukesh Kumar"/>
    <x v="102"/>
    <x v="1"/>
    <m/>
    <n v="8447778276"/>
    <d v="2020-12-01T05:30:10"/>
    <n v="15800"/>
    <s v="10000-20000"/>
    <x v="232"/>
    <m/>
    <s v="GOODLUCK FINANCIAL INCLUSION PVT. LTD."/>
    <n v="0"/>
    <m/>
    <m/>
    <m/>
    <m/>
    <m/>
    <m/>
    <d v="2018-02-28T05:30:10"/>
    <n v="1027"/>
    <x v="0"/>
    <d v="2018-02-28T05:30:10"/>
    <n v="1067"/>
    <x v="0"/>
    <d v="2016-02-14T05:30:10"/>
    <n v="2"/>
    <n v="0"/>
    <m/>
    <m/>
    <m/>
    <m/>
    <m/>
    <m/>
    <m/>
    <m/>
    <m/>
    <m/>
    <s v="LED"/>
    <s v="H No-59/10,Sabji Mandi,Rly Colony"/>
    <s v="Delhi"/>
    <s v="Delhi"/>
    <m/>
    <m/>
    <m/>
    <m/>
    <m/>
    <m/>
    <m/>
    <m/>
    <m/>
    <m/>
    <m/>
    <m/>
    <m/>
    <m/>
    <m/>
    <m/>
    <m/>
  </r>
  <r>
    <x v="266"/>
    <s v="Kishori Lal"/>
    <x v="123"/>
    <x v="1"/>
    <m/>
    <n v="7532091281"/>
    <d v="2020-12-01T05:30:10"/>
    <n v="8442"/>
    <s v="0-10000"/>
    <x v="233"/>
    <m/>
    <s v="GOODLUCK FINANCIAL INCLUSION PVT. LTD."/>
    <n v="0"/>
    <m/>
    <m/>
    <m/>
    <m/>
    <m/>
    <m/>
    <d v="2018-02-18T05:30:10"/>
    <n v="1037"/>
    <x v="0"/>
    <d v="2018-02-18T05:30:10"/>
    <n v="1077"/>
    <x v="0"/>
    <d v="2016-05-24T05:30:10"/>
    <n v="1"/>
    <n v="0"/>
    <m/>
    <m/>
    <m/>
    <m/>
    <m/>
    <m/>
    <m/>
    <m/>
    <m/>
    <m/>
    <s v="MOBILE"/>
    <s v="H.No.541 G.No.1 Nathu Colony Villege Nathu Pura"/>
    <s v="Delhi"/>
    <s v="Delhi"/>
    <m/>
    <m/>
    <m/>
    <m/>
    <m/>
    <m/>
    <m/>
    <m/>
    <m/>
    <m/>
    <m/>
    <m/>
    <m/>
    <m/>
    <m/>
    <m/>
    <m/>
  </r>
  <r>
    <x v="267"/>
    <s v="Dheeraj Singh"/>
    <x v="123"/>
    <x v="1"/>
    <m/>
    <n v="9560744517"/>
    <d v="2020-12-01T05:30:10"/>
    <n v="7764"/>
    <s v="0-10000"/>
    <x v="234"/>
    <m/>
    <s v="GOODLUCK FINANCIAL INCLUSION PVT. LTD."/>
    <n v="0"/>
    <m/>
    <m/>
    <m/>
    <m/>
    <m/>
    <m/>
    <d v="2017-06-12T05:30:10"/>
    <n v="1288"/>
    <x v="0"/>
    <d v="2017-06-12T05:30:10"/>
    <n v="1328"/>
    <x v="0"/>
    <d v="2016-05-31T05:30:10"/>
    <n v="1"/>
    <n v="1"/>
    <m/>
    <m/>
    <m/>
    <m/>
    <m/>
    <m/>
    <m/>
    <m/>
    <m/>
    <m/>
    <s v="A/C"/>
    <s v="100 Foota Road, Sant Nagar"/>
    <s v="Delhi"/>
    <s v="Delhi"/>
    <m/>
    <m/>
    <m/>
    <m/>
    <m/>
    <m/>
    <m/>
    <m/>
    <m/>
    <m/>
    <m/>
    <m/>
    <m/>
    <m/>
    <m/>
    <m/>
    <m/>
  </r>
  <r>
    <x v="268"/>
    <s v="Vikas Ralhan"/>
    <x v="102"/>
    <x v="1"/>
    <m/>
    <n v="8285187236"/>
    <d v="2020-12-01T05:30:10"/>
    <n v="12960"/>
    <s v="10000-20000"/>
    <x v="235"/>
    <m/>
    <s v="GOODLUCK FINANCIAL INCLUSION PVT. LTD."/>
    <n v="0"/>
    <m/>
    <m/>
    <m/>
    <m/>
    <m/>
    <m/>
    <d v="2016-12-31T05:30:10"/>
    <n v="1451"/>
    <x v="0"/>
    <d v="2016-12-31T05:30:10"/>
    <n v="1491"/>
    <x v="0"/>
    <d v="2016-07-24T05:30:10"/>
    <n v="1"/>
    <n v="0"/>
    <m/>
    <m/>
    <m/>
    <m/>
    <m/>
    <m/>
    <m/>
    <m/>
    <m/>
    <m/>
    <s v="MOBILE"/>
    <s v="H No B-1118 A Blk Jahangir Puri"/>
    <s v="Delhi"/>
    <s v="Delhi"/>
    <m/>
    <m/>
    <m/>
    <m/>
    <m/>
    <m/>
    <m/>
    <m/>
    <m/>
    <m/>
    <m/>
    <m/>
    <m/>
    <m/>
    <m/>
    <m/>
    <m/>
  </r>
  <r>
    <x v="269"/>
    <s v="Sita"/>
    <x v="102"/>
    <x v="1"/>
    <m/>
    <n v="8826508828"/>
    <d v="2020-12-01T05:30:10"/>
    <n v="5750"/>
    <s v="0-10000"/>
    <x v="119"/>
    <m/>
    <s v="GOODLUCK FINANCIAL INCLUSION PVT. LTD."/>
    <n v="0"/>
    <m/>
    <m/>
    <m/>
    <m/>
    <m/>
    <m/>
    <d v="2017-07-05T05:30:10"/>
    <n v="1265"/>
    <x v="0"/>
    <d v="2017-07-05T05:30:10"/>
    <n v="1305"/>
    <x v="0"/>
    <d v="2016-08-03T05:30:10"/>
    <n v="1"/>
    <n v="0"/>
    <m/>
    <m/>
    <m/>
    <m/>
    <m/>
    <m/>
    <m/>
    <m/>
    <m/>
    <m/>
    <s v="A/C"/>
    <s v="H No. 12/6 G/F Amrit Kaur Puri Tank Road"/>
    <s v="Delhi"/>
    <s v="Delhi"/>
    <m/>
    <m/>
    <m/>
    <m/>
    <m/>
    <m/>
    <m/>
    <m/>
    <m/>
    <m/>
    <m/>
    <m/>
    <m/>
    <m/>
    <m/>
    <m/>
    <m/>
  </r>
  <r>
    <x v="270"/>
    <s v="Narender Kumar"/>
    <x v="123"/>
    <x v="1"/>
    <m/>
    <n v="8750683178"/>
    <d v="2020-12-01T05:30:10"/>
    <n v="5200"/>
    <s v="0-10000"/>
    <x v="86"/>
    <m/>
    <s v="GOODLUCK FINANCIAL INCLUSION PVT. LTD."/>
    <n v="0"/>
    <m/>
    <m/>
    <m/>
    <m/>
    <m/>
    <m/>
    <d v="2019-02-16T05:30:10"/>
    <n v="674"/>
    <x v="0"/>
    <d v="2019-02-16T05:30:10"/>
    <n v="714"/>
    <x v="0"/>
    <d v="2016-09-03T05:30:10"/>
    <n v="1"/>
    <n v="0"/>
    <m/>
    <m/>
    <m/>
    <m/>
    <m/>
    <m/>
    <m/>
    <m/>
    <m/>
    <m/>
    <s v="H/T"/>
    <s v="H.No. 3649/2. Gali No.02, Blk-B, Sant Nagar"/>
    <s v="Delhi"/>
    <s v="Delhi"/>
    <m/>
    <m/>
    <m/>
    <m/>
    <m/>
    <m/>
    <m/>
    <m/>
    <m/>
    <m/>
    <m/>
    <m/>
    <m/>
    <m/>
    <m/>
    <m/>
    <m/>
  </r>
  <r>
    <x v="271"/>
    <s v="Mukesh Anand"/>
    <x v="102"/>
    <x v="1"/>
    <m/>
    <n v="9717358137"/>
    <d v="2020-12-01T05:30:10"/>
    <n v="18664"/>
    <s v="10000-20000"/>
    <x v="236"/>
    <m/>
    <s v="GOODLUCK FINANCIAL INCLUSION PVT. LTD."/>
    <n v="0"/>
    <m/>
    <m/>
    <m/>
    <m/>
    <m/>
    <m/>
    <d v="2016-10-19T05:30:10"/>
    <n v="1524"/>
    <x v="0"/>
    <d v="2016-10-19T05:30:10"/>
    <n v="1564"/>
    <x v="0"/>
    <d v="2016-09-19T05:30:10"/>
    <n v="1"/>
    <n v="0"/>
    <m/>
    <m/>
    <m/>
    <m/>
    <m/>
    <m/>
    <m/>
    <m/>
    <m/>
    <m/>
    <s v="MOBILE"/>
    <s v="Hno.20/10 Block-A2 Gali No-11 West Sant Nagar"/>
    <s v="Delhi"/>
    <s v="Delhi"/>
    <m/>
    <m/>
    <m/>
    <m/>
    <m/>
    <m/>
    <m/>
    <m/>
    <m/>
    <m/>
    <m/>
    <m/>
    <m/>
    <m/>
    <m/>
    <m/>
    <m/>
  </r>
  <r>
    <x v="272"/>
    <s v="Amit Kumar"/>
    <x v="124"/>
    <x v="6"/>
    <m/>
    <n v="9873507733"/>
    <d v="2020-12-01T05:30:10"/>
    <n v="5168"/>
    <s v="0-10000"/>
    <x v="237"/>
    <m/>
    <s v="GOODLUCK FINANCIAL INCLUSION PVT. LTD."/>
    <n v="0"/>
    <m/>
    <m/>
    <m/>
    <m/>
    <m/>
    <m/>
    <d v="2017-12-27T05:30:10"/>
    <n v="1090"/>
    <x v="0"/>
    <d v="2017-12-27T05:30:10"/>
    <n v="1130"/>
    <x v="0"/>
    <d v="2017-04-27T05:30:10"/>
    <n v="4"/>
    <n v="2"/>
    <m/>
    <m/>
    <m/>
    <m/>
    <m/>
    <m/>
    <m/>
    <m/>
    <m/>
    <m/>
    <s v="OPPO"/>
    <s v="A-17Y, Dda Flat Jahangir Puri"/>
    <s v="Delhi"/>
    <s v="Delhi"/>
    <m/>
    <m/>
    <m/>
    <m/>
    <m/>
    <m/>
    <m/>
    <m/>
    <m/>
    <m/>
    <m/>
    <m/>
    <m/>
    <m/>
    <m/>
    <m/>
    <m/>
  </r>
  <r>
    <x v="273"/>
    <s v="Pramod"/>
    <x v="125"/>
    <x v="5"/>
    <m/>
    <n v="9818524530"/>
    <d v="2020-12-01T05:30:10"/>
    <n v="6560"/>
    <s v="0-10000"/>
    <x v="238"/>
    <m/>
    <s v="GOODLUCK FINANCIAL INCLUSION PVT. LTD."/>
    <n v="0"/>
    <m/>
    <m/>
    <m/>
    <m/>
    <m/>
    <m/>
    <d v="2018-06-29T05:30:10"/>
    <n v="906"/>
    <x v="0"/>
    <d v="2018-06-29T05:30:10"/>
    <n v="946"/>
    <x v="0"/>
    <d v="2017-06-30T05:30:10"/>
    <n v="2"/>
    <n v="0"/>
    <m/>
    <m/>
    <m/>
    <m/>
    <m/>
    <m/>
    <m/>
    <m/>
    <m/>
    <m/>
    <s v="AC+ FRIDGE"/>
    <s v="Kh No 158/1/2 Gno 11/3 Samta Vihar Mukundpur Part2"/>
    <s v="Delhi"/>
    <s v="Delhi"/>
    <m/>
    <m/>
    <m/>
    <m/>
    <m/>
    <m/>
    <m/>
    <m/>
    <m/>
    <m/>
    <m/>
    <m/>
    <m/>
    <m/>
    <m/>
    <m/>
    <m/>
  </r>
  <r>
    <x v="274"/>
    <s v="Bharti"/>
    <x v="126"/>
    <x v="1"/>
    <m/>
    <n v="9953635538"/>
    <d v="2020-12-01T05:30:10"/>
    <n v="6260"/>
    <s v="0-10000"/>
    <x v="239"/>
    <m/>
    <s v="GOODLUCK FINANCIAL INCLUSION PVT. LTD."/>
    <n v="0"/>
    <m/>
    <m/>
    <m/>
    <m/>
    <m/>
    <m/>
    <d v="2017-04-30T05:30:10"/>
    <n v="1331"/>
    <x v="0"/>
    <d v="2017-04-30T05:30:10"/>
    <n v="1371"/>
    <x v="0"/>
    <d v="2016-10-31T05:30:10"/>
    <n v="1"/>
    <n v="1"/>
    <m/>
    <m/>
    <m/>
    <m/>
    <m/>
    <m/>
    <m/>
    <m/>
    <m/>
    <m/>
    <s v="MOBILE"/>
    <s v="Hn O I -159, Jahagir Puri"/>
    <s v="Delhi"/>
    <s v="Delhi"/>
    <m/>
    <m/>
    <m/>
    <m/>
    <m/>
    <m/>
    <m/>
    <m/>
    <m/>
    <m/>
    <m/>
    <m/>
    <m/>
    <m/>
    <m/>
    <m/>
    <m/>
  </r>
  <r>
    <x v="275"/>
    <s v="Panni"/>
    <x v="6"/>
    <x v="3"/>
    <m/>
    <n v="9971306960"/>
    <d v="2020-12-01T05:30:10"/>
    <n v="7800"/>
    <s v="0-10000"/>
    <x v="240"/>
    <m/>
    <s v="GOODLUCK FINANCIAL INCLUSION PVT. LTD."/>
    <n v="0"/>
    <m/>
    <m/>
    <m/>
    <m/>
    <m/>
    <m/>
    <d v="2020-06-16T05:30:10"/>
    <n v="188"/>
    <x v="0"/>
    <d v="2020-06-16T05:30:10"/>
    <n v="228"/>
    <x v="0"/>
    <d v="2019-03-26T05:30:10"/>
    <n v="1"/>
    <n v="1"/>
    <m/>
    <m/>
    <m/>
    <m/>
    <m/>
    <m/>
    <m/>
    <m/>
    <m/>
    <m/>
    <s v="GL"/>
    <s v="626 H 2 Block Jahangir Pu Ri H Block"/>
    <s v="Delhi"/>
    <s v="Delhi"/>
    <m/>
    <m/>
    <m/>
    <m/>
    <m/>
    <m/>
    <m/>
    <m/>
    <m/>
    <m/>
    <m/>
    <m/>
    <m/>
    <m/>
    <m/>
    <m/>
    <m/>
  </r>
  <r>
    <x v="276"/>
    <s v="Kalli"/>
    <x v="127"/>
    <x v="3"/>
    <m/>
    <n v="8750541704"/>
    <d v="2020-12-01T05:30:10"/>
    <n v="10410"/>
    <s v="10000-20000"/>
    <x v="241"/>
    <m/>
    <s v="GOODLUCK FINANCIAL INCLUSION PVT. LTD."/>
    <n v="0"/>
    <m/>
    <m/>
    <m/>
    <m/>
    <m/>
    <m/>
    <d v="2020-08-31T05:30:10"/>
    <n v="112"/>
    <x v="3"/>
    <d v="2020-08-31T05:30:10"/>
    <n v="152"/>
    <x v="3"/>
    <d v="2019-03-20T05:30:10"/>
    <n v="1"/>
    <n v="0"/>
    <m/>
    <m/>
    <m/>
    <m/>
    <m/>
    <m/>
    <m/>
    <m/>
    <m/>
    <m/>
    <s v="GL"/>
    <s v="Juggi No A 114 Udham Singh Park Wazirpur"/>
    <s v="Delhi"/>
    <s v="Delhi"/>
    <m/>
    <m/>
    <m/>
    <m/>
    <m/>
    <m/>
    <m/>
    <m/>
    <m/>
    <m/>
    <m/>
    <m/>
    <m/>
    <m/>
    <m/>
    <m/>
    <m/>
  </r>
  <r>
    <x v="277"/>
    <s v="Prabhjeet Kaur"/>
    <x v="128"/>
    <x v="2"/>
    <m/>
    <n v="9650362505"/>
    <d v="2020-12-01T05:30:10"/>
    <n v="7800"/>
    <s v="0-10000"/>
    <x v="240"/>
    <m/>
    <s v="GOODLUCK FINANCIAL INCLUSION PVT. LTD."/>
    <n v="0"/>
    <m/>
    <m/>
    <m/>
    <m/>
    <m/>
    <m/>
    <d v="2020-07-31T05:30:10"/>
    <n v="143"/>
    <x v="4"/>
    <d v="2020-07-31T05:30:10"/>
    <n v="183"/>
    <x v="0"/>
    <d v="2019-03-08T05:30:10"/>
    <n v="1"/>
    <n v="1"/>
    <m/>
    <m/>
    <m/>
    <m/>
    <m/>
    <m/>
    <m/>
    <m/>
    <m/>
    <m/>
    <s v="GL"/>
    <s v="Flat No 84 X Blk C Dda Slum Flats Jahangirpuri"/>
    <s v="Delhi"/>
    <s v="Delhi"/>
    <m/>
    <m/>
    <m/>
    <m/>
    <m/>
    <m/>
    <m/>
    <m/>
    <m/>
    <m/>
    <m/>
    <m/>
    <m/>
    <m/>
    <m/>
    <m/>
    <m/>
  </r>
  <r>
    <x v="278"/>
    <s v="Meenu"/>
    <x v="128"/>
    <x v="2"/>
    <m/>
    <n v="9313042477"/>
    <d v="2020-12-01T05:30:10"/>
    <n v="15600"/>
    <s v="10000-20000"/>
    <x v="85"/>
    <m/>
    <s v="GOODLUCK FINANCIAL INCLUSION PVT. LTD."/>
    <n v="0"/>
    <m/>
    <m/>
    <m/>
    <m/>
    <m/>
    <m/>
    <d v="2019-11-29T05:30:10"/>
    <n v="388"/>
    <x v="0"/>
    <d v="2019-11-29T05:30:10"/>
    <n v="428"/>
    <x v="0"/>
    <d v="2019-01-31T05:30:10"/>
    <n v="1"/>
    <n v="0"/>
    <m/>
    <m/>
    <m/>
    <m/>
    <m/>
    <m/>
    <m/>
    <m/>
    <m/>
    <m/>
    <s v="GL"/>
    <s v="Hno 215 1St Floor Katra Nank Chnd Subzi Mndi"/>
    <s v="Delhi"/>
    <s v="Delhi"/>
    <m/>
    <m/>
    <m/>
    <m/>
    <m/>
    <m/>
    <m/>
    <m/>
    <m/>
    <m/>
    <m/>
    <m/>
    <m/>
    <m/>
    <m/>
    <m/>
    <m/>
  </r>
  <r>
    <x v="279"/>
    <s v="Sapna"/>
    <x v="129"/>
    <x v="1"/>
    <m/>
    <n v="7289013750"/>
    <d v="2020-12-01T05:30:10"/>
    <n v="6700"/>
    <s v="0-10000"/>
    <x v="242"/>
    <m/>
    <s v="GOODLUCK FINANCIAL INCLUSION PVT. LTD."/>
    <n v="0"/>
    <m/>
    <m/>
    <m/>
    <m/>
    <m/>
    <m/>
    <d v="2020-02-29T05:30:10"/>
    <n v="296"/>
    <x v="0"/>
    <d v="2020-02-29T05:30:10"/>
    <n v="336"/>
    <x v="0"/>
    <d v="2019-01-11T05:30:10"/>
    <n v="1"/>
    <n v="0"/>
    <m/>
    <m/>
    <m/>
    <m/>
    <m/>
    <m/>
    <m/>
    <m/>
    <m/>
    <m/>
    <s v="GL"/>
    <s v="Plot No 1589 Gf Jahangirpuri"/>
    <s v="Delhi"/>
    <s v="Delhi"/>
    <m/>
    <m/>
    <m/>
    <m/>
    <m/>
    <m/>
    <m/>
    <m/>
    <m/>
    <m/>
    <m/>
    <m/>
    <m/>
    <m/>
    <m/>
    <m/>
    <m/>
  </r>
  <r>
    <x v="280"/>
    <s v="Jitender Kaur"/>
    <x v="130"/>
    <x v="1"/>
    <m/>
    <n v="8505905325"/>
    <d v="2020-12-01T05:30:10"/>
    <n v="8150"/>
    <s v="0-10000"/>
    <x v="243"/>
    <m/>
    <s v="GOODLUCK FINANCIAL INCLUSION PVT. LTD."/>
    <n v="0"/>
    <m/>
    <m/>
    <m/>
    <m/>
    <m/>
    <m/>
    <d v="2019-03-14T05:30:10"/>
    <n v="648"/>
    <x v="0"/>
    <d v="2019-03-14T05:30:10"/>
    <n v="688"/>
    <x v="0"/>
    <d v="2018-07-25T05:30:10"/>
    <n v="1"/>
    <n v="1"/>
    <m/>
    <m/>
    <m/>
    <m/>
    <m/>
    <m/>
    <m/>
    <m/>
    <m/>
    <m/>
    <s v="VIVO V9"/>
    <s v="Khno-31/9 Gno 1 2Nd Floor Hardev Nagar Jharoda"/>
    <s v="Delhi"/>
    <s v="Delhi"/>
    <m/>
    <m/>
    <m/>
    <m/>
    <m/>
    <m/>
    <m/>
    <m/>
    <m/>
    <m/>
    <m/>
    <m/>
    <m/>
    <m/>
    <m/>
    <m/>
    <m/>
  </r>
  <r>
    <x v="281"/>
    <s v="Ravi"/>
    <x v="131"/>
    <x v="2"/>
    <m/>
    <n v="8585909474"/>
    <d v="2020-12-01T05:30:10"/>
    <n v="8964"/>
    <s v="0-10000"/>
    <x v="244"/>
    <m/>
    <s v="GOODLUCK FINANCIAL INCLUSION PVT. LTD."/>
    <n v="0"/>
    <m/>
    <m/>
    <m/>
    <m/>
    <m/>
    <m/>
    <d v="2018-07-30T05:30:10"/>
    <n v="875"/>
    <x v="0"/>
    <d v="2018-07-30T05:30:10"/>
    <n v="915"/>
    <x v="0"/>
    <d v="2018-12-23T05:30:10"/>
    <n v="2"/>
    <n v="0"/>
    <m/>
    <m/>
    <m/>
    <m/>
    <m/>
    <m/>
    <m/>
    <m/>
    <m/>
    <m/>
    <s v="MOBIISTAR"/>
    <s v="Kh No 10/122 Gno 12 D Blk Surender Colony Jhroda 1"/>
    <s v="Delhi"/>
    <s v="Delhi"/>
    <m/>
    <m/>
    <m/>
    <m/>
    <m/>
    <m/>
    <m/>
    <m/>
    <m/>
    <m/>
    <m/>
    <m/>
    <m/>
    <m/>
    <m/>
    <m/>
    <m/>
  </r>
  <r>
    <x v="282"/>
    <s v="Sudhir"/>
    <x v="130"/>
    <x v="1"/>
    <m/>
    <n v="8447292900"/>
    <d v="2020-12-01T05:30:10"/>
    <n v="5264"/>
    <s v="0-10000"/>
    <x v="245"/>
    <m/>
    <s v="GOODLUCK FINANCIAL INCLUSION PVT. LTD."/>
    <n v="0"/>
    <m/>
    <m/>
    <m/>
    <m/>
    <m/>
    <m/>
    <d v="2018-02-25T05:30:10"/>
    <n v="1030"/>
    <x v="0"/>
    <d v="2018-02-25T05:30:10"/>
    <n v="1070"/>
    <x v="0"/>
    <d v="2017-10-27T05:30:10"/>
    <n v="1"/>
    <n v="1"/>
    <m/>
    <m/>
    <m/>
    <m/>
    <m/>
    <m/>
    <m/>
    <m/>
    <m/>
    <m/>
    <s v="GIONEE"/>
    <s v="Gno 66 Hno 2575 B Blk Sant Nagar"/>
    <s v="Delhi"/>
    <s v="Delhi"/>
    <m/>
    <m/>
    <m/>
    <m/>
    <m/>
    <m/>
    <m/>
    <m/>
    <m/>
    <m/>
    <m/>
    <m/>
    <m/>
    <m/>
    <m/>
    <m/>
    <m/>
  </r>
  <r>
    <x v="283"/>
    <s v="Bhupender Singh"/>
    <x v="132"/>
    <x v="3"/>
    <m/>
    <n v="9599397404"/>
    <d v="2020-12-01T05:30:10"/>
    <n v="7810"/>
    <s v="0-10000"/>
    <x v="246"/>
    <m/>
    <s v="GOODLUCK FINANCIAL INCLUSION PVT. LTD."/>
    <n v="0"/>
    <m/>
    <m/>
    <m/>
    <m/>
    <m/>
    <m/>
    <d v="2019-02-28T05:30:10"/>
    <n v="662"/>
    <x v="0"/>
    <d v="2019-02-28T05:30:10"/>
    <n v="702"/>
    <x v="0"/>
    <d v="2018-10-09T05:30:10"/>
    <n v="2"/>
    <n v="0"/>
    <m/>
    <m/>
    <m/>
    <m/>
    <m/>
    <m/>
    <m/>
    <m/>
    <m/>
    <m/>
    <s v="OPPO F5"/>
    <s v="Khno 24/2 Gno 5 Surender Colony Part 1"/>
    <s v="Delhi"/>
    <s v="Delhi"/>
    <m/>
    <m/>
    <m/>
    <m/>
    <m/>
    <m/>
    <m/>
    <m/>
    <m/>
    <m/>
    <m/>
    <m/>
    <m/>
    <m/>
    <m/>
    <m/>
    <m/>
  </r>
  <r>
    <x v="284"/>
    <s v="Anil Kumar"/>
    <x v="128"/>
    <x v="2"/>
    <m/>
    <n v="9654348079"/>
    <d v="2020-12-01T05:30:10"/>
    <n v="7775"/>
    <s v="0-10000"/>
    <x v="247"/>
    <m/>
    <s v="GOODLUCK FINANCIAL INCLUSION PVT. LTD."/>
    <n v="0"/>
    <m/>
    <m/>
    <m/>
    <m/>
    <m/>
    <m/>
    <d v="2020-07-16T05:30:10"/>
    <n v="158"/>
    <x v="2"/>
    <d v="2020-07-16T05:30:10"/>
    <n v="198"/>
    <x v="0"/>
    <d v="2019-11-08T05:30:10"/>
    <n v="1"/>
    <n v="0"/>
    <m/>
    <m/>
    <m/>
    <m/>
    <m/>
    <m/>
    <m/>
    <m/>
    <m/>
    <m/>
    <s v="MI 7"/>
    <s v="H No 238 Gali No 21 Manav Vihar Mukandpur"/>
    <s v="Delhi"/>
    <s v="Delhi"/>
    <m/>
    <m/>
    <m/>
    <m/>
    <m/>
    <m/>
    <m/>
    <m/>
    <m/>
    <m/>
    <m/>
    <m/>
    <m/>
    <m/>
    <m/>
    <m/>
    <m/>
  </r>
  <r>
    <x v="285"/>
    <s v="Sonu Kumar"/>
    <x v="133"/>
    <x v="1"/>
    <m/>
    <n v="9990047923"/>
    <d v="2020-12-01T05:30:10"/>
    <n v="8280"/>
    <s v="0-10000"/>
    <x v="248"/>
    <m/>
    <s v="GOODLUCK FINANCIAL INCLUSION PVT. LTD."/>
    <n v="0"/>
    <m/>
    <m/>
    <m/>
    <m/>
    <m/>
    <m/>
    <d v="2020-07-31T05:30:10"/>
    <n v="143"/>
    <x v="4"/>
    <d v="2020-07-31T05:30:10"/>
    <n v="183"/>
    <x v="0"/>
    <d v="2019-10-05T05:30:10"/>
    <n v="1"/>
    <n v="0"/>
    <m/>
    <m/>
    <m/>
    <m/>
    <m/>
    <m/>
    <m/>
    <m/>
    <m/>
    <m/>
    <s v="VIVO Y 12"/>
    <s v="H No 1020 Gali No 12 Blk D Mukundpur Part 1"/>
    <s v="Delhi"/>
    <s v="Delhi"/>
    <m/>
    <m/>
    <m/>
    <m/>
    <m/>
    <m/>
    <m/>
    <m/>
    <m/>
    <m/>
    <m/>
    <m/>
    <m/>
    <m/>
    <m/>
    <m/>
    <m/>
  </r>
  <r>
    <x v="286"/>
    <s v="Rajesh"/>
    <x v="130"/>
    <x v="1"/>
    <m/>
    <n v="9625299308"/>
    <d v="2020-12-01T05:30:10"/>
    <n v="7290"/>
    <s v="0-10000"/>
    <x v="249"/>
    <m/>
    <s v="GOODLUCK FINANCIAL INCLUSION PVT. LTD."/>
    <n v="0"/>
    <m/>
    <m/>
    <m/>
    <m/>
    <m/>
    <m/>
    <d v="2018-11-30T05:30:10"/>
    <n v="752"/>
    <x v="0"/>
    <d v="2018-11-30T05:30:10"/>
    <n v="792"/>
    <x v="0"/>
    <d v="2018-10-19T05:30:10"/>
    <n v="1"/>
    <n v="1"/>
    <m/>
    <m/>
    <m/>
    <m/>
    <m/>
    <m/>
    <m/>
    <m/>
    <m/>
    <m/>
    <s v="MI 6"/>
    <s v="Khno 256/178/177 Hno 95 Chopal Wali Gali Mukand P"/>
    <s v="Delhi"/>
    <s v="Delhi"/>
    <m/>
    <m/>
    <m/>
    <m/>
    <m/>
    <m/>
    <m/>
    <m/>
    <m/>
    <m/>
    <m/>
    <m/>
    <m/>
    <m/>
    <m/>
    <m/>
    <m/>
  </r>
  <r>
    <x v="287"/>
    <s v="Pramod Kumar"/>
    <x v="134"/>
    <x v="6"/>
    <m/>
    <n v="9311331444"/>
    <d v="2020-12-01T05:30:10"/>
    <n v="3880"/>
    <s v="0-10000"/>
    <x v="250"/>
    <m/>
    <s v="GOODLUCK FINANCIAL INCLUSION PVT. LTD."/>
    <n v="0"/>
    <m/>
    <m/>
    <m/>
    <m/>
    <m/>
    <m/>
    <d v="2020-01-31T05:30:10"/>
    <n v="325"/>
    <x v="0"/>
    <d v="2020-01-31T05:30:10"/>
    <n v="365"/>
    <x v="0"/>
    <d v="2019-09-04T05:30:10"/>
    <n v="2"/>
    <n v="1"/>
    <m/>
    <m/>
    <m/>
    <m/>
    <m/>
    <m/>
    <m/>
    <m/>
    <m/>
    <m/>
    <s v="YUHO"/>
    <s v="Kh No 88 G No 8 Blk-D Mukandpur Part-1"/>
    <s v="Delhi"/>
    <s v="Delhi"/>
    <m/>
    <m/>
    <m/>
    <m/>
    <m/>
    <m/>
    <m/>
    <m/>
    <m/>
    <m/>
    <m/>
    <m/>
    <m/>
    <m/>
    <m/>
    <m/>
    <m/>
  </r>
  <r>
    <x v="288"/>
    <s v="Sulekha Devi"/>
    <x v="135"/>
    <x v="1"/>
    <m/>
    <n v="7531978737"/>
    <d v="2020-12-01T05:30:10"/>
    <n v="6844"/>
    <s v="0-10000"/>
    <x v="251"/>
    <m/>
    <s v="GOODLUCK FINANCIAL INCLUSION PVT. LTD."/>
    <n v="0"/>
    <m/>
    <m/>
    <m/>
    <m/>
    <m/>
    <m/>
    <d v="2017-04-13T05:30:10"/>
    <n v="1348"/>
    <x v="0"/>
    <d v="2017-04-13T05:30:10"/>
    <n v="1388"/>
    <x v="0"/>
    <d v="2016-12-07T05:30:10"/>
    <n v="1"/>
    <n v="0"/>
    <m/>
    <m/>
    <m/>
    <m/>
    <m/>
    <m/>
    <m/>
    <m/>
    <m/>
    <m/>
    <s v="MOBILE"/>
    <s v="H No D-57, New Police Line Gtb Nagar Gate No 1"/>
    <s v="Delhi"/>
    <s v="Delhi"/>
    <m/>
    <m/>
    <m/>
    <m/>
    <m/>
    <m/>
    <m/>
    <m/>
    <m/>
    <m/>
    <m/>
    <m/>
    <m/>
    <m/>
    <m/>
    <m/>
    <m/>
  </r>
  <r>
    <x v="289"/>
    <s v="Ajit Kumar Patel"/>
    <x v="126"/>
    <x v="1"/>
    <m/>
    <n v="9540044012"/>
    <d v="2020-12-01T05:30:10"/>
    <n v="12390"/>
    <s v="10000-20000"/>
    <x v="252"/>
    <m/>
    <s v="GOODLUCK FINANCIAL INCLUSION PVT. LTD."/>
    <n v="0"/>
    <m/>
    <m/>
    <m/>
    <m/>
    <m/>
    <m/>
    <d v="2019-04-30T05:30:10"/>
    <n v="601"/>
    <x v="0"/>
    <d v="2019-04-30T05:30:10"/>
    <n v="641"/>
    <x v="0"/>
    <d v="2016-12-13T05:30:10"/>
    <n v="1"/>
    <n v="1"/>
    <m/>
    <m/>
    <m/>
    <m/>
    <m/>
    <m/>
    <m/>
    <m/>
    <m/>
    <m/>
    <s v="MOBILE"/>
    <s v="H No.2167, Gali No.60,Blk-B,Hanuman Kunj Sant Ngr"/>
    <s v="Delhi"/>
    <s v="Delhi"/>
    <m/>
    <m/>
    <m/>
    <m/>
    <m/>
    <m/>
    <m/>
    <m/>
    <m/>
    <m/>
    <m/>
    <m/>
    <m/>
    <m/>
    <m/>
    <m/>
    <m/>
  </r>
  <r>
    <x v="290"/>
    <s v="Jitesh"/>
    <x v="136"/>
    <x v="5"/>
    <m/>
    <n v="9354272230"/>
    <d v="2020-12-01T05:30:10"/>
    <n v="6428"/>
    <s v="0-10000"/>
    <x v="253"/>
    <m/>
    <s v="GOODLUCK FINANCIAL INCLUSION PVT. LTD."/>
    <n v="0"/>
    <m/>
    <m/>
    <m/>
    <m/>
    <m/>
    <m/>
    <d v="2019-05-17T05:30:10"/>
    <n v="584"/>
    <x v="0"/>
    <d v="2019-05-17T05:30:10"/>
    <n v="624"/>
    <x v="0"/>
    <d v="2018-12-23T05:30:10"/>
    <n v="2"/>
    <n v="1"/>
    <m/>
    <m/>
    <m/>
    <m/>
    <m/>
    <m/>
    <m/>
    <m/>
    <m/>
    <m/>
    <s v="REDMI 6"/>
    <s v="Hno E-46 Gno 3 Hardev Ngr Jharoda"/>
    <s v="Delhi"/>
    <s v="Delhi"/>
    <m/>
    <m/>
    <m/>
    <m/>
    <m/>
    <m/>
    <m/>
    <m/>
    <m/>
    <m/>
    <m/>
    <m/>
    <m/>
    <m/>
    <m/>
    <m/>
    <m/>
  </r>
  <r>
    <x v="291"/>
    <s v="Pawan Kumar Pandit"/>
    <x v="127"/>
    <x v="3"/>
    <m/>
    <n v="7042816445"/>
    <d v="2020-12-01T05:30:10"/>
    <n v="8480"/>
    <s v="0-10000"/>
    <x v="254"/>
    <m/>
    <s v="GOODLUCK FINANCIAL INCLUSION PVT. LTD."/>
    <n v="0"/>
    <m/>
    <m/>
    <m/>
    <m/>
    <m/>
    <m/>
    <d v="2019-10-22T05:30:10"/>
    <n v="426"/>
    <x v="0"/>
    <d v="2019-10-22T05:30:10"/>
    <n v="466"/>
    <x v="0"/>
    <d v="2019-08-21T05:30:10"/>
    <n v="1"/>
    <n v="0"/>
    <m/>
    <m/>
    <m/>
    <m/>
    <m/>
    <m/>
    <m/>
    <m/>
    <m/>
    <m/>
    <s v="REDMI NOTE 7"/>
    <s v="Kh No 23/19 G No 5/3 A Blk Surender Cly Jharoda"/>
    <s v="Delhi"/>
    <s v="Delhi"/>
    <m/>
    <m/>
    <m/>
    <m/>
    <m/>
    <m/>
    <m/>
    <m/>
    <m/>
    <m/>
    <m/>
    <m/>
    <m/>
    <m/>
    <m/>
    <m/>
    <m/>
  </r>
  <r>
    <x v="292"/>
    <s v="Vikas Dixit"/>
    <x v="137"/>
    <x v="1"/>
    <m/>
    <n v="9205449981"/>
    <d v="2020-12-01T05:30:10"/>
    <n v="10175"/>
    <s v="10000-20000"/>
    <x v="255"/>
    <m/>
    <s v="GOODLUCK FINANCIAL INCLUSION PVT. LTD."/>
    <n v="0"/>
    <m/>
    <m/>
    <m/>
    <m/>
    <m/>
    <m/>
    <d v="2019-08-02T05:30:10"/>
    <n v="507"/>
    <x v="0"/>
    <d v="2019-08-02T05:30:10"/>
    <n v="547"/>
    <x v="0"/>
    <d v="2019-06-17T05:30:10"/>
    <n v="1"/>
    <n v="1"/>
    <m/>
    <m/>
    <m/>
    <m/>
    <m/>
    <m/>
    <m/>
    <m/>
    <m/>
    <m/>
    <s v="SAMSUNG"/>
    <s v="H No 96 G No 7 Naya Chowk Mukand Vihar"/>
    <s v="Delhi"/>
    <s v="Delhi"/>
    <m/>
    <m/>
    <m/>
    <m/>
    <m/>
    <m/>
    <m/>
    <m/>
    <m/>
    <m/>
    <m/>
    <m/>
    <m/>
    <m/>
    <m/>
    <m/>
    <m/>
  </r>
  <r>
    <x v="293"/>
    <s v="Vikas"/>
    <x v="138"/>
    <x v="2"/>
    <m/>
    <n v="8750692844"/>
    <d v="2020-12-01T05:30:10"/>
    <n v="6830"/>
    <s v="0-10000"/>
    <x v="256"/>
    <m/>
    <s v="GOODLUCK FINANCIAL INCLUSION PVT. LTD."/>
    <n v="0"/>
    <m/>
    <m/>
    <m/>
    <m/>
    <m/>
    <m/>
    <d v="2019-08-31T05:30:10"/>
    <n v="478"/>
    <x v="0"/>
    <d v="2019-08-31T05:30:10"/>
    <n v="518"/>
    <x v="0"/>
    <d v="2019-05-07T05:30:10"/>
    <n v="1"/>
    <n v="0"/>
    <m/>
    <m/>
    <m/>
    <m/>
    <m/>
    <m/>
    <m/>
    <m/>
    <m/>
    <m/>
    <s v="VIVO Y93"/>
    <s v="H No 135 G No 60/1 Village Mukandpur Part 2"/>
    <s v="Delhi"/>
    <s v="Delhi"/>
    <m/>
    <m/>
    <m/>
    <m/>
    <m/>
    <m/>
    <m/>
    <m/>
    <m/>
    <m/>
    <m/>
    <m/>
    <m/>
    <m/>
    <m/>
    <m/>
    <m/>
  </r>
  <r>
    <x v="294"/>
    <s v="Koshal Kishore"/>
    <x v="133"/>
    <x v="1"/>
    <m/>
    <n v="9873426350"/>
    <d v="2020-12-01T05:30:10"/>
    <n v="7500"/>
    <s v="0-10000"/>
    <x v="257"/>
    <m/>
    <s v="GOODLUCK FINANCIAL INCLUSION PVT. LTD."/>
    <n v="0"/>
    <m/>
    <m/>
    <m/>
    <m/>
    <m/>
    <m/>
    <d v="2019-08-16T05:30:10"/>
    <n v="493"/>
    <x v="0"/>
    <d v="2019-08-16T05:30:10"/>
    <n v="533"/>
    <x v="0"/>
    <d v="2019-04-08T05:30:10"/>
    <n v="1"/>
    <n v="0"/>
    <m/>
    <m/>
    <m/>
    <m/>
    <m/>
    <m/>
    <m/>
    <m/>
    <m/>
    <m/>
    <s v="OPPO"/>
    <s v="Monday Market Road G No 2 Part 2 Mukanpur"/>
    <s v="Delhi"/>
    <s v="Delhi"/>
    <m/>
    <m/>
    <m/>
    <m/>
    <m/>
    <m/>
    <m/>
    <m/>
    <m/>
    <m/>
    <m/>
    <m/>
    <m/>
    <m/>
    <m/>
    <m/>
    <m/>
  </r>
  <r>
    <x v="295"/>
    <s v="Ram Pravesh Verma"/>
    <x v="133"/>
    <x v="1"/>
    <m/>
    <n v="9911975371"/>
    <d v="2020-12-01T05:30:10"/>
    <n v="5600"/>
    <s v="0-10000"/>
    <x v="1"/>
    <m/>
    <s v="GOODLUCK FINANCIAL INCLUSION PVT. LTD."/>
    <n v="0"/>
    <m/>
    <m/>
    <m/>
    <m/>
    <m/>
    <m/>
    <d v="2019-08-29T05:30:10"/>
    <n v="480"/>
    <x v="0"/>
    <d v="2019-08-29T05:30:10"/>
    <n v="520"/>
    <x v="0"/>
    <d v="2019-03-04T05:30:10"/>
    <n v="1"/>
    <n v="0"/>
    <m/>
    <m/>
    <m/>
    <m/>
    <m/>
    <m/>
    <m/>
    <m/>
    <m/>
    <m/>
    <s v="MI 6A"/>
    <s v="Janta Vihar G No 3 Block B Mukandpur"/>
    <s v="Delhi"/>
    <s v="Delhi"/>
    <m/>
    <m/>
    <m/>
    <m/>
    <m/>
    <m/>
    <m/>
    <m/>
    <m/>
    <m/>
    <m/>
    <m/>
    <m/>
    <m/>
    <m/>
    <m/>
    <m/>
  </r>
  <r>
    <x v="296"/>
    <s v="Sangita"/>
    <x v="133"/>
    <x v="1"/>
    <m/>
    <n v="9971781985"/>
    <d v="2020-12-01T05:30:10"/>
    <n v="31850"/>
    <s v="30000 - 40000"/>
    <x v="258"/>
    <m/>
    <s v="GOODLUCK FINANCIAL INCLUSION PVT. LTD."/>
    <n v="0"/>
    <m/>
    <m/>
    <m/>
    <m/>
    <m/>
    <m/>
    <d v="2019-10-31T05:30:10"/>
    <n v="417"/>
    <x v="0"/>
    <d v="2019-10-31T05:30:10"/>
    <n v="457"/>
    <x v="0"/>
    <d v="2018-06-16T05:30:10"/>
    <n v="1"/>
    <n v="0"/>
    <m/>
    <m/>
    <m/>
    <m/>
    <m/>
    <m/>
    <m/>
    <m/>
    <m/>
    <m/>
    <s v="GL"/>
    <s v="B-4960,Gno-113,Sant Nagar"/>
    <s v="Delhi"/>
    <s v="Delhi"/>
    <m/>
    <m/>
    <m/>
    <m/>
    <m/>
    <m/>
    <m/>
    <m/>
    <m/>
    <m/>
    <m/>
    <m/>
    <m/>
    <m/>
    <m/>
    <m/>
    <m/>
  </r>
  <r>
    <x v="297"/>
    <s v="Sunita Gola"/>
    <x v="139"/>
    <x v="1"/>
    <m/>
    <n v="9210048368"/>
    <d v="2020-12-01T05:30:10"/>
    <n v="7500"/>
    <s v="0-10000"/>
    <x v="257"/>
    <m/>
    <s v="GOODLUCK FINANCIAL INCLUSION PVT. LTD."/>
    <n v="0"/>
    <m/>
    <m/>
    <m/>
    <m/>
    <m/>
    <m/>
    <d v="2018-01-17T05:30:10"/>
    <n v="1069"/>
    <x v="0"/>
    <d v="2018-01-17T05:30:10"/>
    <n v="1109"/>
    <x v="0"/>
    <d v="2017-01-25T05:30:10"/>
    <n v="1"/>
    <n v="0"/>
    <m/>
    <m/>
    <m/>
    <m/>
    <m/>
    <m/>
    <m/>
    <m/>
    <m/>
    <m/>
    <s v="I.PHONE 6"/>
    <s v="Hno.15,Gno-15, Block-A1,Bangali Colony,Sant Nagar"/>
    <s v="Delhi"/>
    <s v="Delhi"/>
    <m/>
    <m/>
    <m/>
    <m/>
    <m/>
    <m/>
    <m/>
    <m/>
    <m/>
    <m/>
    <m/>
    <m/>
    <m/>
    <m/>
    <m/>
    <m/>
    <m/>
  </r>
  <r>
    <x v="298"/>
    <s v="Inderjeet Kaur"/>
    <x v="6"/>
    <x v="1"/>
    <m/>
    <n v="7065725225"/>
    <d v="2020-12-01T05:30:10"/>
    <n v="31200"/>
    <s v="30000 - 40000"/>
    <x v="259"/>
    <m/>
    <s v="GOODLUCK FINANCIAL INCLUSION PVT. LTD."/>
    <n v="0"/>
    <m/>
    <m/>
    <m/>
    <m/>
    <m/>
    <m/>
    <d v="2017-06-11T05:30:10"/>
    <n v="1289"/>
    <x v="0"/>
    <d v="2017-06-11T05:30:10"/>
    <n v="1329"/>
    <x v="0"/>
    <d v="2017-02-28T05:30:10"/>
    <n v="1"/>
    <n v="0"/>
    <m/>
    <m/>
    <m/>
    <m/>
    <m/>
    <m/>
    <m/>
    <m/>
    <m/>
    <m/>
    <s v="G/S"/>
    <s v="H.No-3650 Gali No-100, Block-B, Sant Nagar, Burari"/>
    <s v="Delhi"/>
    <s v="Delhi"/>
    <m/>
    <m/>
    <m/>
    <m/>
    <m/>
    <m/>
    <m/>
    <m/>
    <m/>
    <m/>
    <m/>
    <m/>
    <m/>
    <m/>
    <m/>
    <m/>
    <m/>
  </r>
  <r>
    <x v="299"/>
    <s v="Balvinder Kaur"/>
    <x v="137"/>
    <x v="1"/>
    <m/>
    <n v="9716538713"/>
    <d v="2020-12-01T05:30:10"/>
    <n v="30390"/>
    <s v="30000 - 40000"/>
    <x v="260"/>
    <m/>
    <s v="GOODLUCK FINANCIAL INCLUSION PVT. LTD."/>
    <n v="0"/>
    <m/>
    <m/>
    <m/>
    <m/>
    <m/>
    <m/>
    <d v="2019-06-06T05:30:10"/>
    <n v="564"/>
    <x v="0"/>
    <d v="2019-06-06T05:30:10"/>
    <n v="604"/>
    <x v="0"/>
    <d v="2016-12-24T05:30:10"/>
    <n v="1"/>
    <n v="0"/>
    <m/>
    <m/>
    <m/>
    <m/>
    <m/>
    <m/>
    <m/>
    <m/>
    <m/>
    <m/>
    <s v="GROUP LOAN"/>
    <s v="H No.21, G No-11, A-2 Block, West Kamal Vihar"/>
    <s v="Delhi"/>
    <s v="Delhi"/>
    <m/>
    <m/>
    <m/>
    <m/>
    <m/>
    <m/>
    <m/>
    <m/>
    <m/>
    <m/>
    <m/>
    <m/>
    <m/>
    <m/>
    <m/>
    <m/>
    <m/>
  </r>
  <r>
    <x v="300"/>
    <s v="Simran Kaur"/>
    <x v="133"/>
    <x v="1"/>
    <m/>
    <n v="9971837609"/>
    <d v="2020-12-01T05:30:10"/>
    <n v="56670"/>
    <s v="&gt; “50000+"/>
    <x v="261"/>
    <m/>
    <s v="GOODLUCK FINANCIAL INCLUSION PVT. LTD."/>
    <n v="0"/>
    <m/>
    <m/>
    <m/>
    <m/>
    <m/>
    <m/>
    <d v="2018-09-29T05:30:10"/>
    <n v="814"/>
    <x v="0"/>
    <d v="2018-09-29T05:30:10"/>
    <n v="854"/>
    <x v="0"/>
    <d v="2018-06-16T05:30:10"/>
    <n v="1"/>
    <n v="0"/>
    <m/>
    <m/>
    <m/>
    <m/>
    <m/>
    <m/>
    <m/>
    <m/>
    <m/>
    <m/>
    <s v="GL"/>
    <s v="Hno-5511/1,Khno-106/11,Gno-115/19,B-Blk,Sant Nagar"/>
    <s v="Delhi"/>
    <s v="Delhi"/>
    <m/>
    <m/>
    <m/>
    <m/>
    <m/>
    <m/>
    <m/>
    <m/>
    <m/>
    <m/>
    <m/>
    <m/>
    <m/>
    <m/>
    <m/>
    <m/>
    <m/>
  </r>
  <r>
    <x v="301"/>
    <s v="Simmi"/>
    <x v="133"/>
    <x v="1"/>
    <m/>
    <n v="8010647347"/>
    <d v="2020-12-01T05:30:10"/>
    <n v="56668"/>
    <s v="&gt; “50000+"/>
    <x v="262"/>
    <m/>
    <s v="GOODLUCK FINANCIAL INCLUSION PVT. LTD."/>
    <n v="0"/>
    <m/>
    <m/>
    <m/>
    <m/>
    <m/>
    <m/>
    <d v="2018-10-09T05:30:10"/>
    <n v="804"/>
    <x v="0"/>
    <d v="2018-10-09T05:30:10"/>
    <n v="844"/>
    <x v="0"/>
    <d v="2018-06-16T05:30:10"/>
    <n v="1"/>
    <n v="0"/>
    <m/>
    <m/>
    <m/>
    <m/>
    <m/>
    <m/>
    <m/>
    <m/>
    <m/>
    <m/>
    <s v="GL"/>
    <s v="Khno-92/21/2,93/25/2,Gno-12,B-Blk,Baba Clny"/>
    <s v="Delhi"/>
    <s v="Delhi"/>
    <m/>
    <m/>
    <m/>
    <m/>
    <m/>
    <m/>
    <m/>
    <m/>
    <m/>
    <m/>
    <m/>
    <m/>
    <m/>
    <m/>
    <m/>
    <m/>
    <m/>
  </r>
  <r>
    <x v="302"/>
    <s v="Sadhavi"/>
    <x v="133"/>
    <x v="1"/>
    <m/>
    <n v="7557485855"/>
    <d v="2020-12-01T05:30:10"/>
    <n v="39860"/>
    <s v="30000 - 40000"/>
    <x v="263"/>
    <m/>
    <s v="GOODLUCK FINANCIAL INCLUSION PVT. LTD."/>
    <n v="0"/>
    <m/>
    <m/>
    <m/>
    <m/>
    <m/>
    <m/>
    <d v="2018-03-13T05:30:10"/>
    <n v="1014"/>
    <x v="0"/>
    <d v="2018-03-13T05:30:10"/>
    <n v="1054"/>
    <x v="0"/>
    <d v="2018-01-31T05:30:10"/>
    <n v="1"/>
    <n v="0"/>
    <m/>
    <m/>
    <m/>
    <m/>
    <m/>
    <m/>
    <m/>
    <m/>
    <m/>
    <m/>
    <s v="GL"/>
    <s v="Pno-49,Khno-710,Rana Park Extn.Village Siras Pur"/>
    <s v="Delhi"/>
    <s v="Delhi"/>
    <m/>
    <m/>
    <m/>
    <m/>
    <m/>
    <m/>
    <m/>
    <m/>
    <m/>
    <m/>
    <m/>
    <m/>
    <m/>
    <m/>
    <m/>
    <m/>
    <m/>
  </r>
  <r>
    <x v="303"/>
    <s v="Shikha Mishra"/>
    <x v="6"/>
    <x v="1"/>
    <m/>
    <n v="8743927936"/>
    <d v="2020-12-01T05:30:10"/>
    <n v="35990"/>
    <s v="30000 - 40000"/>
    <x v="264"/>
    <m/>
    <s v="GOODLUCK FINANCIAL INCLUSION PVT. LTD."/>
    <n v="0"/>
    <m/>
    <m/>
    <m/>
    <m/>
    <m/>
    <m/>
    <d v="2018-04-30T05:30:10"/>
    <n v="966"/>
    <x v="0"/>
    <d v="2018-04-30T05:30:10"/>
    <n v="1006"/>
    <x v="0"/>
    <d v="2018-01-31T05:30:10"/>
    <n v="1"/>
    <n v="0"/>
    <m/>
    <m/>
    <m/>
    <m/>
    <m/>
    <m/>
    <m/>
    <m/>
    <m/>
    <m/>
    <s v="GL"/>
    <s v="Pno-47,Khno-710,Rana Park Extn.L-Blk,Siras Pur"/>
    <s v="Delhi"/>
    <s v="Delhi"/>
    <m/>
    <m/>
    <m/>
    <m/>
    <m/>
    <m/>
    <m/>
    <m/>
    <m/>
    <m/>
    <m/>
    <m/>
    <m/>
    <m/>
    <m/>
    <m/>
    <m/>
  </r>
  <r>
    <x v="304"/>
    <s v="Sobha Devi"/>
    <x v="133"/>
    <x v="1"/>
    <m/>
    <n v="9818858624"/>
    <d v="2020-12-01T05:30:10"/>
    <n v="40860"/>
    <s v="40000 - 50000"/>
    <x v="265"/>
    <m/>
    <s v="GOODLUCK FINANCIAL INCLUSION PVT. LTD."/>
    <n v="0"/>
    <m/>
    <m/>
    <m/>
    <m/>
    <m/>
    <m/>
    <d v="2018-02-25T05:30:10"/>
    <n v="1030"/>
    <x v="0"/>
    <d v="2018-02-25T05:30:10"/>
    <n v="1070"/>
    <x v="0"/>
    <d v="2018-01-23T05:30:10"/>
    <n v="1"/>
    <n v="0"/>
    <m/>
    <m/>
    <m/>
    <m/>
    <m/>
    <m/>
    <m/>
    <m/>
    <m/>
    <m/>
    <s v="GL"/>
    <s v="Khno-1087,Gno-8,C-Blk,Swaroop Vihar"/>
    <s v="Delhi"/>
    <s v="Delhi"/>
    <m/>
    <m/>
    <m/>
    <m/>
    <m/>
    <m/>
    <m/>
    <m/>
    <m/>
    <m/>
    <m/>
    <m/>
    <m/>
    <m/>
    <m/>
    <m/>
    <m/>
  </r>
  <r>
    <x v="305"/>
    <s v="Sonu"/>
    <x v="126"/>
    <x v="1"/>
    <m/>
    <n v="7840877702"/>
    <d v="2020-12-01T05:30:10"/>
    <n v="6268"/>
    <s v="0-10000"/>
    <x v="266"/>
    <m/>
    <s v="GOODLUCK FINANCIAL INCLUSION PVT. LTD."/>
    <n v="0"/>
    <m/>
    <m/>
    <m/>
    <m/>
    <m/>
    <m/>
    <d v="2018-01-31T05:30:10"/>
    <n v="1055"/>
    <x v="0"/>
    <d v="2018-01-31T05:30:10"/>
    <n v="1095"/>
    <x v="0"/>
    <d v="2017-07-25T05:30:10"/>
    <n v="1"/>
    <n v="0"/>
    <m/>
    <m/>
    <m/>
    <m/>
    <m/>
    <m/>
    <m/>
    <m/>
    <m/>
    <m/>
    <s v="GODREJ"/>
    <s v="Ee 2527 1St Floor Jahangirpuri"/>
    <s v="Delhi"/>
    <s v="Delhi"/>
    <m/>
    <m/>
    <m/>
    <m/>
    <m/>
    <m/>
    <m/>
    <m/>
    <m/>
    <m/>
    <m/>
    <m/>
    <m/>
    <m/>
    <m/>
    <m/>
    <m/>
  </r>
  <r>
    <x v="306"/>
    <s v="Jitender Kumar"/>
    <x v="140"/>
    <x v="1"/>
    <m/>
    <n v="8800709811"/>
    <d v="2020-12-01T05:30:10"/>
    <n v="9775"/>
    <s v="0-10000"/>
    <x v="267"/>
    <m/>
    <s v="GOODLUCK FINANCIAL INCLUSION PVT. LTD."/>
    <n v="0"/>
    <m/>
    <m/>
    <m/>
    <m/>
    <m/>
    <m/>
    <d v="2018-02-18T05:30:10"/>
    <n v="1037"/>
    <x v="0"/>
    <d v="2018-02-18T05:30:10"/>
    <n v="1077"/>
    <x v="0"/>
    <d v="2019-07-30T05:30:10"/>
    <n v="1"/>
    <n v="1"/>
    <m/>
    <m/>
    <m/>
    <m/>
    <m/>
    <m/>
    <m/>
    <m/>
    <m/>
    <m/>
    <s v="VIVO Y91I"/>
    <s v="H No 306 G No 23 D Block Tomar Colony Burari"/>
    <s v="Delhi"/>
    <s v="Delhi"/>
    <m/>
    <m/>
    <m/>
    <m/>
    <m/>
    <m/>
    <m/>
    <m/>
    <m/>
    <m/>
    <m/>
    <m/>
    <m/>
    <m/>
    <m/>
    <m/>
    <m/>
  </r>
  <r>
    <x v="307"/>
    <s v="Ankit"/>
    <x v="141"/>
    <x v="3"/>
    <m/>
    <n v="8287670835"/>
    <d v="2020-12-01T05:30:10"/>
    <n v="7464"/>
    <s v="0-10000"/>
    <x v="268"/>
    <m/>
    <s v="GOODLUCK FINANCIAL INCLUSION PVT. LTD."/>
    <n v="0"/>
    <m/>
    <m/>
    <m/>
    <m/>
    <m/>
    <m/>
    <d v="2018-12-06T05:30:10"/>
    <n v="746"/>
    <x v="0"/>
    <d v="2018-12-06T05:30:10"/>
    <n v="786"/>
    <x v="0"/>
    <d v="2018-10-15T05:30:10"/>
    <n v="2"/>
    <n v="1"/>
    <m/>
    <m/>
    <m/>
    <m/>
    <m/>
    <m/>
    <m/>
    <m/>
    <m/>
    <m/>
    <s v="SAMSUNG J-4"/>
    <s v="Khno-744,Gno-7,K-Blk,Khadda Clny,Swaroop Nagar"/>
    <s v="Delhi"/>
    <s v="Delhi"/>
    <m/>
    <m/>
    <m/>
    <m/>
    <m/>
    <m/>
    <m/>
    <m/>
    <m/>
    <m/>
    <m/>
    <m/>
    <m/>
    <m/>
    <m/>
    <m/>
    <m/>
  </r>
  <r>
    <x v="308"/>
    <s v="Puran"/>
    <x v="133"/>
    <x v="1"/>
    <m/>
    <n v="8860866464"/>
    <d v="2020-12-01T05:30:10"/>
    <n v="7885"/>
    <s v="0-10000"/>
    <x v="269"/>
    <m/>
    <s v="GOODLUCK FINANCIAL INCLUSION PVT. LTD."/>
    <n v="0"/>
    <m/>
    <m/>
    <m/>
    <m/>
    <m/>
    <m/>
    <d v="2019-04-17T05:30:10"/>
    <n v="614"/>
    <x v="0"/>
    <d v="2019-04-17T05:30:10"/>
    <n v="654"/>
    <x v="0"/>
    <d v="2019-02-06T05:30:10"/>
    <n v="1"/>
    <n v="0"/>
    <m/>
    <m/>
    <m/>
    <m/>
    <m/>
    <m/>
    <m/>
    <m/>
    <m/>
    <m/>
    <s v="VIVO Y93 PRO"/>
    <s v="45 Kushak No 2 Kadipur Swaroop Ngr"/>
    <s v="Delhi"/>
    <s v="Delhi"/>
    <m/>
    <m/>
    <m/>
    <m/>
    <m/>
    <m/>
    <m/>
    <m/>
    <m/>
    <m/>
    <m/>
    <m/>
    <m/>
    <m/>
    <m/>
    <m/>
    <m/>
  </r>
  <r>
    <x v="309"/>
    <s v="Deepak"/>
    <x v="135"/>
    <x v="1"/>
    <m/>
    <n v="8826364413"/>
    <d v="2020-12-01T05:30:10"/>
    <n v="10390"/>
    <s v="10000-20000"/>
    <x v="270"/>
    <m/>
    <s v="GOODLUCK FINANCIAL INCLUSION PVT. LTD."/>
    <n v="0"/>
    <m/>
    <m/>
    <m/>
    <m/>
    <m/>
    <m/>
    <d v="2017-07-30T05:30:10"/>
    <n v="1240"/>
    <x v="0"/>
    <d v="2017-07-30T05:30:10"/>
    <n v="1280"/>
    <x v="0"/>
    <d v="2017-06-20T05:30:10"/>
    <n v="1"/>
    <n v="0"/>
    <m/>
    <m/>
    <m/>
    <m/>
    <m/>
    <m/>
    <m/>
    <m/>
    <m/>
    <m/>
    <s v="VIVO"/>
    <s v="Kh No 213 Gno 3 Block C Shastri Park Phool Bagh"/>
    <s v="Delhi"/>
    <s v="Delhi"/>
    <m/>
    <m/>
    <m/>
    <m/>
    <m/>
    <m/>
    <m/>
    <m/>
    <m/>
    <m/>
    <m/>
    <m/>
    <m/>
    <m/>
    <m/>
    <m/>
    <m/>
  </r>
  <r>
    <x v="310"/>
    <s v="Sanjay"/>
    <x v="107"/>
    <x v="6"/>
    <m/>
    <n v="9654490652"/>
    <d v="2020-12-01T05:30:10"/>
    <n v="8952"/>
    <s v="0-10000"/>
    <x v="271"/>
    <m/>
    <s v="GOODLUCK FINANCIAL INCLUSION PVT. LTD."/>
    <n v="0"/>
    <m/>
    <m/>
    <m/>
    <m/>
    <m/>
    <m/>
    <d v="2018-01-31T05:30:10"/>
    <n v="1055"/>
    <x v="0"/>
    <d v="2018-01-31T05:30:10"/>
    <n v="1095"/>
    <x v="0"/>
    <d v="2017-07-18T05:30:10"/>
    <n v="1"/>
    <n v="1"/>
    <m/>
    <m/>
    <m/>
    <m/>
    <m/>
    <m/>
    <m/>
    <m/>
    <m/>
    <m/>
    <s v="SAMSUNG"/>
    <s v="Ee 2371 Jahangirpuri"/>
    <s v="Delhi"/>
    <s v="Delhi"/>
    <m/>
    <m/>
    <m/>
    <m/>
    <m/>
    <m/>
    <m/>
    <m/>
    <m/>
    <m/>
    <m/>
    <m/>
    <m/>
    <m/>
    <m/>
    <m/>
    <m/>
  </r>
  <r>
    <x v="311"/>
    <s v="Sushma"/>
    <x v="133"/>
    <x v="1"/>
    <m/>
    <n v="7669857210"/>
    <d v="2020-12-01T05:30:10"/>
    <n v="8850"/>
    <s v="0-10000"/>
    <x v="272"/>
    <m/>
    <s v="GOODLUCK FINANCIAL INCLUSION PVT. LTD."/>
    <n v="0"/>
    <m/>
    <m/>
    <m/>
    <m/>
    <m/>
    <m/>
    <d v="2019-04-23T05:30:10"/>
    <n v="608"/>
    <x v="0"/>
    <d v="2019-04-23T05:30:10"/>
    <n v="648"/>
    <x v="0"/>
    <d v="2019-04-06T05:30:10"/>
    <n v="1"/>
    <n v="0"/>
    <m/>
    <m/>
    <m/>
    <m/>
    <m/>
    <m/>
    <m/>
    <m/>
    <m/>
    <m/>
    <s v="OPPO A3S"/>
    <s v="H No 55 G No 5 Kapil Vihar Part 2 Mukandpur"/>
    <s v="Delhi"/>
    <s v="Delhi"/>
    <m/>
    <m/>
    <m/>
    <m/>
    <m/>
    <m/>
    <m/>
    <m/>
    <m/>
    <m/>
    <m/>
    <m/>
    <m/>
    <m/>
    <m/>
    <m/>
    <m/>
  </r>
  <r>
    <x v="312"/>
    <s v="Bhawana Sharma"/>
    <x v="133"/>
    <x v="1"/>
    <m/>
    <n v="9718065624"/>
    <d v="2020-12-01T05:30:10"/>
    <n v="10068"/>
    <s v="10000-20000"/>
    <x v="273"/>
    <m/>
    <s v="GOODLUCK FINANCIAL INCLUSION PVT. LTD."/>
    <n v="0"/>
    <m/>
    <m/>
    <m/>
    <m/>
    <m/>
    <m/>
    <d v="2019-06-03T05:30:10"/>
    <n v="567"/>
    <x v="0"/>
    <d v="2019-06-03T05:30:10"/>
    <n v="607"/>
    <x v="0"/>
    <d v="2019-05-02T05:30:10"/>
    <n v="1"/>
    <n v="0"/>
    <m/>
    <m/>
    <m/>
    <m/>
    <m/>
    <m/>
    <m/>
    <m/>
    <m/>
    <m/>
    <s v="VIVO Y95"/>
    <s v="H No 59 G No 7 B Block Tomar Colony Burari"/>
    <s v="Delhi"/>
    <s v="Delhi"/>
    <m/>
    <m/>
    <m/>
    <m/>
    <m/>
    <m/>
    <m/>
    <m/>
    <m/>
    <m/>
    <m/>
    <m/>
    <m/>
    <m/>
    <m/>
    <m/>
    <m/>
  </r>
  <r>
    <x v="313"/>
    <s v="Rajkumari Devi"/>
    <x v="133"/>
    <x v="1"/>
    <m/>
    <n v="9910773445"/>
    <d v="2020-12-01T05:30:10"/>
    <n v="27240"/>
    <s v="20000-30000"/>
    <x v="274"/>
    <m/>
    <s v="GOODLUCK FINANCIAL INCLUSION PVT. LTD."/>
    <n v="0"/>
    <m/>
    <m/>
    <m/>
    <m/>
    <m/>
    <m/>
    <d v="2018-02-28T05:30:10"/>
    <n v="1027"/>
    <x v="0"/>
    <d v="2018-02-28T05:30:10"/>
    <n v="1067"/>
    <x v="0"/>
    <d v="2017-07-25T05:30:10"/>
    <n v="1"/>
    <n v="0"/>
    <m/>
    <m/>
    <m/>
    <m/>
    <m/>
    <m/>
    <m/>
    <m/>
    <m/>
    <m/>
    <s v="GL"/>
    <s v="H No-69, Gali No-28, A-Blok Bangali Clny, Sant Ngr"/>
    <s v="Delhi"/>
    <s v="Delhi"/>
    <m/>
    <m/>
    <m/>
    <m/>
    <m/>
    <m/>
    <m/>
    <m/>
    <m/>
    <m/>
    <m/>
    <m/>
    <m/>
    <m/>
    <m/>
    <m/>
    <m/>
  </r>
  <r>
    <x v="314"/>
    <s v="Ajgar Ali"/>
    <x v="126"/>
    <x v="1"/>
    <m/>
    <n v="8375073882"/>
    <d v="2020-12-01T05:30:10"/>
    <n v="36960"/>
    <s v="30000 - 40000"/>
    <x v="275"/>
    <m/>
    <s v="GOODLUCK FINANCIAL INCLUSION PVT. LTD."/>
    <n v="0"/>
    <m/>
    <m/>
    <m/>
    <m/>
    <m/>
    <m/>
    <d v="2016-12-08T05:30:10"/>
    <n v="1474"/>
    <x v="0"/>
    <d v="2016-12-08T05:30:10"/>
    <n v="1514"/>
    <x v="0"/>
    <d v="2016-01-21T05:30:10"/>
    <n v="1"/>
    <n v="0"/>
    <m/>
    <m/>
    <m/>
    <m/>
    <m/>
    <m/>
    <m/>
    <m/>
    <m/>
    <m/>
    <s v="MOBILE"/>
    <s v="H.No. C-263, Jahangir Puri"/>
    <s v="Delhi"/>
    <s v="Delhi"/>
    <m/>
    <m/>
    <m/>
    <m/>
    <m/>
    <m/>
    <m/>
    <m/>
    <m/>
    <m/>
    <m/>
    <m/>
    <m/>
    <m/>
    <m/>
    <m/>
    <m/>
  </r>
  <r>
    <x v="315"/>
    <s v="Chandni"/>
    <x v="142"/>
    <x v="6"/>
    <m/>
    <n v="8826113680"/>
    <d v="2020-12-01T05:30:10"/>
    <n v="9400"/>
    <s v="0-10000"/>
    <x v="276"/>
    <m/>
    <s v="GOODLUCK FINANCIAL INCLUSION PVT. LTD."/>
    <n v="0"/>
    <m/>
    <m/>
    <m/>
    <m/>
    <m/>
    <m/>
    <d v="2018-07-31T05:30:10"/>
    <n v="874"/>
    <x v="0"/>
    <d v="2018-07-31T05:30:10"/>
    <n v="914"/>
    <x v="0"/>
    <d v="2017-06-21T05:30:10"/>
    <n v="1"/>
    <n v="1"/>
    <m/>
    <m/>
    <m/>
    <m/>
    <m/>
    <m/>
    <m/>
    <m/>
    <m/>
    <m/>
    <s v="GL"/>
    <s v="Gno-11,A-Blk,25 Ft Road,I.P Clny"/>
    <s v="Delhi"/>
    <s v="Delhi"/>
    <m/>
    <m/>
    <m/>
    <m/>
    <m/>
    <m/>
    <m/>
    <m/>
    <m/>
    <m/>
    <m/>
    <m/>
    <m/>
    <m/>
    <m/>
    <m/>
    <m/>
  </r>
  <r>
    <x v="316"/>
    <s v="Mithlesh Kumari"/>
    <x v="133"/>
    <x v="1"/>
    <m/>
    <n v="9540677260"/>
    <d v="2020-12-01T05:30:10"/>
    <n v="28600"/>
    <s v="20000-30000"/>
    <x v="62"/>
    <m/>
    <s v="GOODLUCK FINANCIAL INCLUSION PVT. LTD."/>
    <n v="0"/>
    <m/>
    <m/>
    <m/>
    <m/>
    <m/>
    <m/>
    <d v="2019-05-17T05:30:10"/>
    <n v="584"/>
    <x v="0"/>
    <d v="2019-05-17T05:30:10"/>
    <n v="624"/>
    <x v="0"/>
    <d v="2017-02-18T05:30:10"/>
    <n v="1"/>
    <n v="0"/>
    <m/>
    <m/>
    <m/>
    <m/>
    <m/>
    <m/>
    <m/>
    <m/>
    <m/>
    <m/>
    <s v="G/L"/>
    <s v="Hno-120,Plotno-342A, Gno-3,Sant Nagar"/>
    <s v="Delhi"/>
    <s v="Delhi"/>
    <m/>
    <m/>
    <m/>
    <m/>
    <m/>
    <m/>
    <m/>
    <m/>
    <m/>
    <m/>
    <m/>
    <m/>
    <m/>
    <m/>
    <m/>
    <m/>
    <m/>
  </r>
  <r>
    <x v="317"/>
    <s v="Dalip Nischal"/>
    <x v="139"/>
    <x v="1"/>
    <m/>
    <n v="9654640338"/>
    <d v="2020-12-01T05:30:10"/>
    <n v="40200"/>
    <s v="40000 - 50000"/>
    <x v="277"/>
    <m/>
    <s v="GOODLUCK FINANCIAL INCLUSION PVT. LTD."/>
    <n v="0"/>
    <m/>
    <m/>
    <m/>
    <m/>
    <m/>
    <m/>
    <d v="2017-11-15T05:30:10"/>
    <n v="1132"/>
    <x v="0"/>
    <d v="2017-11-15T05:30:10"/>
    <n v="1172"/>
    <x v="0"/>
    <d v="2017-10-10T05:30:10"/>
    <n v="1"/>
    <n v="0"/>
    <m/>
    <m/>
    <m/>
    <m/>
    <m/>
    <m/>
    <m/>
    <m/>
    <m/>
    <m/>
    <s v="P/L"/>
    <s v="H N-4293, Kh N-117/26, Gali -110/5, B-Blk, Sant Na"/>
    <s v="Delhi"/>
    <s v="Delhi"/>
    <m/>
    <m/>
    <m/>
    <m/>
    <m/>
    <m/>
    <m/>
    <m/>
    <m/>
    <m/>
    <m/>
    <m/>
    <m/>
    <m/>
    <m/>
    <m/>
    <m/>
  </r>
  <r>
    <x v="318"/>
    <s v="Neeraj Rathore"/>
    <x v="139"/>
    <x v="1"/>
    <m/>
    <n v="7982069302"/>
    <d v="2020-12-01T05:30:10"/>
    <n v="31280"/>
    <s v="30000 - 40000"/>
    <x v="278"/>
    <m/>
    <s v="GOODLUCK FINANCIAL INCLUSION PVT. LTD."/>
    <n v="0"/>
    <m/>
    <m/>
    <m/>
    <m/>
    <m/>
    <m/>
    <d v="2018-10-29T05:30:10"/>
    <n v="784"/>
    <x v="0"/>
    <d v="2018-10-29T05:30:10"/>
    <n v="824"/>
    <x v="0"/>
    <d v="2018-02-16T05:30:10"/>
    <n v="1"/>
    <n v="0"/>
    <m/>
    <m/>
    <m/>
    <m/>
    <m/>
    <m/>
    <m/>
    <m/>
    <m/>
    <m/>
    <s v="PL"/>
    <s v="Khno-1148,Kushak Rd No-2 Village Kadi Pur"/>
    <s v="Delhi"/>
    <s v="Delhi"/>
    <m/>
    <m/>
    <m/>
    <m/>
    <m/>
    <m/>
    <m/>
    <m/>
    <m/>
    <m/>
    <m/>
    <m/>
    <m/>
    <m/>
    <m/>
    <m/>
    <m/>
  </r>
  <r>
    <x v="319"/>
    <s v="Roopa Chauhan"/>
    <x v="143"/>
    <x v="1"/>
    <m/>
    <n v="9643737438"/>
    <d v="2020-12-01T05:30:10"/>
    <n v="39920"/>
    <s v="30000 - 40000"/>
    <x v="279"/>
    <m/>
    <s v="GOODLUCK FINANCIAL INCLUSION PVT. LTD."/>
    <n v="0"/>
    <m/>
    <m/>
    <m/>
    <m/>
    <m/>
    <m/>
    <d v="2020-03-05T05:30:10"/>
    <n v="291"/>
    <x v="0"/>
    <d v="2020-03-05T05:30:10"/>
    <n v="331"/>
    <x v="0"/>
    <d v="2018-01-23T05:30:10"/>
    <n v="1"/>
    <n v="0"/>
    <m/>
    <m/>
    <m/>
    <m/>
    <m/>
    <m/>
    <m/>
    <m/>
    <m/>
    <m/>
    <s v="PL"/>
    <s v="Hno-27,Gno-22,A1-Blk,Bangali Clny,Sant Nagar"/>
    <s v="Delhi"/>
    <s v="Delhi"/>
    <m/>
    <m/>
    <m/>
    <m/>
    <m/>
    <m/>
    <m/>
    <m/>
    <m/>
    <m/>
    <m/>
    <m/>
    <m/>
    <m/>
    <m/>
    <m/>
    <m/>
  </r>
  <r>
    <x v="320"/>
    <s v="Poonam Gupta"/>
    <x v="135"/>
    <x v="1"/>
    <m/>
    <n v="7557562187"/>
    <d v="2020-12-01T05:30:10"/>
    <n v="8720"/>
    <s v="0-10000"/>
    <x v="280"/>
    <m/>
    <s v="GOODLUCK FINANCIAL INCLUSION PVT. LTD."/>
    <n v="0"/>
    <m/>
    <m/>
    <m/>
    <m/>
    <m/>
    <m/>
    <d v="2019-03-27T05:30:10"/>
    <n v="635"/>
    <x v="0"/>
    <d v="2019-03-27T05:30:10"/>
    <n v="675"/>
    <x v="0"/>
    <d v="2017-11-15T05:30:10"/>
    <n v="1"/>
    <n v="0"/>
    <m/>
    <m/>
    <m/>
    <m/>
    <m/>
    <m/>
    <m/>
    <m/>
    <m/>
    <m/>
    <s v="P/L"/>
    <s v="Gali No-9, Samta Vihar, Mukandpur, Part-2"/>
    <s v="Delhi"/>
    <s v="Delhi"/>
    <m/>
    <m/>
    <m/>
    <m/>
    <m/>
    <m/>
    <m/>
    <m/>
    <m/>
    <m/>
    <m/>
    <m/>
    <m/>
    <m/>
    <m/>
    <m/>
    <m/>
  </r>
  <r>
    <x v="321"/>
    <s v="Asha Rani"/>
    <x v="144"/>
    <x v="1"/>
    <m/>
    <n v="9250750486"/>
    <d v="2020-12-01T05:30:10"/>
    <n v="10800"/>
    <s v="10000-20000"/>
    <x v="130"/>
    <m/>
    <s v="GOODLUCK FINANCIAL INCLUSION PVT. LTD."/>
    <n v="0"/>
    <m/>
    <m/>
    <m/>
    <m/>
    <m/>
    <m/>
    <d v="2017-12-07T05:30:10"/>
    <n v="1110"/>
    <x v="0"/>
    <d v="2017-12-07T05:30:10"/>
    <n v="1150"/>
    <x v="0"/>
    <d v="2017-10-14T05:30:10"/>
    <n v="1"/>
    <n v="0"/>
    <m/>
    <m/>
    <m/>
    <m/>
    <m/>
    <m/>
    <m/>
    <m/>
    <m/>
    <m/>
    <s v="P/L"/>
    <s v="H No B-273 Kh No 123/4/11St Flr G No 9 25 Ft Sant"/>
    <s v="Delhi"/>
    <s v="Delhi"/>
    <m/>
    <m/>
    <m/>
    <m/>
    <m/>
    <m/>
    <m/>
    <m/>
    <m/>
    <m/>
    <m/>
    <m/>
    <m/>
    <m/>
    <m/>
    <m/>
    <m/>
  </r>
  <r>
    <x v="322"/>
    <s v="Tapas Kumar"/>
    <x v="126"/>
    <x v="1"/>
    <m/>
    <n v="8800311256"/>
    <d v="2020-12-01T05:30:10"/>
    <n v="4420"/>
    <s v="0-10000"/>
    <x v="281"/>
    <m/>
    <s v="GOODLUCK FINANCIAL INCLUSION PVT. LTD."/>
    <n v="0"/>
    <m/>
    <m/>
    <m/>
    <m/>
    <m/>
    <m/>
    <d v="2019-02-16T05:30:10"/>
    <n v="674"/>
    <x v="0"/>
    <d v="2019-02-16T05:30:10"/>
    <n v="714"/>
    <x v="0"/>
    <d v="2017-12-29T05:30:10"/>
    <n v="1"/>
    <n v="0"/>
    <m/>
    <m/>
    <m/>
    <m/>
    <m/>
    <m/>
    <m/>
    <m/>
    <m/>
    <m/>
    <s v="PL"/>
    <s v="Hno-751,Gno-25,B-Blk,Sant Nagar"/>
    <s v="Delhi"/>
    <s v="Delhi"/>
    <m/>
    <m/>
    <m/>
    <m/>
    <m/>
    <m/>
    <m/>
    <m/>
    <m/>
    <m/>
    <m/>
    <m/>
    <m/>
    <m/>
    <m/>
    <m/>
    <m/>
  </r>
  <r>
    <x v="323"/>
    <s v="Devender Pal"/>
    <x v="6"/>
    <x v="1"/>
    <m/>
    <n v="9582883636"/>
    <d v="2020-12-01T05:30:10"/>
    <n v="21200"/>
    <s v="20000-30000"/>
    <x v="282"/>
    <m/>
    <s v="GOODLUCK FINANCIAL INCLUSION PVT. LTD."/>
    <n v="0"/>
    <m/>
    <m/>
    <m/>
    <m/>
    <m/>
    <m/>
    <d v="2018-05-28T05:30:10"/>
    <n v="938"/>
    <x v="0"/>
    <d v="2018-05-28T05:30:10"/>
    <n v="978"/>
    <x v="0"/>
    <d v="2017-12-29T05:30:10"/>
    <n v="2"/>
    <n v="0"/>
    <m/>
    <m/>
    <m/>
    <m/>
    <m/>
    <m/>
    <m/>
    <m/>
    <m/>
    <m/>
    <s v="PL"/>
    <s v="Hno 1292 Gno 10 Block C Nathu Colony Nathupura"/>
    <s v="Delhi"/>
    <s v="Delhi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19E64-7DC0-B847-B54F-587FB65B87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59">
    <pivotField dataField="1" showAll="0">
      <items count="325">
        <item x="9"/>
        <item x="215"/>
        <item x="42"/>
        <item x="214"/>
        <item x="10"/>
        <item x="282"/>
        <item x="29"/>
        <item x="28"/>
        <item x="16"/>
        <item x="194"/>
        <item x="38"/>
        <item x="207"/>
        <item x="2"/>
        <item x="30"/>
        <item x="206"/>
        <item x="247"/>
        <item x="212"/>
        <item x="193"/>
        <item x="208"/>
        <item x="50"/>
        <item x="192"/>
        <item x="13"/>
        <item x="31"/>
        <item x="35"/>
        <item x="202"/>
        <item x="34"/>
        <item x="48"/>
        <item x="33"/>
        <item x="209"/>
        <item x="3"/>
        <item x="6"/>
        <item x="49"/>
        <item x="200"/>
        <item x="32"/>
        <item x="191"/>
        <item x="11"/>
        <item x="190"/>
        <item x="40"/>
        <item x="196"/>
        <item x="46"/>
        <item x="213"/>
        <item x="280"/>
        <item x="41"/>
        <item x="23"/>
        <item x="39"/>
        <item x="45"/>
        <item x="203"/>
        <item x="199"/>
        <item x="26"/>
        <item x="19"/>
        <item x="1"/>
        <item x="5"/>
        <item x="15"/>
        <item x="37"/>
        <item x="20"/>
        <item x="18"/>
        <item x="43"/>
        <item x="0"/>
        <item x="17"/>
        <item x="12"/>
        <item x="211"/>
        <item x="201"/>
        <item x="36"/>
        <item x="283"/>
        <item x="4"/>
        <item x="307"/>
        <item x="224"/>
        <item x="286"/>
        <item x="47"/>
        <item x="7"/>
        <item x="27"/>
        <item x="21"/>
        <item x="8"/>
        <item x="51"/>
        <item x="22"/>
        <item x="187"/>
        <item x="24"/>
        <item x="44"/>
        <item x="195"/>
        <item x="14"/>
        <item x="25"/>
        <item x="186"/>
        <item x="182"/>
        <item x="185"/>
        <item x="290"/>
        <item x="281"/>
        <item x="183"/>
        <item x="205"/>
        <item x="216"/>
        <item x="210"/>
        <item x="184"/>
        <item x="174"/>
        <item x="166"/>
        <item x="188"/>
        <item x="198"/>
        <item x="204"/>
        <item x="61"/>
        <item x="260"/>
        <item x="64"/>
        <item x="308"/>
        <item x="171"/>
        <item x="180"/>
        <item x="295"/>
        <item x="59"/>
        <item x="62"/>
        <item x="311"/>
        <item x="294"/>
        <item x="312"/>
        <item x="293"/>
        <item x="178"/>
        <item x="292"/>
        <item x="60"/>
        <item x="175"/>
        <item x="58"/>
        <item x="306"/>
        <item x="291"/>
        <item x="287"/>
        <item x="285"/>
        <item x="284"/>
        <item x="56"/>
        <item x="70"/>
        <item x="177"/>
        <item x="63"/>
        <item x="176"/>
        <item x="172"/>
        <item x="240"/>
        <item x="229"/>
        <item x="67"/>
        <item x="66"/>
        <item x="233"/>
        <item x="65"/>
        <item x="69"/>
        <item x="304"/>
        <item x="239"/>
        <item x="225"/>
        <item x="303"/>
        <item x="302"/>
        <item x="235"/>
        <item x="57"/>
        <item x="301"/>
        <item x="300"/>
        <item x="296"/>
        <item x="54"/>
        <item x="55"/>
        <item x="169"/>
        <item x="53"/>
        <item x="52"/>
        <item x="279"/>
        <item x="168"/>
        <item x="278"/>
        <item x="277"/>
        <item x="276"/>
        <item x="275"/>
        <item x="68"/>
        <item x="256"/>
        <item x="255"/>
        <item x="254"/>
        <item x="253"/>
        <item x="252"/>
        <item x="165"/>
        <item x="251"/>
        <item x="250"/>
        <item x="164"/>
        <item x="152"/>
        <item x="246"/>
        <item x="163"/>
        <item x="99"/>
        <item x="98"/>
        <item x="173"/>
        <item x="243"/>
        <item x="76"/>
        <item x="96"/>
        <item x="95"/>
        <item x="242"/>
        <item x="94"/>
        <item x="237"/>
        <item x="236"/>
        <item x="222"/>
        <item x="71"/>
        <item x="88"/>
        <item x="221"/>
        <item x="232"/>
        <item x="299"/>
        <item x="137"/>
        <item x="197"/>
        <item x="316"/>
        <item x="158"/>
        <item x="231"/>
        <item x="138"/>
        <item x="132"/>
        <item x="298"/>
        <item x="241"/>
        <item x="79"/>
        <item x="92"/>
        <item x="75"/>
        <item x="230"/>
        <item x="139"/>
        <item x="74"/>
        <item x="140"/>
        <item x="131"/>
        <item x="189"/>
        <item x="141"/>
        <item x="73"/>
        <item x="72"/>
        <item x="93"/>
        <item x="234"/>
        <item x="315"/>
        <item x="228"/>
        <item x="313"/>
        <item x="227"/>
        <item x="220"/>
        <item x="219"/>
        <item x="226"/>
        <item x="78"/>
        <item x="117"/>
        <item x="123"/>
        <item x="105"/>
        <item x="86"/>
        <item x="102"/>
        <item x="118"/>
        <item x="262"/>
        <item x="314"/>
        <item x="106"/>
        <item x="263"/>
        <item x="264"/>
        <item x="148"/>
        <item x="265"/>
        <item x="124"/>
        <item x="147"/>
        <item x="259"/>
        <item x="149"/>
        <item x="107"/>
        <item x="125"/>
        <item x="108"/>
        <item x="109"/>
        <item x="167"/>
        <item x="110"/>
        <item x="111"/>
        <item x="266"/>
        <item x="157"/>
        <item x="112"/>
        <item x="267"/>
        <item x="126"/>
        <item x="120"/>
        <item x="257"/>
        <item x="150"/>
        <item x="142"/>
        <item x="127"/>
        <item x="122"/>
        <item x="113"/>
        <item x="114"/>
        <item x="115"/>
        <item x="128"/>
        <item x="154"/>
        <item x="268"/>
        <item x="269"/>
        <item x="119"/>
        <item x="248"/>
        <item x="121"/>
        <item x="129"/>
        <item x="270"/>
        <item x="155"/>
        <item x="271"/>
        <item x="274"/>
        <item x="249"/>
        <item x="116"/>
        <item x="104"/>
        <item x="146"/>
        <item x="101"/>
        <item x="288"/>
        <item x="289"/>
        <item x="130"/>
        <item x="90"/>
        <item x="297"/>
        <item x="245"/>
        <item x="217"/>
        <item x="181"/>
        <item x="160"/>
        <item x="218"/>
        <item x="162"/>
        <item x="258"/>
        <item x="91"/>
        <item x="144"/>
        <item x="170"/>
        <item x="161"/>
        <item x="97"/>
        <item x="77"/>
        <item x="272"/>
        <item x="305"/>
        <item x="244"/>
        <item x="80"/>
        <item x="145"/>
        <item x="223"/>
        <item x="156"/>
        <item x="153"/>
        <item x="89"/>
        <item x="100"/>
        <item x="143"/>
        <item x="309"/>
        <item x="238"/>
        <item x="87"/>
        <item x="273"/>
        <item x="310"/>
        <item x="81"/>
        <item x="82"/>
        <item x="83"/>
        <item x="317"/>
        <item x="151"/>
        <item x="321"/>
        <item x="136"/>
        <item x="84"/>
        <item x="179"/>
        <item x="85"/>
        <item x="320"/>
        <item x="103"/>
        <item x="261"/>
        <item x="135"/>
        <item x="322"/>
        <item x="323"/>
        <item x="133"/>
        <item x="159"/>
        <item x="319"/>
        <item x="318"/>
        <item x="134"/>
        <item t="default"/>
      </items>
    </pivotField>
    <pivotField showAll="0"/>
    <pivotField showAll="0">
      <items count="146">
        <item x="6"/>
        <item x="109"/>
        <item x="17"/>
        <item x="24"/>
        <item x="90"/>
        <item x="88"/>
        <item x="66"/>
        <item x="54"/>
        <item x="35"/>
        <item x="62"/>
        <item x="60"/>
        <item x="49"/>
        <item x="11"/>
        <item x="15"/>
        <item x="100"/>
        <item x="138"/>
        <item x="48"/>
        <item x="0"/>
        <item x="139"/>
        <item x="102"/>
        <item x="101"/>
        <item x="113"/>
        <item x="134"/>
        <item x="29"/>
        <item x="96"/>
        <item x="86"/>
        <item x="95"/>
        <item x="91"/>
        <item x="136"/>
        <item x="94"/>
        <item x="124"/>
        <item x="125"/>
        <item x="84"/>
        <item x="16"/>
        <item x="68"/>
        <item x="61"/>
        <item x="76"/>
        <item x="80"/>
        <item x="79"/>
        <item x="105"/>
        <item x="85"/>
        <item x="57"/>
        <item x="55"/>
        <item x="19"/>
        <item x="99"/>
        <item x="64"/>
        <item x="46"/>
        <item x="56"/>
        <item x="40"/>
        <item x="37"/>
        <item x="110"/>
        <item x="13"/>
        <item x="27"/>
        <item x="117"/>
        <item x="133"/>
        <item x="104"/>
        <item x="8"/>
        <item x="12"/>
        <item x="127"/>
        <item x="118"/>
        <item x="32"/>
        <item x="31"/>
        <item x="25"/>
        <item x="9"/>
        <item x="93"/>
        <item x="72"/>
        <item x="111"/>
        <item x="22"/>
        <item x="33"/>
        <item x="28"/>
        <item x="3"/>
        <item x="144"/>
        <item x="140"/>
        <item x="129"/>
        <item x="143"/>
        <item x="135"/>
        <item x="121"/>
        <item x="115"/>
        <item x="39"/>
        <item x="7"/>
        <item x="23"/>
        <item x="120"/>
        <item x="74"/>
        <item x="5"/>
        <item x="42"/>
        <item x="2"/>
        <item x="81"/>
        <item x="89"/>
        <item x="78"/>
        <item x="77"/>
        <item x="43"/>
        <item x="34"/>
        <item x="45"/>
        <item x="65"/>
        <item x="52"/>
        <item x="69"/>
        <item x="53"/>
        <item x="21"/>
        <item x="141"/>
        <item x="132"/>
        <item x="114"/>
        <item x="106"/>
        <item x="98"/>
        <item x="92"/>
        <item x="73"/>
        <item x="10"/>
        <item x="59"/>
        <item x="142"/>
        <item x="83"/>
        <item x="44"/>
        <item x="4"/>
        <item x="18"/>
        <item x="14"/>
        <item x="128"/>
        <item x="108"/>
        <item x="97"/>
        <item x="131"/>
        <item x="26"/>
        <item x="70"/>
        <item x="41"/>
        <item x="36"/>
        <item x="67"/>
        <item x="20"/>
        <item x="82"/>
        <item x="75"/>
        <item x="130"/>
        <item x="119"/>
        <item x="71"/>
        <item x="63"/>
        <item x="58"/>
        <item x="51"/>
        <item x="47"/>
        <item x="38"/>
        <item x="87"/>
        <item x="30"/>
        <item x="116"/>
        <item x="137"/>
        <item x="103"/>
        <item x="122"/>
        <item x="126"/>
        <item x="123"/>
        <item x="112"/>
        <item x="50"/>
        <item x="1"/>
        <item x="107"/>
        <item t="default"/>
      </items>
    </pivotField>
    <pivotField axis="axisRow" showAll="0">
      <items count="11">
        <item x="8"/>
        <item x="0"/>
        <item x="5"/>
        <item x="6"/>
        <item x="9"/>
        <item x="7"/>
        <item x="4"/>
        <item x="3"/>
        <item x="2"/>
        <item x="1"/>
        <item t="default"/>
      </items>
    </pivotField>
    <pivotField showAll="0"/>
    <pivotField showAll="0"/>
    <pivotField numFmtId="14" showAll="0"/>
    <pivotField showAll="0"/>
    <pivotField showAll="0"/>
    <pivotField dataField="1" showAll="0">
      <items count="284">
        <item x="63"/>
        <item x="87"/>
        <item x="166"/>
        <item x="12"/>
        <item x="158"/>
        <item x="169"/>
        <item x="58"/>
        <item x="69"/>
        <item x="170"/>
        <item x="11"/>
        <item x="250"/>
        <item x="171"/>
        <item x="281"/>
        <item x="64"/>
        <item x="168"/>
        <item x="6"/>
        <item x="167"/>
        <item x="110"/>
        <item x="106"/>
        <item x="237"/>
        <item x="86"/>
        <item x="46"/>
        <item x="179"/>
        <item x="19"/>
        <item x="43"/>
        <item x="39"/>
        <item x="245"/>
        <item x="181"/>
        <item x="183"/>
        <item x="0"/>
        <item x="28"/>
        <item x="175"/>
        <item x="211"/>
        <item x="47"/>
        <item x="45"/>
        <item x="27"/>
        <item x="81"/>
        <item x="93"/>
        <item x="7"/>
        <item x="52"/>
        <item x="172"/>
        <item x="121"/>
        <item x="1"/>
        <item x="119"/>
        <item x="67"/>
        <item x="178"/>
        <item x="195"/>
        <item x="138"/>
        <item x="77"/>
        <item x="147"/>
        <item x="4"/>
        <item x="201"/>
        <item x="207"/>
        <item x="157"/>
        <item x="239"/>
        <item x="266"/>
        <item x="184"/>
        <item x="25"/>
        <item x="141"/>
        <item x="8"/>
        <item x="2"/>
        <item x="253"/>
        <item x="23"/>
        <item x="163"/>
        <item x="145"/>
        <item x="42"/>
        <item x="238"/>
        <item x="225"/>
        <item x="51"/>
        <item x="242"/>
        <item x="152"/>
        <item x="186"/>
        <item x="96"/>
        <item x="155"/>
        <item x="109"/>
        <item x="256"/>
        <item x="251"/>
        <item x="20"/>
        <item x="117"/>
        <item x="17"/>
        <item x="176"/>
        <item x="182"/>
        <item x="83"/>
        <item x="139"/>
        <item x="15"/>
        <item x="103"/>
        <item x="3"/>
        <item x="150"/>
        <item x="249"/>
        <item x="112"/>
        <item x="78"/>
        <item x="173"/>
        <item x="268"/>
        <item x="189"/>
        <item x="59"/>
        <item x="257"/>
        <item x="16"/>
        <item x="197"/>
        <item x="18"/>
        <item x="114"/>
        <item x="160"/>
        <item x="107"/>
        <item x="5"/>
        <item x="234"/>
        <item x="247"/>
        <item x="240"/>
        <item x="246"/>
        <item x="79"/>
        <item x="49"/>
        <item x="13"/>
        <item x="187"/>
        <item x="269"/>
        <item x="55"/>
        <item x="243"/>
        <item x="248"/>
        <item x="97"/>
        <item x="24"/>
        <item x="233"/>
        <item x="254"/>
        <item x="29"/>
        <item x="102"/>
        <item x="280"/>
        <item x="202"/>
        <item x="272"/>
        <item x="190"/>
        <item x="134"/>
        <item x="271"/>
        <item x="230"/>
        <item x="244"/>
        <item x="216"/>
        <item x="48"/>
        <item x="162"/>
        <item x="108"/>
        <item x="14"/>
        <item x="53"/>
        <item x="22"/>
        <item x="191"/>
        <item x="229"/>
        <item x="276"/>
        <item x="159"/>
        <item x="71"/>
        <item x="21"/>
        <item x="143"/>
        <item x="35"/>
        <item x="267"/>
        <item x="74"/>
        <item x="38"/>
        <item x="26"/>
        <item x="273"/>
        <item x="153"/>
        <item x="255"/>
        <item x="231"/>
        <item x="219"/>
        <item x="270"/>
        <item x="210"/>
        <item x="94"/>
        <item x="241"/>
        <item x="56"/>
        <item x="180"/>
        <item x="227"/>
        <item x="36"/>
        <item x="130"/>
        <item x="222"/>
        <item x="105"/>
        <item x="123"/>
        <item x="60"/>
        <item x="61"/>
        <item x="37"/>
        <item x="144"/>
        <item x="31"/>
        <item x="199"/>
        <item x="154"/>
        <item x="220"/>
        <item x="148"/>
        <item x="188"/>
        <item x="198"/>
        <item x="88"/>
        <item x="196"/>
        <item x="34"/>
        <item x="214"/>
        <item x="177"/>
        <item x="252"/>
        <item x="149"/>
        <item x="104"/>
        <item x="226"/>
        <item x="235"/>
        <item x="224"/>
        <item x="89"/>
        <item x="151"/>
        <item x="185"/>
        <item x="116"/>
        <item x="82"/>
        <item x="124"/>
        <item x="100"/>
        <item x="91"/>
        <item x="41"/>
        <item x="174"/>
        <item x="84"/>
        <item x="126"/>
        <item x="137"/>
        <item x="30"/>
        <item x="156"/>
        <item x="217"/>
        <item x="85"/>
        <item x="232"/>
        <item x="101"/>
        <item x="73"/>
        <item x="206"/>
        <item x="33"/>
        <item x="90"/>
        <item x="165"/>
        <item x="120"/>
        <item x="32"/>
        <item x="125"/>
        <item x="95"/>
        <item x="200"/>
        <item x="215"/>
        <item x="132"/>
        <item x="208"/>
        <item x="236"/>
        <item x="203"/>
        <item x="131"/>
        <item x="218"/>
        <item x="57"/>
        <item x="129"/>
        <item x="111"/>
        <item x="192"/>
        <item x="68"/>
        <item x="164"/>
        <item x="44"/>
        <item x="92"/>
        <item x="66"/>
        <item x="209"/>
        <item x="70"/>
        <item x="282"/>
        <item x="135"/>
        <item x="212"/>
        <item x="223"/>
        <item x="65"/>
        <item x="136"/>
        <item x="140"/>
        <item x="118"/>
        <item x="122"/>
        <item x="213"/>
        <item x="221"/>
        <item x="50"/>
        <item x="133"/>
        <item x="72"/>
        <item x="115"/>
        <item x="204"/>
        <item x="274"/>
        <item x="62"/>
        <item x="205"/>
        <item x="40"/>
        <item x="98"/>
        <item x="260"/>
        <item x="259"/>
        <item x="161"/>
        <item x="278"/>
        <item x="258"/>
        <item x="127"/>
        <item x="76"/>
        <item x="128"/>
        <item x="80"/>
        <item x="75"/>
        <item x="264"/>
        <item x="275"/>
        <item x="54"/>
        <item x="146"/>
        <item x="263"/>
        <item x="279"/>
        <item x="142"/>
        <item x="277"/>
        <item x="265"/>
        <item x="113"/>
        <item x="99"/>
        <item x="194"/>
        <item x="193"/>
        <item x="262"/>
        <item x="261"/>
        <item x="9"/>
        <item x="228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an Id" fld="0" subtotal="count" baseField="0" baseItem="0"/>
    <dataField name="Sum of Total Claim Amount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C6E8F-E469-5A4B-B308-6C0A6491FD4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59"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numFmtId="14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Loan Id" fld="0" subtotal="count" baseField="0" baseItem="0"/>
    <dataField name="Average of Call Attempts" fld="26" subtotal="average" baseField="0" baseItem="0"/>
    <dataField name="Average of Call Picked" fld="2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16D177-4908-0142-A30C-09D9F7E377EA}" name="Table3" displayName="Table3" ref="A1:BG325" totalsRowShown="0">
  <autoFilter ref="A1:BG325" xr:uid="{6E16D177-4908-0142-A30C-09D9F7E377EA}"/>
  <tableColumns count="59">
    <tableColumn id="1" xr3:uid="{2B4DB9A7-7020-F941-857C-9F79C06F44D7}" name="Loan Id"/>
    <tableColumn id="2" xr3:uid="{AA5A29C1-8187-5049-B4C6-8DC47556D189}" name="Applicant Name"/>
    <tableColumn id="3" xr3:uid="{4342A8B1-D592-B949-8F4E-EDA203AFA109}" name="Last Remark"/>
    <tableColumn id="4" xr3:uid="{F73D49B9-6D41-B44A-84EB-A0C96516C1C8}" name="Status"/>
    <tableColumn id="5" xr3:uid="{D5937FE3-A746-BB48-AB3F-DFFFD0623704}" name="Email"/>
    <tableColumn id="6" xr3:uid="{B45E7FBC-B2B9-FB48-A6FE-2FDAE30945E3}" name="Contact Number"/>
    <tableColumn id="7" xr3:uid="{F39F33BA-F11D-8542-B5A0-3A4A8C84BC64}" name="Allocation Month" dataDxfId="3"/>
    <tableColumn id="8" xr3:uid="{6B3B11A7-A760-C14E-8E95-1245B0B53AF5}" name="Total Loan Amount"/>
    <tableColumn id="9" xr3:uid="{554D914A-B4A3-194B-B427-B210ABD81663}" name="Loan Amount Bracket">
      <calculatedColumnFormula>IF($H2&gt;50000,"&gt; “50000+",IF($H2&gt;40000,"40000 - 50000",IF($H2&gt;30000,"30000 - 40000",IF($H2&gt;20000,"20000-30000",IF($H2&gt;10000,"10000-20000","0-10000")))))</calculatedColumnFormula>
    </tableColumn>
    <tableColumn id="10" xr3:uid="{185EE62D-2DAF-5B42-8F4B-CF20160143C7}" name="Total Claim Amount"/>
    <tableColumn id="11" xr3:uid="{A1870370-43C5-BF4D-94C6-F92980A0BD01}" name="Settlement Amount"/>
    <tableColumn id="12" xr3:uid="{260E239E-3AD6-0E4C-AA10-39D7F952282D}" name="Loan NBFC Name"/>
    <tableColumn id="13" xr3:uid="{FC24B2E1-C409-2D4F-9197-7908DE3ED220}" name="Recovered Amount"/>
    <tableColumn id="14" xr3:uid="{28B32EA3-028C-2947-BDCD-9D1C2D3A8B63}" name="Recovery Date"/>
    <tableColumn id="15" xr3:uid="{69A25652-5A41-4F4D-AD1F-2E1DECDEA709}" name="Recovery Method"/>
    <tableColumn id="16" xr3:uid="{49CAE864-03D7-F94A-9606-ED8420AA2C87}" name="Payment Method"/>
    <tableColumn id="17" xr3:uid="{C831BEC0-3B35-9B46-BC8E-3381D3D18DF6}" name="Closure With"/>
    <tableColumn id="18" xr3:uid="{C30FF1E9-2625-8848-B5E7-297812955EA9}" name="Reference Number"/>
    <tableColumn id="19" xr3:uid="{DE90667D-7704-0941-AFD6-DA1725D231D9}" name="Payment Mode"/>
    <tableColumn id="20" xr3:uid="{D8070255-DD31-ED4E-A6E9-9E2D93DDD38A}" name="Allocated Date Of Default" dataDxfId="2"/>
    <tableColumn id="21" xr3:uid="{3546EB85-F326-1048-B543-4B17E855B88F}" name="Allocated DPD"/>
    <tableColumn id="22" xr3:uid="{1F333F2A-1963-1F43-B63A-627F0683EF00}" name="Allocated DPD Bracket"/>
    <tableColumn id="23" xr3:uid="{F485C33F-40D8-6242-AB8A-6CF96279ADDE}" name="Date Of Default" dataDxfId="1"/>
    <tableColumn id="24" xr3:uid="{F62A5786-9F41-FB4A-ABE9-E403090AE861}" name="DPD"/>
    <tableColumn id="25" xr3:uid="{CA2FD76D-5A54-6048-ACC6-1C79A138425C}" name="DPD Bracket"/>
    <tableColumn id="26" xr3:uid="{FC6A47F4-05E3-F34C-95A8-F3537B9D575F}" name="Loan Sanction Date" dataDxfId="0"/>
    <tableColumn id="27" xr3:uid="{680B0DAE-B4C9-DD45-9152-ADB9C1DEEB55}" name="Call Attempts"/>
    <tableColumn id="28" xr3:uid="{2C05EE31-EF01-DD4A-8D45-D076E1E050C4}" name="Call Picked"/>
    <tableColumn id="29" xr3:uid="{4EA16EAD-22FF-4746-B674-9FB3CC2DFDD7}" name="Principal Outstanding Amount"/>
    <tableColumn id="30" xr3:uid="{A3818D67-2E2A-C44B-AE48-7080CEF7F59E}" name="Overdue EMI Amount"/>
    <tableColumn id="31" xr3:uid="{589B20A8-B423-9E40-9572-BFAED1E715FE}" name="Late Fees"/>
    <tableColumn id="32" xr3:uid="{B87F0AD3-E06A-ED40-920A-72E357EE06D9}" name="Digital Notice Delivered"/>
    <tableColumn id="33" xr3:uid="{C0EE7CD0-2E1A-3E4B-80AD-E1824D8A6885}" name="Digital Notice Clicked"/>
    <tableColumn id="34" xr3:uid="{4B344EA1-06E2-B64B-BF09-7CEC77FA412D}" name="Digital Notice Clicked Count"/>
    <tableColumn id="35" xr3:uid="{4A7A9F32-8ED0-254C-BC62-175F9C098AC1}" name="Speedpost Delivery Status"/>
    <tableColumn id="36" xr3:uid="{B29EA249-FB95-AA47-9413-33F10B986D93}" name="Speedpost Booked On"/>
    <tableColumn id="37" xr3:uid="{3F4A465B-ED2B-3740-A3B2-62AA5D333082}" name="Speedpost Delivery Date"/>
    <tableColumn id="38" xr3:uid="{EEF44FC1-682E-A541-9D25-02D4A623EA32}" name="Speedpost Undelivered Reason"/>
    <tableColumn id="39" xr3:uid="{3BA592E1-174F-BD4B-8C18-3C7CB4DF1177}" name="Product Type"/>
    <tableColumn id="40" xr3:uid="{E546B9B8-A0F1-104B-B6DC-810B77869190}" name="Applicant Address 1"/>
    <tableColumn id="41" xr3:uid="{95482447-F4A4-6A49-AF9D-E35B314DC235}" name="Applicant Address City 1"/>
    <tableColumn id="42" xr3:uid="{F677D877-6EBD-514C-8A68-C9C9F7438A40}" name="Applicant Address State 1"/>
    <tableColumn id="43" xr3:uid="{E28C13E6-EC8E-E24D-89B4-3809051D11B5}" name="Applicant Address Pincode 1"/>
    <tableColumn id="44" xr3:uid="{88A3A208-5C00-A14D-BD24-81B568DCC54B}" name="Applicant Address 2"/>
    <tableColumn id="45" xr3:uid="{30198646-3230-8D4D-8456-D7BF75057A6D}" name="Applicant Address City 2"/>
    <tableColumn id="46" xr3:uid="{1C3A465B-192B-4849-9A70-297E2B7A80B6}" name="Applicant Address State 2"/>
    <tableColumn id="47" xr3:uid="{5E7D8DD6-1C80-DE42-AC7C-AABECE6F77D1}" name="Applicant Address Pincode 2"/>
    <tableColumn id="48" xr3:uid="{9FCEF5D4-1F86-E640-9C52-317769AA0EA7}" name="Reference 1 Relation With Applicant"/>
    <tableColumn id="49" xr3:uid="{5922655A-8AD8-0C43-9601-256B6ACC7A22}" name="Reference 1 Name"/>
    <tableColumn id="50" xr3:uid="{A5DC31EF-9FBA-8F4C-A385-7CD36F8C5FEC}" name="Reference 1 Mobile"/>
    <tableColumn id="51" xr3:uid="{ED2408E3-B5F3-B24B-8743-C08B8C0005AF}" name="Reference 2 Relation With Applicant"/>
    <tableColumn id="52" xr3:uid="{AAE63A68-28F6-1A42-93CD-42FD38F1473C}" name="Reference 2 Name"/>
    <tableColumn id="53" xr3:uid="{BF916470-7439-AE48-BD2C-93C004C06064}" name="Reference 2 Mobile"/>
    <tableColumn id="54" xr3:uid="{18DC1ABD-5DFB-6541-BA8C-04EF9286B115}" name="Reference 3 Relation With Applicant"/>
    <tableColumn id="55" xr3:uid="{7AEF8BF9-A21C-724F-B987-3B0BC986EACD}" name="Reference 3 Name"/>
    <tableColumn id="56" xr3:uid="{817A135F-A9E7-D841-90FF-54512B43105F}" name="Reference 3 Mobile"/>
    <tableColumn id="57" xr3:uid="{6DBE2FF9-7A53-0D43-A948-9CB19DDB072B}" name="Reference 4 Relation With Applicant"/>
    <tableColumn id="58" xr3:uid="{E62AFAC9-5122-4E43-AF5D-A48F738564D0}" name="Reference 4 Name"/>
    <tableColumn id="59" xr3:uid="{D70A1158-A8ED-6A49-B0E3-38451E2B76EE}" name="Reference 4 Mobi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25"/>
  <sheetViews>
    <sheetView tabSelected="1" workbookViewId="0">
      <selection activeCell="I7" sqref="I7"/>
    </sheetView>
  </sheetViews>
  <sheetFormatPr baseColWidth="10" defaultColWidth="8.83203125" defaultRowHeight="16" x14ac:dyDescent="0.2"/>
  <cols>
    <col min="1" max="1" width="9.33203125" customWidth="1"/>
    <col min="2" max="2" width="16.6640625" customWidth="1"/>
    <col min="3" max="3" width="13.6640625" customWidth="1"/>
    <col min="6" max="6" width="16.83203125" bestFit="1" customWidth="1"/>
    <col min="7" max="7" width="17.5" customWidth="1"/>
    <col min="8" max="8" width="19.1640625" bestFit="1" customWidth="1"/>
    <col min="9" max="9" width="21" customWidth="1"/>
    <col min="10" max="10" width="19.83203125" bestFit="1" customWidth="1"/>
    <col min="11" max="11" width="19.6640625" customWidth="1"/>
    <col min="12" max="12" width="37.83203125" bestFit="1" customWidth="1"/>
    <col min="13" max="13" width="19" customWidth="1"/>
    <col min="14" max="14" width="15.1640625" customWidth="1"/>
    <col min="15" max="15" width="17.6640625" customWidth="1"/>
    <col min="16" max="16" width="17.5" customWidth="1"/>
    <col min="17" max="17" width="14" customWidth="1"/>
    <col min="18" max="18" width="19" customWidth="1"/>
    <col min="19" max="19" width="15.83203125" customWidth="1"/>
    <col min="20" max="20" width="24.5" bestFit="1" customWidth="1"/>
    <col min="21" max="21" width="15" customWidth="1"/>
    <col min="22" max="22" width="21.6640625" customWidth="1"/>
    <col min="23" max="23" width="16.33203125" customWidth="1"/>
    <col min="24" max="24" width="6.83203125" customWidth="1"/>
    <col min="25" max="25" width="13.5" customWidth="1"/>
    <col min="26" max="26" width="19.1640625" bestFit="1" customWidth="1"/>
    <col min="27" max="27" width="14.6640625" customWidth="1"/>
    <col min="28" max="28" width="12.1640625" customWidth="1"/>
    <col min="29" max="29" width="28" customWidth="1"/>
    <col min="30" max="30" width="21" customWidth="1"/>
    <col min="31" max="31" width="11.33203125" customWidth="1"/>
    <col min="32" max="32" width="22.83203125" customWidth="1"/>
    <col min="33" max="33" width="20.83203125" customWidth="1"/>
    <col min="34" max="34" width="26" customWidth="1"/>
    <col min="35" max="35" width="24.6640625" customWidth="1"/>
    <col min="36" max="36" width="21.33203125" customWidth="1"/>
    <col min="37" max="37" width="23.33203125" customWidth="1"/>
    <col min="38" max="38" width="28.83203125" customWidth="1"/>
    <col min="39" max="39" width="14" customWidth="1"/>
    <col min="40" max="40" width="19.6640625" customWidth="1"/>
    <col min="41" max="41" width="23.1640625" customWidth="1"/>
    <col min="42" max="42" width="24.5" customWidth="1"/>
    <col min="43" max="43" width="26.5" customWidth="1"/>
    <col min="44" max="44" width="19.6640625" customWidth="1"/>
    <col min="45" max="45" width="23.1640625" customWidth="1"/>
    <col min="46" max="46" width="24.5" customWidth="1"/>
    <col min="47" max="47" width="26.5" customWidth="1"/>
    <col min="48" max="48" width="33.33203125" customWidth="1"/>
    <col min="49" max="49" width="18.83203125" customWidth="1"/>
    <col min="50" max="50" width="19.5" customWidth="1"/>
    <col min="51" max="51" width="33.33203125" customWidth="1"/>
    <col min="52" max="52" width="18.83203125" customWidth="1"/>
    <col min="53" max="53" width="19.5" customWidth="1"/>
    <col min="54" max="54" width="33.33203125" customWidth="1"/>
    <col min="55" max="55" width="18.83203125" customWidth="1"/>
    <col min="56" max="56" width="19.5" customWidth="1"/>
    <col min="57" max="57" width="33.33203125" customWidth="1"/>
    <col min="58" max="58" width="18.83203125" customWidth="1"/>
    <col min="59" max="59" width="19.5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1282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59" x14ac:dyDescent="0.2">
      <c r="A2" t="s">
        <v>58</v>
      </c>
      <c r="B2" t="s">
        <v>59</v>
      </c>
      <c r="C2" t="s">
        <v>60</v>
      </c>
      <c r="D2" t="s">
        <v>61</v>
      </c>
      <c r="F2">
        <v>8130402927</v>
      </c>
      <c r="G2" s="1">
        <v>44166.22928240741</v>
      </c>
      <c r="H2">
        <v>5310</v>
      </c>
      <c r="I2" t="str">
        <f t="shared" ref="I2:I66" si="0">IF($H2&gt;50000,"&gt; “50000+",IF($H2&gt;40000,"40000 - 50000",IF($H2&gt;30000,"30000 - 40000",IF($H2&gt;20000,"20000-30000",IF($H2&gt;10000,"10000-20000","0-10000")))))</f>
        <v>0-10000</v>
      </c>
      <c r="J2">
        <v>5310</v>
      </c>
      <c r="L2" t="s">
        <v>62</v>
      </c>
      <c r="M2">
        <v>0</v>
      </c>
      <c r="T2" s="1">
        <v>43472.22928240741</v>
      </c>
      <c r="U2">
        <v>714</v>
      </c>
      <c r="V2" t="s">
        <v>63</v>
      </c>
      <c r="W2" s="1">
        <v>43472.22928240741</v>
      </c>
      <c r="X2">
        <v>754</v>
      </c>
      <c r="Y2" t="s">
        <v>63</v>
      </c>
      <c r="Z2" s="1">
        <v>43358.22928240741</v>
      </c>
      <c r="AA2">
        <v>3</v>
      </c>
      <c r="AB2">
        <v>2</v>
      </c>
      <c r="AM2" t="s">
        <v>64</v>
      </c>
      <c r="AN2" t="s">
        <v>65</v>
      </c>
      <c r="AO2" t="s">
        <v>66</v>
      </c>
      <c r="AP2" t="s">
        <v>66</v>
      </c>
    </row>
    <row r="3" spans="1:59" x14ac:dyDescent="0.2">
      <c r="A3" t="s">
        <v>67</v>
      </c>
      <c r="B3" t="s">
        <v>68</v>
      </c>
      <c r="C3" t="s">
        <v>69</v>
      </c>
      <c r="D3" t="s">
        <v>70</v>
      </c>
      <c r="F3">
        <v>9871103080</v>
      </c>
      <c r="G3" s="1">
        <v>44166.22928240741</v>
      </c>
      <c r="H3">
        <v>5600</v>
      </c>
      <c r="I3" t="str">
        <f t="shared" si="0"/>
        <v>0-10000</v>
      </c>
      <c r="J3">
        <v>5600</v>
      </c>
      <c r="L3" t="s">
        <v>62</v>
      </c>
      <c r="M3">
        <v>0</v>
      </c>
      <c r="T3" s="1">
        <v>43371.22928240741</v>
      </c>
      <c r="U3">
        <v>815</v>
      </c>
      <c r="V3" t="s">
        <v>63</v>
      </c>
      <c r="W3" s="1">
        <v>43371.22928240741</v>
      </c>
      <c r="X3">
        <v>855</v>
      </c>
      <c r="Y3" t="s">
        <v>63</v>
      </c>
      <c r="Z3" s="1">
        <v>43339.22928240741</v>
      </c>
      <c r="AA3">
        <v>4</v>
      </c>
      <c r="AB3">
        <v>2</v>
      </c>
      <c r="AM3" t="s">
        <v>71</v>
      </c>
      <c r="AN3" t="s">
        <v>72</v>
      </c>
      <c r="AO3" t="s">
        <v>66</v>
      </c>
      <c r="AP3" t="s">
        <v>66</v>
      </c>
    </row>
    <row r="4" spans="1:59" x14ac:dyDescent="0.2">
      <c r="A4" t="s">
        <v>73</v>
      </c>
      <c r="B4" t="s">
        <v>74</v>
      </c>
      <c r="C4" t="s">
        <v>75</v>
      </c>
      <c r="D4" t="s">
        <v>76</v>
      </c>
      <c r="F4">
        <v>9213191474</v>
      </c>
      <c r="G4" s="1">
        <v>44166.22928240741</v>
      </c>
      <c r="H4">
        <v>6424</v>
      </c>
      <c r="I4" t="str">
        <f t="shared" si="0"/>
        <v>0-10000</v>
      </c>
      <c r="J4">
        <v>6424</v>
      </c>
      <c r="L4" t="s">
        <v>62</v>
      </c>
      <c r="M4">
        <v>0</v>
      </c>
      <c r="T4" s="1">
        <v>43628.22928240741</v>
      </c>
      <c r="U4">
        <v>558</v>
      </c>
      <c r="V4" t="s">
        <v>63</v>
      </c>
      <c r="W4" s="1">
        <v>43628.22928240741</v>
      </c>
      <c r="X4">
        <v>598</v>
      </c>
      <c r="Y4" t="s">
        <v>63</v>
      </c>
      <c r="Z4" s="1">
        <v>43122.22928240741</v>
      </c>
      <c r="AA4">
        <v>5</v>
      </c>
      <c r="AB4">
        <v>0</v>
      </c>
      <c r="AM4" t="s">
        <v>77</v>
      </c>
      <c r="AN4" t="s">
        <v>78</v>
      </c>
      <c r="AO4" t="s">
        <v>66</v>
      </c>
      <c r="AP4" t="s">
        <v>66</v>
      </c>
    </row>
    <row r="5" spans="1:59" x14ac:dyDescent="0.2">
      <c r="A5" t="s">
        <v>79</v>
      </c>
      <c r="B5" t="s">
        <v>80</v>
      </c>
      <c r="C5" t="s">
        <v>81</v>
      </c>
      <c r="D5" t="s">
        <v>76</v>
      </c>
      <c r="F5">
        <v>8400358038</v>
      </c>
      <c r="G5" s="1">
        <v>44166.22928240741</v>
      </c>
      <c r="H5">
        <v>7164</v>
      </c>
      <c r="I5" t="str">
        <f t="shared" si="0"/>
        <v>0-10000</v>
      </c>
      <c r="J5">
        <v>7164</v>
      </c>
      <c r="L5" t="s">
        <v>62</v>
      </c>
      <c r="M5">
        <v>0</v>
      </c>
      <c r="T5" s="1">
        <v>43279.22928240741</v>
      </c>
      <c r="U5">
        <v>907</v>
      </c>
      <c r="V5" t="s">
        <v>63</v>
      </c>
      <c r="W5" s="1">
        <v>43279.22928240741</v>
      </c>
      <c r="X5">
        <v>947</v>
      </c>
      <c r="Y5" t="s">
        <v>63</v>
      </c>
      <c r="Z5" s="1">
        <v>43251.22928240741</v>
      </c>
      <c r="AA5">
        <v>5</v>
      </c>
      <c r="AB5">
        <v>0</v>
      </c>
      <c r="AM5" t="s">
        <v>82</v>
      </c>
      <c r="AN5" t="s">
        <v>83</v>
      </c>
      <c r="AO5" t="s">
        <v>66</v>
      </c>
      <c r="AP5" t="s">
        <v>66</v>
      </c>
    </row>
    <row r="6" spans="1:59" x14ac:dyDescent="0.2">
      <c r="A6" t="s">
        <v>84</v>
      </c>
      <c r="B6" t="s">
        <v>85</v>
      </c>
      <c r="C6" t="s">
        <v>86</v>
      </c>
      <c r="D6" t="s">
        <v>87</v>
      </c>
      <c r="F6">
        <v>8587904869</v>
      </c>
      <c r="G6" s="1">
        <v>44166.22928240741</v>
      </c>
      <c r="H6">
        <v>5920</v>
      </c>
      <c r="I6" t="str">
        <f t="shared" si="0"/>
        <v>0-10000</v>
      </c>
      <c r="J6">
        <v>5920</v>
      </c>
      <c r="L6" t="s">
        <v>62</v>
      </c>
      <c r="M6">
        <v>0</v>
      </c>
      <c r="T6" s="1">
        <v>43519.22928240741</v>
      </c>
      <c r="U6">
        <v>667</v>
      </c>
      <c r="V6" t="s">
        <v>63</v>
      </c>
      <c r="W6" s="1">
        <v>43519.22928240741</v>
      </c>
      <c r="X6">
        <v>707</v>
      </c>
      <c r="Y6" t="s">
        <v>63</v>
      </c>
      <c r="Z6" s="1">
        <v>43384.22928240741</v>
      </c>
      <c r="AA6">
        <v>9</v>
      </c>
      <c r="AB6">
        <v>0</v>
      </c>
      <c r="AM6" t="s">
        <v>88</v>
      </c>
      <c r="AN6" t="s">
        <v>89</v>
      </c>
      <c r="AO6" t="s">
        <v>66</v>
      </c>
      <c r="AP6" t="s">
        <v>66</v>
      </c>
    </row>
    <row r="7" spans="1:59" x14ac:dyDescent="0.2">
      <c r="A7" t="s">
        <v>90</v>
      </c>
      <c r="B7" t="s">
        <v>91</v>
      </c>
      <c r="C7" t="s">
        <v>92</v>
      </c>
      <c r="D7" t="s">
        <v>87</v>
      </c>
      <c r="F7">
        <v>9205456135</v>
      </c>
      <c r="G7" s="1">
        <v>44166.22928240741</v>
      </c>
      <c r="H7">
        <v>7760</v>
      </c>
      <c r="I7" t="str">
        <f t="shared" si="0"/>
        <v>0-10000</v>
      </c>
      <c r="J7">
        <v>7760</v>
      </c>
      <c r="L7" t="s">
        <v>62</v>
      </c>
      <c r="M7">
        <v>0</v>
      </c>
      <c r="T7" s="1">
        <v>43496.22928240741</v>
      </c>
      <c r="U7">
        <v>690</v>
      </c>
      <c r="V7" t="s">
        <v>63</v>
      </c>
      <c r="W7" s="1">
        <v>43496.22928240741</v>
      </c>
      <c r="X7">
        <v>730</v>
      </c>
      <c r="Y7" t="s">
        <v>63</v>
      </c>
      <c r="Z7" s="1">
        <v>43339.22928240741</v>
      </c>
      <c r="AA7">
        <v>4</v>
      </c>
      <c r="AB7">
        <v>0</v>
      </c>
      <c r="AM7" t="s">
        <v>93</v>
      </c>
      <c r="AN7" t="s">
        <v>94</v>
      </c>
      <c r="AO7" t="s">
        <v>66</v>
      </c>
      <c r="AP7" t="s">
        <v>66</v>
      </c>
    </row>
    <row r="8" spans="1:59" x14ac:dyDescent="0.2">
      <c r="A8" t="s">
        <v>95</v>
      </c>
      <c r="B8" t="s">
        <v>96</v>
      </c>
      <c r="C8" t="s">
        <v>97</v>
      </c>
      <c r="D8" t="s">
        <v>76</v>
      </c>
      <c r="F8">
        <v>9136633346</v>
      </c>
      <c r="G8" s="1">
        <v>44166.22928240741</v>
      </c>
      <c r="H8">
        <v>5080</v>
      </c>
      <c r="I8" t="str">
        <f t="shared" si="0"/>
        <v>0-10000</v>
      </c>
      <c r="J8">
        <v>5080</v>
      </c>
      <c r="L8" t="s">
        <v>62</v>
      </c>
      <c r="M8">
        <v>0</v>
      </c>
      <c r="T8" s="1">
        <v>43312.22928240741</v>
      </c>
      <c r="U8">
        <v>874</v>
      </c>
      <c r="V8" t="s">
        <v>63</v>
      </c>
      <c r="W8" s="1">
        <v>43312.22928240741</v>
      </c>
      <c r="X8">
        <v>914</v>
      </c>
      <c r="Y8" t="s">
        <v>63</v>
      </c>
      <c r="Z8" s="1">
        <v>43254.22928240741</v>
      </c>
      <c r="AA8">
        <v>14</v>
      </c>
      <c r="AB8">
        <v>0</v>
      </c>
      <c r="AM8" t="s">
        <v>98</v>
      </c>
      <c r="AN8" t="s">
        <v>99</v>
      </c>
      <c r="AO8" t="s">
        <v>66</v>
      </c>
      <c r="AP8" t="s">
        <v>66</v>
      </c>
    </row>
    <row r="9" spans="1:59" x14ac:dyDescent="0.2">
      <c r="A9" t="s">
        <v>100</v>
      </c>
      <c r="B9" t="s">
        <v>101</v>
      </c>
      <c r="C9" t="s">
        <v>102</v>
      </c>
      <c r="D9" t="s">
        <v>87</v>
      </c>
      <c r="F9">
        <v>8826241107</v>
      </c>
      <c r="G9" s="1">
        <v>44166.22928240741</v>
      </c>
      <c r="H9">
        <v>5502</v>
      </c>
      <c r="I9" t="str">
        <f t="shared" si="0"/>
        <v>0-10000</v>
      </c>
      <c r="J9">
        <v>5502</v>
      </c>
      <c r="L9" t="s">
        <v>62</v>
      </c>
      <c r="M9">
        <v>0</v>
      </c>
      <c r="T9" s="1">
        <v>43553.22928240741</v>
      </c>
      <c r="U9">
        <v>633</v>
      </c>
      <c r="V9" t="s">
        <v>63</v>
      </c>
      <c r="W9" s="1">
        <v>43553.22928240741</v>
      </c>
      <c r="X9">
        <v>673</v>
      </c>
      <c r="Y9" t="s">
        <v>63</v>
      </c>
      <c r="Z9" s="1">
        <v>43394.22928240741</v>
      </c>
      <c r="AA9">
        <v>4</v>
      </c>
      <c r="AB9">
        <v>2</v>
      </c>
      <c r="AM9" t="s">
        <v>103</v>
      </c>
      <c r="AN9" t="s">
        <v>104</v>
      </c>
      <c r="AO9" t="s">
        <v>66</v>
      </c>
      <c r="AP9" t="s">
        <v>66</v>
      </c>
    </row>
    <row r="10" spans="1:59" x14ac:dyDescent="0.2">
      <c r="A10" t="s">
        <v>105</v>
      </c>
      <c r="B10" t="s">
        <v>106</v>
      </c>
      <c r="C10" t="s">
        <v>107</v>
      </c>
      <c r="D10" t="s">
        <v>87</v>
      </c>
      <c r="F10">
        <v>9582409415</v>
      </c>
      <c r="G10" s="1">
        <v>44166.22928240741</v>
      </c>
      <c r="H10">
        <v>6400</v>
      </c>
      <c r="I10" t="str">
        <f t="shared" si="0"/>
        <v>0-10000</v>
      </c>
      <c r="J10">
        <v>6400</v>
      </c>
      <c r="L10" t="s">
        <v>62</v>
      </c>
      <c r="M10">
        <v>0</v>
      </c>
      <c r="T10" s="1">
        <v>43549.22928240741</v>
      </c>
      <c r="U10">
        <v>637</v>
      </c>
      <c r="V10" t="s">
        <v>63</v>
      </c>
      <c r="W10" s="1">
        <v>43549.22928240741</v>
      </c>
      <c r="X10">
        <v>677</v>
      </c>
      <c r="Y10" t="s">
        <v>63</v>
      </c>
      <c r="Z10" s="1">
        <v>43410.22928240741</v>
      </c>
      <c r="AA10">
        <v>4</v>
      </c>
      <c r="AB10">
        <v>0</v>
      </c>
      <c r="AM10" t="s">
        <v>108</v>
      </c>
      <c r="AN10" t="s">
        <v>109</v>
      </c>
      <c r="AO10" t="s">
        <v>66</v>
      </c>
      <c r="AP10" t="s">
        <v>66</v>
      </c>
    </row>
    <row r="11" spans="1:59" x14ac:dyDescent="0.2">
      <c r="A11" t="s">
        <v>110</v>
      </c>
      <c r="B11" t="s">
        <v>111</v>
      </c>
      <c r="C11" t="s">
        <v>75</v>
      </c>
      <c r="D11" t="s">
        <v>76</v>
      </c>
      <c r="F11">
        <v>9968203387</v>
      </c>
      <c r="G11" s="1">
        <v>44166.22928240741</v>
      </c>
      <c r="H11">
        <v>58200</v>
      </c>
      <c r="I11" t="str">
        <f>IF($H11&gt;50000,"&gt; “50000+",IF($H11&gt;40000,"40000 - 50000",IF($H11&gt;30000,"30000 - 40000",IF($H11&gt;20000,"20000-30000",IF($H11&gt;10000,"10000-20000","0-10000")))))</f>
        <v>&gt; “50000+</v>
      </c>
      <c r="J11">
        <v>58200</v>
      </c>
      <c r="L11" t="s">
        <v>62</v>
      </c>
      <c r="M11">
        <v>0</v>
      </c>
      <c r="T11" s="1">
        <v>43086.22928240741</v>
      </c>
      <c r="U11">
        <v>1100</v>
      </c>
      <c r="V11" t="s">
        <v>63</v>
      </c>
      <c r="W11" s="1">
        <v>43086.22928240741</v>
      </c>
      <c r="X11">
        <v>1140</v>
      </c>
      <c r="Y11" t="s">
        <v>63</v>
      </c>
      <c r="Z11" s="1">
        <v>42886.22928240741</v>
      </c>
      <c r="AA11">
        <v>5</v>
      </c>
      <c r="AB11">
        <v>0</v>
      </c>
      <c r="AM11" t="s">
        <v>112</v>
      </c>
      <c r="AN11" t="s">
        <v>113</v>
      </c>
      <c r="AO11" t="s">
        <v>66</v>
      </c>
      <c r="AP11" t="s">
        <v>66</v>
      </c>
    </row>
    <row r="12" spans="1:59" x14ac:dyDescent="0.2">
      <c r="A12" t="s">
        <v>114</v>
      </c>
      <c r="B12" t="s">
        <v>115</v>
      </c>
      <c r="C12" t="s">
        <v>116</v>
      </c>
      <c r="D12" t="s">
        <v>76</v>
      </c>
      <c r="F12">
        <v>9818498410</v>
      </c>
      <c r="G12" s="1">
        <v>44166.22928240741</v>
      </c>
      <c r="H12">
        <v>62480</v>
      </c>
      <c r="I12" t="str">
        <f t="shared" si="0"/>
        <v>&gt; “50000+</v>
      </c>
      <c r="J12">
        <v>62480</v>
      </c>
      <c r="L12" t="s">
        <v>62</v>
      </c>
      <c r="M12">
        <v>0</v>
      </c>
      <c r="T12" s="1">
        <v>43051.22928240741</v>
      </c>
      <c r="U12">
        <v>1135</v>
      </c>
      <c r="V12" t="s">
        <v>63</v>
      </c>
      <c r="W12" s="1">
        <v>43051.22928240741</v>
      </c>
      <c r="X12">
        <v>1175</v>
      </c>
      <c r="Y12" t="s">
        <v>63</v>
      </c>
      <c r="Z12" s="1">
        <v>42976.22928240741</v>
      </c>
      <c r="AA12">
        <v>4</v>
      </c>
      <c r="AB12">
        <v>0</v>
      </c>
      <c r="AM12" t="s">
        <v>117</v>
      </c>
      <c r="AN12" t="s">
        <v>118</v>
      </c>
      <c r="AO12" t="s">
        <v>66</v>
      </c>
      <c r="AP12" t="s">
        <v>66</v>
      </c>
    </row>
    <row r="13" spans="1:59" x14ac:dyDescent="0.2">
      <c r="A13" t="s">
        <v>119</v>
      </c>
      <c r="B13" t="s">
        <v>120</v>
      </c>
      <c r="C13" t="s">
        <v>121</v>
      </c>
      <c r="D13" t="s">
        <v>87</v>
      </c>
      <c r="F13">
        <v>9650949256</v>
      </c>
      <c r="G13" s="1">
        <v>44166.22928240741</v>
      </c>
      <c r="H13">
        <v>3636</v>
      </c>
      <c r="I13" t="str">
        <f t="shared" si="0"/>
        <v>0-10000</v>
      </c>
      <c r="J13">
        <v>3636</v>
      </c>
      <c r="L13" t="s">
        <v>62</v>
      </c>
      <c r="M13">
        <v>0</v>
      </c>
      <c r="T13" s="1">
        <v>43706.22928240741</v>
      </c>
      <c r="U13">
        <v>480</v>
      </c>
      <c r="V13" t="s">
        <v>63</v>
      </c>
      <c r="W13" s="1">
        <v>43706.22928240741</v>
      </c>
      <c r="X13">
        <v>520</v>
      </c>
      <c r="Y13" t="s">
        <v>63</v>
      </c>
      <c r="Z13" s="1">
        <v>43277.22928240741</v>
      </c>
      <c r="AA13">
        <v>4</v>
      </c>
      <c r="AB13">
        <v>0</v>
      </c>
      <c r="AM13" t="s">
        <v>122</v>
      </c>
      <c r="AN13" t="s">
        <v>123</v>
      </c>
      <c r="AO13" t="s">
        <v>66</v>
      </c>
      <c r="AP13" t="s">
        <v>66</v>
      </c>
    </row>
    <row r="14" spans="1:59" x14ac:dyDescent="0.2">
      <c r="A14" t="s">
        <v>124</v>
      </c>
      <c r="B14" t="s">
        <v>125</v>
      </c>
      <c r="C14" t="s">
        <v>121</v>
      </c>
      <c r="D14" t="s">
        <v>87</v>
      </c>
      <c r="F14">
        <v>8376035719</v>
      </c>
      <c r="G14" s="1">
        <v>44166.22928240741</v>
      </c>
      <c r="H14">
        <v>2500</v>
      </c>
      <c r="I14" t="str">
        <f t="shared" si="0"/>
        <v>0-10000</v>
      </c>
      <c r="J14">
        <v>2500</v>
      </c>
      <c r="L14" t="s">
        <v>62</v>
      </c>
      <c r="M14">
        <v>0</v>
      </c>
      <c r="T14" s="1">
        <v>43888.22928240741</v>
      </c>
      <c r="U14">
        <v>298</v>
      </c>
      <c r="V14" t="s">
        <v>63</v>
      </c>
      <c r="W14" s="1">
        <v>43888.22928240741</v>
      </c>
      <c r="X14">
        <v>338</v>
      </c>
      <c r="Y14" t="s">
        <v>63</v>
      </c>
      <c r="Z14" s="1">
        <v>43366.22928240741</v>
      </c>
      <c r="AA14">
        <v>4</v>
      </c>
      <c r="AB14">
        <v>0</v>
      </c>
      <c r="AM14" t="s">
        <v>126</v>
      </c>
      <c r="AN14" t="s">
        <v>127</v>
      </c>
      <c r="AO14" t="s">
        <v>66</v>
      </c>
      <c r="AP14" t="s">
        <v>66</v>
      </c>
    </row>
    <row r="15" spans="1:59" x14ac:dyDescent="0.2">
      <c r="A15" t="s">
        <v>128</v>
      </c>
      <c r="B15" t="s">
        <v>129</v>
      </c>
      <c r="C15" t="s">
        <v>121</v>
      </c>
      <c r="D15" t="s">
        <v>87</v>
      </c>
      <c r="F15">
        <v>9643549075</v>
      </c>
      <c r="G15" s="1">
        <v>44166.22928240741</v>
      </c>
      <c r="H15">
        <v>7860</v>
      </c>
      <c r="I15" t="str">
        <f t="shared" si="0"/>
        <v>0-10000</v>
      </c>
      <c r="J15">
        <v>7860</v>
      </c>
      <c r="L15" t="s">
        <v>62</v>
      </c>
      <c r="M15">
        <v>0</v>
      </c>
      <c r="T15" s="1">
        <v>43311.22928240741</v>
      </c>
      <c r="U15">
        <v>875</v>
      </c>
      <c r="V15" t="s">
        <v>63</v>
      </c>
      <c r="W15" s="1">
        <v>43311.22928240741</v>
      </c>
      <c r="X15">
        <v>915</v>
      </c>
      <c r="Y15" t="s">
        <v>63</v>
      </c>
      <c r="Z15" s="1">
        <v>43200.22928240741</v>
      </c>
      <c r="AA15">
        <v>4</v>
      </c>
      <c r="AB15">
        <v>0</v>
      </c>
      <c r="AM15" t="s">
        <v>130</v>
      </c>
      <c r="AN15" t="s">
        <v>131</v>
      </c>
      <c r="AO15" t="s">
        <v>66</v>
      </c>
      <c r="AP15" t="s">
        <v>66</v>
      </c>
    </row>
    <row r="16" spans="1:59" x14ac:dyDescent="0.2">
      <c r="A16" t="s">
        <v>132</v>
      </c>
      <c r="B16" t="s">
        <v>133</v>
      </c>
      <c r="C16" t="s">
        <v>121</v>
      </c>
      <c r="D16" t="s">
        <v>87</v>
      </c>
      <c r="F16">
        <v>9312149845</v>
      </c>
      <c r="G16" s="1">
        <v>44166.22928240741</v>
      </c>
      <c r="H16">
        <v>9080</v>
      </c>
      <c r="I16" t="str">
        <f t="shared" si="0"/>
        <v>0-10000</v>
      </c>
      <c r="J16">
        <v>9080</v>
      </c>
      <c r="L16" t="s">
        <v>62</v>
      </c>
      <c r="M16">
        <v>0</v>
      </c>
      <c r="T16" s="1">
        <v>43524.22928240741</v>
      </c>
      <c r="U16">
        <v>662</v>
      </c>
      <c r="V16" t="s">
        <v>63</v>
      </c>
      <c r="W16" s="1">
        <v>43524.22928240741</v>
      </c>
      <c r="X16">
        <v>702</v>
      </c>
      <c r="Y16" t="s">
        <v>63</v>
      </c>
      <c r="Z16" s="1">
        <v>43441.22928240741</v>
      </c>
      <c r="AA16">
        <v>4</v>
      </c>
      <c r="AB16">
        <v>1</v>
      </c>
      <c r="AM16" t="s">
        <v>134</v>
      </c>
      <c r="AN16" t="s">
        <v>135</v>
      </c>
      <c r="AO16" t="s">
        <v>66</v>
      </c>
      <c r="AP16" t="s">
        <v>66</v>
      </c>
    </row>
    <row r="17" spans="1:42" x14ac:dyDescent="0.2">
      <c r="A17" t="s">
        <v>136</v>
      </c>
      <c r="B17" t="s">
        <v>137</v>
      </c>
      <c r="C17" t="s">
        <v>121</v>
      </c>
      <c r="D17" t="s">
        <v>87</v>
      </c>
      <c r="F17">
        <v>7065828564</v>
      </c>
      <c r="G17" s="1">
        <v>44166.22928240741</v>
      </c>
      <c r="H17">
        <v>7038</v>
      </c>
      <c r="I17" t="str">
        <f t="shared" si="0"/>
        <v>0-10000</v>
      </c>
      <c r="J17">
        <v>7038</v>
      </c>
      <c r="L17" t="s">
        <v>62</v>
      </c>
      <c r="M17">
        <v>0</v>
      </c>
      <c r="T17" s="1">
        <v>43465.22928240741</v>
      </c>
      <c r="U17">
        <v>721</v>
      </c>
      <c r="V17" t="s">
        <v>63</v>
      </c>
      <c r="W17" s="1">
        <v>43465.22928240741</v>
      </c>
      <c r="X17">
        <v>761</v>
      </c>
      <c r="Y17" t="s">
        <v>63</v>
      </c>
      <c r="Z17" s="1">
        <v>43341.22928240741</v>
      </c>
      <c r="AA17">
        <v>4</v>
      </c>
      <c r="AB17">
        <v>1</v>
      </c>
      <c r="AM17" t="s">
        <v>138</v>
      </c>
      <c r="AN17" t="s">
        <v>139</v>
      </c>
      <c r="AO17" t="s">
        <v>66</v>
      </c>
      <c r="AP17" t="s">
        <v>66</v>
      </c>
    </row>
    <row r="18" spans="1:42" x14ac:dyDescent="0.2">
      <c r="A18" t="s">
        <v>140</v>
      </c>
      <c r="B18" t="s">
        <v>141</v>
      </c>
      <c r="C18" t="s">
        <v>121</v>
      </c>
      <c r="D18" t="s">
        <v>87</v>
      </c>
      <c r="F18">
        <v>8076134645</v>
      </c>
      <c r="G18" s="1">
        <v>44166.22928240741</v>
      </c>
      <c r="H18">
        <v>7502</v>
      </c>
      <c r="I18" t="str">
        <f t="shared" si="0"/>
        <v>0-10000</v>
      </c>
      <c r="J18">
        <v>7502</v>
      </c>
      <c r="L18" t="s">
        <v>62</v>
      </c>
      <c r="M18">
        <v>0</v>
      </c>
      <c r="T18" s="1">
        <v>43158.22928240741</v>
      </c>
      <c r="U18">
        <v>1028</v>
      </c>
      <c r="V18" t="s">
        <v>63</v>
      </c>
      <c r="W18" s="1">
        <v>43158.22928240741</v>
      </c>
      <c r="X18">
        <v>1068</v>
      </c>
      <c r="Y18" t="s">
        <v>63</v>
      </c>
      <c r="Z18" s="1">
        <v>43085.22928240741</v>
      </c>
      <c r="AA18">
        <v>6</v>
      </c>
      <c r="AB18">
        <v>0</v>
      </c>
      <c r="AM18" t="s">
        <v>142</v>
      </c>
      <c r="AN18" t="s">
        <v>143</v>
      </c>
      <c r="AO18" t="s">
        <v>66</v>
      </c>
      <c r="AP18" t="s">
        <v>66</v>
      </c>
    </row>
    <row r="19" spans="1:42" x14ac:dyDescent="0.2">
      <c r="A19" t="s">
        <v>144</v>
      </c>
      <c r="B19" t="s">
        <v>145</v>
      </c>
      <c r="C19" t="s">
        <v>146</v>
      </c>
      <c r="D19" t="s">
        <v>87</v>
      </c>
      <c r="F19">
        <v>9773545372</v>
      </c>
      <c r="G19" s="1">
        <v>44166.22928240741</v>
      </c>
      <c r="H19">
        <v>6900</v>
      </c>
      <c r="I19" t="str">
        <f t="shared" si="0"/>
        <v>0-10000</v>
      </c>
      <c r="J19">
        <v>6900</v>
      </c>
      <c r="L19" t="s">
        <v>62</v>
      </c>
      <c r="M19">
        <v>0</v>
      </c>
      <c r="T19" s="1">
        <v>43312.22928240741</v>
      </c>
      <c r="U19">
        <v>874</v>
      </c>
      <c r="V19" t="s">
        <v>63</v>
      </c>
      <c r="W19" s="1">
        <v>43312.22928240741</v>
      </c>
      <c r="X19">
        <v>914</v>
      </c>
      <c r="Y19" t="s">
        <v>63</v>
      </c>
      <c r="Z19" s="1">
        <v>43358.22928240741</v>
      </c>
      <c r="AA19">
        <v>5</v>
      </c>
      <c r="AB19">
        <v>1</v>
      </c>
      <c r="AM19" t="s">
        <v>147</v>
      </c>
      <c r="AN19" t="s">
        <v>148</v>
      </c>
      <c r="AO19" t="s">
        <v>66</v>
      </c>
      <c r="AP19" t="s">
        <v>66</v>
      </c>
    </row>
    <row r="20" spans="1:42" x14ac:dyDescent="0.2">
      <c r="A20" t="s">
        <v>149</v>
      </c>
      <c r="B20" t="s">
        <v>150</v>
      </c>
      <c r="C20" t="s">
        <v>121</v>
      </c>
      <c r="D20" t="s">
        <v>87</v>
      </c>
      <c r="F20">
        <v>8285703219</v>
      </c>
      <c r="G20" s="1">
        <v>44166.22928240741</v>
      </c>
      <c r="H20">
        <v>7640</v>
      </c>
      <c r="I20" t="str">
        <f t="shared" si="0"/>
        <v>0-10000</v>
      </c>
      <c r="J20">
        <v>7640</v>
      </c>
      <c r="L20" t="s">
        <v>62</v>
      </c>
      <c r="M20">
        <v>0</v>
      </c>
      <c r="T20" s="1">
        <v>43519.22928240741</v>
      </c>
      <c r="U20">
        <v>667</v>
      </c>
      <c r="V20" t="s">
        <v>63</v>
      </c>
      <c r="W20" s="1">
        <v>43519.22928240741</v>
      </c>
      <c r="X20">
        <v>707</v>
      </c>
      <c r="Y20" t="s">
        <v>63</v>
      </c>
      <c r="Z20" s="1">
        <v>43350.22928240741</v>
      </c>
      <c r="AA20">
        <v>5</v>
      </c>
      <c r="AB20">
        <v>2</v>
      </c>
      <c r="AM20" t="s">
        <v>151</v>
      </c>
      <c r="AN20" t="s">
        <v>152</v>
      </c>
      <c r="AO20" t="s">
        <v>66</v>
      </c>
      <c r="AP20" t="s">
        <v>66</v>
      </c>
    </row>
    <row r="21" spans="1:42" x14ac:dyDescent="0.2">
      <c r="A21" t="s">
        <v>153</v>
      </c>
      <c r="B21" t="s">
        <v>154</v>
      </c>
      <c r="C21" t="s">
        <v>97</v>
      </c>
      <c r="D21" t="s">
        <v>76</v>
      </c>
      <c r="F21">
        <v>9560752988</v>
      </c>
      <c r="G21" s="1">
        <v>44166.22928240741</v>
      </c>
      <c r="H21">
        <v>5224</v>
      </c>
      <c r="I21" t="str">
        <f t="shared" si="0"/>
        <v>0-10000</v>
      </c>
      <c r="J21">
        <v>5224</v>
      </c>
      <c r="L21" t="s">
        <v>62</v>
      </c>
      <c r="M21">
        <v>0</v>
      </c>
      <c r="T21" s="1">
        <v>43402.22928240741</v>
      </c>
      <c r="U21">
        <v>784</v>
      </c>
      <c r="V21" t="s">
        <v>63</v>
      </c>
      <c r="W21" s="1">
        <v>43402.22928240741</v>
      </c>
      <c r="X21">
        <v>824</v>
      </c>
      <c r="Y21" t="s">
        <v>63</v>
      </c>
      <c r="Z21" s="1">
        <v>43337.22928240741</v>
      </c>
      <c r="AA21">
        <v>5</v>
      </c>
      <c r="AB21">
        <v>2</v>
      </c>
      <c r="AM21" t="s">
        <v>155</v>
      </c>
      <c r="AN21" t="s">
        <v>156</v>
      </c>
      <c r="AO21" t="s">
        <v>66</v>
      </c>
      <c r="AP21" t="s">
        <v>66</v>
      </c>
    </row>
    <row r="22" spans="1:42" x14ac:dyDescent="0.2">
      <c r="A22" t="s">
        <v>157</v>
      </c>
      <c r="B22" t="s">
        <v>158</v>
      </c>
      <c r="C22" t="s">
        <v>97</v>
      </c>
      <c r="D22" t="s">
        <v>76</v>
      </c>
      <c r="F22">
        <v>9773862267</v>
      </c>
      <c r="G22" s="1">
        <v>44166.22928240741</v>
      </c>
      <c r="H22">
        <v>6870</v>
      </c>
      <c r="I22" t="str">
        <f t="shared" si="0"/>
        <v>0-10000</v>
      </c>
      <c r="J22">
        <v>6870</v>
      </c>
      <c r="L22" t="s">
        <v>62</v>
      </c>
      <c r="M22">
        <v>0</v>
      </c>
      <c r="T22" s="1">
        <v>43371.22928240741</v>
      </c>
      <c r="U22">
        <v>815</v>
      </c>
      <c r="V22" t="s">
        <v>63</v>
      </c>
      <c r="W22" s="1">
        <v>43371.22928240741</v>
      </c>
      <c r="X22">
        <v>855</v>
      </c>
      <c r="Y22" t="s">
        <v>63</v>
      </c>
      <c r="Z22" s="1">
        <v>43350.22928240741</v>
      </c>
      <c r="AA22">
        <v>4</v>
      </c>
      <c r="AB22">
        <v>0</v>
      </c>
      <c r="AM22" t="s">
        <v>134</v>
      </c>
      <c r="AN22" t="s">
        <v>159</v>
      </c>
      <c r="AO22" t="s">
        <v>66</v>
      </c>
      <c r="AP22" t="s">
        <v>66</v>
      </c>
    </row>
    <row r="23" spans="1:42" x14ac:dyDescent="0.2">
      <c r="A23" t="s">
        <v>160</v>
      </c>
      <c r="B23" t="s">
        <v>161</v>
      </c>
      <c r="C23" t="s">
        <v>162</v>
      </c>
      <c r="D23" t="s">
        <v>76</v>
      </c>
      <c r="F23">
        <v>9205488434</v>
      </c>
      <c r="G23" s="1">
        <v>44166.22928240741</v>
      </c>
      <c r="H23">
        <v>9596</v>
      </c>
      <c r="I23" t="str">
        <f t="shared" si="0"/>
        <v>0-10000</v>
      </c>
      <c r="J23">
        <v>9596</v>
      </c>
      <c r="L23" t="s">
        <v>62</v>
      </c>
      <c r="M23">
        <v>0</v>
      </c>
      <c r="T23" s="1">
        <v>43501.22928240741</v>
      </c>
      <c r="U23">
        <v>685</v>
      </c>
      <c r="V23" t="s">
        <v>63</v>
      </c>
      <c r="W23" s="1">
        <v>43501.22928240741</v>
      </c>
      <c r="X23">
        <v>725</v>
      </c>
      <c r="Y23" t="s">
        <v>63</v>
      </c>
      <c r="Z23" s="1">
        <v>43404.22928240741</v>
      </c>
      <c r="AA23">
        <v>4</v>
      </c>
      <c r="AB23">
        <v>0</v>
      </c>
      <c r="AM23" t="s">
        <v>163</v>
      </c>
      <c r="AN23" t="s">
        <v>164</v>
      </c>
      <c r="AO23" t="s">
        <v>66</v>
      </c>
      <c r="AP23" t="s">
        <v>66</v>
      </c>
    </row>
    <row r="24" spans="1:42" x14ac:dyDescent="0.2">
      <c r="A24" t="s">
        <v>165</v>
      </c>
      <c r="B24" t="s">
        <v>166</v>
      </c>
      <c r="C24" t="s">
        <v>167</v>
      </c>
      <c r="D24" t="s">
        <v>87</v>
      </c>
      <c r="F24">
        <v>8447709753</v>
      </c>
      <c r="G24" s="1">
        <v>44166.22928240741</v>
      </c>
      <c r="H24">
        <v>9330</v>
      </c>
      <c r="I24" t="str">
        <f t="shared" si="0"/>
        <v>0-10000</v>
      </c>
      <c r="J24">
        <v>9330</v>
      </c>
      <c r="L24" t="s">
        <v>62</v>
      </c>
      <c r="M24">
        <v>0</v>
      </c>
      <c r="T24" s="1">
        <v>43447.22928240741</v>
      </c>
      <c r="U24">
        <v>739</v>
      </c>
      <c r="V24" t="s">
        <v>63</v>
      </c>
      <c r="W24" s="1">
        <v>43447.22928240741</v>
      </c>
      <c r="X24">
        <v>779</v>
      </c>
      <c r="Y24" t="s">
        <v>63</v>
      </c>
      <c r="Z24" s="1">
        <v>43421.22928240741</v>
      </c>
      <c r="AA24">
        <v>4</v>
      </c>
      <c r="AB24">
        <v>0</v>
      </c>
      <c r="AM24" t="s">
        <v>168</v>
      </c>
      <c r="AN24" t="s">
        <v>169</v>
      </c>
      <c r="AO24" t="s">
        <v>66</v>
      </c>
      <c r="AP24" t="s">
        <v>66</v>
      </c>
    </row>
    <row r="25" spans="1:42" x14ac:dyDescent="0.2">
      <c r="A25" t="s">
        <v>170</v>
      </c>
      <c r="B25" t="s">
        <v>171</v>
      </c>
      <c r="C25" t="s">
        <v>172</v>
      </c>
      <c r="D25" t="s">
        <v>76</v>
      </c>
      <c r="F25">
        <v>9711959209</v>
      </c>
      <c r="G25" s="1">
        <v>44166.22928240741</v>
      </c>
      <c r="H25">
        <v>6468</v>
      </c>
      <c r="I25" t="str">
        <f t="shared" si="0"/>
        <v>0-10000</v>
      </c>
      <c r="J25">
        <v>6468</v>
      </c>
      <c r="L25" t="s">
        <v>62</v>
      </c>
      <c r="M25">
        <v>0</v>
      </c>
      <c r="T25" s="1">
        <v>42569.22928240741</v>
      </c>
      <c r="U25">
        <v>1617</v>
      </c>
      <c r="V25" t="s">
        <v>63</v>
      </c>
      <c r="W25" s="1">
        <v>42569.22928240741</v>
      </c>
      <c r="X25">
        <v>1657</v>
      </c>
      <c r="Y25" t="s">
        <v>63</v>
      </c>
      <c r="Z25" s="1">
        <v>43316.22928240741</v>
      </c>
      <c r="AA25">
        <v>4</v>
      </c>
      <c r="AB25">
        <v>0</v>
      </c>
      <c r="AM25" t="s">
        <v>173</v>
      </c>
      <c r="AN25" t="s">
        <v>174</v>
      </c>
      <c r="AO25" t="s">
        <v>66</v>
      </c>
      <c r="AP25" t="s">
        <v>66</v>
      </c>
    </row>
    <row r="26" spans="1:42" x14ac:dyDescent="0.2">
      <c r="A26" t="s">
        <v>175</v>
      </c>
      <c r="B26" t="s">
        <v>176</v>
      </c>
      <c r="C26" t="s">
        <v>162</v>
      </c>
      <c r="D26" t="s">
        <v>76</v>
      </c>
      <c r="F26">
        <v>9213682451</v>
      </c>
      <c r="G26" s="1">
        <v>44166.22928240741</v>
      </c>
      <c r="H26">
        <v>8400</v>
      </c>
      <c r="I26" t="str">
        <f t="shared" si="0"/>
        <v>0-10000</v>
      </c>
      <c r="J26">
        <v>8400</v>
      </c>
      <c r="L26" t="s">
        <v>62</v>
      </c>
      <c r="M26">
        <v>0</v>
      </c>
      <c r="T26" s="1">
        <v>43644.22928240741</v>
      </c>
      <c r="U26">
        <v>542</v>
      </c>
      <c r="V26" t="s">
        <v>63</v>
      </c>
      <c r="W26" s="1">
        <v>43644.22928240741</v>
      </c>
      <c r="X26">
        <v>582</v>
      </c>
      <c r="Y26" t="s">
        <v>63</v>
      </c>
      <c r="Z26" s="1">
        <v>43424.22928240741</v>
      </c>
      <c r="AA26">
        <v>4</v>
      </c>
      <c r="AB26">
        <v>0</v>
      </c>
      <c r="AM26" t="s">
        <v>177</v>
      </c>
      <c r="AN26" t="s">
        <v>178</v>
      </c>
      <c r="AO26" t="s">
        <v>66</v>
      </c>
      <c r="AP26" t="s">
        <v>66</v>
      </c>
    </row>
    <row r="27" spans="1:42" x14ac:dyDescent="0.2">
      <c r="A27" t="s">
        <v>179</v>
      </c>
      <c r="B27" t="s">
        <v>180</v>
      </c>
      <c r="C27" t="s">
        <v>181</v>
      </c>
      <c r="D27" t="s">
        <v>87</v>
      </c>
      <c r="F27">
        <v>7065645761</v>
      </c>
      <c r="G27" s="1">
        <v>44166.22928240741</v>
      </c>
      <c r="H27">
        <v>6296</v>
      </c>
      <c r="I27" t="str">
        <f t="shared" si="0"/>
        <v>0-10000</v>
      </c>
      <c r="J27">
        <v>6296</v>
      </c>
      <c r="L27" t="s">
        <v>62</v>
      </c>
      <c r="M27">
        <v>0</v>
      </c>
      <c r="T27" s="1">
        <v>43677.22928240741</v>
      </c>
      <c r="U27">
        <v>509</v>
      </c>
      <c r="V27" t="s">
        <v>63</v>
      </c>
      <c r="W27" s="1">
        <v>43677.22928240741</v>
      </c>
      <c r="X27">
        <v>549</v>
      </c>
      <c r="Y27" t="s">
        <v>63</v>
      </c>
      <c r="Z27" s="1">
        <v>43446.22928240741</v>
      </c>
      <c r="AA27">
        <v>4</v>
      </c>
      <c r="AB27">
        <v>2</v>
      </c>
      <c r="AM27" t="s">
        <v>98</v>
      </c>
      <c r="AN27" t="s">
        <v>182</v>
      </c>
      <c r="AO27" t="s">
        <v>66</v>
      </c>
      <c r="AP27" t="s">
        <v>66</v>
      </c>
    </row>
    <row r="28" spans="1:42" x14ac:dyDescent="0.2">
      <c r="A28" t="s">
        <v>183</v>
      </c>
      <c r="B28" t="s">
        <v>184</v>
      </c>
      <c r="C28" t="s">
        <v>162</v>
      </c>
      <c r="D28" t="s">
        <v>76</v>
      </c>
      <c r="F28">
        <v>9873600788</v>
      </c>
      <c r="G28" s="1">
        <v>44166.22928240741</v>
      </c>
      <c r="H28">
        <v>9890</v>
      </c>
      <c r="I28" t="str">
        <f t="shared" si="0"/>
        <v>0-10000</v>
      </c>
      <c r="J28">
        <v>9890</v>
      </c>
      <c r="L28" t="s">
        <v>62</v>
      </c>
      <c r="M28">
        <v>0</v>
      </c>
      <c r="T28" s="1">
        <v>43367.22928240741</v>
      </c>
      <c r="U28">
        <v>819</v>
      </c>
      <c r="V28" t="s">
        <v>63</v>
      </c>
      <c r="W28" s="1">
        <v>43367.22928240741</v>
      </c>
      <c r="X28">
        <v>859</v>
      </c>
      <c r="Y28" t="s">
        <v>63</v>
      </c>
      <c r="Z28" s="1">
        <v>43336.22928240741</v>
      </c>
      <c r="AA28">
        <v>4</v>
      </c>
      <c r="AB28">
        <v>0</v>
      </c>
      <c r="AM28" t="s">
        <v>88</v>
      </c>
      <c r="AN28" t="s">
        <v>185</v>
      </c>
      <c r="AO28" t="s">
        <v>66</v>
      </c>
      <c r="AP28" t="s">
        <v>66</v>
      </c>
    </row>
    <row r="29" spans="1:42" x14ac:dyDescent="0.2">
      <c r="A29" t="s">
        <v>186</v>
      </c>
      <c r="B29" t="s">
        <v>187</v>
      </c>
      <c r="C29" t="s">
        <v>162</v>
      </c>
      <c r="D29" t="s">
        <v>76</v>
      </c>
      <c r="F29">
        <v>9891503846</v>
      </c>
      <c r="G29" s="1">
        <v>44166.22928240741</v>
      </c>
      <c r="H29">
        <v>5400</v>
      </c>
      <c r="I29" t="str">
        <f t="shared" si="0"/>
        <v>0-10000</v>
      </c>
      <c r="J29">
        <v>5400</v>
      </c>
      <c r="L29" t="s">
        <v>62</v>
      </c>
      <c r="M29">
        <v>0</v>
      </c>
      <c r="T29" s="1">
        <v>43438.22928240741</v>
      </c>
      <c r="U29">
        <v>748</v>
      </c>
      <c r="V29" t="s">
        <v>63</v>
      </c>
      <c r="W29" s="1">
        <v>43438.22928240741</v>
      </c>
      <c r="X29">
        <v>788</v>
      </c>
      <c r="Y29" t="s">
        <v>63</v>
      </c>
      <c r="Z29" s="1">
        <v>43399.22928240741</v>
      </c>
      <c r="AA29">
        <v>4</v>
      </c>
      <c r="AB29">
        <v>0</v>
      </c>
      <c r="AM29" t="s">
        <v>93</v>
      </c>
      <c r="AN29" t="s">
        <v>188</v>
      </c>
      <c r="AO29" t="s">
        <v>66</v>
      </c>
      <c r="AP29" t="s">
        <v>66</v>
      </c>
    </row>
    <row r="30" spans="1:42" x14ac:dyDescent="0.2">
      <c r="A30" t="s">
        <v>189</v>
      </c>
      <c r="B30" t="s">
        <v>190</v>
      </c>
      <c r="C30" t="s">
        <v>191</v>
      </c>
      <c r="D30" t="s">
        <v>192</v>
      </c>
      <c r="F30">
        <v>9313615528</v>
      </c>
      <c r="G30" s="1">
        <v>44166.22928240741</v>
      </c>
      <c r="H30">
        <v>5600</v>
      </c>
      <c r="I30" t="str">
        <f t="shared" si="0"/>
        <v>0-10000</v>
      </c>
      <c r="J30">
        <v>5600</v>
      </c>
      <c r="L30" t="s">
        <v>62</v>
      </c>
      <c r="M30">
        <v>0</v>
      </c>
      <c r="T30" s="1">
        <v>43165.22928240741</v>
      </c>
      <c r="U30">
        <v>1021</v>
      </c>
      <c r="V30" t="s">
        <v>63</v>
      </c>
      <c r="W30" s="1">
        <v>43165.22928240741</v>
      </c>
      <c r="X30">
        <v>1061</v>
      </c>
      <c r="Y30" t="s">
        <v>63</v>
      </c>
      <c r="Z30" s="1">
        <v>43069.22928240741</v>
      </c>
      <c r="AA30">
        <v>4</v>
      </c>
      <c r="AB30">
        <v>1</v>
      </c>
      <c r="AM30" t="s">
        <v>193</v>
      </c>
      <c r="AN30" t="s">
        <v>194</v>
      </c>
      <c r="AO30" t="s">
        <v>66</v>
      </c>
      <c r="AP30" t="s">
        <v>66</v>
      </c>
    </row>
    <row r="31" spans="1:42" x14ac:dyDescent="0.2">
      <c r="A31" t="s">
        <v>195</v>
      </c>
      <c r="B31" t="s">
        <v>196</v>
      </c>
      <c r="C31" t="s">
        <v>197</v>
      </c>
      <c r="D31" t="s">
        <v>70</v>
      </c>
      <c r="F31">
        <v>9971501623</v>
      </c>
      <c r="G31" s="1">
        <v>44166.22928240741</v>
      </c>
      <c r="H31">
        <v>5335</v>
      </c>
      <c r="I31" t="str">
        <f t="shared" si="0"/>
        <v>0-10000</v>
      </c>
      <c r="J31">
        <v>5335</v>
      </c>
      <c r="L31" t="s">
        <v>62</v>
      </c>
      <c r="M31">
        <v>0</v>
      </c>
      <c r="T31" s="1">
        <v>43312.22928240741</v>
      </c>
      <c r="U31">
        <v>874</v>
      </c>
      <c r="V31" t="s">
        <v>63</v>
      </c>
      <c r="W31" s="1">
        <v>43312.22928240741</v>
      </c>
      <c r="X31">
        <v>914</v>
      </c>
      <c r="Y31" t="s">
        <v>63</v>
      </c>
      <c r="Z31" s="1">
        <v>43039.22928240741</v>
      </c>
      <c r="AA31">
        <v>4</v>
      </c>
      <c r="AB31">
        <v>1</v>
      </c>
      <c r="AM31" t="s">
        <v>198</v>
      </c>
      <c r="AN31" t="s">
        <v>199</v>
      </c>
      <c r="AO31" t="s">
        <v>66</v>
      </c>
      <c r="AP31" t="s">
        <v>66</v>
      </c>
    </row>
    <row r="32" spans="1:42" x14ac:dyDescent="0.2">
      <c r="A32" t="s">
        <v>200</v>
      </c>
      <c r="B32" t="s">
        <v>201</v>
      </c>
      <c r="C32" t="s">
        <v>202</v>
      </c>
      <c r="D32" t="s">
        <v>203</v>
      </c>
      <c r="F32">
        <v>9990689528</v>
      </c>
      <c r="G32" s="1">
        <v>44166.22928240741</v>
      </c>
      <c r="H32">
        <v>8540</v>
      </c>
      <c r="I32" t="str">
        <f t="shared" si="0"/>
        <v>0-10000</v>
      </c>
      <c r="J32">
        <v>8540</v>
      </c>
      <c r="L32" t="s">
        <v>62</v>
      </c>
      <c r="M32">
        <v>0</v>
      </c>
      <c r="T32" s="1">
        <v>43194.22928240741</v>
      </c>
      <c r="U32">
        <v>992</v>
      </c>
      <c r="V32" t="s">
        <v>63</v>
      </c>
      <c r="W32" s="1">
        <v>43194.22928240741</v>
      </c>
      <c r="X32">
        <v>1032</v>
      </c>
      <c r="Y32" t="s">
        <v>63</v>
      </c>
      <c r="Z32" s="1">
        <v>43127.22928240741</v>
      </c>
      <c r="AA32">
        <v>6</v>
      </c>
      <c r="AB32">
        <v>2</v>
      </c>
      <c r="AM32" t="s">
        <v>204</v>
      </c>
      <c r="AN32" t="s">
        <v>205</v>
      </c>
      <c r="AO32" t="s">
        <v>66</v>
      </c>
      <c r="AP32" t="s">
        <v>66</v>
      </c>
    </row>
    <row r="33" spans="1:42" x14ac:dyDescent="0.2">
      <c r="A33" t="s">
        <v>206</v>
      </c>
      <c r="B33" t="s">
        <v>207</v>
      </c>
      <c r="C33" t="s">
        <v>208</v>
      </c>
      <c r="D33" t="s">
        <v>209</v>
      </c>
      <c r="F33">
        <v>9540041124</v>
      </c>
      <c r="G33" s="1">
        <v>44166.22928240741</v>
      </c>
      <c r="H33">
        <v>15020</v>
      </c>
      <c r="I33" t="str">
        <f t="shared" si="0"/>
        <v>10000-20000</v>
      </c>
      <c r="J33">
        <v>15020</v>
      </c>
      <c r="L33" t="s">
        <v>62</v>
      </c>
      <c r="M33">
        <v>0</v>
      </c>
      <c r="T33" s="1">
        <v>43312.22928240741</v>
      </c>
      <c r="U33">
        <v>874</v>
      </c>
      <c r="V33" t="s">
        <v>63</v>
      </c>
      <c r="W33" s="1">
        <v>43312.22928240741</v>
      </c>
      <c r="X33">
        <v>914</v>
      </c>
      <c r="Y33" t="s">
        <v>63</v>
      </c>
      <c r="Z33" s="1">
        <v>43207.22928240741</v>
      </c>
      <c r="AA33">
        <v>5</v>
      </c>
      <c r="AB33">
        <v>2</v>
      </c>
      <c r="AM33" t="s">
        <v>151</v>
      </c>
      <c r="AN33" t="s">
        <v>210</v>
      </c>
      <c r="AO33" t="s">
        <v>66</v>
      </c>
      <c r="AP33" t="s">
        <v>66</v>
      </c>
    </row>
    <row r="34" spans="1:42" x14ac:dyDescent="0.2">
      <c r="A34" t="s">
        <v>211</v>
      </c>
      <c r="B34" t="s">
        <v>212</v>
      </c>
      <c r="C34" t="s">
        <v>213</v>
      </c>
      <c r="D34" t="s">
        <v>87</v>
      </c>
      <c r="F34">
        <v>8826059793</v>
      </c>
      <c r="G34" s="1">
        <v>44166.22928240741</v>
      </c>
      <c r="H34">
        <v>11220</v>
      </c>
      <c r="I34" t="str">
        <f t="shared" si="0"/>
        <v>10000-20000</v>
      </c>
      <c r="J34">
        <v>11220</v>
      </c>
      <c r="L34" t="s">
        <v>62</v>
      </c>
      <c r="M34">
        <v>0</v>
      </c>
      <c r="T34" s="1">
        <v>43299.22928240741</v>
      </c>
      <c r="U34">
        <v>887</v>
      </c>
      <c r="V34" t="s">
        <v>63</v>
      </c>
      <c r="W34" s="1">
        <v>43299.22928240741</v>
      </c>
      <c r="X34">
        <v>927</v>
      </c>
      <c r="Y34" t="s">
        <v>63</v>
      </c>
      <c r="Z34" s="1">
        <v>43274.22928240741</v>
      </c>
      <c r="AA34">
        <v>4</v>
      </c>
      <c r="AB34">
        <v>1</v>
      </c>
      <c r="AM34" t="s">
        <v>214</v>
      </c>
      <c r="AN34" t="s">
        <v>215</v>
      </c>
      <c r="AO34" t="s">
        <v>66</v>
      </c>
      <c r="AP34" t="s">
        <v>66</v>
      </c>
    </row>
    <row r="35" spans="1:42" x14ac:dyDescent="0.2">
      <c r="A35" t="s">
        <v>216</v>
      </c>
      <c r="B35" t="s">
        <v>217</v>
      </c>
      <c r="C35" t="s">
        <v>81</v>
      </c>
      <c r="D35" t="s">
        <v>76</v>
      </c>
      <c r="F35">
        <v>7834942445</v>
      </c>
      <c r="G35" s="1">
        <v>44166.22928240741</v>
      </c>
      <c r="H35">
        <v>17400</v>
      </c>
      <c r="I35" t="str">
        <f t="shared" si="0"/>
        <v>10000-20000</v>
      </c>
      <c r="J35">
        <v>17400</v>
      </c>
      <c r="L35" t="s">
        <v>62</v>
      </c>
      <c r="M35">
        <v>0</v>
      </c>
      <c r="T35" s="1">
        <v>43261.22928240741</v>
      </c>
      <c r="U35">
        <v>925</v>
      </c>
      <c r="V35" t="s">
        <v>63</v>
      </c>
      <c r="W35" s="1">
        <v>43261.22928240741</v>
      </c>
      <c r="X35">
        <v>965</v>
      </c>
      <c r="Y35" t="s">
        <v>63</v>
      </c>
      <c r="Z35" s="1">
        <v>43245.22928240741</v>
      </c>
      <c r="AA35">
        <v>4</v>
      </c>
      <c r="AB35">
        <v>0</v>
      </c>
      <c r="AM35" t="s">
        <v>218</v>
      </c>
      <c r="AN35" t="s">
        <v>219</v>
      </c>
      <c r="AO35" t="s">
        <v>66</v>
      </c>
      <c r="AP35" t="s">
        <v>66</v>
      </c>
    </row>
    <row r="36" spans="1:42" x14ac:dyDescent="0.2">
      <c r="A36" t="s">
        <v>220</v>
      </c>
      <c r="B36" t="s">
        <v>221</v>
      </c>
      <c r="C36" t="s">
        <v>97</v>
      </c>
      <c r="D36" t="s">
        <v>87</v>
      </c>
      <c r="F36">
        <v>8130321601</v>
      </c>
      <c r="G36" s="1">
        <v>44166.22928240741</v>
      </c>
      <c r="H36">
        <v>16800</v>
      </c>
      <c r="I36" t="str">
        <f t="shared" si="0"/>
        <v>10000-20000</v>
      </c>
      <c r="J36">
        <v>16800</v>
      </c>
      <c r="L36" t="s">
        <v>62</v>
      </c>
      <c r="M36">
        <v>0</v>
      </c>
      <c r="Z36" s="1">
        <v>43226.22928240741</v>
      </c>
      <c r="AA36">
        <v>4</v>
      </c>
      <c r="AB36">
        <v>0</v>
      </c>
      <c r="AM36" t="s">
        <v>222</v>
      </c>
      <c r="AN36" t="s">
        <v>223</v>
      </c>
      <c r="AO36" t="s">
        <v>66</v>
      </c>
      <c r="AP36" t="s">
        <v>66</v>
      </c>
    </row>
    <row r="37" spans="1:42" x14ac:dyDescent="0.2">
      <c r="A37" t="s">
        <v>224</v>
      </c>
      <c r="B37" t="s">
        <v>225</v>
      </c>
      <c r="C37" t="s">
        <v>121</v>
      </c>
      <c r="D37" t="s">
        <v>87</v>
      </c>
      <c r="F37">
        <v>8468868842</v>
      </c>
      <c r="G37" s="1">
        <v>44166.22928240741</v>
      </c>
      <c r="H37">
        <v>11930</v>
      </c>
      <c r="I37" t="str">
        <f t="shared" si="0"/>
        <v>10000-20000</v>
      </c>
      <c r="J37">
        <v>11930</v>
      </c>
      <c r="L37" t="s">
        <v>62</v>
      </c>
      <c r="M37">
        <v>0</v>
      </c>
      <c r="T37" s="1">
        <v>43312.22928240741</v>
      </c>
      <c r="U37">
        <v>874</v>
      </c>
      <c r="V37" t="s">
        <v>63</v>
      </c>
      <c r="W37" s="1">
        <v>43312.22928240741</v>
      </c>
      <c r="X37">
        <v>914</v>
      </c>
      <c r="Y37" t="s">
        <v>63</v>
      </c>
      <c r="Z37" s="1">
        <v>43218.22928240741</v>
      </c>
      <c r="AA37">
        <v>4</v>
      </c>
      <c r="AB37">
        <v>0</v>
      </c>
      <c r="AM37" t="s">
        <v>226</v>
      </c>
      <c r="AN37" t="s">
        <v>227</v>
      </c>
      <c r="AO37" t="s">
        <v>66</v>
      </c>
      <c r="AP37" t="s">
        <v>66</v>
      </c>
    </row>
    <row r="38" spans="1:42" x14ac:dyDescent="0.2">
      <c r="A38" t="s">
        <v>228</v>
      </c>
      <c r="B38" t="s">
        <v>229</v>
      </c>
      <c r="C38" t="s">
        <v>75</v>
      </c>
      <c r="D38" t="s">
        <v>76</v>
      </c>
      <c r="F38">
        <v>9871450535</v>
      </c>
      <c r="G38" s="1">
        <v>44166.22928240741</v>
      </c>
      <c r="H38">
        <v>8400</v>
      </c>
      <c r="I38" t="str">
        <f t="shared" si="0"/>
        <v>0-10000</v>
      </c>
      <c r="J38">
        <v>8400</v>
      </c>
      <c r="L38" t="s">
        <v>62</v>
      </c>
      <c r="M38">
        <v>0</v>
      </c>
      <c r="T38" s="1">
        <v>43440.22928240741</v>
      </c>
      <c r="U38">
        <v>746</v>
      </c>
      <c r="V38" t="s">
        <v>63</v>
      </c>
      <c r="W38" s="1">
        <v>43440.22928240741</v>
      </c>
      <c r="X38">
        <v>786</v>
      </c>
      <c r="Y38" t="s">
        <v>63</v>
      </c>
      <c r="Z38" s="1">
        <v>43380.22928240741</v>
      </c>
      <c r="AA38">
        <v>4</v>
      </c>
      <c r="AB38">
        <v>0</v>
      </c>
      <c r="AM38" t="s">
        <v>230</v>
      </c>
      <c r="AN38" t="s">
        <v>231</v>
      </c>
      <c r="AO38" t="s">
        <v>66</v>
      </c>
      <c r="AP38" t="s">
        <v>66</v>
      </c>
    </row>
    <row r="39" spans="1:42" x14ac:dyDescent="0.2">
      <c r="A39" t="s">
        <v>232</v>
      </c>
      <c r="B39" t="s">
        <v>233</v>
      </c>
      <c r="C39" t="s">
        <v>172</v>
      </c>
      <c r="D39" t="s">
        <v>76</v>
      </c>
      <c r="F39">
        <v>9871864532</v>
      </c>
      <c r="G39" s="1">
        <v>44166.22928240741</v>
      </c>
      <c r="H39">
        <v>9720</v>
      </c>
      <c r="I39" t="str">
        <f t="shared" si="0"/>
        <v>0-10000</v>
      </c>
      <c r="J39">
        <v>9720</v>
      </c>
      <c r="L39" t="s">
        <v>62</v>
      </c>
      <c r="M39">
        <v>0</v>
      </c>
      <c r="T39" s="1">
        <v>43585.22928240741</v>
      </c>
      <c r="U39">
        <v>601</v>
      </c>
      <c r="V39" t="s">
        <v>63</v>
      </c>
      <c r="W39" s="1">
        <v>43585.22928240741</v>
      </c>
      <c r="X39">
        <v>641</v>
      </c>
      <c r="Y39" t="s">
        <v>63</v>
      </c>
      <c r="Z39" s="1">
        <v>43342.22928240741</v>
      </c>
      <c r="AA39">
        <v>4</v>
      </c>
      <c r="AB39">
        <v>1</v>
      </c>
      <c r="AM39" t="s">
        <v>234</v>
      </c>
      <c r="AN39" t="s">
        <v>235</v>
      </c>
      <c r="AO39" t="s">
        <v>66</v>
      </c>
      <c r="AP39" t="s">
        <v>66</v>
      </c>
    </row>
    <row r="40" spans="1:42" x14ac:dyDescent="0.2">
      <c r="A40" t="s">
        <v>236</v>
      </c>
      <c r="B40" t="s">
        <v>237</v>
      </c>
      <c r="C40" t="s">
        <v>121</v>
      </c>
      <c r="D40" t="s">
        <v>87</v>
      </c>
      <c r="F40">
        <v>8882450504</v>
      </c>
      <c r="G40" s="1">
        <v>44166.22928240741</v>
      </c>
      <c r="H40">
        <v>10745</v>
      </c>
      <c r="I40" t="str">
        <f t="shared" si="0"/>
        <v>10000-20000</v>
      </c>
      <c r="J40">
        <v>10745</v>
      </c>
      <c r="L40" t="s">
        <v>62</v>
      </c>
      <c r="M40">
        <v>0</v>
      </c>
      <c r="T40" s="1">
        <v>43646.22928240741</v>
      </c>
      <c r="U40">
        <v>540</v>
      </c>
      <c r="V40" t="s">
        <v>63</v>
      </c>
      <c r="W40" s="1">
        <v>43646.22928240741</v>
      </c>
      <c r="X40">
        <v>580</v>
      </c>
      <c r="Y40" t="s">
        <v>63</v>
      </c>
      <c r="Z40" s="1">
        <v>43099.22928240741</v>
      </c>
      <c r="AA40">
        <v>4</v>
      </c>
      <c r="AB40">
        <v>0</v>
      </c>
      <c r="AM40" t="s">
        <v>238</v>
      </c>
      <c r="AN40" t="s">
        <v>239</v>
      </c>
      <c r="AO40" t="s">
        <v>66</v>
      </c>
      <c r="AP40" t="s">
        <v>66</v>
      </c>
    </row>
    <row r="41" spans="1:42" x14ac:dyDescent="0.2">
      <c r="A41" t="s">
        <v>240</v>
      </c>
      <c r="B41" t="s">
        <v>241</v>
      </c>
      <c r="C41" t="s">
        <v>121</v>
      </c>
      <c r="D41" t="s">
        <v>87</v>
      </c>
      <c r="F41">
        <v>9560214250</v>
      </c>
      <c r="G41" s="1">
        <v>44166.22928240741</v>
      </c>
      <c r="H41">
        <v>11196</v>
      </c>
      <c r="I41" t="str">
        <f t="shared" si="0"/>
        <v>10000-20000</v>
      </c>
      <c r="J41">
        <v>11196</v>
      </c>
      <c r="L41" t="s">
        <v>62</v>
      </c>
      <c r="M41">
        <v>0</v>
      </c>
      <c r="T41" s="1">
        <v>43628.22928240741</v>
      </c>
      <c r="U41">
        <v>558</v>
      </c>
      <c r="V41" t="s">
        <v>63</v>
      </c>
      <c r="W41" s="1">
        <v>43628.22928240741</v>
      </c>
      <c r="X41">
        <v>598</v>
      </c>
      <c r="Y41" t="s">
        <v>63</v>
      </c>
      <c r="Z41" s="1">
        <v>43323.22928240741</v>
      </c>
      <c r="AA41">
        <v>4</v>
      </c>
      <c r="AB41">
        <v>0</v>
      </c>
      <c r="AM41" t="s">
        <v>242</v>
      </c>
      <c r="AN41" t="s">
        <v>243</v>
      </c>
      <c r="AO41" t="s">
        <v>66</v>
      </c>
      <c r="AP41" t="s">
        <v>66</v>
      </c>
    </row>
    <row r="42" spans="1:42" x14ac:dyDescent="0.2">
      <c r="A42" t="s">
        <v>244</v>
      </c>
      <c r="B42" t="s">
        <v>245</v>
      </c>
      <c r="C42" t="s">
        <v>121</v>
      </c>
      <c r="D42" t="s">
        <v>87</v>
      </c>
      <c r="F42">
        <v>9910871983</v>
      </c>
      <c r="G42" s="1">
        <v>44166.22928240741</v>
      </c>
      <c r="H42">
        <v>9880</v>
      </c>
      <c r="I42" t="str">
        <f t="shared" si="0"/>
        <v>0-10000</v>
      </c>
      <c r="J42">
        <v>9880</v>
      </c>
      <c r="L42" t="s">
        <v>62</v>
      </c>
      <c r="M42">
        <v>0</v>
      </c>
      <c r="T42" s="1">
        <v>43434.22928240741</v>
      </c>
      <c r="U42">
        <v>752</v>
      </c>
      <c r="V42" t="s">
        <v>63</v>
      </c>
      <c r="W42" s="1">
        <v>43434.22928240741</v>
      </c>
      <c r="X42">
        <v>792</v>
      </c>
      <c r="Y42" t="s">
        <v>63</v>
      </c>
      <c r="Z42" s="1">
        <v>43287.22928240741</v>
      </c>
      <c r="AA42">
        <v>4</v>
      </c>
      <c r="AB42">
        <v>0</v>
      </c>
      <c r="AM42" t="s">
        <v>246</v>
      </c>
      <c r="AN42" t="s">
        <v>247</v>
      </c>
      <c r="AO42" t="s">
        <v>66</v>
      </c>
      <c r="AP42" t="s">
        <v>66</v>
      </c>
    </row>
    <row r="43" spans="1:42" x14ac:dyDescent="0.2">
      <c r="A43" t="s">
        <v>248</v>
      </c>
      <c r="B43" t="s">
        <v>249</v>
      </c>
      <c r="C43" t="s">
        <v>97</v>
      </c>
      <c r="D43" t="s">
        <v>76</v>
      </c>
      <c r="F43">
        <v>8826885015</v>
      </c>
      <c r="G43" s="1">
        <v>44166.22928240741</v>
      </c>
      <c r="H43">
        <v>5232</v>
      </c>
      <c r="I43" t="str">
        <f t="shared" si="0"/>
        <v>0-10000</v>
      </c>
      <c r="J43">
        <v>5232</v>
      </c>
      <c r="L43" t="s">
        <v>62</v>
      </c>
      <c r="M43">
        <v>0</v>
      </c>
      <c r="T43" s="1">
        <v>43585.22928240741</v>
      </c>
      <c r="U43">
        <v>601</v>
      </c>
      <c r="V43" t="s">
        <v>63</v>
      </c>
      <c r="W43" s="1">
        <v>43585.22928240741</v>
      </c>
      <c r="X43">
        <v>641</v>
      </c>
      <c r="Y43" t="s">
        <v>63</v>
      </c>
      <c r="Z43" s="1">
        <v>43311.22928240741</v>
      </c>
      <c r="AA43">
        <v>4</v>
      </c>
      <c r="AB43">
        <v>1</v>
      </c>
      <c r="AM43" t="s">
        <v>88</v>
      </c>
      <c r="AN43" t="s">
        <v>250</v>
      </c>
      <c r="AO43" t="s">
        <v>66</v>
      </c>
      <c r="AP43" t="s">
        <v>66</v>
      </c>
    </row>
    <row r="44" spans="1:42" x14ac:dyDescent="0.2">
      <c r="A44" t="s">
        <v>251</v>
      </c>
      <c r="B44" t="s">
        <v>252</v>
      </c>
      <c r="C44" t="s">
        <v>97</v>
      </c>
      <c r="D44" t="s">
        <v>76</v>
      </c>
      <c r="F44">
        <v>9266663669</v>
      </c>
      <c r="G44" s="1">
        <v>44166.22928240741</v>
      </c>
      <c r="H44">
        <v>28980</v>
      </c>
      <c r="I44" t="str">
        <f t="shared" si="0"/>
        <v>20000-30000</v>
      </c>
      <c r="J44">
        <v>28980</v>
      </c>
      <c r="L44" t="s">
        <v>62</v>
      </c>
      <c r="M44">
        <v>0</v>
      </c>
      <c r="T44" s="1">
        <v>43434.22928240741</v>
      </c>
      <c r="U44">
        <v>752</v>
      </c>
      <c r="V44" t="s">
        <v>63</v>
      </c>
      <c r="W44" s="1">
        <v>43434.22928240741</v>
      </c>
      <c r="X44">
        <v>792</v>
      </c>
      <c r="Y44" t="s">
        <v>63</v>
      </c>
      <c r="Z44" s="1">
        <v>42943.22928240741</v>
      </c>
      <c r="AA44">
        <v>6</v>
      </c>
      <c r="AB44">
        <v>0</v>
      </c>
      <c r="AM44" t="s">
        <v>253</v>
      </c>
      <c r="AN44" t="s">
        <v>254</v>
      </c>
      <c r="AO44" t="s">
        <v>66</v>
      </c>
      <c r="AP44" t="s">
        <v>66</v>
      </c>
    </row>
    <row r="45" spans="1:42" x14ac:dyDescent="0.2">
      <c r="A45" t="s">
        <v>255</v>
      </c>
      <c r="B45" t="s">
        <v>256</v>
      </c>
      <c r="C45" t="s">
        <v>172</v>
      </c>
      <c r="D45" t="s">
        <v>76</v>
      </c>
      <c r="F45">
        <v>9990897975</v>
      </c>
      <c r="G45" s="1">
        <v>44166.22928240741</v>
      </c>
      <c r="H45">
        <v>14400</v>
      </c>
      <c r="I45" t="str">
        <f t="shared" si="0"/>
        <v>10000-20000</v>
      </c>
      <c r="J45">
        <v>14400</v>
      </c>
      <c r="L45" t="s">
        <v>62</v>
      </c>
      <c r="M45">
        <v>0</v>
      </c>
      <c r="T45" s="1">
        <v>43357.22928240741</v>
      </c>
      <c r="U45">
        <v>829</v>
      </c>
      <c r="V45" t="s">
        <v>63</v>
      </c>
      <c r="W45" s="1">
        <v>43357.22928240741</v>
      </c>
      <c r="X45">
        <v>869</v>
      </c>
      <c r="Y45" t="s">
        <v>63</v>
      </c>
      <c r="Z45" s="1">
        <v>43351.22928240741</v>
      </c>
      <c r="AA45">
        <v>4</v>
      </c>
      <c r="AB45">
        <v>0</v>
      </c>
      <c r="AM45" t="s">
        <v>257</v>
      </c>
      <c r="AN45" t="s">
        <v>258</v>
      </c>
      <c r="AO45" t="s">
        <v>66</v>
      </c>
      <c r="AP45" t="s">
        <v>66</v>
      </c>
    </row>
    <row r="46" spans="1:42" x14ac:dyDescent="0.2">
      <c r="A46" t="s">
        <v>259</v>
      </c>
      <c r="B46" t="s">
        <v>260</v>
      </c>
      <c r="C46" t="s">
        <v>172</v>
      </c>
      <c r="D46" t="s">
        <v>76</v>
      </c>
      <c r="F46">
        <v>9625153327</v>
      </c>
      <c r="G46" s="1">
        <v>44166.22928240741</v>
      </c>
      <c r="H46">
        <v>6535</v>
      </c>
      <c r="I46" t="str">
        <f t="shared" si="0"/>
        <v>0-10000</v>
      </c>
      <c r="J46">
        <v>6535</v>
      </c>
      <c r="L46" t="s">
        <v>62</v>
      </c>
      <c r="M46">
        <v>0</v>
      </c>
      <c r="T46" s="1">
        <v>43465.22928240741</v>
      </c>
      <c r="U46">
        <v>721</v>
      </c>
      <c r="V46" t="s">
        <v>63</v>
      </c>
      <c r="W46" s="1">
        <v>43465.22928240741</v>
      </c>
      <c r="X46">
        <v>761</v>
      </c>
      <c r="Y46" t="s">
        <v>63</v>
      </c>
      <c r="Z46" s="1">
        <v>43424.22928240741</v>
      </c>
      <c r="AA46">
        <v>4</v>
      </c>
      <c r="AB46">
        <v>0</v>
      </c>
      <c r="AM46" t="s">
        <v>230</v>
      </c>
      <c r="AN46" t="s">
        <v>261</v>
      </c>
      <c r="AO46" t="s">
        <v>66</v>
      </c>
      <c r="AP46" t="s">
        <v>66</v>
      </c>
    </row>
    <row r="47" spans="1:42" x14ac:dyDescent="0.2">
      <c r="A47" t="s">
        <v>262</v>
      </c>
      <c r="B47" t="s">
        <v>263</v>
      </c>
      <c r="C47" t="s">
        <v>264</v>
      </c>
      <c r="D47" t="s">
        <v>265</v>
      </c>
      <c r="F47">
        <v>8447408035</v>
      </c>
      <c r="G47" s="1">
        <v>44166.22928240741</v>
      </c>
      <c r="H47">
        <v>5226</v>
      </c>
      <c r="I47" t="str">
        <f t="shared" si="0"/>
        <v>0-10000</v>
      </c>
      <c r="J47">
        <v>5226</v>
      </c>
      <c r="L47" t="s">
        <v>62</v>
      </c>
      <c r="M47">
        <v>0</v>
      </c>
      <c r="T47" s="1">
        <v>43633.22928240741</v>
      </c>
      <c r="U47">
        <v>553</v>
      </c>
      <c r="V47" t="s">
        <v>63</v>
      </c>
      <c r="W47" s="1">
        <v>43633.22928240741</v>
      </c>
      <c r="X47">
        <v>593</v>
      </c>
      <c r="Y47" t="s">
        <v>63</v>
      </c>
      <c r="Z47" s="1">
        <v>43326.22928240741</v>
      </c>
      <c r="AA47">
        <v>8</v>
      </c>
      <c r="AB47">
        <v>0</v>
      </c>
      <c r="AM47" t="s">
        <v>266</v>
      </c>
      <c r="AN47" t="s">
        <v>267</v>
      </c>
      <c r="AO47" t="s">
        <v>66</v>
      </c>
      <c r="AP47" t="s">
        <v>66</v>
      </c>
    </row>
    <row r="48" spans="1:42" x14ac:dyDescent="0.2">
      <c r="A48" t="s">
        <v>268</v>
      </c>
      <c r="B48" t="s">
        <v>269</v>
      </c>
      <c r="C48" t="s">
        <v>264</v>
      </c>
      <c r="D48" t="s">
        <v>265</v>
      </c>
      <c r="F48">
        <v>9599425570</v>
      </c>
      <c r="G48" s="1">
        <v>44166.22928240741</v>
      </c>
      <c r="H48">
        <v>20520</v>
      </c>
      <c r="I48" t="str">
        <f t="shared" si="0"/>
        <v>20000-30000</v>
      </c>
      <c r="J48">
        <v>20520</v>
      </c>
      <c r="L48" t="s">
        <v>62</v>
      </c>
      <c r="M48">
        <v>0</v>
      </c>
      <c r="T48" s="1">
        <v>43343.22928240741</v>
      </c>
      <c r="U48">
        <v>843</v>
      </c>
      <c r="V48" t="s">
        <v>63</v>
      </c>
      <c r="W48" s="1">
        <v>43343.22928240741</v>
      </c>
      <c r="X48">
        <v>883</v>
      </c>
      <c r="Y48" t="s">
        <v>63</v>
      </c>
      <c r="Z48" s="1">
        <v>43298.22928240741</v>
      </c>
      <c r="AA48">
        <v>5</v>
      </c>
      <c r="AB48">
        <v>2</v>
      </c>
      <c r="AM48" t="s">
        <v>270</v>
      </c>
      <c r="AN48" t="s">
        <v>271</v>
      </c>
      <c r="AO48" t="s">
        <v>66</v>
      </c>
      <c r="AP48" t="s">
        <v>66</v>
      </c>
    </row>
    <row r="49" spans="1:42" x14ac:dyDescent="0.2">
      <c r="A49" t="s">
        <v>272</v>
      </c>
      <c r="B49" t="s">
        <v>273</v>
      </c>
      <c r="C49" t="s">
        <v>121</v>
      </c>
      <c r="D49" t="s">
        <v>87</v>
      </c>
      <c r="F49">
        <v>9717620204</v>
      </c>
      <c r="G49" s="1">
        <v>44166.22928240741</v>
      </c>
      <c r="H49">
        <v>5390</v>
      </c>
      <c r="I49" t="str">
        <f t="shared" si="0"/>
        <v>0-10000</v>
      </c>
      <c r="J49">
        <v>5390</v>
      </c>
      <c r="L49" t="s">
        <v>62</v>
      </c>
      <c r="M49">
        <v>0</v>
      </c>
      <c r="T49" s="1">
        <v>43572.22928240741</v>
      </c>
      <c r="U49">
        <v>614</v>
      </c>
      <c r="V49" t="s">
        <v>63</v>
      </c>
      <c r="W49" s="1">
        <v>43572.22928240741</v>
      </c>
      <c r="X49">
        <v>654</v>
      </c>
      <c r="Y49" t="s">
        <v>63</v>
      </c>
      <c r="Z49" s="1">
        <v>43394.22928240741</v>
      </c>
      <c r="AA49">
        <v>4</v>
      </c>
      <c r="AB49">
        <v>2</v>
      </c>
      <c r="AM49" t="s">
        <v>274</v>
      </c>
      <c r="AN49" t="s">
        <v>275</v>
      </c>
      <c r="AO49" t="s">
        <v>66</v>
      </c>
      <c r="AP49" t="s">
        <v>66</v>
      </c>
    </row>
    <row r="50" spans="1:42" x14ac:dyDescent="0.2">
      <c r="A50" t="s">
        <v>276</v>
      </c>
      <c r="B50" t="s">
        <v>277</v>
      </c>
      <c r="C50" t="s">
        <v>97</v>
      </c>
      <c r="D50" t="s">
        <v>87</v>
      </c>
      <c r="F50">
        <v>7840040221</v>
      </c>
      <c r="G50" s="1">
        <v>44166.22928240741</v>
      </c>
      <c r="H50">
        <v>5202</v>
      </c>
      <c r="I50" t="str">
        <f t="shared" si="0"/>
        <v>0-10000</v>
      </c>
      <c r="J50">
        <v>5202</v>
      </c>
      <c r="L50" t="s">
        <v>62</v>
      </c>
      <c r="M50">
        <v>0</v>
      </c>
      <c r="T50" s="1">
        <v>43610.22928240741</v>
      </c>
      <c r="U50">
        <v>576</v>
      </c>
      <c r="V50" t="s">
        <v>63</v>
      </c>
      <c r="W50" s="1">
        <v>43610.22928240741</v>
      </c>
      <c r="X50">
        <v>616</v>
      </c>
      <c r="Y50" t="s">
        <v>63</v>
      </c>
      <c r="Z50" s="1">
        <v>43238.22928240741</v>
      </c>
      <c r="AA50">
        <v>4</v>
      </c>
      <c r="AB50">
        <v>1</v>
      </c>
      <c r="AM50" t="s">
        <v>278</v>
      </c>
      <c r="AN50" t="s">
        <v>279</v>
      </c>
      <c r="AO50" t="s">
        <v>66</v>
      </c>
      <c r="AP50" t="s">
        <v>66</v>
      </c>
    </row>
    <row r="51" spans="1:42" x14ac:dyDescent="0.2">
      <c r="A51" t="s">
        <v>280</v>
      </c>
      <c r="B51" t="s">
        <v>281</v>
      </c>
      <c r="C51" t="s">
        <v>97</v>
      </c>
      <c r="D51" t="s">
        <v>192</v>
      </c>
      <c r="F51">
        <v>7065888001</v>
      </c>
      <c r="G51" s="1">
        <v>44166.22928240741</v>
      </c>
      <c r="H51">
        <v>5380</v>
      </c>
      <c r="I51" t="str">
        <f t="shared" si="0"/>
        <v>0-10000</v>
      </c>
      <c r="J51">
        <v>5380</v>
      </c>
      <c r="L51" t="s">
        <v>62</v>
      </c>
      <c r="M51">
        <v>0</v>
      </c>
      <c r="T51" s="1">
        <v>42898.22928240741</v>
      </c>
      <c r="U51">
        <v>1288</v>
      </c>
      <c r="V51" t="s">
        <v>63</v>
      </c>
      <c r="W51" s="1">
        <v>42898.22928240741</v>
      </c>
      <c r="X51">
        <v>1328</v>
      </c>
      <c r="Y51" t="s">
        <v>63</v>
      </c>
      <c r="Z51" s="1">
        <v>43268.22928240741</v>
      </c>
      <c r="AA51">
        <v>4</v>
      </c>
      <c r="AB51">
        <v>2</v>
      </c>
      <c r="AM51" t="s">
        <v>282</v>
      </c>
      <c r="AN51" t="s">
        <v>283</v>
      </c>
      <c r="AO51" t="s">
        <v>66</v>
      </c>
      <c r="AP51" t="s">
        <v>66</v>
      </c>
    </row>
    <row r="52" spans="1:42" x14ac:dyDescent="0.2">
      <c r="A52" t="s">
        <v>284</v>
      </c>
      <c r="B52" t="s">
        <v>285</v>
      </c>
      <c r="C52" t="s">
        <v>286</v>
      </c>
      <c r="D52" t="s">
        <v>70</v>
      </c>
      <c r="F52">
        <v>9958671757</v>
      </c>
      <c r="G52" s="1">
        <v>44166.22928240741</v>
      </c>
      <c r="H52">
        <v>9000</v>
      </c>
      <c r="I52" t="str">
        <f t="shared" si="0"/>
        <v>0-10000</v>
      </c>
      <c r="J52">
        <v>9000</v>
      </c>
      <c r="L52" t="s">
        <v>62</v>
      </c>
      <c r="M52">
        <v>0</v>
      </c>
      <c r="T52" s="1">
        <v>43628.22928240741</v>
      </c>
      <c r="U52">
        <v>558</v>
      </c>
      <c r="V52" t="s">
        <v>63</v>
      </c>
      <c r="W52" s="1">
        <v>43628.22928240741</v>
      </c>
      <c r="X52">
        <v>598</v>
      </c>
      <c r="Y52" t="s">
        <v>63</v>
      </c>
      <c r="Z52" s="1">
        <v>43190.22928240741</v>
      </c>
      <c r="AA52">
        <v>5</v>
      </c>
      <c r="AB52">
        <v>1</v>
      </c>
      <c r="AM52" t="s">
        <v>218</v>
      </c>
      <c r="AN52" t="s">
        <v>287</v>
      </c>
      <c r="AO52" t="s">
        <v>66</v>
      </c>
      <c r="AP52" t="s">
        <v>66</v>
      </c>
    </row>
    <row r="53" spans="1:42" x14ac:dyDescent="0.2">
      <c r="A53" t="s">
        <v>288</v>
      </c>
      <c r="B53" t="s">
        <v>289</v>
      </c>
      <c r="C53" t="s">
        <v>290</v>
      </c>
      <c r="D53" t="s">
        <v>76</v>
      </c>
      <c r="F53">
        <v>7840809145</v>
      </c>
      <c r="G53" s="1">
        <v>44166.22928240741</v>
      </c>
      <c r="H53">
        <v>7850</v>
      </c>
      <c r="I53" t="str">
        <f t="shared" si="0"/>
        <v>0-10000</v>
      </c>
      <c r="J53">
        <v>7850</v>
      </c>
      <c r="L53" t="s">
        <v>62</v>
      </c>
      <c r="M53">
        <v>0</v>
      </c>
      <c r="T53" s="1">
        <v>43440.22928240741</v>
      </c>
      <c r="U53">
        <v>746</v>
      </c>
      <c r="V53" t="s">
        <v>63</v>
      </c>
      <c r="W53" s="1">
        <v>43440.22928240741</v>
      </c>
      <c r="X53">
        <v>786</v>
      </c>
      <c r="Y53" t="s">
        <v>63</v>
      </c>
      <c r="Z53" s="1">
        <v>43410.22928240741</v>
      </c>
      <c r="AA53">
        <v>7</v>
      </c>
      <c r="AB53">
        <v>0</v>
      </c>
      <c r="AM53" t="s">
        <v>230</v>
      </c>
      <c r="AN53" t="s">
        <v>291</v>
      </c>
      <c r="AO53" t="s">
        <v>66</v>
      </c>
      <c r="AP53" t="s">
        <v>66</v>
      </c>
    </row>
    <row r="54" spans="1:42" x14ac:dyDescent="0.2">
      <c r="A54" t="s">
        <v>292</v>
      </c>
      <c r="B54" t="s">
        <v>293</v>
      </c>
      <c r="C54" t="s">
        <v>294</v>
      </c>
      <c r="D54" t="s">
        <v>61</v>
      </c>
      <c r="F54">
        <v>8377090297</v>
      </c>
      <c r="G54" s="1">
        <v>44166.22928240741</v>
      </c>
      <c r="H54">
        <v>9080</v>
      </c>
      <c r="I54" t="str">
        <f t="shared" si="0"/>
        <v>0-10000</v>
      </c>
      <c r="J54">
        <v>9080</v>
      </c>
      <c r="L54" t="s">
        <v>62</v>
      </c>
      <c r="M54">
        <v>0</v>
      </c>
      <c r="T54" s="1">
        <v>43864.22928240741</v>
      </c>
      <c r="U54">
        <v>322</v>
      </c>
      <c r="V54" t="s">
        <v>63</v>
      </c>
      <c r="W54" s="1">
        <v>43864.22928240741</v>
      </c>
      <c r="X54">
        <v>362</v>
      </c>
      <c r="Y54" t="s">
        <v>63</v>
      </c>
      <c r="Z54" s="1">
        <v>43429.22928240741</v>
      </c>
      <c r="AA54">
        <v>2</v>
      </c>
      <c r="AB54">
        <v>1</v>
      </c>
      <c r="AM54" t="s">
        <v>295</v>
      </c>
      <c r="AN54" t="s">
        <v>296</v>
      </c>
      <c r="AO54" t="s">
        <v>66</v>
      </c>
      <c r="AP54" t="s">
        <v>66</v>
      </c>
    </row>
    <row r="55" spans="1:42" x14ac:dyDescent="0.2">
      <c r="A55" t="s">
        <v>297</v>
      </c>
      <c r="B55" t="s">
        <v>298</v>
      </c>
      <c r="C55" t="s">
        <v>299</v>
      </c>
      <c r="D55" t="s">
        <v>87</v>
      </c>
      <c r="F55">
        <v>6200292824</v>
      </c>
      <c r="G55" s="1">
        <v>44166.22928240741</v>
      </c>
      <c r="H55">
        <v>24260</v>
      </c>
      <c r="I55" t="str">
        <f t="shared" si="0"/>
        <v>20000-30000</v>
      </c>
      <c r="J55">
        <v>24260</v>
      </c>
      <c r="L55" t="s">
        <v>62</v>
      </c>
      <c r="M55">
        <v>0</v>
      </c>
      <c r="T55" s="1">
        <v>43850.22928240741</v>
      </c>
      <c r="U55">
        <v>336</v>
      </c>
      <c r="V55" t="s">
        <v>63</v>
      </c>
      <c r="W55" s="1">
        <v>43850.22928240741</v>
      </c>
      <c r="X55">
        <v>376</v>
      </c>
      <c r="Y55" t="s">
        <v>63</v>
      </c>
      <c r="Z55" s="1">
        <v>43591.22928240741</v>
      </c>
      <c r="AA55">
        <v>2</v>
      </c>
      <c r="AB55">
        <v>0</v>
      </c>
      <c r="AM55" t="s">
        <v>295</v>
      </c>
      <c r="AN55" t="s">
        <v>300</v>
      </c>
      <c r="AO55" t="s">
        <v>66</v>
      </c>
      <c r="AP55" t="s">
        <v>66</v>
      </c>
    </row>
    <row r="56" spans="1:42" x14ac:dyDescent="0.2">
      <c r="A56" t="s">
        <v>301</v>
      </c>
      <c r="B56" t="s">
        <v>302</v>
      </c>
      <c r="C56" t="s">
        <v>299</v>
      </c>
      <c r="D56" t="s">
        <v>87</v>
      </c>
      <c r="F56">
        <v>9582548892</v>
      </c>
      <c r="G56" s="1">
        <v>44166.22928240741</v>
      </c>
      <c r="H56">
        <v>6669</v>
      </c>
      <c r="I56" t="str">
        <f t="shared" si="0"/>
        <v>0-10000</v>
      </c>
      <c r="J56">
        <v>6669</v>
      </c>
      <c r="L56" t="s">
        <v>62</v>
      </c>
      <c r="M56">
        <v>0</v>
      </c>
      <c r="T56" s="1">
        <v>43840.22928240741</v>
      </c>
      <c r="U56">
        <v>346</v>
      </c>
      <c r="V56" t="s">
        <v>63</v>
      </c>
      <c r="W56" s="1">
        <v>43840.22928240741</v>
      </c>
      <c r="X56">
        <v>386</v>
      </c>
      <c r="Y56" t="s">
        <v>63</v>
      </c>
      <c r="Z56" s="1">
        <v>43294.22928240741</v>
      </c>
      <c r="AA56">
        <v>2</v>
      </c>
      <c r="AB56">
        <v>0</v>
      </c>
      <c r="AM56" t="s">
        <v>295</v>
      </c>
      <c r="AN56" t="s">
        <v>303</v>
      </c>
      <c r="AO56" t="s">
        <v>66</v>
      </c>
      <c r="AP56" t="s">
        <v>66</v>
      </c>
    </row>
    <row r="57" spans="1:42" x14ac:dyDescent="0.2">
      <c r="A57" t="s">
        <v>304</v>
      </c>
      <c r="B57" t="s">
        <v>305</v>
      </c>
      <c r="C57" t="s">
        <v>299</v>
      </c>
      <c r="D57" t="s">
        <v>87</v>
      </c>
      <c r="F57">
        <v>9990856121</v>
      </c>
      <c r="G57" s="1">
        <v>44166.22928240741</v>
      </c>
      <c r="H57">
        <v>5530</v>
      </c>
      <c r="I57" t="str">
        <f t="shared" si="0"/>
        <v>0-10000</v>
      </c>
      <c r="J57">
        <v>5530</v>
      </c>
      <c r="L57" t="s">
        <v>62</v>
      </c>
      <c r="M57">
        <v>0</v>
      </c>
      <c r="T57" s="1">
        <v>43852.22928240741</v>
      </c>
      <c r="U57">
        <v>334</v>
      </c>
      <c r="V57" t="s">
        <v>63</v>
      </c>
      <c r="W57" s="1">
        <v>43852.22928240741</v>
      </c>
      <c r="X57">
        <v>374</v>
      </c>
      <c r="Y57" t="s">
        <v>63</v>
      </c>
      <c r="Z57" s="1">
        <v>43343.22928240741</v>
      </c>
      <c r="AA57">
        <v>2</v>
      </c>
      <c r="AB57">
        <v>1</v>
      </c>
      <c r="AM57" t="s">
        <v>295</v>
      </c>
      <c r="AN57" t="s">
        <v>306</v>
      </c>
      <c r="AO57" t="s">
        <v>66</v>
      </c>
      <c r="AP57" t="s">
        <v>66</v>
      </c>
    </row>
    <row r="58" spans="1:42" x14ac:dyDescent="0.2">
      <c r="A58" t="s">
        <v>307</v>
      </c>
      <c r="B58" t="s">
        <v>308</v>
      </c>
      <c r="C58" t="s">
        <v>309</v>
      </c>
      <c r="D58" t="s">
        <v>76</v>
      </c>
      <c r="F58">
        <v>7428863698</v>
      </c>
      <c r="G58" s="1">
        <v>44166.22928240741</v>
      </c>
      <c r="H58">
        <v>9240</v>
      </c>
      <c r="I58" t="str">
        <f t="shared" si="0"/>
        <v>0-10000</v>
      </c>
      <c r="J58">
        <v>9240</v>
      </c>
      <c r="L58" t="s">
        <v>62</v>
      </c>
      <c r="M58">
        <v>0</v>
      </c>
      <c r="T58" s="1">
        <v>43993.22928240741</v>
      </c>
      <c r="U58">
        <v>193</v>
      </c>
      <c r="V58" t="s">
        <v>63</v>
      </c>
      <c r="W58" s="1">
        <v>43993.22928240741</v>
      </c>
      <c r="X58">
        <v>233</v>
      </c>
      <c r="Y58" t="s">
        <v>63</v>
      </c>
      <c r="Z58" s="1">
        <v>43784.22928240741</v>
      </c>
      <c r="AA58">
        <v>2</v>
      </c>
      <c r="AB58">
        <v>0</v>
      </c>
      <c r="AM58" t="s">
        <v>310</v>
      </c>
      <c r="AN58" t="s">
        <v>311</v>
      </c>
      <c r="AO58" t="s">
        <v>66</v>
      </c>
      <c r="AP58" t="s">
        <v>66</v>
      </c>
    </row>
    <row r="59" spans="1:42" x14ac:dyDescent="0.2">
      <c r="A59" t="s">
        <v>312</v>
      </c>
      <c r="B59" t="s">
        <v>313</v>
      </c>
      <c r="C59" t="s">
        <v>299</v>
      </c>
      <c r="D59" t="s">
        <v>87</v>
      </c>
      <c r="F59">
        <v>9717946348</v>
      </c>
      <c r="G59" s="1">
        <v>44166.22928240741</v>
      </c>
      <c r="H59">
        <v>38839</v>
      </c>
      <c r="I59" t="str">
        <f t="shared" si="0"/>
        <v>30000 - 40000</v>
      </c>
      <c r="J59">
        <v>38839</v>
      </c>
      <c r="L59" t="s">
        <v>62</v>
      </c>
      <c r="M59">
        <v>0</v>
      </c>
      <c r="T59" s="1">
        <v>43742.22928240741</v>
      </c>
      <c r="U59">
        <v>444</v>
      </c>
      <c r="V59" t="s">
        <v>63</v>
      </c>
      <c r="W59" s="1">
        <v>43742.22928240741</v>
      </c>
      <c r="X59">
        <v>484</v>
      </c>
      <c r="Y59" t="s">
        <v>63</v>
      </c>
      <c r="Z59" s="1">
        <v>43201.22928240741</v>
      </c>
      <c r="AA59">
        <v>2</v>
      </c>
      <c r="AB59">
        <v>1</v>
      </c>
      <c r="AM59" t="s">
        <v>295</v>
      </c>
      <c r="AN59" t="s">
        <v>314</v>
      </c>
      <c r="AO59" t="s">
        <v>66</v>
      </c>
      <c r="AP59" t="s">
        <v>66</v>
      </c>
    </row>
    <row r="60" spans="1:42" x14ac:dyDescent="0.2">
      <c r="A60" t="s">
        <v>315</v>
      </c>
      <c r="B60" t="s">
        <v>316</v>
      </c>
      <c r="C60" t="s">
        <v>299</v>
      </c>
      <c r="D60" t="s">
        <v>87</v>
      </c>
      <c r="F60">
        <v>9999560434</v>
      </c>
      <c r="G60" s="1">
        <v>44166.22928240741</v>
      </c>
      <c r="H60">
        <v>8050</v>
      </c>
      <c r="I60" t="str">
        <f t="shared" si="0"/>
        <v>0-10000</v>
      </c>
      <c r="J60">
        <v>8050</v>
      </c>
      <c r="L60" t="s">
        <v>62</v>
      </c>
      <c r="M60">
        <v>0</v>
      </c>
      <c r="T60" s="1">
        <v>43472.22928240741</v>
      </c>
      <c r="U60">
        <v>714</v>
      </c>
      <c r="V60" t="s">
        <v>63</v>
      </c>
      <c r="W60" s="1">
        <v>43472.22928240741</v>
      </c>
      <c r="X60">
        <v>754</v>
      </c>
      <c r="Y60" t="s">
        <v>63</v>
      </c>
      <c r="Z60" s="1">
        <v>43676.22928240741</v>
      </c>
      <c r="AA60">
        <v>2</v>
      </c>
      <c r="AB60">
        <v>0</v>
      </c>
      <c r="AM60" t="s">
        <v>317</v>
      </c>
      <c r="AN60" t="s">
        <v>318</v>
      </c>
      <c r="AO60" t="s">
        <v>66</v>
      </c>
      <c r="AP60" t="s">
        <v>66</v>
      </c>
    </row>
    <row r="61" spans="1:42" x14ac:dyDescent="0.2">
      <c r="A61" t="s">
        <v>319</v>
      </c>
      <c r="B61" t="s">
        <v>320</v>
      </c>
      <c r="C61" t="s">
        <v>299</v>
      </c>
      <c r="D61" t="s">
        <v>87</v>
      </c>
      <c r="F61">
        <v>9999676464</v>
      </c>
      <c r="G61" s="1">
        <v>44166.22928240741</v>
      </c>
      <c r="H61">
        <v>10452</v>
      </c>
      <c r="I61" t="str">
        <f t="shared" si="0"/>
        <v>10000-20000</v>
      </c>
      <c r="J61">
        <v>10452</v>
      </c>
      <c r="L61" t="s">
        <v>62</v>
      </c>
      <c r="M61">
        <v>0</v>
      </c>
      <c r="T61" s="1">
        <v>43646.22928240741</v>
      </c>
      <c r="U61">
        <v>540</v>
      </c>
      <c r="V61" t="s">
        <v>63</v>
      </c>
      <c r="W61" s="1">
        <v>43646.22928240741</v>
      </c>
      <c r="X61">
        <v>580</v>
      </c>
      <c r="Y61" t="s">
        <v>63</v>
      </c>
      <c r="Z61" s="1">
        <v>43551.22928240741</v>
      </c>
      <c r="AA61">
        <v>2</v>
      </c>
      <c r="AB61">
        <v>1</v>
      </c>
      <c r="AM61" t="s">
        <v>274</v>
      </c>
      <c r="AN61" t="s">
        <v>321</v>
      </c>
      <c r="AO61" t="s">
        <v>66</v>
      </c>
      <c r="AP61" t="s">
        <v>66</v>
      </c>
    </row>
    <row r="62" spans="1:42" x14ac:dyDescent="0.2">
      <c r="A62" t="s">
        <v>322</v>
      </c>
      <c r="B62" t="s">
        <v>323</v>
      </c>
      <c r="C62" t="s">
        <v>309</v>
      </c>
      <c r="D62" t="s">
        <v>76</v>
      </c>
      <c r="F62">
        <v>9958903771</v>
      </c>
      <c r="G62" s="1">
        <v>44166.22928240741</v>
      </c>
      <c r="H62">
        <v>19550</v>
      </c>
      <c r="I62" t="str">
        <f t="shared" si="0"/>
        <v>10000-20000</v>
      </c>
      <c r="J62">
        <v>19550</v>
      </c>
      <c r="L62" t="s">
        <v>62</v>
      </c>
      <c r="M62">
        <v>0</v>
      </c>
      <c r="T62" s="1">
        <v>43496.22928240741</v>
      </c>
      <c r="U62">
        <v>690</v>
      </c>
      <c r="V62" t="s">
        <v>63</v>
      </c>
      <c r="W62" s="1">
        <v>43496.22928240741</v>
      </c>
      <c r="X62">
        <v>730</v>
      </c>
      <c r="Y62" t="s">
        <v>63</v>
      </c>
      <c r="Z62" s="1">
        <v>43638.22928240741</v>
      </c>
      <c r="AA62">
        <v>2</v>
      </c>
      <c r="AB62">
        <v>0</v>
      </c>
      <c r="AM62" t="s">
        <v>324</v>
      </c>
      <c r="AN62" t="s">
        <v>325</v>
      </c>
      <c r="AO62" t="s">
        <v>66</v>
      </c>
      <c r="AP62" t="s">
        <v>66</v>
      </c>
    </row>
    <row r="63" spans="1:42" x14ac:dyDescent="0.2">
      <c r="A63" t="s">
        <v>326</v>
      </c>
      <c r="B63" t="s">
        <v>327</v>
      </c>
      <c r="C63" t="s">
        <v>328</v>
      </c>
      <c r="D63" t="s">
        <v>76</v>
      </c>
      <c r="F63">
        <v>9540903841</v>
      </c>
      <c r="G63" s="1">
        <v>44166.22928240741</v>
      </c>
      <c r="H63">
        <v>3290</v>
      </c>
      <c r="I63" t="str">
        <f t="shared" si="0"/>
        <v>0-10000</v>
      </c>
      <c r="J63">
        <v>3290</v>
      </c>
      <c r="L63" t="s">
        <v>62</v>
      </c>
      <c r="M63">
        <v>0</v>
      </c>
      <c r="T63" s="1">
        <v>43585.22928240741</v>
      </c>
      <c r="U63">
        <v>601</v>
      </c>
      <c r="V63" t="s">
        <v>63</v>
      </c>
      <c r="W63" s="1">
        <v>43585.22928240741</v>
      </c>
      <c r="X63">
        <v>641</v>
      </c>
      <c r="Y63" t="s">
        <v>63</v>
      </c>
      <c r="Z63" s="1">
        <v>43496.22928240741</v>
      </c>
      <c r="AA63">
        <v>3</v>
      </c>
      <c r="AB63">
        <v>1</v>
      </c>
      <c r="AM63" t="s">
        <v>329</v>
      </c>
      <c r="AN63" t="s">
        <v>330</v>
      </c>
      <c r="AO63" t="s">
        <v>66</v>
      </c>
      <c r="AP63" t="s">
        <v>66</v>
      </c>
    </row>
    <row r="64" spans="1:42" x14ac:dyDescent="0.2">
      <c r="A64" t="s">
        <v>331</v>
      </c>
      <c r="B64" t="s">
        <v>332</v>
      </c>
      <c r="C64" t="s">
        <v>333</v>
      </c>
      <c r="D64" t="s">
        <v>76</v>
      </c>
      <c r="F64">
        <v>7838908191</v>
      </c>
      <c r="G64" s="1">
        <v>44166.22928240741</v>
      </c>
      <c r="H64">
        <v>7470</v>
      </c>
      <c r="I64" t="str">
        <f t="shared" si="0"/>
        <v>0-10000</v>
      </c>
      <c r="J64">
        <v>7470</v>
      </c>
      <c r="L64" t="s">
        <v>62</v>
      </c>
      <c r="M64">
        <v>0</v>
      </c>
      <c r="T64" s="1">
        <v>43575.22928240741</v>
      </c>
      <c r="U64">
        <v>611</v>
      </c>
      <c r="V64" t="s">
        <v>63</v>
      </c>
      <c r="W64" s="1">
        <v>43575.22928240741</v>
      </c>
      <c r="X64">
        <v>651</v>
      </c>
      <c r="Y64" t="s">
        <v>63</v>
      </c>
      <c r="Z64" s="1">
        <v>43553.22928240741</v>
      </c>
      <c r="AA64">
        <v>2</v>
      </c>
      <c r="AB64">
        <v>0</v>
      </c>
      <c r="AM64" t="s">
        <v>334</v>
      </c>
      <c r="AN64" t="s">
        <v>335</v>
      </c>
      <c r="AO64" t="s">
        <v>66</v>
      </c>
      <c r="AP64" t="s">
        <v>66</v>
      </c>
    </row>
    <row r="65" spans="1:42" x14ac:dyDescent="0.2">
      <c r="A65" t="s">
        <v>336</v>
      </c>
      <c r="B65" t="s">
        <v>337</v>
      </c>
      <c r="C65" t="s">
        <v>338</v>
      </c>
      <c r="D65" t="s">
        <v>209</v>
      </c>
      <c r="F65">
        <v>9540061567</v>
      </c>
      <c r="G65" s="1">
        <v>44166.22928240741</v>
      </c>
      <c r="H65">
        <v>10925</v>
      </c>
      <c r="I65" t="str">
        <f t="shared" si="0"/>
        <v>10000-20000</v>
      </c>
      <c r="J65">
        <v>10925</v>
      </c>
      <c r="L65" t="s">
        <v>62</v>
      </c>
      <c r="M65">
        <v>0</v>
      </c>
      <c r="T65" s="1">
        <v>42898.22928240741</v>
      </c>
      <c r="U65">
        <v>1288</v>
      </c>
      <c r="V65" t="s">
        <v>63</v>
      </c>
      <c r="W65" s="1">
        <v>42898.22928240741</v>
      </c>
      <c r="X65">
        <v>1328</v>
      </c>
      <c r="Y65" t="s">
        <v>63</v>
      </c>
      <c r="Z65" s="1">
        <v>43859.22928240741</v>
      </c>
      <c r="AA65">
        <v>2</v>
      </c>
      <c r="AB65">
        <v>1</v>
      </c>
      <c r="AM65" t="s">
        <v>339</v>
      </c>
      <c r="AN65" t="s">
        <v>340</v>
      </c>
      <c r="AO65" t="s">
        <v>66</v>
      </c>
      <c r="AP65" t="s">
        <v>66</v>
      </c>
    </row>
    <row r="66" spans="1:42" x14ac:dyDescent="0.2">
      <c r="A66" t="s">
        <v>341</v>
      </c>
      <c r="B66" t="s">
        <v>342</v>
      </c>
      <c r="C66" t="s">
        <v>299</v>
      </c>
      <c r="D66" t="s">
        <v>87</v>
      </c>
      <c r="F66">
        <v>9873132049</v>
      </c>
      <c r="G66" s="1">
        <v>44166.22928240741</v>
      </c>
      <c r="H66">
        <v>11000</v>
      </c>
      <c r="I66" t="str">
        <f t="shared" si="0"/>
        <v>10000-20000</v>
      </c>
      <c r="J66">
        <v>11000</v>
      </c>
      <c r="L66" t="s">
        <v>62</v>
      </c>
      <c r="M66">
        <v>0</v>
      </c>
      <c r="T66" s="1">
        <v>42763.22928240741</v>
      </c>
      <c r="U66">
        <v>1423</v>
      </c>
      <c r="V66" t="s">
        <v>63</v>
      </c>
      <c r="W66" s="1">
        <v>42763.22928240741</v>
      </c>
      <c r="X66">
        <v>1463</v>
      </c>
      <c r="Y66" t="s">
        <v>63</v>
      </c>
      <c r="Z66" s="1">
        <v>43502.22928240741</v>
      </c>
      <c r="AA66">
        <v>2</v>
      </c>
      <c r="AB66">
        <v>0</v>
      </c>
      <c r="AM66" t="s">
        <v>173</v>
      </c>
      <c r="AN66" t="s">
        <v>343</v>
      </c>
      <c r="AO66" t="s">
        <v>66</v>
      </c>
      <c r="AP66" t="s">
        <v>66</v>
      </c>
    </row>
    <row r="67" spans="1:42" x14ac:dyDescent="0.2">
      <c r="A67" t="s">
        <v>344</v>
      </c>
      <c r="B67" t="s">
        <v>345</v>
      </c>
      <c r="C67" t="s">
        <v>333</v>
      </c>
      <c r="D67" t="s">
        <v>76</v>
      </c>
      <c r="F67">
        <v>9971200650</v>
      </c>
      <c r="G67" s="1">
        <v>44166.22928240741</v>
      </c>
      <c r="H67">
        <v>28600</v>
      </c>
      <c r="I67" t="str">
        <f t="shared" ref="I67:I130" si="1">IF($H67&gt;50000,"&gt; “50000+",IF($H67&gt;40000,"40000 - 50000",IF($H67&gt;30000,"30000 - 40000",IF($H67&gt;20000,"20000-30000",IF($H67&gt;10000,"10000-20000","0-10000")))))</f>
        <v>20000-30000</v>
      </c>
      <c r="J67">
        <v>28600</v>
      </c>
      <c r="L67" t="s">
        <v>62</v>
      </c>
      <c r="M67">
        <v>0</v>
      </c>
      <c r="T67" s="1">
        <v>43466.22928240741</v>
      </c>
      <c r="U67">
        <v>720</v>
      </c>
      <c r="V67" t="s">
        <v>63</v>
      </c>
      <c r="W67" s="1">
        <v>43466.22928240741</v>
      </c>
      <c r="X67">
        <v>760</v>
      </c>
      <c r="Y67" t="s">
        <v>63</v>
      </c>
      <c r="Z67" s="1">
        <v>43067.22928240741</v>
      </c>
      <c r="AA67">
        <v>2</v>
      </c>
      <c r="AB67">
        <v>0</v>
      </c>
      <c r="AM67" t="s">
        <v>346</v>
      </c>
      <c r="AN67" t="s">
        <v>347</v>
      </c>
      <c r="AO67" t="s">
        <v>66</v>
      </c>
      <c r="AP67" t="s">
        <v>66</v>
      </c>
    </row>
    <row r="68" spans="1:42" x14ac:dyDescent="0.2">
      <c r="A68" t="s">
        <v>348</v>
      </c>
      <c r="B68" t="s">
        <v>349</v>
      </c>
      <c r="C68" t="s">
        <v>350</v>
      </c>
      <c r="D68" t="s">
        <v>70</v>
      </c>
      <c r="F68">
        <v>8130345232</v>
      </c>
      <c r="G68" s="1">
        <v>44166.22928240741</v>
      </c>
      <c r="H68">
        <v>1180</v>
      </c>
      <c r="I68" t="str">
        <f t="shared" si="1"/>
        <v>0-10000</v>
      </c>
      <c r="J68">
        <v>1180</v>
      </c>
      <c r="L68" t="s">
        <v>62</v>
      </c>
      <c r="M68">
        <v>0</v>
      </c>
      <c r="T68" s="1">
        <v>43311.22928240741</v>
      </c>
      <c r="U68">
        <v>875</v>
      </c>
      <c r="V68" t="s">
        <v>63</v>
      </c>
      <c r="W68" s="1">
        <v>43311.22928240741</v>
      </c>
      <c r="X68">
        <v>915</v>
      </c>
      <c r="Y68" t="s">
        <v>63</v>
      </c>
      <c r="Z68" s="1">
        <v>43008.22928240741</v>
      </c>
      <c r="AA68">
        <v>2</v>
      </c>
      <c r="AB68">
        <v>1</v>
      </c>
      <c r="AM68" t="s">
        <v>346</v>
      </c>
      <c r="AN68" t="s">
        <v>351</v>
      </c>
      <c r="AO68" t="s">
        <v>66</v>
      </c>
      <c r="AP68" t="s">
        <v>66</v>
      </c>
    </row>
    <row r="69" spans="1:42" x14ac:dyDescent="0.2">
      <c r="A69" t="s">
        <v>352</v>
      </c>
      <c r="B69" t="s">
        <v>353</v>
      </c>
      <c r="C69" t="s">
        <v>350</v>
      </c>
      <c r="D69" t="s">
        <v>70</v>
      </c>
      <c r="F69">
        <v>9990888304</v>
      </c>
      <c r="G69" s="1">
        <v>44166.22928240741</v>
      </c>
      <c r="H69">
        <v>4460</v>
      </c>
      <c r="I69" t="str">
        <f t="shared" si="1"/>
        <v>0-10000</v>
      </c>
      <c r="J69">
        <v>4460</v>
      </c>
      <c r="L69" t="s">
        <v>62</v>
      </c>
      <c r="M69">
        <v>0</v>
      </c>
      <c r="T69" s="1">
        <v>43626.22928240741</v>
      </c>
      <c r="U69">
        <v>560</v>
      </c>
      <c r="V69" t="s">
        <v>63</v>
      </c>
      <c r="W69" s="1">
        <v>43626.22928240741</v>
      </c>
      <c r="X69">
        <v>600</v>
      </c>
      <c r="Y69" t="s">
        <v>63</v>
      </c>
      <c r="Z69" s="1">
        <v>43008.22928240741</v>
      </c>
      <c r="AA69">
        <v>2</v>
      </c>
      <c r="AB69">
        <v>1</v>
      </c>
      <c r="AM69" t="s">
        <v>346</v>
      </c>
      <c r="AN69" t="s">
        <v>354</v>
      </c>
      <c r="AO69" t="s">
        <v>66</v>
      </c>
      <c r="AP69" t="s">
        <v>66</v>
      </c>
    </row>
    <row r="70" spans="1:42" x14ac:dyDescent="0.2">
      <c r="A70" t="s">
        <v>355</v>
      </c>
      <c r="B70" t="s">
        <v>356</v>
      </c>
      <c r="C70" t="s">
        <v>357</v>
      </c>
      <c r="D70" t="s">
        <v>265</v>
      </c>
      <c r="F70">
        <v>8800603924</v>
      </c>
      <c r="G70" s="1">
        <v>44166.22928240741</v>
      </c>
      <c r="H70">
        <v>22400</v>
      </c>
      <c r="I70" t="str">
        <f t="shared" si="1"/>
        <v>20000-30000</v>
      </c>
      <c r="J70">
        <v>22400</v>
      </c>
      <c r="L70" t="s">
        <v>62</v>
      </c>
      <c r="M70">
        <v>0</v>
      </c>
      <c r="T70" s="1">
        <v>43874.22928240741</v>
      </c>
      <c r="U70">
        <v>312</v>
      </c>
      <c r="V70" t="s">
        <v>63</v>
      </c>
      <c r="W70" s="1">
        <v>43874.22928240741</v>
      </c>
      <c r="X70">
        <v>352</v>
      </c>
      <c r="Y70" t="s">
        <v>63</v>
      </c>
      <c r="Z70" s="1">
        <v>43551.22928240741</v>
      </c>
      <c r="AA70">
        <v>5</v>
      </c>
      <c r="AB70">
        <v>3</v>
      </c>
      <c r="AM70" t="s">
        <v>295</v>
      </c>
      <c r="AN70" t="s">
        <v>358</v>
      </c>
      <c r="AO70" t="s">
        <v>66</v>
      </c>
      <c r="AP70" t="s">
        <v>66</v>
      </c>
    </row>
    <row r="71" spans="1:42" x14ac:dyDescent="0.2">
      <c r="A71" t="s">
        <v>359</v>
      </c>
      <c r="B71" t="s">
        <v>360</v>
      </c>
      <c r="C71" t="s">
        <v>361</v>
      </c>
      <c r="D71" t="s">
        <v>61</v>
      </c>
      <c r="F71">
        <v>9540865799</v>
      </c>
      <c r="G71" s="1">
        <v>44166.22928240741</v>
      </c>
      <c r="H71">
        <v>20840</v>
      </c>
      <c r="I71" t="str">
        <f t="shared" si="1"/>
        <v>20000-30000</v>
      </c>
      <c r="J71">
        <v>20840</v>
      </c>
      <c r="L71" t="s">
        <v>62</v>
      </c>
      <c r="M71">
        <v>0</v>
      </c>
      <c r="T71" s="1">
        <v>43326.22928240741</v>
      </c>
      <c r="U71">
        <v>860</v>
      </c>
      <c r="V71" t="s">
        <v>63</v>
      </c>
      <c r="W71" s="1">
        <v>43326.22928240741</v>
      </c>
      <c r="X71">
        <v>900</v>
      </c>
      <c r="Y71" t="s">
        <v>63</v>
      </c>
      <c r="Z71" s="1">
        <v>43067.22928240741</v>
      </c>
      <c r="AA71">
        <v>3</v>
      </c>
      <c r="AB71">
        <v>0</v>
      </c>
      <c r="AM71" t="s">
        <v>346</v>
      </c>
      <c r="AN71" t="s">
        <v>362</v>
      </c>
      <c r="AO71" t="s">
        <v>66</v>
      </c>
      <c r="AP71" t="s">
        <v>66</v>
      </c>
    </row>
    <row r="72" spans="1:42" x14ac:dyDescent="0.2">
      <c r="A72" t="s">
        <v>363</v>
      </c>
      <c r="B72" t="s">
        <v>364</v>
      </c>
      <c r="C72" t="s">
        <v>365</v>
      </c>
      <c r="D72" t="s">
        <v>265</v>
      </c>
      <c r="F72">
        <v>9953822757</v>
      </c>
      <c r="G72" s="1">
        <v>44166.22928240741</v>
      </c>
      <c r="H72">
        <v>5796</v>
      </c>
      <c r="I72" t="str">
        <f t="shared" si="1"/>
        <v>0-10000</v>
      </c>
      <c r="J72">
        <v>5796</v>
      </c>
      <c r="L72" t="s">
        <v>62</v>
      </c>
      <c r="M72">
        <v>0</v>
      </c>
      <c r="T72" s="1">
        <v>43890.22928240741</v>
      </c>
      <c r="U72">
        <v>296</v>
      </c>
      <c r="V72" t="s">
        <v>63</v>
      </c>
      <c r="W72" s="1">
        <v>43890.22928240741</v>
      </c>
      <c r="X72">
        <v>336</v>
      </c>
      <c r="Y72" t="s">
        <v>63</v>
      </c>
      <c r="Z72" s="1">
        <v>43802.22928240741</v>
      </c>
      <c r="AA72">
        <v>4</v>
      </c>
      <c r="AB72">
        <v>1</v>
      </c>
      <c r="AM72" t="s">
        <v>366</v>
      </c>
      <c r="AN72" t="s">
        <v>367</v>
      </c>
      <c r="AO72" t="s">
        <v>66</v>
      </c>
      <c r="AP72" t="s">
        <v>66</v>
      </c>
    </row>
    <row r="73" spans="1:42" x14ac:dyDescent="0.2">
      <c r="A73" t="s">
        <v>368</v>
      </c>
      <c r="B73" t="s">
        <v>369</v>
      </c>
      <c r="C73" t="s">
        <v>370</v>
      </c>
      <c r="D73" t="s">
        <v>87</v>
      </c>
      <c r="F73">
        <v>9871831304</v>
      </c>
      <c r="G73" s="1">
        <v>44166.22928240741</v>
      </c>
      <c r="H73">
        <v>20400</v>
      </c>
      <c r="I73" t="str">
        <f t="shared" si="1"/>
        <v>20000-30000</v>
      </c>
      <c r="J73">
        <v>20400</v>
      </c>
      <c r="L73" t="s">
        <v>62</v>
      </c>
      <c r="M73">
        <v>0</v>
      </c>
      <c r="T73" s="1">
        <v>43292.22928240741</v>
      </c>
      <c r="U73">
        <v>894</v>
      </c>
      <c r="V73" t="s">
        <v>63</v>
      </c>
      <c r="W73" s="1">
        <v>43292.22928240741</v>
      </c>
      <c r="X73">
        <v>934</v>
      </c>
      <c r="Y73" t="s">
        <v>63</v>
      </c>
      <c r="Z73" s="1">
        <v>42734.22928240741</v>
      </c>
      <c r="AA73">
        <v>4</v>
      </c>
      <c r="AB73">
        <v>0</v>
      </c>
      <c r="AM73" t="s">
        <v>346</v>
      </c>
      <c r="AN73" t="s">
        <v>371</v>
      </c>
      <c r="AO73" t="s">
        <v>66</v>
      </c>
      <c r="AP73" t="s">
        <v>66</v>
      </c>
    </row>
    <row r="74" spans="1:42" x14ac:dyDescent="0.2">
      <c r="A74" t="s">
        <v>372</v>
      </c>
      <c r="B74" t="s">
        <v>373</v>
      </c>
      <c r="C74" t="s">
        <v>370</v>
      </c>
      <c r="D74" t="s">
        <v>87</v>
      </c>
      <c r="F74">
        <v>9650483619</v>
      </c>
      <c r="G74" s="1">
        <v>44166.22928240741</v>
      </c>
      <c r="H74">
        <v>3600</v>
      </c>
      <c r="I74" t="str">
        <f t="shared" si="1"/>
        <v>0-10000</v>
      </c>
      <c r="J74">
        <v>3600</v>
      </c>
      <c r="L74" t="s">
        <v>62</v>
      </c>
      <c r="M74">
        <v>0</v>
      </c>
      <c r="T74" s="1">
        <v>43613.22928240741</v>
      </c>
      <c r="U74">
        <v>573</v>
      </c>
      <c r="V74" t="s">
        <v>63</v>
      </c>
      <c r="W74" s="1">
        <v>43613.22928240741</v>
      </c>
      <c r="X74">
        <v>613</v>
      </c>
      <c r="Y74" t="s">
        <v>63</v>
      </c>
      <c r="Z74" s="1">
        <v>42879.22928240741</v>
      </c>
      <c r="AA74">
        <v>4</v>
      </c>
      <c r="AB74">
        <v>0</v>
      </c>
      <c r="AM74" t="s">
        <v>295</v>
      </c>
      <c r="AN74" t="s">
        <v>374</v>
      </c>
      <c r="AO74" t="s">
        <v>66</v>
      </c>
      <c r="AP74" t="s">
        <v>66</v>
      </c>
    </row>
    <row r="75" spans="1:42" x14ac:dyDescent="0.2">
      <c r="A75" t="s">
        <v>375</v>
      </c>
      <c r="B75" t="s">
        <v>376</v>
      </c>
      <c r="C75" t="s">
        <v>377</v>
      </c>
      <c r="D75" t="s">
        <v>265</v>
      </c>
      <c r="F75">
        <v>9990416659</v>
      </c>
      <c r="G75" s="1">
        <v>44166.22928240741</v>
      </c>
      <c r="H75">
        <v>21000</v>
      </c>
      <c r="I75" t="str">
        <f t="shared" si="1"/>
        <v>20000-30000</v>
      </c>
      <c r="J75">
        <v>21000</v>
      </c>
      <c r="L75" t="s">
        <v>62</v>
      </c>
      <c r="M75">
        <v>0</v>
      </c>
      <c r="T75" s="1">
        <v>43333.22928240741</v>
      </c>
      <c r="U75">
        <v>853</v>
      </c>
      <c r="V75" t="s">
        <v>63</v>
      </c>
      <c r="W75" s="1">
        <v>43333.22928240741</v>
      </c>
      <c r="X75">
        <v>893</v>
      </c>
      <c r="Y75" t="s">
        <v>63</v>
      </c>
      <c r="Z75" s="1">
        <v>42879.22928240741</v>
      </c>
      <c r="AA75">
        <v>4</v>
      </c>
      <c r="AB75">
        <v>2</v>
      </c>
      <c r="AM75" t="s">
        <v>295</v>
      </c>
      <c r="AN75" t="s">
        <v>378</v>
      </c>
      <c r="AO75" t="s">
        <v>66</v>
      </c>
      <c r="AP75" t="s">
        <v>66</v>
      </c>
    </row>
    <row r="76" spans="1:42" x14ac:dyDescent="0.2">
      <c r="A76" t="s">
        <v>379</v>
      </c>
      <c r="B76" t="s">
        <v>345</v>
      </c>
      <c r="C76" t="s">
        <v>370</v>
      </c>
      <c r="D76" t="s">
        <v>87</v>
      </c>
      <c r="F76">
        <v>8130270580</v>
      </c>
      <c r="G76" s="1">
        <v>44166.22928240741</v>
      </c>
      <c r="H76">
        <v>9500</v>
      </c>
      <c r="I76" t="str">
        <f t="shared" si="1"/>
        <v>0-10000</v>
      </c>
      <c r="J76">
        <v>9500</v>
      </c>
      <c r="L76" t="s">
        <v>62</v>
      </c>
      <c r="M76">
        <v>0</v>
      </c>
      <c r="T76" s="1">
        <v>43598.22928240741</v>
      </c>
      <c r="U76">
        <v>588</v>
      </c>
      <c r="V76" t="s">
        <v>63</v>
      </c>
      <c r="W76" s="1">
        <v>43598.22928240741</v>
      </c>
      <c r="X76">
        <v>628</v>
      </c>
      <c r="Y76" t="s">
        <v>63</v>
      </c>
      <c r="Z76" s="1">
        <v>42825.22928240741</v>
      </c>
      <c r="AA76">
        <v>3</v>
      </c>
      <c r="AB76">
        <v>0</v>
      </c>
      <c r="AM76" t="s">
        <v>346</v>
      </c>
      <c r="AN76" t="s">
        <v>380</v>
      </c>
      <c r="AO76" t="s">
        <v>66</v>
      </c>
      <c r="AP76" t="s">
        <v>66</v>
      </c>
    </row>
    <row r="77" spans="1:42" x14ac:dyDescent="0.2">
      <c r="A77" t="s">
        <v>381</v>
      </c>
      <c r="B77" t="s">
        <v>382</v>
      </c>
      <c r="C77" t="s">
        <v>370</v>
      </c>
      <c r="D77" t="s">
        <v>87</v>
      </c>
      <c r="F77">
        <v>7859956276</v>
      </c>
      <c r="G77" s="1">
        <v>44166.22928240741</v>
      </c>
      <c r="H77">
        <v>25700</v>
      </c>
      <c r="I77" t="str">
        <f t="shared" si="1"/>
        <v>20000-30000</v>
      </c>
      <c r="J77">
        <v>25700</v>
      </c>
      <c r="L77" t="s">
        <v>62</v>
      </c>
      <c r="M77">
        <v>0</v>
      </c>
      <c r="T77" s="1">
        <v>43104.22928240741</v>
      </c>
      <c r="U77">
        <v>1082</v>
      </c>
      <c r="V77" t="s">
        <v>63</v>
      </c>
      <c r="W77" s="1">
        <v>43104.22928240741</v>
      </c>
      <c r="X77">
        <v>1122</v>
      </c>
      <c r="Y77" t="s">
        <v>63</v>
      </c>
      <c r="Z77" s="1">
        <v>42821.22928240741</v>
      </c>
      <c r="AA77">
        <v>3</v>
      </c>
      <c r="AB77">
        <v>0</v>
      </c>
      <c r="AM77" t="s">
        <v>346</v>
      </c>
      <c r="AN77" t="s">
        <v>383</v>
      </c>
      <c r="AO77" t="s">
        <v>66</v>
      </c>
      <c r="AP77" t="s">
        <v>66</v>
      </c>
    </row>
    <row r="78" spans="1:42" x14ac:dyDescent="0.2">
      <c r="A78" t="s">
        <v>384</v>
      </c>
      <c r="B78" t="s">
        <v>385</v>
      </c>
      <c r="C78" t="s">
        <v>370</v>
      </c>
      <c r="D78" t="s">
        <v>87</v>
      </c>
      <c r="F78">
        <v>9891863455</v>
      </c>
      <c r="G78" s="1">
        <v>44166.22928240741</v>
      </c>
      <c r="H78">
        <v>16030</v>
      </c>
      <c r="I78" t="str">
        <f t="shared" si="1"/>
        <v>10000-20000</v>
      </c>
      <c r="J78">
        <v>16030</v>
      </c>
      <c r="L78" t="s">
        <v>62</v>
      </c>
      <c r="M78">
        <v>0</v>
      </c>
      <c r="T78" s="1">
        <v>43895.22928240741</v>
      </c>
      <c r="U78">
        <v>291</v>
      </c>
      <c r="V78" t="s">
        <v>63</v>
      </c>
      <c r="W78" s="1">
        <v>43895.22928240741</v>
      </c>
      <c r="X78">
        <v>331</v>
      </c>
      <c r="Y78" t="s">
        <v>63</v>
      </c>
      <c r="Z78" s="1">
        <v>43627.22928240741</v>
      </c>
      <c r="AA78">
        <v>3</v>
      </c>
      <c r="AB78">
        <v>0</v>
      </c>
      <c r="AM78" t="s">
        <v>295</v>
      </c>
      <c r="AN78" t="s">
        <v>386</v>
      </c>
      <c r="AO78" t="s">
        <v>66</v>
      </c>
      <c r="AP78" t="s">
        <v>66</v>
      </c>
    </row>
    <row r="79" spans="1:42" x14ac:dyDescent="0.2">
      <c r="A79" t="s">
        <v>387</v>
      </c>
      <c r="B79" t="s">
        <v>388</v>
      </c>
      <c r="C79" t="s">
        <v>389</v>
      </c>
      <c r="D79" t="s">
        <v>76</v>
      </c>
      <c r="F79">
        <v>8447068140</v>
      </c>
      <c r="G79" s="1">
        <v>44166.22928240741</v>
      </c>
      <c r="H79">
        <v>9865</v>
      </c>
      <c r="I79" t="str">
        <f t="shared" si="1"/>
        <v>0-10000</v>
      </c>
      <c r="J79">
        <v>9865</v>
      </c>
      <c r="L79" t="s">
        <v>62</v>
      </c>
      <c r="M79">
        <v>0</v>
      </c>
      <c r="T79" s="1">
        <v>43100.22928240741</v>
      </c>
      <c r="U79">
        <v>1086</v>
      </c>
      <c r="V79" t="s">
        <v>63</v>
      </c>
      <c r="W79" s="1">
        <v>43100.22928240741</v>
      </c>
      <c r="X79">
        <v>1126</v>
      </c>
      <c r="Y79" t="s">
        <v>63</v>
      </c>
      <c r="Z79" s="1">
        <v>42941.22928240741</v>
      </c>
      <c r="AA79">
        <v>4</v>
      </c>
      <c r="AB79">
        <v>0</v>
      </c>
      <c r="AM79" t="s">
        <v>282</v>
      </c>
      <c r="AN79" t="s">
        <v>390</v>
      </c>
      <c r="AO79" t="s">
        <v>66</v>
      </c>
      <c r="AP79" t="s">
        <v>66</v>
      </c>
    </row>
    <row r="80" spans="1:42" x14ac:dyDescent="0.2">
      <c r="A80" t="s">
        <v>391</v>
      </c>
      <c r="B80" t="s">
        <v>392</v>
      </c>
      <c r="C80" t="s">
        <v>389</v>
      </c>
      <c r="D80" t="s">
        <v>76</v>
      </c>
      <c r="F80">
        <v>9718767631</v>
      </c>
      <c r="G80" s="1">
        <v>44166.22928240741</v>
      </c>
      <c r="H80">
        <v>35920</v>
      </c>
      <c r="I80" t="str">
        <f t="shared" si="1"/>
        <v>30000 - 40000</v>
      </c>
      <c r="J80">
        <v>35920</v>
      </c>
      <c r="L80" t="s">
        <v>62</v>
      </c>
      <c r="M80">
        <v>0</v>
      </c>
      <c r="T80" s="1">
        <v>43376.22928240741</v>
      </c>
      <c r="U80">
        <v>810</v>
      </c>
      <c r="V80" t="s">
        <v>63</v>
      </c>
      <c r="W80" s="1">
        <v>43376.22928240741</v>
      </c>
      <c r="X80">
        <v>850</v>
      </c>
      <c r="Y80" t="s">
        <v>63</v>
      </c>
      <c r="Z80" s="1">
        <v>42328.22928240741</v>
      </c>
      <c r="AA80">
        <v>4</v>
      </c>
      <c r="AB80">
        <v>0</v>
      </c>
      <c r="AM80" t="s">
        <v>393</v>
      </c>
      <c r="AN80" t="s">
        <v>394</v>
      </c>
      <c r="AO80" t="s">
        <v>66</v>
      </c>
      <c r="AP80" t="s">
        <v>66</v>
      </c>
    </row>
    <row r="81" spans="1:42" x14ac:dyDescent="0.2">
      <c r="A81" t="s">
        <v>395</v>
      </c>
      <c r="B81" t="s">
        <v>396</v>
      </c>
      <c r="C81" t="s">
        <v>389</v>
      </c>
      <c r="D81" t="s">
        <v>76</v>
      </c>
      <c r="F81">
        <v>8447497094</v>
      </c>
      <c r="G81" s="1">
        <v>44166.22928240741</v>
      </c>
      <c r="H81">
        <v>33800</v>
      </c>
      <c r="I81" t="str">
        <f t="shared" si="1"/>
        <v>30000 - 40000</v>
      </c>
      <c r="J81">
        <v>33800</v>
      </c>
      <c r="L81" t="s">
        <v>62</v>
      </c>
      <c r="M81">
        <v>0</v>
      </c>
      <c r="T81" s="1">
        <v>42900.22928240741</v>
      </c>
      <c r="U81">
        <v>1286</v>
      </c>
      <c r="V81" t="s">
        <v>63</v>
      </c>
      <c r="W81" s="1">
        <v>42900.22928240741</v>
      </c>
      <c r="X81">
        <v>1326</v>
      </c>
      <c r="Y81" t="s">
        <v>63</v>
      </c>
      <c r="Z81" s="1">
        <v>42821.22928240741</v>
      </c>
      <c r="AA81">
        <v>4</v>
      </c>
      <c r="AB81">
        <v>0</v>
      </c>
      <c r="AM81" t="s">
        <v>346</v>
      </c>
      <c r="AN81" t="s">
        <v>397</v>
      </c>
      <c r="AO81" t="s">
        <v>66</v>
      </c>
      <c r="AP81" t="s">
        <v>66</v>
      </c>
    </row>
    <row r="82" spans="1:42" x14ac:dyDescent="0.2">
      <c r="A82" t="s">
        <v>398</v>
      </c>
      <c r="B82" t="s">
        <v>399</v>
      </c>
      <c r="C82" t="s">
        <v>389</v>
      </c>
      <c r="D82" t="s">
        <v>76</v>
      </c>
      <c r="F82">
        <v>8377861740</v>
      </c>
      <c r="G82" s="1">
        <v>44166.22928240741</v>
      </c>
      <c r="H82">
        <v>5875</v>
      </c>
      <c r="I82" t="str">
        <f t="shared" si="1"/>
        <v>0-10000</v>
      </c>
      <c r="J82">
        <v>5875</v>
      </c>
      <c r="L82" t="s">
        <v>62</v>
      </c>
      <c r="M82">
        <v>0</v>
      </c>
      <c r="T82" s="1">
        <v>42985.22928240741</v>
      </c>
      <c r="U82">
        <v>1201</v>
      </c>
      <c r="V82" t="s">
        <v>63</v>
      </c>
      <c r="W82" s="1">
        <v>42985.22928240741</v>
      </c>
      <c r="X82">
        <v>1241</v>
      </c>
      <c r="Y82" t="s">
        <v>63</v>
      </c>
      <c r="Z82" s="1">
        <v>42872.22928240741</v>
      </c>
      <c r="AA82">
        <v>4</v>
      </c>
      <c r="AB82">
        <v>0</v>
      </c>
      <c r="AM82" t="s">
        <v>400</v>
      </c>
      <c r="AN82" t="s">
        <v>401</v>
      </c>
      <c r="AO82" t="s">
        <v>66</v>
      </c>
      <c r="AP82" t="s">
        <v>66</v>
      </c>
    </row>
    <row r="83" spans="1:42" x14ac:dyDescent="0.2">
      <c r="A83" t="s">
        <v>402</v>
      </c>
      <c r="B83" t="s">
        <v>369</v>
      </c>
      <c r="C83" t="s">
        <v>389</v>
      </c>
      <c r="D83" t="s">
        <v>76</v>
      </c>
      <c r="F83">
        <v>9582422685</v>
      </c>
      <c r="G83" s="1">
        <v>44166.22928240741</v>
      </c>
      <c r="H83">
        <v>7390</v>
      </c>
      <c r="I83" t="str">
        <f t="shared" si="1"/>
        <v>0-10000</v>
      </c>
      <c r="J83">
        <v>7390</v>
      </c>
      <c r="L83" t="s">
        <v>62</v>
      </c>
      <c r="M83">
        <v>0</v>
      </c>
      <c r="T83" s="1">
        <v>43131.22928240741</v>
      </c>
      <c r="U83">
        <v>1055</v>
      </c>
      <c r="V83" t="s">
        <v>63</v>
      </c>
      <c r="W83" s="1">
        <v>43131.22928240741</v>
      </c>
      <c r="X83">
        <v>1095</v>
      </c>
      <c r="Y83" t="s">
        <v>63</v>
      </c>
      <c r="Z83" s="1">
        <v>42934.22928240741</v>
      </c>
      <c r="AA83">
        <v>4</v>
      </c>
      <c r="AB83">
        <v>0</v>
      </c>
      <c r="AM83" t="s">
        <v>77</v>
      </c>
      <c r="AN83" t="s">
        <v>403</v>
      </c>
      <c r="AO83" t="s">
        <v>66</v>
      </c>
      <c r="AP83" t="s">
        <v>66</v>
      </c>
    </row>
    <row r="84" spans="1:42" x14ac:dyDescent="0.2">
      <c r="A84" t="s">
        <v>404</v>
      </c>
      <c r="B84" t="s">
        <v>405</v>
      </c>
      <c r="C84" t="s">
        <v>389</v>
      </c>
      <c r="D84" t="s">
        <v>76</v>
      </c>
      <c r="F84">
        <v>9211204363</v>
      </c>
      <c r="G84" s="1">
        <v>44166.22928240741</v>
      </c>
      <c r="H84">
        <v>7845</v>
      </c>
      <c r="I84" t="str">
        <f t="shared" si="1"/>
        <v>0-10000</v>
      </c>
      <c r="J84">
        <v>7845</v>
      </c>
      <c r="L84" t="s">
        <v>62</v>
      </c>
      <c r="M84">
        <v>0</v>
      </c>
      <c r="T84" s="1">
        <v>43077.22928240741</v>
      </c>
      <c r="U84">
        <v>1109</v>
      </c>
      <c r="V84" t="s">
        <v>63</v>
      </c>
      <c r="W84" s="1">
        <v>43077.22928240741</v>
      </c>
      <c r="X84">
        <v>1149</v>
      </c>
      <c r="Y84" t="s">
        <v>63</v>
      </c>
      <c r="Z84" s="1">
        <v>42976.22928240741</v>
      </c>
      <c r="AA84">
        <v>3</v>
      </c>
      <c r="AB84">
        <v>0</v>
      </c>
      <c r="AM84" t="s">
        <v>406</v>
      </c>
      <c r="AN84" t="s">
        <v>407</v>
      </c>
      <c r="AO84" t="s">
        <v>66</v>
      </c>
      <c r="AP84" t="s">
        <v>66</v>
      </c>
    </row>
    <row r="85" spans="1:42" x14ac:dyDescent="0.2">
      <c r="A85" t="s">
        <v>408</v>
      </c>
      <c r="B85" t="s">
        <v>409</v>
      </c>
      <c r="C85" t="s">
        <v>389</v>
      </c>
      <c r="D85" t="s">
        <v>76</v>
      </c>
      <c r="F85">
        <v>9953166052</v>
      </c>
      <c r="G85" s="1">
        <v>44166.22928240741</v>
      </c>
      <c r="H85">
        <v>35500</v>
      </c>
      <c r="I85" t="str">
        <f t="shared" si="1"/>
        <v>30000 - 40000</v>
      </c>
      <c r="J85">
        <v>35500</v>
      </c>
      <c r="L85" t="s">
        <v>62</v>
      </c>
      <c r="M85">
        <v>0</v>
      </c>
      <c r="T85" s="1">
        <v>43149.22928240741</v>
      </c>
      <c r="U85">
        <v>1037</v>
      </c>
      <c r="V85" t="s">
        <v>63</v>
      </c>
      <c r="W85" s="1">
        <v>43149.22928240741</v>
      </c>
      <c r="X85">
        <v>1077</v>
      </c>
      <c r="Y85" t="s">
        <v>63</v>
      </c>
      <c r="Z85" s="1">
        <v>43017.22928240741</v>
      </c>
      <c r="AA85">
        <v>3</v>
      </c>
      <c r="AB85">
        <v>0</v>
      </c>
      <c r="AM85" t="s">
        <v>112</v>
      </c>
      <c r="AN85" t="s">
        <v>410</v>
      </c>
      <c r="AO85" t="s">
        <v>66</v>
      </c>
      <c r="AP85" t="s">
        <v>66</v>
      </c>
    </row>
    <row r="86" spans="1:42" x14ac:dyDescent="0.2">
      <c r="A86" t="s">
        <v>411</v>
      </c>
      <c r="B86" t="s">
        <v>412</v>
      </c>
      <c r="C86" t="s">
        <v>389</v>
      </c>
      <c r="D86" t="s">
        <v>76</v>
      </c>
      <c r="F86">
        <v>9599805938</v>
      </c>
      <c r="G86" s="1">
        <v>44166.22928240741</v>
      </c>
      <c r="H86">
        <v>0</v>
      </c>
      <c r="I86" t="str">
        <f t="shared" si="1"/>
        <v>0-10000</v>
      </c>
      <c r="J86">
        <v>5410</v>
      </c>
      <c r="L86" t="s">
        <v>62</v>
      </c>
      <c r="M86">
        <v>0</v>
      </c>
      <c r="T86" s="1">
        <v>43455.22928240741</v>
      </c>
      <c r="U86">
        <v>731</v>
      </c>
      <c r="V86" t="s">
        <v>63</v>
      </c>
      <c r="W86" s="1">
        <v>43455.22928240741</v>
      </c>
      <c r="X86">
        <v>771</v>
      </c>
      <c r="Y86" t="s">
        <v>63</v>
      </c>
      <c r="Z86" s="1">
        <v>43025.22928240741</v>
      </c>
      <c r="AA86">
        <v>4</v>
      </c>
      <c r="AB86">
        <v>0</v>
      </c>
      <c r="AM86" t="s">
        <v>253</v>
      </c>
      <c r="AN86" t="s">
        <v>413</v>
      </c>
      <c r="AO86" t="s">
        <v>66</v>
      </c>
      <c r="AP86" t="s">
        <v>66</v>
      </c>
    </row>
    <row r="87" spans="1:42" x14ac:dyDescent="0.2">
      <c r="A87" t="s">
        <v>414</v>
      </c>
      <c r="B87" t="s">
        <v>415</v>
      </c>
      <c r="C87" t="s">
        <v>389</v>
      </c>
      <c r="D87" t="s">
        <v>76</v>
      </c>
      <c r="F87">
        <v>8505977590</v>
      </c>
      <c r="G87" s="1">
        <v>44166.22928240741</v>
      </c>
      <c r="H87">
        <v>13400</v>
      </c>
      <c r="I87" t="str">
        <f t="shared" si="1"/>
        <v>10000-20000</v>
      </c>
      <c r="J87">
        <v>13400</v>
      </c>
      <c r="L87" t="s">
        <v>62</v>
      </c>
      <c r="M87">
        <v>0</v>
      </c>
      <c r="T87" s="1">
        <v>43361.22928240741</v>
      </c>
      <c r="U87">
        <v>825</v>
      </c>
      <c r="V87" t="s">
        <v>63</v>
      </c>
      <c r="W87" s="1">
        <v>43361.22928240741</v>
      </c>
      <c r="X87">
        <v>865</v>
      </c>
      <c r="Y87" t="s">
        <v>63</v>
      </c>
      <c r="Z87" s="1">
        <v>43038.22928240741</v>
      </c>
      <c r="AA87">
        <v>3</v>
      </c>
      <c r="AB87">
        <v>0</v>
      </c>
      <c r="AM87" t="s">
        <v>112</v>
      </c>
      <c r="AN87" t="s">
        <v>416</v>
      </c>
      <c r="AO87" t="s">
        <v>66</v>
      </c>
      <c r="AP87" t="s">
        <v>66</v>
      </c>
    </row>
    <row r="88" spans="1:42" x14ac:dyDescent="0.2">
      <c r="A88" t="s">
        <v>417</v>
      </c>
      <c r="B88" t="s">
        <v>418</v>
      </c>
      <c r="C88" t="s">
        <v>419</v>
      </c>
      <c r="D88" t="s">
        <v>76</v>
      </c>
      <c r="F88">
        <v>9599617271</v>
      </c>
      <c r="G88" s="1">
        <v>44166.22928240741</v>
      </c>
      <c r="H88">
        <v>6999</v>
      </c>
      <c r="I88" t="str">
        <f t="shared" si="1"/>
        <v>0-10000</v>
      </c>
      <c r="J88">
        <v>6999</v>
      </c>
      <c r="L88" t="s">
        <v>62</v>
      </c>
      <c r="M88">
        <v>0</v>
      </c>
      <c r="T88" s="1">
        <v>42469.22928240741</v>
      </c>
      <c r="U88">
        <v>1717</v>
      </c>
      <c r="V88" t="s">
        <v>63</v>
      </c>
      <c r="W88" s="1">
        <v>42469.22928240741</v>
      </c>
      <c r="X88">
        <v>1757</v>
      </c>
      <c r="Y88" t="s">
        <v>63</v>
      </c>
      <c r="Z88" s="1">
        <v>42370.22928240741</v>
      </c>
      <c r="AA88">
        <v>4</v>
      </c>
      <c r="AB88">
        <v>0</v>
      </c>
      <c r="AM88" t="s">
        <v>420</v>
      </c>
      <c r="AN88" t="s">
        <v>421</v>
      </c>
      <c r="AO88" t="s">
        <v>66</v>
      </c>
      <c r="AP88" t="s">
        <v>66</v>
      </c>
    </row>
    <row r="89" spans="1:42" x14ac:dyDescent="0.2">
      <c r="A89" t="s">
        <v>422</v>
      </c>
      <c r="B89" t="s">
        <v>423</v>
      </c>
      <c r="C89" t="s">
        <v>424</v>
      </c>
      <c r="D89" t="s">
        <v>70</v>
      </c>
      <c r="F89">
        <v>8860616184</v>
      </c>
      <c r="G89" s="1">
        <v>44166.22928240741</v>
      </c>
      <c r="H89">
        <v>14800</v>
      </c>
      <c r="I89" t="str">
        <f t="shared" si="1"/>
        <v>10000-20000</v>
      </c>
      <c r="J89">
        <v>14800</v>
      </c>
      <c r="L89" t="s">
        <v>62</v>
      </c>
      <c r="M89">
        <v>0</v>
      </c>
      <c r="T89" s="1">
        <v>43085.22928240741</v>
      </c>
      <c r="U89">
        <v>1101</v>
      </c>
      <c r="V89" t="s">
        <v>63</v>
      </c>
      <c r="W89" s="1">
        <v>43085.22928240741</v>
      </c>
      <c r="X89">
        <v>1141</v>
      </c>
      <c r="Y89" t="s">
        <v>63</v>
      </c>
      <c r="Z89" s="1">
        <v>42913.22928240741</v>
      </c>
      <c r="AA89">
        <v>4</v>
      </c>
      <c r="AB89">
        <v>2</v>
      </c>
      <c r="AM89" t="s">
        <v>82</v>
      </c>
      <c r="AN89" t="s">
        <v>425</v>
      </c>
      <c r="AO89" t="s">
        <v>66</v>
      </c>
      <c r="AP89" t="s">
        <v>66</v>
      </c>
    </row>
    <row r="90" spans="1:42" x14ac:dyDescent="0.2">
      <c r="A90" t="s">
        <v>426</v>
      </c>
      <c r="B90" t="s">
        <v>427</v>
      </c>
      <c r="C90" t="s">
        <v>428</v>
      </c>
      <c r="D90" t="s">
        <v>76</v>
      </c>
      <c r="F90">
        <v>9818361038</v>
      </c>
      <c r="G90" s="1">
        <v>44166.22928240741</v>
      </c>
      <c r="H90">
        <v>15600</v>
      </c>
      <c r="I90" t="str">
        <f t="shared" si="1"/>
        <v>10000-20000</v>
      </c>
      <c r="J90">
        <v>15600</v>
      </c>
      <c r="L90" t="s">
        <v>62</v>
      </c>
      <c r="M90">
        <v>0</v>
      </c>
      <c r="T90" s="1">
        <v>43098.22928240741</v>
      </c>
      <c r="U90">
        <v>1088</v>
      </c>
      <c r="V90" t="s">
        <v>63</v>
      </c>
      <c r="W90" s="1">
        <v>43098.22928240741</v>
      </c>
      <c r="X90">
        <v>1128</v>
      </c>
      <c r="Y90" t="s">
        <v>63</v>
      </c>
      <c r="Z90" s="1">
        <v>42734.22928240741</v>
      </c>
      <c r="AA90">
        <v>4</v>
      </c>
      <c r="AB90">
        <v>0</v>
      </c>
      <c r="AM90" t="s">
        <v>346</v>
      </c>
      <c r="AN90" t="s">
        <v>429</v>
      </c>
      <c r="AO90" t="s">
        <v>66</v>
      </c>
      <c r="AP90" t="s">
        <v>66</v>
      </c>
    </row>
    <row r="91" spans="1:42" x14ac:dyDescent="0.2">
      <c r="A91" t="s">
        <v>430</v>
      </c>
      <c r="B91" t="s">
        <v>337</v>
      </c>
      <c r="C91" t="s">
        <v>389</v>
      </c>
      <c r="D91" t="s">
        <v>76</v>
      </c>
      <c r="F91">
        <v>9718430709</v>
      </c>
      <c r="G91" s="1">
        <v>44166.22928240741</v>
      </c>
      <c r="H91">
        <v>5200</v>
      </c>
      <c r="I91" t="str">
        <f t="shared" si="1"/>
        <v>0-10000</v>
      </c>
      <c r="J91">
        <v>5200</v>
      </c>
      <c r="L91" t="s">
        <v>62</v>
      </c>
      <c r="M91">
        <v>0</v>
      </c>
      <c r="T91" s="1">
        <v>43149.22928240741</v>
      </c>
      <c r="U91">
        <v>1037</v>
      </c>
      <c r="V91" t="s">
        <v>63</v>
      </c>
      <c r="W91" s="1">
        <v>43149.22928240741</v>
      </c>
      <c r="X91">
        <v>1077</v>
      </c>
      <c r="Y91" t="s">
        <v>63</v>
      </c>
      <c r="Z91" s="1">
        <v>42882.22928240741</v>
      </c>
      <c r="AA91">
        <v>4</v>
      </c>
      <c r="AB91">
        <v>0</v>
      </c>
      <c r="AM91" t="s">
        <v>400</v>
      </c>
      <c r="AN91" t="s">
        <v>431</v>
      </c>
      <c r="AO91" t="s">
        <v>66</v>
      </c>
      <c r="AP91" t="s">
        <v>66</v>
      </c>
    </row>
    <row r="92" spans="1:42" x14ac:dyDescent="0.2">
      <c r="A92" t="s">
        <v>432</v>
      </c>
      <c r="B92" t="s">
        <v>433</v>
      </c>
      <c r="C92" t="s">
        <v>97</v>
      </c>
      <c r="D92" t="s">
        <v>76</v>
      </c>
      <c r="F92">
        <v>9250067685</v>
      </c>
      <c r="G92" s="1">
        <v>44166.22928240741</v>
      </c>
      <c r="H92">
        <v>2000</v>
      </c>
      <c r="I92" t="str">
        <f t="shared" si="1"/>
        <v>0-10000</v>
      </c>
      <c r="J92">
        <v>2000</v>
      </c>
      <c r="L92" t="s">
        <v>62</v>
      </c>
      <c r="M92">
        <v>0</v>
      </c>
      <c r="T92" s="1">
        <v>43317.22928240741</v>
      </c>
      <c r="U92">
        <v>869</v>
      </c>
      <c r="V92" t="s">
        <v>63</v>
      </c>
      <c r="W92" s="1">
        <v>43317.22928240741</v>
      </c>
      <c r="X92">
        <v>909</v>
      </c>
      <c r="Y92" t="s">
        <v>63</v>
      </c>
      <c r="Z92" s="1">
        <v>42759.22928240741</v>
      </c>
      <c r="AA92">
        <v>5</v>
      </c>
      <c r="AB92">
        <v>0</v>
      </c>
      <c r="AM92" t="s">
        <v>434</v>
      </c>
      <c r="AN92" t="s">
        <v>435</v>
      </c>
      <c r="AO92" t="s">
        <v>66</v>
      </c>
      <c r="AP92" t="s">
        <v>66</v>
      </c>
    </row>
    <row r="93" spans="1:42" x14ac:dyDescent="0.2">
      <c r="A93" t="s">
        <v>436</v>
      </c>
      <c r="B93" t="s">
        <v>437</v>
      </c>
      <c r="C93" t="s">
        <v>389</v>
      </c>
      <c r="D93" t="s">
        <v>76</v>
      </c>
      <c r="F93">
        <v>9997062295</v>
      </c>
      <c r="G93" s="1">
        <v>44166.22928240741</v>
      </c>
      <c r="H93">
        <v>11820</v>
      </c>
      <c r="I93" t="str">
        <f t="shared" si="1"/>
        <v>10000-20000</v>
      </c>
      <c r="J93">
        <v>11820</v>
      </c>
      <c r="L93" t="s">
        <v>62</v>
      </c>
      <c r="M93">
        <v>0</v>
      </c>
      <c r="Z93" s="1">
        <v>42823.22928240741</v>
      </c>
      <c r="AA93">
        <v>4</v>
      </c>
      <c r="AB93">
        <v>0</v>
      </c>
      <c r="AM93" t="s">
        <v>400</v>
      </c>
      <c r="AN93" t="s">
        <v>438</v>
      </c>
      <c r="AO93" t="s">
        <v>66</v>
      </c>
      <c r="AP93" t="s">
        <v>66</v>
      </c>
    </row>
    <row r="94" spans="1:42" x14ac:dyDescent="0.2">
      <c r="A94" t="s">
        <v>439</v>
      </c>
      <c r="B94" t="s">
        <v>440</v>
      </c>
      <c r="C94" t="s">
        <v>389</v>
      </c>
      <c r="D94" t="s">
        <v>76</v>
      </c>
      <c r="F94">
        <v>8920420268</v>
      </c>
      <c r="G94" s="1">
        <v>44166.22928240741</v>
      </c>
      <c r="H94">
        <v>11000</v>
      </c>
      <c r="I94" t="str">
        <f t="shared" si="1"/>
        <v>10000-20000</v>
      </c>
      <c r="J94">
        <v>11000</v>
      </c>
      <c r="L94" t="s">
        <v>62</v>
      </c>
      <c r="M94">
        <v>0</v>
      </c>
      <c r="T94" s="1">
        <v>43267.22928240741</v>
      </c>
      <c r="U94">
        <v>919</v>
      </c>
      <c r="V94" t="s">
        <v>63</v>
      </c>
      <c r="W94" s="1">
        <v>43267.22928240741</v>
      </c>
      <c r="X94">
        <v>959</v>
      </c>
      <c r="Y94" t="s">
        <v>63</v>
      </c>
      <c r="Z94" s="1">
        <v>42822.22928240741</v>
      </c>
      <c r="AA94">
        <v>3</v>
      </c>
      <c r="AB94">
        <v>0</v>
      </c>
      <c r="AM94" t="s">
        <v>441</v>
      </c>
      <c r="AN94" t="s">
        <v>442</v>
      </c>
      <c r="AO94" t="s">
        <v>66</v>
      </c>
      <c r="AP94" t="s">
        <v>66</v>
      </c>
    </row>
    <row r="95" spans="1:42" x14ac:dyDescent="0.2">
      <c r="A95" t="s">
        <v>443</v>
      </c>
      <c r="B95" t="s">
        <v>444</v>
      </c>
      <c r="C95" t="s">
        <v>389</v>
      </c>
      <c r="D95" t="s">
        <v>76</v>
      </c>
      <c r="F95">
        <v>8510888195</v>
      </c>
      <c r="G95" s="1">
        <v>44166.22928240741</v>
      </c>
      <c r="H95">
        <v>13000</v>
      </c>
      <c r="I95" t="str">
        <f t="shared" si="1"/>
        <v>10000-20000</v>
      </c>
      <c r="J95">
        <v>13000</v>
      </c>
      <c r="L95" t="s">
        <v>62</v>
      </c>
      <c r="M95">
        <v>0</v>
      </c>
      <c r="T95" s="1">
        <v>43843.22928240741</v>
      </c>
      <c r="U95">
        <v>343</v>
      </c>
      <c r="V95" t="s">
        <v>63</v>
      </c>
      <c r="W95" s="1">
        <v>43843.22928240741</v>
      </c>
      <c r="X95">
        <v>383</v>
      </c>
      <c r="Y95" t="s">
        <v>63</v>
      </c>
      <c r="Z95" s="1">
        <v>42881.22928240741</v>
      </c>
      <c r="AA95">
        <v>3</v>
      </c>
      <c r="AB95">
        <v>0</v>
      </c>
      <c r="AM95" t="s">
        <v>295</v>
      </c>
      <c r="AN95" t="s">
        <v>445</v>
      </c>
      <c r="AO95" t="s">
        <v>66</v>
      </c>
      <c r="AP95" t="s">
        <v>66</v>
      </c>
    </row>
    <row r="96" spans="1:42" x14ac:dyDescent="0.2">
      <c r="A96" t="s">
        <v>446</v>
      </c>
      <c r="B96" t="s">
        <v>447</v>
      </c>
      <c r="C96" t="s">
        <v>389</v>
      </c>
      <c r="D96" t="s">
        <v>76</v>
      </c>
      <c r="F96">
        <v>9250689681</v>
      </c>
      <c r="G96" s="1">
        <v>44166.22928240741</v>
      </c>
      <c r="H96">
        <v>17360</v>
      </c>
      <c r="I96" t="str">
        <f t="shared" si="1"/>
        <v>10000-20000</v>
      </c>
      <c r="J96">
        <v>17360</v>
      </c>
      <c r="L96" t="s">
        <v>62</v>
      </c>
      <c r="M96">
        <v>0</v>
      </c>
      <c r="T96" s="1">
        <v>43890.22928240741</v>
      </c>
      <c r="U96">
        <v>296</v>
      </c>
      <c r="V96" t="s">
        <v>63</v>
      </c>
      <c r="W96" s="1">
        <v>43890.22928240741</v>
      </c>
      <c r="X96">
        <v>336</v>
      </c>
      <c r="Y96" t="s">
        <v>63</v>
      </c>
      <c r="Z96" s="1">
        <v>43666.22928240741</v>
      </c>
      <c r="AA96">
        <v>3</v>
      </c>
      <c r="AB96">
        <v>0</v>
      </c>
      <c r="AM96" t="s">
        <v>295</v>
      </c>
      <c r="AN96" t="s">
        <v>448</v>
      </c>
      <c r="AO96" t="s">
        <v>66</v>
      </c>
      <c r="AP96" t="s">
        <v>66</v>
      </c>
    </row>
    <row r="97" spans="1:42" x14ac:dyDescent="0.2">
      <c r="A97" t="s">
        <v>449</v>
      </c>
      <c r="B97" t="s">
        <v>450</v>
      </c>
      <c r="C97" t="s">
        <v>451</v>
      </c>
      <c r="D97" t="s">
        <v>76</v>
      </c>
      <c r="F97">
        <v>8586923196</v>
      </c>
      <c r="G97" s="1">
        <v>44166.22928240741</v>
      </c>
      <c r="H97">
        <v>13880</v>
      </c>
      <c r="I97" t="str">
        <f t="shared" si="1"/>
        <v>10000-20000</v>
      </c>
      <c r="J97">
        <v>13880</v>
      </c>
      <c r="L97" t="s">
        <v>62</v>
      </c>
      <c r="M97">
        <v>0</v>
      </c>
      <c r="T97" s="1">
        <v>43848.22928240741</v>
      </c>
      <c r="U97">
        <v>338</v>
      </c>
      <c r="V97" t="s">
        <v>63</v>
      </c>
      <c r="W97" s="1">
        <v>43848.22928240741</v>
      </c>
      <c r="X97">
        <v>378</v>
      </c>
      <c r="Y97" t="s">
        <v>63</v>
      </c>
      <c r="Z97" s="1">
        <v>43641.22928240741</v>
      </c>
      <c r="AA97">
        <v>3</v>
      </c>
      <c r="AB97">
        <v>0</v>
      </c>
      <c r="AM97" t="s">
        <v>295</v>
      </c>
      <c r="AN97" t="s">
        <v>452</v>
      </c>
      <c r="AO97" t="s">
        <v>66</v>
      </c>
      <c r="AP97" t="s">
        <v>66</v>
      </c>
    </row>
    <row r="98" spans="1:42" x14ac:dyDescent="0.2">
      <c r="A98" t="s">
        <v>453</v>
      </c>
      <c r="B98" t="s">
        <v>369</v>
      </c>
      <c r="C98" t="s">
        <v>389</v>
      </c>
      <c r="D98" t="s">
        <v>76</v>
      </c>
      <c r="F98">
        <v>9278170444</v>
      </c>
      <c r="G98" s="1">
        <v>44166.22928240741</v>
      </c>
      <c r="H98">
        <v>20800</v>
      </c>
      <c r="I98" t="str">
        <f t="shared" si="1"/>
        <v>20000-30000</v>
      </c>
      <c r="J98">
        <v>20800</v>
      </c>
      <c r="L98" t="s">
        <v>62</v>
      </c>
      <c r="M98">
        <v>0</v>
      </c>
      <c r="T98" s="1">
        <v>43848.22928240741</v>
      </c>
      <c r="U98">
        <v>338</v>
      </c>
      <c r="V98" t="s">
        <v>63</v>
      </c>
      <c r="W98" s="1">
        <v>43848.22928240741</v>
      </c>
      <c r="X98">
        <v>378</v>
      </c>
      <c r="Y98" t="s">
        <v>63</v>
      </c>
      <c r="Z98" s="1">
        <v>43637.22928240741</v>
      </c>
      <c r="AA98">
        <v>3</v>
      </c>
      <c r="AB98">
        <v>0</v>
      </c>
      <c r="AM98" t="s">
        <v>295</v>
      </c>
      <c r="AN98" t="s">
        <v>454</v>
      </c>
      <c r="AO98" t="s">
        <v>66</v>
      </c>
      <c r="AP98" t="s">
        <v>66</v>
      </c>
    </row>
    <row r="99" spans="1:42" x14ac:dyDescent="0.2">
      <c r="A99" t="s">
        <v>455</v>
      </c>
      <c r="B99" t="s">
        <v>456</v>
      </c>
      <c r="C99" t="s">
        <v>389</v>
      </c>
      <c r="D99" t="s">
        <v>76</v>
      </c>
      <c r="F99">
        <v>9582475831</v>
      </c>
      <c r="G99" s="1">
        <v>44166.22928240741</v>
      </c>
      <c r="H99">
        <v>5452</v>
      </c>
      <c r="I99" t="str">
        <f t="shared" si="1"/>
        <v>0-10000</v>
      </c>
      <c r="J99">
        <v>5452</v>
      </c>
      <c r="L99" t="s">
        <v>62</v>
      </c>
      <c r="M99">
        <v>0</v>
      </c>
      <c r="T99" s="1">
        <v>43129.22928240741</v>
      </c>
      <c r="U99">
        <v>1057</v>
      </c>
      <c r="V99" t="s">
        <v>63</v>
      </c>
      <c r="W99" s="1">
        <v>43129.22928240741</v>
      </c>
      <c r="X99">
        <v>1097</v>
      </c>
      <c r="Y99" t="s">
        <v>63</v>
      </c>
      <c r="Z99" s="1">
        <v>42841.22928240741</v>
      </c>
      <c r="AA99">
        <v>3</v>
      </c>
      <c r="AB99">
        <v>0</v>
      </c>
      <c r="AM99" t="s">
        <v>82</v>
      </c>
      <c r="AN99" t="s">
        <v>457</v>
      </c>
      <c r="AO99" t="s">
        <v>66</v>
      </c>
      <c r="AP99" t="s">
        <v>66</v>
      </c>
    </row>
    <row r="100" spans="1:42" x14ac:dyDescent="0.2">
      <c r="A100" t="s">
        <v>458</v>
      </c>
      <c r="B100" t="s">
        <v>459</v>
      </c>
      <c r="C100" t="s">
        <v>370</v>
      </c>
      <c r="D100" t="s">
        <v>87</v>
      </c>
      <c r="F100">
        <v>9711471090</v>
      </c>
      <c r="G100" s="1">
        <v>44166.22928240741</v>
      </c>
      <c r="H100">
        <v>10409</v>
      </c>
      <c r="I100" t="str">
        <f t="shared" si="1"/>
        <v>10000-20000</v>
      </c>
      <c r="J100">
        <v>10409</v>
      </c>
      <c r="L100" t="s">
        <v>62</v>
      </c>
      <c r="M100">
        <v>0</v>
      </c>
      <c r="T100" s="1">
        <v>43896.22928240741</v>
      </c>
      <c r="U100">
        <v>290</v>
      </c>
      <c r="V100" t="s">
        <v>63</v>
      </c>
      <c r="W100" s="1">
        <v>43896.22928240741</v>
      </c>
      <c r="X100">
        <v>330</v>
      </c>
      <c r="Y100" t="s">
        <v>63</v>
      </c>
      <c r="Z100" s="1">
        <v>43605.22928240741</v>
      </c>
      <c r="AA100">
        <v>3</v>
      </c>
      <c r="AB100">
        <v>1</v>
      </c>
      <c r="AM100" t="s">
        <v>295</v>
      </c>
      <c r="AN100" t="s">
        <v>460</v>
      </c>
      <c r="AO100" t="s">
        <v>66</v>
      </c>
      <c r="AP100" t="s">
        <v>66</v>
      </c>
    </row>
    <row r="101" spans="1:42" x14ac:dyDescent="0.2">
      <c r="A101" t="s">
        <v>461</v>
      </c>
      <c r="B101" t="s">
        <v>462</v>
      </c>
      <c r="C101" t="s">
        <v>389</v>
      </c>
      <c r="D101" t="s">
        <v>76</v>
      </c>
      <c r="F101">
        <v>7827428335</v>
      </c>
      <c r="G101" s="1">
        <v>44166.22928240741</v>
      </c>
      <c r="H101">
        <v>17700</v>
      </c>
      <c r="I101" t="str">
        <f t="shared" si="1"/>
        <v>10000-20000</v>
      </c>
      <c r="J101">
        <v>17700</v>
      </c>
      <c r="L101" t="s">
        <v>62</v>
      </c>
      <c r="M101">
        <v>0</v>
      </c>
      <c r="T101" s="1">
        <v>44009.22928240741</v>
      </c>
      <c r="U101">
        <v>177</v>
      </c>
      <c r="V101" t="s">
        <v>463</v>
      </c>
      <c r="W101" s="1">
        <v>44009.22928240741</v>
      </c>
      <c r="X101">
        <v>217</v>
      </c>
      <c r="Y101" t="s">
        <v>63</v>
      </c>
      <c r="Z101" s="1">
        <v>43605.22928240741</v>
      </c>
      <c r="AA101">
        <v>3</v>
      </c>
      <c r="AB101">
        <v>0</v>
      </c>
      <c r="AM101" t="s">
        <v>295</v>
      </c>
      <c r="AN101" t="s">
        <v>464</v>
      </c>
      <c r="AO101" t="s">
        <v>66</v>
      </c>
      <c r="AP101" t="s">
        <v>66</v>
      </c>
    </row>
    <row r="102" spans="1:42" x14ac:dyDescent="0.2">
      <c r="A102" t="s">
        <v>465</v>
      </c>
      <c r="B102" t="s">
        <v>466</v>
      </c>
      <c r="C102" t="s">
        <v>389</v>
      </c>
      <c r="D102" t="s">
        <v>76</v>
      </c>
      <c r="F102">
        <v>8368991164</v>
      </c>
      <c r="G102" s="1">
        <v>44166.22928240741</v>
      </c>
      <c r="H102">
        <v>6780</v>
      </c>
      <c r="I102" t="str">
        <f t="shared" si="1"/>
        <v>0-10000</v>
      </c>
      <c r="J102">
        <v>6780</v>
      </c>
      <c r="L102" t="s">
        <v>62</v>
      </c>
      <c r="M102">
        <v>0</v>
      </c>
      <c r="T102" s="1">
        <v>43223.22928240741</v>
      </c>
      <c r="U102">
        <v>963</v>
      </c>
      <c r="V102" t="s">
        <v>63</v>
      </c>
      <c r="W102" s="1">
        <v>43223.22928240741</v>
      </c>
      <c r="X102">
        <v>1003</v>
      </c>
      <c r="Y102" t="s">
        <v>63</v>
      </c>
      <c r="Z102" s="1">
        <v>42895.22928240741</v>
      </c>
      <c r="AA102">
        <v>3</v>
      </c>
      <c r="AB102">
        <v>0</v>
      </c>
      <c r="AM102" t="s">
        <v>400</v>
      </c>
      <c r="AN102" t="s">
        <v>467</v>
      </c>
      <c r="AO102" t="s">
        <v>66</v>
      </c>
      <c r="AP102" t="s">
        <v>66</v>
      </c>
    </row>
    <row r="103" spans="1:42" x14ac:dyDescent="0.2">
      <c r="A103" t="s">
        <v>468</v>
      </c>
      <c r="B103" t="s">
        <v>145</v>
      </c>
      <c r="C103" t="s">
        <v>97</v>
      </c>
      <c r="D103" t="s">
        <v>76</v>
      </c>
      <c r="F103">
        <v>9999758275</v>
      </c>
      <c r="G103" s="1">
        <v>44166.22928240741</v>
      </c>
      <c r="H103">
        <v>8300</v>
      </c>
      <c r="I103" t="str">
        <f t="shared" si="1"/>
        <v>0-10000</v>
      </c>
      <c r="J103">
        <v>8300</v>
      </c>
      <c r="L103" t="s">
        <v>62</v>
      </c>
      <c r="M103">
        <v>0</v>
      </c>
      <c r="T103" s="1">
        <v>43083.22928240741</v>
      </c>
      <c r="U103">
        <v>1103</v>
      </c>
      <c r="V103" t="s">
        <v>63</v>
      </c>
      <c r="W103" s="1">
        <v>43083.22928240741</v>
      </c>
      <c r="X103">
        <v>1143</v>
      </c>
      <c r="Y103" t="s">
        <v>63</v>
      </c>
      <c r="Z103" s="1">
        <v>42711.22928240741</v>
      </c>
      <c r="AA103">
        <v>4</v>
      </c>
      <c r="AB103">
        <v>0</v>
      </c>
      <c r="AM103" t="s">
        <v>469</v>
      </c>
      <c r="AN103" t="s">
        <v>470</v>
      </c>
      <c r="AO103" t="s">
        <v>66</v>
      </c>
      <c r="AP103" t="s">
        <v>66</v>
      </c>
    </row>
    <row r="104" spans="1:42" x14ac:dyDescent="0.2">
      <c r="A104" t="s">
        <v>471</v>
      </c>
      <c r="B104" t="s">
        <v>472</v>
      </c>
      <c r="C104" t="s">
        <v>424</v>
      </c>
      <c r="D104" t="s">
        <v>70</v>
      </c>
      <c r="F104">
        <v>9654682074</v>
      </c>
      <c r="G104" s="1">
        <v>44166.22928240741</v>
      </c>
      <c r="H104">
        <v>29200</v>
      </c>
      <c r="I104" t="str">
        <f t="shared" si="1"/>
        <v>20000-30000</v>
      </c>
      <c r="J104">
        <v>29200</v>
      </c>
      <c r="L104" t="s">
        <v>62</v>
      </c>
      <c r="M104">
        <v>0</v>
      </c>
      <c r="T104" s="1">
        <v>42775.22928240741</v>
      </c>
      <c r="U104">
        <v>1411</v>
      </c>
      <c r="V104" t="s">
        <v>63</v>
      </c>
      <c r="W104" s="1">
        <v>42775.22928240741</v>
      </c>
      <c r="X104">
        <v>1451</v>
      </c>
      <c r="Y104" t="s">
        <v>63</v>
      </c>
      <c r="Z104" s="1">
        <v>42372.22928240741</v>
      </c>
      <c r="AA104">
        <v>3</v>
      </c>
      <c r="AB104">
        <v>1</v>
      </c>
      <c r="AM104" t="s">
        <v>473</v>
      </c>
      <c r="AN104" t="s">
        <v>474</v>
      </c>
      <c r="AO104" t="s">
        <v>66</v>
      </c>
      <c r="AP104" t="s">
        <v>66</v>
      </c>
    </row>
    <row r="105" spans="1:42" x14ac:dyDescent="0.2">
      <c r="A105" t="s">
        <v>475</v>
      </c>
      <c r="B105" t="s">
        <v>476</v>
      </c>
      <c r="C105" t="s">
        <v>389</v>
      </c>
      <c r="D105" t="s">
        <v>76</v>
      </c>
      <c r="F105">
        <v>9250016500</v>
      </c>
      <c r="G105" s="1">
        <v>44166.22928240741</v>
      </c>
      <c r="H105">
        <v>45800</v>
      </c>
      <c r="I105" t="str">
        <f t="shared" si="1"/>
        <v>40000 - 50000</v>
      </c>
      <c r="J105">
        <v>45800</v>
      </c>
      <c r="L105" t="s">
        <v>62</v>
      </c>
      <c r="M105">
        <v>0</v>
      </c>
      <c r="T105" s="1">
        <v>43616.22928240741</v>
      </c>
      <c r="U105">
        <v>570</v>
      </c>
      <c r="V105" t="s">
        <v>63</v>
      </c>
      <c r="W105" s="1">
        <v>43616.22928240741</v>
      </c>
      <c r="X105">
        <v>610</v>
      </c>
      <c r="Y105" t="s">
        <v>63</v>
      </c>
      <c r="Z105" s="1">
        <v>43088.22928240741</v>
      </c>
      <c r="AA105">
        <v>3</v>
      </c>
      <c r="AB105">
        <v>0</v>
      </c>
      <c r="AM105" t="s">
        <v>253</v>
      </c>
      <c r="AN105" t="s">
        <v>477</v>
      </c>
      <c r="AO105" t="s">
        <v>66</v>
      </c>
      <c r="AP105" t="s">
        <v>66</v>
      </c>
    </row>
    <row r="106" spans="1:42" x14ac:dyDescent="0.2">
      <c r="A106" t="s">
        <v>478</v>
      </c>
      <c r="B106" t="s">
        <v>479</v>
      </c>
      <c r="C106" t="s">
        <v>370</v>
      </c>
      <c r="D106" t="s">
        <v>87</v>
      </c>
      <c r="F106">
        <v>9560090127</v>
      </c>
      <c r="G106" s="1">
        <v>44166.22928240741</v>
      </c>
      <c r="H106">
        <v>13810</v>
      </c>
      <c r="I106" t="str">
        <f t="shared" si="1"/>
        <v>10000-20000</v>
      </c>
      <c r="J106">
        <v>13810</v>
      </c>
      <c r="L106" t="s">
        <v>62</v>
      </c>
      <c r="M106">
        <v>0</v>
      </c>
      <c r="T106" s="1">
        <v>42916.22928240741</v>
      </c>
      <c r="U106">
        <v>1270</v>
      </c>
      <c r="V106" t="s">
        <v>63</v>
      </c>
      <c r="W106" s="1">
        <v>42916.22928240741</v>
      </c>
      <c r="X106">
        <v>1310</v>
      </c>
      <c r="Y106" t="s">
        <v>63</v>
      </c>
      <c r="Z106" s="1">
        <v>42689.22928240741</v>
      </c>
      <c r="AA106">
        <v>2</v>
      </c>
      <c r="AB106">
        <v>0</v>
      </c>
      <c r="AM106" t="s">
        <v>480</v>
      </c>
      <c r="AN106" t="s">
        <v>481</v>
      </c>
      <c r="AO106" t="s">
        <v>66</v>
      </c>
      <c r="AP106" t="s">
        <v>66</v>
      </c>
    </row>
    <row r="107" spans="1:42" x14ac:dyDescent="0.2">
      <c r="A107" t="s">
        <v>482</v>
      </c>
      <c r="B107" t="s">
        <v>483</v>
      </c>
      <c r="C107" t="s">
        <v>484</v>
      </c>
      <c r="D107" t="s">
        <v>76</v>
      </c>
      <c r="F107">
        <v>9711826894</v>
      </c>
      <c r="G107" s="1">
        <v>44166.22928240741</v>
      </c>
      <c r="H107">
        <v>15992</v>
      </c>
      <c r="I107" t="str">
        <f t="shared" si="1"/>
        <v>10000-20000</v>
      </c>
      <c r="J107">
        <v>15992</v>
      </c>
      <c r="L107" t="s">
        <v>62</v>
      </c>
      <c r="M107">
        <v>0</v>
      </c>
      <c r="T107" s="1">
        <v>42438.22928240741</v>
      </c>
      <c r="U107">
        <v>1748</v>
      </c>
      <c r="V107" t="s">
        <v>63</v>
      </c>
      <c r="W107" s="1">
        <v>42438.22928240741</v>
      </c>
      <c r="X107">
        <v>1788</v>
      </c>
      <c r="Y107" t="s">
        <v>63</v>
      </c>
      <c r="Z107" s="1">
        <v>42362.22928240741</v>
      </c>
      <c r="AA107">
        <v>3</v>
      </c>
      <c r="AB107">
        <v>0</v>
      </c>
      <c r="AM107" t="s">
        <v>420</v>
      </c>
      <c r="AN107" t="s">
        <v>485</v>
      </c>
      <c r="AO107" t="s">
        <v>66</v>
      </c>
      <c r="AP107" t="s">
        <v>66</v>
      </c>
    </row>
    <row r="108" spans="1:42" x14ac:dyDescent="0.2">
      <c r="A108" t="s">
        <v>486</v>
      </c>
      <c r="B108" t="s">
        <v>487</v>
      </c>
      <c r="C108" t="s">
        <v>484</v>
      </c>
      <c r="D108" t="s">
        <v>76</v>
      </c>
      <c r="F108">
        <v>8447093906</v>
      </c>
      <c r="G108" s="1">
        <v>44166.22928240741</v>
      </c>
      <c r="H108">
        <v>8624</v>
      </c>
      <c r="I108" t="str">
        <f t="shared" si="1"/>
        <v>0-10000</v>
      </c>
      <c r="J108">
        <v>8624</v>
      </c>
      <c r="L108" t="s">
        <v>62</v>
      </c>
      <c r="M108">
        <v>0</v>
      </c>
      <c r="T108" s="1">
        <v>42633.22928240741</v>
      </c>
      <c r="U108">
        <v>1553</v>
      </c>
      <c r="V108" t="s">
        <v>63</v>
      </c>
      <c r="W108" s="1">
        <v>42633.22928240741</v>
      </c>
      <c r="X108">
        <v>1593</v>
      </c>
      <c r="Y108" t="s">
        <v>63</v>
      </c>
      <c r="Z108" s="1">
        <v>42395.22928240741</v>
      </c>
      <c r="AA108">
        <v>3</v>
      </c>
      <c r="AB108">
        <v>0</v>
      </c>
      <c r="AM108" t="s">
        <v>420</v>
      </c>
      <c r="AN108" t="s">
        <v>488</v>
      </c>
      <c r="AO108" t="s">
        <v>66</v>
      </c>
      <c r="AP108" t="s">
        <v>66</v>
      </c>
    </row>
    <row r="109" spans="1:42" x14ac:dyDescent="0.2">
      <c r="A109" t="s">
        <v>489</v>
      </c>
      <c r="B109" t="s">
        <v>490</v>
      </c>
      <c r="C109" t="s">
        <v>484</v>
      </c>
      <c r="D109" t="s">
        <v>76</v>
      </c>
      <c r="F109">
        <v>8512075269</v>
      </c>
      <c r="G109" s="1">
        <v>44166.22928240741</v>
      </c>
      <c r="H109">
        <v>7050</v>
      </c>
      <c r="I109" t="str">
        <f t="shared" si="1"/>
        <v>0-10000</v>
      </c>
      <c r="J109">
        <v>7050</v>
      </c>
      <c r="L109" t="s">
        <v>62</v>
      </c>
      <c r="M109">
        <v>0</v>
      </c>
      <c r="T109" s="1">
        <v>42543.22928240741</v>
      </c>
      <c r="U109">
        <v>1643</v>
      </c>
      <c r="V109" t="s">
        <v>63</v>
      </c>
      <c r="W109" s="1">
        <v>42543.22928240741</v>
      </c>
      <c r="X109">
        <v>1683</v>
      </c>
      <c r="Y109" t="s">
        <v>63</v>
      </c>
      <c r="Z109" s="1">
        <v>42474.22928240741</v>
      </c>
      <c r="AA109">
        <v>4</v>
      </c>
      <c r="AB109">
        <v>0</v>
      </c>
      <c r="AM109" t="s">
        <v>420</v>
      </c>
      <c r="AN109" t="s">
        <v>491</v>
      </c>
      <c r="AO109" t="s">
        <v>66</v>
      </c>
      <c r="AP109" t="s">
        <v>66</v>
      </c>
    </row>
    <row r="110" spans="1:42" x14ac:dyDescent="0.2">
      <c r="A110" t="s">
        <v>492</v>
      </c>
      <c r="B110" t="s">
        <v>493</v>
      </c>
      <c r="C110" t="s">
        <v>484</v>
      </c>
      <c r="D110" t="s">
        <v>76</v>
      </c>
      <c r="F110">
        <v>9953396362</v>
      </c>
      <c r="G110" s="1">
        <v>44166.22928240741</v>
      </c>
      <c r="H110">
        <v>12600</v>
      </c>
      <c r="I110" t="str">
        <f t="shared" si="1"/>
        <v>10000-20000</v>
      </c>
      <c r="J110">
        <v>12600</v>
      </c>
      <c r="L110" t="s">
        <v>62</v>
      </c>
      <c r="M110">
        <v>0</v>
      </c>
      <c r="T110" s="1">
        <v>42902.22928240741</v>
      </c>
      <c r="U110">
        <v>1284</v>
      </c>
      <c r="V110" t="s">
        <v>63</v>
      </c>
      <c r="W110" s="1">
        <v>42902.22928240741</v>
      </c>
      <c r="X110">
        <v>1324</v>
      </c>
      <c r="Y110" t="s">
        <v>63</v>
      </c>
      <c r="Z110" s="1">
        <v>42487.22928240741</v>
      </c>
      <c r="AA110">
        <v>3</v>
      </c>
      <c r="AB110">
        <v>1</v>
      </c>
      <c r="AM110" t="s">
        <v>494</v>
      </c>
      <c r="AN110" t="s">
        <v>495</v>
      </c>
      <c r="AO110" t="s">
        <v>66</v>
      </c>
      <c r="AP110" t="s">
        <v>66</v>
      </c>
    </row>
    <row r="111" spans="1:42" x14ac:dyDescent="0.2">
      <c r="A111" t="s">
        <v>496</v>
      </c>
      <c r="B111" t="s">
        <v>497</v>
      </c>
      <c r="C111" t="s">
        <v>484</v>
      </c>
      <c r="D111" t="s">
        <v>76</v>
      </c>
      <c r="F111">
        <v>9582747158</v>
      </c>
      <c r="G111" s="1">
        <v>44166.22928240741</v>
      </c>
      <c r="H111">
        <v>10900</v>
      </c>
      <c r="I111" t="str">
        <f t="shared" si="1"/>
        <v>10000-20000</v>
      </c>
      <c r="J111">
        <v>10900</v>
      </c>
      <c r="L111" t="s">
        <v>62</v>
      </c>
      <c r="M111">
        <v>0</v>
      </c>
      <c r="T111" s="1">
        <v>42874.22928240741</v>
      </c>
      <c r="U111">
        <v>1312</v>
      </c>
      <c r="V111" t="s">
        <v>63</v>
      </c>
      <c r="W111" s="1">
        <v>42874.22928240741</v>
      </c>
      <c r="X111">
        <v>1352</v>
      </c>
      <c r="Y111" t="s">
        <v>63</v>
      </c>
      <c r="Z111" s="1">
        <v>42497.22928240741</v>
      </c>
      <c r="AA111">
        <v>4</v>
      </c>
      <c r="AB111">
        <v>0</v>
      </c>
      <c r="AM111" t="s">
        <v>498</v>
      </c>
      <c r="AN111" t="s">
        <v>499</v>
      </c>
      <c r="AO111" t="s">
        <v>66</v>
      </c>
      <c r="AP111" t="s">
        <v>66</v>
      </c>
    </row>
    <row r="112" spans="1:42" x14ac:dyDescent="0.2">
      <c r="A112" t="s">
        <v>500</v>
      </c>
      <c r="B112" t="s">
        <v>501</v>
      </c>
      <c r="C112" t="s">
        <v>484</v>
      </c>
      <c r="D112" t="s">
        <v>76</v>
      </c>
      <c r="F112">
        <v>9899203091</v>
      </c>
      <c r="G112" s="1">
        <v>44166.22928240741</v>
      </c>
      <c r="H112">
        <v>5120</v>
      </c>
      <c r="I112" t="str">
        <f t="shared" si="1"/>
        <v>0-10000</v>
      </c>
      <c r="J112">
        <v>5120</v>
      </c>
      <c r="L112" t="s">
        <v>62</v>
      </c>
      <c r="M112">
        <v>0</v>
      </c>
      <c r="T112" s="1">
        <v>43020.22928240741</v>
      </c>
      <c r="U112">
        <v>1166</v>
      </c>
      <c r="V112" t="s">
        <v>63</v>
      </c>
      <c r="W112" s="1">
        <v>43020.22928240741</v>
      </c>
      <c r="X112">
        <v>1206</v>
      </c>
      <c r="Y112" t="s">
        <v>63</v>
      </c>
      <c r="Z112" s="1">
        <v>42505.22928240741</v>
      </c>
      <c r="AA112">
        <v>3</v>
      </c>
      <c r="AB112">
        <v>0</v>
      </c>
      <c r="AM112" t="s">
        <v>420</v>
      </c>
      <c r="AN112" t="s">
        <v>502</v>
      </c>
      <c r="AO112" t="s">
        <v>66</v>
      </c>
      <c r="AP112" t="s">
        <v>66</v>
      </c>
    </row>
    <row r="113" spans="1:42" x14ac:dyDescent="0.2">
      <c r="A113" t="s">
        <v>503</v>
      </c>
      <c r="B113" t="s">
        <v>504</v>
      </c>
      <c r="C113" t="s">
        <v>484</v>
      </c>
      <c r="D113" t="s">
        <v>76</v>
      </c>
      <c r="F113">
        <v>9718562380</v>
      </c>
      <c r="G113" s="1">
        <v>44166.22928240741</v>
      </c>
      <c r="H113">
        <v>7720</v>
      </c>
      <c r="I113" t="str">
        <f t="shared" si="1"/>
        <v>0-10000</v>
      </c>
      <c r="J113">
        <v>7720</v>
      </c>
      <c r="L113" t="s">
        <v>62</v>
      </c>
      <c r="M113">
        <v>0</v>
      </c>
      <c r="T113" s="1">
        <v>42935.22928240741</v>
      </c>
      <c r="U113">
        <v>1251</v>
      </c>
      <c r="V113" t="s">
        <v>63</v>
      </c>
      <c r="W113" s="1">
        <v>42935.22928240741</v>
      </c>
      <c r="X113">
        <v>1291</v>
      </c>
      <c r="Y113" t="s">
        <v>63</v>
      </c>
      <c r="Z113" s="1">
        <v>42507.22928240741</v>
      </c>
      <c r="AA113">
        <v>2</v>
      </c>
      <c r="AB113">
        <v>0</v>
      </c>
      <c r="AM113" t="s">
        <v>505</v>
      </c>
      <c r="AN113" t="s">
        <v>506</v>
      </c>
      <c r="AO113" t="s">
        <v>66</v>
      </c>
      <c r="AP113" t="s">
        <v>66</v>
      </c>
    </row>
    <row r="114" spans="1:42" x14ac:dyDescent="0.2">
      <c r="A114" t="s">
        <v>507</v>
      </c>
      <c r="B114" t="s">
        <v>508</v>
      </c>
      <c r="C114" t="s">
        <v>484</v>
      </c>
      <c r="D114" t="s">
        <v>76</v>
      </c>
      <c r="F114">
        <v>9210802724</v>
      </c>
      <c r="G114" s="1">
        <v>44166.22928240741</v>
      </c>
      <c r="H114">
        <v>9074</v>
      </c>
      <c r="I114" t="str">
        <f t="shared" si="1"/>
        <v>0-10000</v>
      </c>
      <c r="J114">
        <v>9074</v>
      </c>
      <c r="L114" t="s">
        <v>62</v>
      </c>
      <c r="M114">
        <v>0</v>
      </c>
      <c r="T114" s="1">
        <v>43067.22928240741</v>
      </c>
      <c r="U114">
        <v>1119</v>
      </c>
      <c r="V114" t="s">
        <v>63</v>
      </c>
      <c r="W114" s="1">
        <v>43067.22928240741</v>
      </c>
      <c r="X114">
        <v>1159</v>
      </c>
      <c r="Y114" t="s">
        <v>63</v>
      </c>
      <c r="Z114" s="1">
        <v>42515.22928240741</v>
      </c>
      <c r="AA114">
        <v>2</v>
      </c>
      <c r="AB114">
        <v>0</v>
      </c>
      <c r="AM114" t="s">
        <v>505</v>
      </c>
      <c r="AN114" t="s">
        <v>509</v>
      </c>
      <c r="AO114" t="s">
        <v>66</v>
      </c>
      <c r="AP114" t="s">
        <v>66</v>
      </c>
    </row>
    <row r="115" spans="1:42" x14ac:dyDescent="0.2">
      <c r="A115" t="s">
        <v>510</v>
      </c>
      <c r="B115" t="s">
        <v>511</v>
      </c>
      <c r="C115" t="s">
        <v>512</v>
      </c>
      <c r="D115" t="s">
        <v>76</v>
      </c>
      <c r="F115">
        <v>7838548103</v>
      </c>
      <c r="G115" s="1">
        <v>44166.22928240741</v>
      </c>
      <c r="H115">
        <v>6820</v>
      </c>
      <c r="I115" t="str">
        <f t="shared" si="1"/>
        <v>0-10000</v>
      </c>
      <c r="J115">
        <v>6820</v>
      </c>
      <c r="L115" t="s">
        <v>62</v>
      </c>
      <c r="M115">
        <v>0</v>
      </c>
      <c r="T115" s="1">
        <v>43085.22928240741</v>
      </c>
      <c r="U115">
        <v>1101</v>
      </c>
      <c r="V115" t="s">
        <v>63</v>
      </c>
      <c r="W115" s="1">
        <v>43085.22928240741</v>
      </c>
      <c r="X115">
        <v>1141</v>
      </c>
      <c r="Y115" t="s">
        <v>63</v>
      </c>
      <c r="Z115" s="1">
        <v>42551.22928240741</v>
      </c>
      <c r="AA115">
        <v>4</v>
      </c>
      <c r="AB115">
        <v>0</v>
      </c>
      <c r="AM115" t="s">
        <v>480</v>
      </c>
      <c r="AN115" t="s">
        <v>513</v>
      </c>
      <c r="AO115" t="s">
        <v>66</v>
      </c>
      <c r="AP115" t="s">
        <v>66</v>
      </c>
    </row>
    <row r="116" spans="1:42" x14ac:dyDescent="0.2">
      <c r="A116" t="s">
        <v>514</v>
      </c>
      <c r="B116" t="s">
        <v>515</v>
      </c>
      <c r="C116" t="s">
        <v>484</v>
      </c>
      <c r="D116" t="s">
        <v>76</v>
      </c>
      <c r="F116">
        <v>9211122270</v>
      </c>
      <c r="G116" s="1">
        <v>44166.22928240741</v>
      </c>
      <c r="H116">
        <v>5096</v>
      </c>
      <c r="I116" t="str">
        <f t="shared" si="1"/>
        <v>0-10000</v>
      </c>
      <c r="J116">
        <v>5096</v>
      </c>
      <c r="L116" t="s">
        <v>62</v>
      </c>
      <c r="M116">
        <v>0</v>
      </c>
      <c r="T116" s="1">
        <v>42902.22928240741</v>
      </c>
      <c r="U116">
        <v>1284</v>
      </c>
      <c r="V116" t="s">
        <v>63</v>
      </c>
      <c r="W116" s="1">
        <v>42902.22928240741</v>
      </c>
      <c r="X116">
        <v>1324</v>
      </c>
      <c r="Y116" t="s">
        <v>63</v>
      </c>
      <c r="Z116" s="1">
        <v>42553.22928240741</v>
      </c>
      <c r="AA116">
        <v>4</v>
      </c>
      <c r="AB116">
        <v>0</v>
      </c>
      <c r="AM116" t="s">
        <v>516</v>
      </c>
      <c r="AN116" t="s">
        <v>517</v>
      </c>
      <c r="AO116" t="s">
        <v>66</v>
      </c>
      <c r="AP116" t="s">
        <v>66</v>
      </c>
    </row>
    <row r="117" spans="1:42" x14ac:dyDescent="0.2">
      <c r="A117" t="s">
        <v>518</v>
      </c>
      <c r="B117" t="s">
        <v>519</v>
      </c>
      <c r="C117" t="s">
        <v>97</v>
      </c>
      <c r="D117" t="s">
        <v>76</v>
      </c>
      <c r="F117">
        <v>9711249268</v>
      </c>
      <c r="G117" s="1">
        <v>44166.22928240741</v>
      </c>
      <c r="H117">
        <v>20215</v>
      </c>
      <c r="I117" t="str">
        <f t="shared" si="1"/>
        <v>20000-30000</v>
      </c>
      <c r="J117">
        <v>20215</v>
      </c>
      <c r="L117" t="s">
        <v>62</v>
      </c>
      <c r="M117">
        <v>0</v>
      </c>
      <c r="T117" s="1">
        <v>42682.22928240741</v>
      </c>
      <c r="U117">
        <v>1504</v>
      </c>
      <c r="V117" t="s">
        <v>63</v>
      </c>
      <c r="W117" s="1">
        <v>42682.22928240741</v>
      </c>
      <c r="X117">
        <v>1544</v>
      </c>
      <c r="Y117" t="s">
        <v>63</v>
      </c>
      <c r="Z117" s="1">
        <v>42554.22928240741</v>
      </c>
      <c r="AA117">
        <v>4</v>
      </c>
      <c r="AB117">
        <v>0</v>
      </c>
      <c r="AM117" t="s">
        <v>420</v>
      </c>
      <c r="AN117" t="s">
        <v>520</v>
      </c>
      <c r="AO117" t="s">
        <v>66</v>
      </c>
      <c r="AP117" t="s">
        <v>66</v>
      </c>
    </row>
    <row r="118" spans="1:42" x14ac:dyDescent="0.2">
      <c r="A118" t="s">
        <v>521</v>
      </c>
      <c r="B118" t="s">
        <v>522</v>
      </c>
      <c r="C118" t="s">
        <v>97</v>
      </c>
      <c r="D118" t="s">
        <v>76</v>
      </c>
      <c r="F118">
        <v>7542001637</v>
      </c>
      <c r="G118" s="1">
        <v>44166.22928240741</v>
      </c>
      <c r="H118">
        <v>7300</v>
      </c>
      <c r="I118" t="str">
        <f t="shared" si="1"/>
        <v>0-10000</v>
      </c>
      <c r="J118">
        <v>7300</v>
      </c>
      <c r="L118" t="s">
        <v>62</v>
      </c>
      <c r="M118">
        <v>0</v>
      </c>
      <c r="T118" s="1">
        <v>42835.22928240741</v>
      </c>
      <c r="U118">
        <v>1351</v>
      </c>
      <c r="V118" t="s">
        <v>63</v>
      </c>
      <c r="W118" s="1">
        <v>42835.22928240741</v>
      </c>
      <c r="X118">
        <v>1391</v>
      </c>
      <c r="Y118" t="s">
        <v>63</v>
      </c>
      <c r="Z118" s="1">
        <v>42683.22928240741</v>
      </c>
      <c r="AA118">
        <v>2</v>
      </c>
      <c r="AB118">
        <v>0</v>
      </c>
      <c r="AM118" t="s">
        <v>473</v>
      </c>
      <c r="AN118" t="s">
        <v>523</v>
      </c>
      <c r="AO118" t="s">
        <v>66</v>
      </c>
      <c r="AP118" t="s">
        <v>66</v>
      </c>
    </row>
    <row r="119" spans="1:42" x14ac:dyDescent="0.2">
      <c r="A119" t="s">
        <v>524</v>
      </c>
      <c r="B119" t="s">
        <v>525</v>
      </c>
      <c r="C119" t="s">
        <v>526</v>
      </c>
      <c r="D119" t="s">
        <v>87</v>
      </c>
      <c r="F119">
        <v>9560461276</v>
      </c>
      <c r="G119" s="1">
        <v>44166.22928240741</v>
      </c>
      <c r="H119">
        <v>41551</v>
      </c>
      <c r="I119" t="str">
        <f t="shared" si="1"/>
        <v>40000 - 50000</v>
      </c>
      <c r="J119">
        <v>41551</v>
      </c>
      <c r="L119" t="s">
        <v>62</v>
      </c>
      <c r="M119">
        <v>0</v>
      </c>
      <c r="T119" s="1">
        <v>42881.22928240741</v>
      </c>
      <c r="U119">
        <v>1305</v>
      </c>
      <c r="V119" t="s">
        <v>63</v>
      </c>
      <c r="W119" s="1">
        <v>42881.22928240741</v>
      </c>
      <c r="X119">
        <v>1345</v>
      </c>
      <c r="Y119" t="s">
        <v>63</v>
      </c>
      <c r="Z119" s="1">
        <v>42557.22928240741</v>
      </c>
      <c r="AA119">
        <v>3</v>
      </c>
      <c r="AB119">
        <v>1</v>
      </c>
      <c r="AM119" t="s">
        <v>527</v>
      </c>
      <c r="AN119" t="s">
        <v>528</v>
      </c>
      <c r="AO119" t="s">
        <v>66</v>
      </c>
      <c r="AP119" t="s">
        <v>66</v>
      </c>
    </row>
    <row r="120" spans="1:42" x14ac:dyDescent="0.2">
      <c r="A120" t="s">
        <v>529</v>
      </c>
      <c r="B120" t="s">
        <v>530</v>
      </c>
      <c r="C120" t="s">
        <v>484</v>
      </c>
      <c r="D120" t="s">
        <v>76</v>
      </c>
      <c r="F120">
        <v>9958636331</v>
      </c>
      <c r="G120" s="1">
        <v>44166.22928240741</v>
      </c>
      <c r="H120">
        <v>7662</v>
      </c>
      <c r="I120" t="str">
        <f t="shared" si="1"/>
        <v>0-10000</v>
      </c>
      <c r="J120">
        <v>7662</v>
      </c>
      <c r="L120" t="s">
        <v>62</v>
      </c>
      <c r="M120">
        <v>0</v>
      </c>
      <c r="T120" s="1">
        <v>42872.22928240741</v>
      </c>
      <c r="U120">
        <v>1314</v>
      </c>
      <c r="V120" t="s">
        <v>63</v>
      </c>
      <c r="W120" s="1">
        <v>42872.22928240741</v>
      </c>
      <c r="X120">
        <v>1354</v>
      </c>
      <c r="Y120" t="s">
        <v>63</v>
      </c>
      <c r="Z120" s="1">
        <v>42381.22928240741</v>
      </c>
      <c r="AA120">
        <v>4</v>
      </c>
      <c r="AB120">
        <v>1</v>
      </c>
      <c r="AM120" t="s">
        <v>473</v>
      </c>
      <c r="AN120" t="s">
        <v>531</v>
      </c>
      <c r="AO120" t="s">
        <v>66</v>
      </c>
      <c r="AP120" t="s">
        <v>66</v>
      </c>
    </row>
    <row r="121" spans="1:42" x14ac:dyDescent="0.2">
      <c r="A121" t="s">
        <v>532</v>
      </c>
      <c r="B121" t="s">
        <v>533</v>
      </c>
      <c r="C121" t="s">
        <v>526</v>
      </c>
      <c r="D121" t="s">
        <v>87</v>
      </c>
      <c r="F121">
        <v>8447210170</v>
      </c>
      <c r="G121" s="1">
        <v>44166.22928240741</v>
      </c>
      <c r="H121">
        <v>26000</v>
      </c>
      <c r="I121" t="str">
        <f t="shared" si="1"/>
        <v>20000-30000</v>
      </c>
      <c r="J121">
        <v>26000</v>
      </c>
      <c r="L121" t="s">
        <v>62</v>
      </c>
      <c r="M121">
        <v>0</v>
      </c>
      <c r="T121" s="1">
        <v>42992.22928240741</v>
      </c>
      <c r="U121">
        <v>1194</v>
      </c>
      <c r="V121" t="s">
        <v>63</v>
      </c>
      <c r="W121" s="1">
        <v>42992.22928240741</v>
      </c>
      <c r="X121">
        <v>1234</v>
      </c>
      <c r="Y121" t="s">
        <v>63</v>
      </c>
      <c r="Z121" s="1">
        <v>42594.22928240741</v>
      </c>
      <c r="AA121">
        <v>3</v>
      </c>
      <c r="AB121">
        <v>0</v>
      </c>
      <c r="AM121" t="s">
        <v>534</v>
      </c>
      <c r="AN121" t="s">
        <v>535</v>
      </c>
      <c r="AO121" t="s">
        <v>66</v>
      </c>
      <c r="AP121" t="s">
        <v>66</v>
      </c>
    </row>
    <row r="122" spans="1:42" x14ac:dyDescent="0.2">
      <c r="A122" t="s">
        <v>536</v>
      </c>
      <c r="B122" t="s">
        <v>537</v>
      </c>
      <c r="C122" t="s">
        <v>97</v>
      </c>
      <c r="D122" t="s">
        <v>87</v>
      </c>
      <c r="F122">
        <v>7042456240</v>
      </c>
      <c r="G122" s="1">
        <v>44166.22928240741</v>
      </c>
      <c r="H122">
        <v>12600</v>
      </c>
      <c r="I122" t="str">
        <f t="shared" si="1"/>
        <v>10000-20000</v>
      </c>
      <c r="J122">
        <v>12600</v>
      </c>
      <c r="L122" t="s">
        <v>62</v>
      </c>
      <c r="M122">
        <v>0</v>
      </c>
      <c r="T122" s="1">
        <v>42786.22928240741</v>
      </c>
      <c r="U122">
        <v>1400</v>
      </c>
      <c r="V122" t="s">
        <v>63</v>
      </c>
      <c r="W122" s="1">
        <v>42786.22928240741</v>
      </c>
      <c r="X122">
        <v>1440</v>
      </c>
      <c r="Y122" t="s">
        <v>63</v>
      </c>
      <c r="Z122" s="1">
        <v>42524.22928240741</v>
      </c>
      <c r="AA122">
        <v>6</v>
      </c>
      <c r="AB122">
        <v>2</v>
      </c>
      <c r="AM122" t="s">
        <v>473</v>
      </c>
      <c r="AN122" t="s">
        <v>538</v>
      </c>
      <c r="AO122" t="s">
        <v>66</v>
      </c>
      <c r="AP122" t="s">
        <v>66</v>
      </c>
    </row>
    <row r="123" spans="1:42" x14ac:dyDescent="0.2">
      <c r="A123" t="s">
        <v>539</v>
      </c>
      <c r="B123" t="s">
        <v>540</v>
      </c>
      <c r="C123" t="s">
        <v>526</v>
      </c>
      <c r="D123" t="s">
        <v>87</v>
      </c>
      <c r="F123">
        <v>9818790757</v>
      </c>
      <c r="G123" s="1">
        <v>44166.22928240741</v>
      </c>
      <c r="H123">
        <v>13200</v>
      </c>
      <c r="I123" t="str">
        <f t="shared" si="1"/>
        <v>10000-20000</v>
      </c>
      <c r="J123">
        <v>13200</v>
      </c>
      <c r="L123" t="s">
        <v>62</v>
      </c>
      <c r="M123">
        <v>0</v>
      </c>
      <c r="T123" s="1">
        <v>43626.22928240741</v>
      </c>
      <c r="U123">
        <v>560</v>
      </c>
      <c r="V123" t="s">
        <v>63</v>
      </c>
      <c r="W123" s="1">
        <v>43626.22928240741</v>
      </c>
      <c r="X123">
        <v>600</v>
      </c>
      <c r="Y123" t="s">
        <v>63</v>
      </c>
      <c r="Z123" s="1">
        <v>42605.22928240741</v>
      </c>
      <c r="AA123">
        <v>3</v>
      </c>
      <c r="AB123">
        <v>0</v>
      </c>
      <c r="AM123" t="s">
        <v>473</v>
      </c>
      <c r="AN123" t="s">
        <v>541</v>
      </c>
      <c r="AO123" t="s">
        <v>66</v>
      </c>
      <c r="AP123" t="s">
        <v>66</v>
      </c>
    </row>
    <row r="124" spans="1:42" x14ac:dyDescent="0.2">
      <c r="A124" t="s">
        <v>542</v>
      </c>
      <c r="B124" t="s">
        <v>543</v>
      </c>
      <c r="C124" t="s">
        <v>484</v>
      </c>
      <c r="D124" t="s">
        <v>76</v>
      </c>
      <c r="F124">
        <v>9811813282</v>
      </c>
      <c r="G124" s="1">
        <v>44166.22928240741</v>
      </c>
      <c r="H124">
        <v>6888</v>
      </c>
      <c r="I124" t="str">
        <f t="shared" si="1"/>
        <v>0-10000</v>
      </c>
      <c r="J124">
        <v>6888</v>
      </c>
      <c r="L124" t="s">
        <v>62</v>
      </c>
      <c r="M124">
        <v>0</v>
      </c>
      <c r="T124" s="1">
        <v>42585.22928240741</v>
      </c>
      <c r="U124">
        <v>1601</v>
      </c>
      <c r="V124" t="s">
        <v>63</v>
      </c>
      <c r="W124" s="1">
        <v>42585.22928240741</v>
      </c>
      <c r="X124">
        <v>1641</v>
      </c>
      <c r="Y124" t="s">
        <v>63</v>
      </c>
      <c r="Z124" s="1">
        <v>42551.22928240741</v>
      </c>
      <c r="AA124">
        <v>5</v>
      </c>
      <c r="AB124">
        <v>0</v>
      </c>
      <c r="AM124" t="s">
        <v>420</v>
      </c>
      <c r="AN124" t="s">
        <v>544</v>
      </c>
      <c r="AO124" t="s">
        <v>66</v>
      </c>
      <c r="AP124" t="s">
        <v>66</v>
      </c>
    </row>
    <row r="125" spans="1:42" x14ac:dyDescent="0.2">
      <c r="A125" t="s">
        <v>545</v>
      </c>
      <c r="B125" t="s">
        <v>546</v>
      </c>
      <c r="C125" t="s">
        <v>526</v>
      </c>
      <c r="D125" t="s">
        <v>87</v>
      </c>
      <c r="F125">
        <v>9643733147</v>
      </c>
      <c r="G125" s="1">
        <v>44166.22928240741</v>
      </c>
      <c r="H125">
        <v>22800</v>
      </c>
      <c r="I125" t="str">
        <f t="shared" si="1"/>
        <v>20000-30000</v>
      </c>
      <c r="J125">
        <v>22800</v>
      </c>
      <c r="L125" t="s">
        <v>62</v>
      </c>
      <c r="M125">
        <v>0</v>
      </c>
      <c r="T125" s="1">
        <v>42902.22928240741</v>
      </c>
      <c r="U125">
        <v>1284</v>
      </c>
      <c r="V125" t="s">
        <v>63</v>
      </c>
      <c r="W125" s="1">
        <v>42902.22928240741</v>
      </c>
      <c r="X125">
        <v>1324</v>
      </c>
      <c r="Y125" t="s">
        <v>63</v>
      </c>
      <c r="Z125" s="1">
        <v>42360.22928240741</v>
      </c>
      <c r="AA125">
        <v>3</v>
      </c>
      <c r="AB125">
        <v>0</v>
      </c>
      <c r="AM125" t="s">
        <v>473</v>
      </c>
      <c r="AN125" t="s">
        <v>547</v>
      </c>
      <c r="AO125" t="s">
        <v>66</v>
      </c>
      <c r="AP125" t="s">
        <v>66</v>
      </c>
    </row>
    <row r="126" spans="1:42" x14ac:dyDescent="0.2">
      <c r="A126" t="s">
        <v>548</v>
      </c>
      <c r="B126" t="s">
        <v>549</v>
      </c>
      <c r="C126" t="s">
        <v>526</v>
      </c>
      <c r="D126" t="s">
        <v>87</v>
      </c>
      <c r="F126">
        <v>9650135112</v>
      </c>
      <c r="G126" s="1">
        <v>44166.22928240741</v>
      </c>
      <c r="H126">
        <v>5750</v>
      </c>
      <c r="I126" t="str">
        <f t="shared" si="1"/>
        <v>0-10000</v>
      </c>
      <c r="J126">
        <v>5750</v>
      </c>
      <c r="L126" t="s">
        <v>62</v>
      </c>
      <c r="M126">
        <v>0</v>
      </c>
      <c r="T126" s="1">
        <v>42460.22928240741</v>
      </c>
      <c r="U126">
        <v>1726</v>
      </c>
      <c r="V126" t="s">
        <v>63</v>
      </c>
      <c r="W126" s="1">
        <v>42460.22928240741</v>
      </c>
      <c r="X126">
        <v>1766</v>
      </c>
      <c r="Y126" t="s">
        <v>63</v>
      </c>
      <c r="Z126" s="1">
        <v>42416.22928240741</v>
      </c>
      <c r="AA126">
        <v>3</v>
      </c>
      <c r="AB126">
        <v>0</v>
      </c>
      <c r="AM126" t="s">
        <v>473</v>
      </c>
      <c r="AN126" t="s">
        <v>550</v>
      </c>
      <c r="AO126" t="s">
        <v>66</v>
      </c>
      <c r="AP126" t="s">
        <v>66</v>
      </c>
    </row>
    <row r="127" spans="1:42" x14ac:dyDescent="0.2">
      <c r="A127" t="s">
        <v>551</v>
      </c>
      <c r="B127" t="s">
        <v>552</v>
      </c>
      <c r="C127" t="s">
        <v>526</v>
      </c>
      <c r="D127" t="s">
        <v>87</v>
      </c>
      <c r="F127">
        <v>9811347754</v>
      </c>
      <c r="G127" s="1">
        <v>44166.22928240741</v>
      </c>
      <c r="H127">
        <v>17396</v>
      </c>
      <c r="I127" t="str">
        <f t="shared" si="1"/>
        <v>10000-20000</v>
      </c>
      <c r="J127">
        <v>17396</v>
      </c>
      <c r="L127" t="s">
        <v>62</v>
      </c>
      <c r="M127">
        <v>0</v>
      </c>
      <c r="T127" s="1">
        <v>43124.22928240741</v>
      </c>
      <c r="U127">
        <v>1062</v>
      </c>
      <c r="V127" t="s">
        <v>63</v>
      </c>
      <c r="W127" s="1">
        <v>43124.22928240741</v>
      </c>
      <c r="X127">
        <v>1102</v>
      </c>
      <c r="Y127" t="s">
        <v>63</v>
      </c>
      <c r="Z127" s="1">
        <v>42480.22928240741</v>
      </c>
      <c r="AA127">
        <v>4</v>
      </c>
      <c r="AB127">
        <v>0</v>
      </c>
      <c r="AM127" t="s">
        <v>505</v>
      </c>
      <c r="AN127" t="s">
        <v>553</v>
      </c>
      <c r="AO127" t="s">
        <v>66</v>
      </c>
      <c r="AP127" t="s">
        <v>66</v>
      </c>
    </row>
    <row r="128" spans="1:42" x14ac:dyDescent="0.2">
      <c r="A128" t="s">
        <v>554</v>
      </c>
      <c r="B128" t="s">
        <v>555</v>
      </c>
      <c r="C128" t="s">
        <v>526</v>
      </c>
      <c r="D128" t="s">
        <v>87</v>
      </c>
      <c r="F128">
        <v>9582138497</v>
      </c>
      <c r="G128" s="1">
        <v>44166.22928240741</v>
      </c>
      <c r="H128">
        <v>5556</v>
      </c>
      <c r="I128" t="str">
        <f t="shared" si="1"/>
        <v>0-10000</v>
      </c>
      <c r="J128">
        <v>5556</v>
      </c>
      <c r="L128" t="s">
        <v>62</v>
      </c>
      <c r="M128">
        <v>0</v>
      </c>
      <c r="T128" s="1">
        <v>43159.22928240741</v>
      </c>
      <c r="U128">
        <v>1027</v>
      </c>
      <c r="V128" t="s">
        <v>63</v>
      </c>
      <c r="W128" s="1">
        <v>43159.22928240741</v>
      </c>
      <c r="X128">
        <v>1067</v>
      </c>
      <c r="Y128" t="s">
        <v>63</v>
      </c>
      <c r="Z128" s="1">
        <v>42524.22928240741</v>
      </c>
      <c r="AA128">
        <v>5</v>
      </c>
      <c r="AB128">
        <v>0</v>
      </c>
      <c r="AM128" t="s">
        <v>420</v>
      </c>
      <c r="AN128" t="s">
        <v>556</v>
      </c>
      <c r="AO128" t="s">
        <v>66</v>
      </c>
      <c r="AP128" t="s">
        <v>66</v>
      </c>
    </row>
    <row r="129" spans="1:42" x14ac:dyDescent="0.2">
      <c r="A129" t="s">
        <v>557</v>
      </c>
      <c r="B129" t="s">
        <v>558</v>
      </c>
      <c r="C129" t="s">
        <v>559</v>
      </c>
      <c r="D129" t="s">
        <v>192</v>
      </c>
      <c r="F129">
        <v>9811199925</v>
      </c>
      <c r="G129" s="1">
        <v>44166.22928240741</v>
      </c>
      <c r="H129">
        <v>23334</v>
      </c>
      <c r="I129" t="str">
        <f t="shared" si="1"/>
        <v>20000-30000</v>
      </c>
      <c r="J129">
        <v>23334</v>
      </c>
      <c r="L129" t="s">
        <v>62</v>
      </c>
      <c r="M129">
        <v>0</v>
      </c>
      <c r="T129" s="1">
        <v>42965.22928240741</v>
      </c>
      <c r="U129">
        <v>1221</v>
      </c>
      <c r="V129" t="s">
        <v>63</v>
      </c>
      <c r="W129" s="1">
        <v>42965.22928240741</v>
      </c>
      <c r="X129">
        <v>1261</v>
      </c>
      <c r="Y129" t="s">
        <v>63</v>
      </c>
      <c r="Z129" s="1">
        <v>42547.22928240741</v>
      </c>
      <c r="AA129">
        <v>3</v>
      </c>
      <c r="AB129">
        <v>2</v>
      </c>
      <c r="AM129" t="s">
        <v>420</v>
      </c>
      <c r="AN129" t="s">
        <v>560</v>
      </c>
      <c r="AO129" t="s">
        <v>66</v>
      </c>
      <c r="AP129" t="s">
        <v>66</v>
      </c>
    </row>
    <row r="130" spans="1:42" x14ac:dyDescent="0.2">
      <c r="A130" t="s">
        <v>561</v>
      </c>
      <c r="B130" t="s">
        <v>562</v>
      </c>
      <c r="C130" t="s">
        <v>526</v>
      </c>
      <c r="D130" t="s">
        <v>87</v>
      </c>
      <c r="F130">
        <v>9873469447</v>
      </c>
      <c r="G130" s="1">
        <v>44166.22928240741</v>
      </c>
      <c r="H130">
        <v>10904</v>
      </c>
      <c r="I130" t="str">
        <f t="shared" si="1"/>
        <v>10000-20000</v>
      </c>
      <c r="J130">
        <v>10904</v>
      </c>
      <c r="L130" t="s">
        <v>62</v>
      </c>
      <c r="M130">
        <v>0</v>
      </c>
      <c r="T130" s="1">
        <v>42628.22928240741</v>
      </c>
      <c r="U130">
        <v>1558</v>
      </c>
      <c r="V130" t="s">
        <v>63</v>
      </c>
      <c r="W130" s="1">
        <v>42628.22928240741</v>
      </c>
      <c r="X130">
        <v>1598</v>
      </c>
      <c r="Y130" t="s">
        <v>63</v>
      </c>
      <c r="Z130" s="1">
        <v>42560.22928240741</v>
      </c>
      <c r="AA130">
        <v>3</v>
      </c>
      <c r="AB130">
        <v>0</v>
      </c>
      <c r="AM130" t="s">
        <v>563</v>
      </c>
      <c r="AN130" t="s">
        <v>564</v>
      </c>
      <c r="AO130" t="s">
        <v>66</v>
      </c>
      <c r="AP130" t="s">
        <v>66</v>
      </c>
    </row>
    <row r="131" spans="1:42" x14ac:dyDescent="0.2">
      <c r="A131" t="s">
        <v>565</v>
      </c>
      <c r="B131" t="s">
        <v>566</v>
      </c>
      <c r="C131" t="s">
        <v>526</v>
      </c>
      <c r="D131" t="s">
        <v>87</v>
      </c>
      <c r="F131">
        <v>7838507982</v>
      </c>
      <c r="G131" s="1">
        <v>44166.22928240741</v>
      </c>
      <c r="H131">
        <v>13692</v>
      </c>
      <c r="I131" t="str">
        <f t="shared" ref="I131:I194" si="2">IF($H131&gt;50000,"&gt; “50000+",IF($H131&gt;40000,"40000 - 50000",IF($H131&gt;30000,"30000 - 40000",IF($H131&gt;20000,"20000-30000",IF($H131&gt;10000,"10000-20000","0-10000")))))</f>
        <v>10000-20000</v>
      </c>
      <c r="J131">
        <v>13692</v>
      </c>
      <c r="L131" t="s">
        <v>62</v>
      </c>
      <c r="M131">
        <v>0</v>
      </c>
      <c r="T131" s="1">
        <v>43455.22928240741</v>
      </c>
      <c r="U131">
        <v>731</v>
      </c>
      <c r="V131" t="s">
        <v>63</v>
      </c>
      <c r="W131" s="1">
        <v>43455.22928240741</v>
      </c>
      <c r="X131">
        <v>771</v>
      </c>
      <c r="Y131" t="s">
        <v>63</v>
      </c>
      <c r="Z131" s="1">
        <v>42611.22928240741</v>
      </c>
      <c r="AA131">
        <v>3</v>
      </c>
      <c r="AB131">
        <v>0</v>
      </c>
      <c r="AM131" t="s">
        <v>420</v>
      </c>
      <c r="AN131" t="s">
        <v>567</v>
      </c>
      <c r="AO131" t="s">
        <v>66</v>
      </c>
      <c r="AP131" t="s">
        <v>66</v>
      </c>
    </row>
    <row r="132" spans="1:42" x14ac:dyDescent="0.2">
      <c r="A132" t="s">
        <v>568</v>
      </c>
      <c r="B132" t="s">
        <v>569</v>
      </c>
      <c r="C132" t="s">
        <v>526</v>
      </c>
      <c r="D132" t="s">
        <v>87</v>
      </c>
      <c r="F132">
        <v>9268377540</v>
      </c>
      <c r="G132" s="1">
        <v>44166.22928240741</v>
      </c>
      <c r="H132">
        <v>17680</v>
      </c>
      <c r="I132" t="str">
        <f t="shared" si="2"/>
        <v>10000-20000</v>
      </c>
      <c r="J132">
        <v>17680</v>
      </c>
      <c r="L132" t="s">
        <v>62</v>
      </c>
      <c r="M132">
        <v>0</v>
      </c>
      <c r="T132" s="1">
        <v>43051.22928240741</v>
      </c>
      <c r="U132">
        <v>1135</v>
      </c>
      <c r="V132" t="s">
        <v>63</v>
      </c>
      <c r="W132" s="1">
        <v>43051.22928240741</v>
      </c>
      <c r="X132">
        <v>1175</v>
      </c>
      <c r="Y132" t="s">
        <v>63</v>
      </c>
      <c r="Z132" s="1">
        <v>42735.22928240741</v>
      </c>
      <c r="AA132">
        <v>5</v>
      </c>
      <c r="AB132">
        <v>2</v>
      </c>
      <c r="AM132" t="s">
        <v>570</v>
      </c>
      <c r="AN132" t="s">
        <v>571</v>
      </c>
      <c r="AO132" t="s">
        <v>66</v>
      </c>
      <c r="AP132" t="s">
        <v>66</v>
      </c>
    </row>
    <row r="133" spans="1:42" x14ac:dyDescent="0.2">
      <c r="A133" t="s">
        <v>572</v>
      </c>
      <c r="B133" t="s">
        <v>573</v>
      </c>
      <c r="C133" t="s">
        <v>526</v>
      </c>
      <c r="D133" t="s">
        <v>87</v>
      </c>
      <c r="F133">
        <v>9958718217</v>
      </c>
      <c r="G133" s="1">
        <v>44166.22928240741</v>
      </c>
      <c r="H133">
        <v>33800</v>
      </c>
      <c r="I133" t="str">
        <f t="shared" si="2"/>
        <v>30000 - 40000</v>
      </c>
      <c r="J133">
        <v>33800</v>
      </c>
      <c r="L133" t="s">
        <v>62</v>
      </c>
      <c r="M133">
        <v>0</v>
      </c>
      <c r="T133" s="1">
        <v>42921.22928240741</v>
      </c>
      <c r="U133">
        <v>1265</v>
      </c>
      <c r="V133" t="s">
        <v>63</v>
      </c>
      <c r="W133" s="1">
        <v>42921.22928240741</v>
      </c>
      <c r="X133">
        <v>1305</v>
      </c>
      <c r="Y133" t="s">
        <v>63</v>
      </c>
      <c r="Z133" s="1">
        <v>42850.22928240741</v>
      </c>
      <c r="AA133">
        <v>3</v>
      </c>
      <c r="AB133">
        <v>0</v>
      </c>
      <c r="AM133" t="s">
        <v>295</v>
      </c>
      <c r="AN133" t="s">
        <v>574</v>
      </c>
      <c r="AO133" t="s">
        <v>66</v>
      </c>
      <c r="AP133" t="s">
        <v>66</v>
      </c>
    </row>
    <row r="134" spans="1:42" x14ac:dyDescent="0.2">
      <c r="A134" t="s">
        <v>575</v>
      </c>
      <c r="B134" t="s">
        <v>576</v>
      </c>
      <c r="C134" t="s">
        <v>526</v>
      </c>
      <c r="D134" t="s">
        <v>87</v>
      </c>
      <c r="F134">
        <v>9718077357</v>
      </c>
      <c r="G134" s="1">
        <v>44166.22928240741</v>
      </c>
      <c r="H134">
        <v>14900</v>
      </c>
      <c r="I134" t="str">
        <f t="shared" si="2"/>
        <v>10000-20000</v>
      </c>
      <c r="J134">
        <v>14900</v>
      </c>
      <c r="L134" t="s">
        <v>62</v>
      </c>
      <c r="M134">
        <v>0</v>
      </c>
      <c r="T134" s="1">
        <v>43619.22928240741</v>
      </c>
      <c r="U134">
        <v>567</v>
      </c>
      <c r="V134" t="s">
        <v>63</v>
      </c>
      <c r="W134" s="1">
        <v>43619.22928240741</v>
      </c>
      <c r="X134">
        <v>607</v>
      </c>
      <c r="Y134" t="s">
        <v>63</v>
      </c>
      <c r="Z134" s="1">
        <v>42794.22928240741</v>
      </c>
      <c r="AA134">
        <v>4</v>
      </c>
      <c r="AB134">
        <v>3</v>
      </c>
      <c r="AM134" t="s">
        <v>346</v>
      </c>
      <c r="AN134" t="s">
        <v>577</v>
      </c>
      <c r="AO134" t="s">
        <v>66</v>
      </c>
      <c r="AP134" t="s">
        <v>66</v>
      </c>
    </row>
    <row r="135" spans="1:42" x14ac:dyDescent="0.2">
      <c r="A135" t="s">
        <v>578</v>
      </c>
      <c r="B135" t="s">
        <v>579</v>
      </c>
      <c r="C135" t="s">
        <v>484</v>
      </c>
      <c r="D135" t="s">
        <v>76</v>
      </c>
      <c r="F135">
        <v>7530986579</v>
      </c>
      <c r="G135" s="1">
        <v>44166.22928240741</v>
      </c>
      <c r="H135">
        <v>32850</v>
      </c>
      <c r="I135" t="str">
        <f t="shared" si="2"/>
        <v>30000 - 40000</v>
      </c>
      <c r="J135">
        <v>32850</v>
      </c>
      <c r="L135" t="s">
        <v>62</v>
      </c>
      <c r="M135">
        <v>0</v>
      </c>
      <c r="T135" s="1">
        <v>43466.22928240741</v>
      </c>
      <c r="U135">
        <v>720</v>
      </c>
      <c r="V135" t="s">
        <v>63</v>
      </c>
      <c r="W135" s="1">
        <v>43466.22928240741</v>
      </c>
      <c r="X135">
        <v>760</v>
      </c>
      <c r="Y135" t="s">
        <v>63</v>
      </c>
      <c r="Z135" s="1">
        <v>43109.22928240741</v>
      </c>
      <c r="AA135">
        <v>4</v>
      </c>
      <c r="AB135">
        <v>1</v>
      </c>
      <c r="AM135" t="s">
        <v>253</v>
      </c>
      <c r="AN135" t="s">
        <v>580</v>
      </c>
      <c r="AO135" t="s">
        <v>66</v>
      </c>
      <c r="AP135" t="s">
        <v>66</v>
      </c>
    </row>
    <row r="136" spans="1:42" x14ac:dyDescent="0.2">
      <c r="A136" t="s">
        <v>581</v>
      </c>
      <c r="B136" t="s">
        <v>582</v>
      </c>
      <c r="C136" t="s">
        <v>526</v>
      </c>
      <c r="D136" t="s">
        <v>87</v>
      </c>
      <c r="F136">
        <v>9310908486</v>
      </c>
      <c r="G136" s="1">
        <v>44166.22928240741</v>
      </c>
      <c r="H136">
        <v>34033</v>
      </c>
      <c r="I136" t="str">
        <f t="shared" si="2"/>
        <v>30000 - 40000</v>
      </c>
      <c r="J136">
        <v>34033</v>
      </c>
      <c r="L136" t="s">
        <v>62</v>
      </c>
      <c r="M136">
        <v>0</v>
      </c>
      <c r="T136" s="1">
        <v>43813.22928240741</v>
      </c>
      <c r="U136">
        <v>373</v>
      </c>
      <c r="V136" t="s">
        <v>63</v>
      </c>
      <c r="W136" s="1">
        <v>43813.22928240741</v>
      </c>
      <c r="X136">
        <v>413</v>
      </c>
      <c r="Y136" t="s">
        <v>63</v>
      </c>
      <c r="Z136" s="1">
        <v>43166.22928240741</v>
      </c>
      <c r="AA136">
        <v>3</v>
      </c>
      <c r="AB136">
        <v>0</v>
      </c>
      <c r="AM136" t="s">
        <v>253</v>
      </c>
      <c r="AN136" t="s">
        <v>583</v>
      </c>
      <c r="AO136" t="s">
        <v>66</v>
      </c>
      <c r="AP136" t="s">
        <v>66</v>
      </c>
    </row>
    <row r="137" spans="1:42" x14ac:dyDescent="0.2">
      <c r="A137" t="s">
        <v>584</v>
      </c>
      <c r="B137" t="s">
        <v>585</v>
      </c>
      <c r="C137" t="s">
        <v>526</v>
      </c>
      <c r="D137" t="s">
        <v>87</v>
      </c>
      <c r="F137">
        <v>8700689350</v>
      </c>
      <c r="G137" s="1">
        <v>44166.22928240741</v>
      </c>
      <c r="H137">
        <v>20070</v>
      </c>
      <c r="I137" t="str">
        <f t="shared" si="2"/>
        <v>20000-30000</v>
      </c>
      <c r="J137">
        <v>20070</v>
      </c>
      <c r="L137" t="s">
        <v>62</v>
      </c>
      <c r="M137">
        <v>0</v>
      </c>
      <c r="T137" s="1">
        <v>43300.22928240741</v>
      </c>
      <c r="U137">
        <v>886</v>
      </c>
      <c r="V137" t="s">
        <v>63</v>
      </c>
      <c r="W137" s="1">
        <v>43300.22928240741</v>
      </c>
      <c r="X137">
        <v>926</v>
      </c>
      <c r="Y137" t="s">
        <v>63</v>
      </c>
      <c r="Z137" s="1">
        <v>43098.22928240741</v>
      </c>
      <c r="AA137">
        <v>3</v>
      </c>
      <c r="AB137">
        <v>0</v>
      </c>
      <c r="AM137" t="s">
        <v>253</v>
      </c>
      <c r="AN137" t="s">
        <v>586</v>
      </c>
      <c r="AO137" t="s">
        <v>66</v>
      </c>
      <c r="AP137" t="s">
        <v>66</v>
      </c>
    </row>
    <row r="138" spans="1:42" x14ac:dyDescent="0.2">
      <c r="A138" t="s">
        <v>587</v>
      </c>
      <c r="B138" t="s">
        <v>588</v>
      </c>
      <c r="C138" t="s">
        <v>526</v>
      </c>
      <c r="D138" t="s">
        <v>87</v>
      </c>
      <c r="F138">
        <v>8750422785</v>
      </c>
      <c r="G138" s="1">
        <v>44166.22928240741</v>
      </c>
      <c r="H138">
        <v>10800</v>
      </c>
      <c r="I138" t="str">
        <f t="shared" si="2"/>
        <v>10000-20000</v>
      </c>
      <c r="J138">
        <v>10800</v>
      </c>
      <c r="L138" t="s">
        <v>62</v>
      </c>
      <c r="M138">
        <v>0</v>
      </c>
      <c r="T138" s="1">
        <v>43139.22928240741</v>
      </c>
      <c r="U138">
        <v>1047</v>
      </c>
      <c r="V138" t="s">
        <v>63</v>
      </c>
      <c r="W138" s="1">
        <v>43139.22928240741</v>
      </c>
      <c r="X138">
        <v>1087</v>
      </c>
      <c r="Y138" t="s">
        <v>63</v>
      </c>
      <c r="Z138" s="1">
        <v>43024.22928240741</v>
      </c>
      <c r="AA138">
        <v>5</v>
      </c>
      <c r="AB138">
        <v>1</v>
      </c>
      <c r="AM138" t="s">
        <v>253</v>
      </c>
      <c r="AN138" t="s">
        <v>589</v>
      </c>
      <c r="AO138" t="s">
        <v>66</v>
      </c>
      <c r="AP138" t="s">
        <v>66</v>
      </c>
    </row>
    <row r="139" spans="1:42" x14ac:dyDescent="0.2">
      <c r="A139" t="s">
        <v>590</v>
      </c>
      <c r="B139" t="s">
        <v>591</v>
      </c>
      <c r="C139" t="s">
        <v>526</v>
      </c>
      <c r="D139" t="s">
        <v>87</v>
      </c>
      <c r="F139">
        <v>8527889101</v>
      </c>
      <c r="G139" s="1">
        <v>44166.22928240741</v>
      </c>
      <c r="H139">
        <v>20800</v>
      </c>
      <c r="I139" t="str">
        <f t="shared" si="2"/>
        <v>20000-30000</v>
      </c>
      <c r="J139">
        <v>20800</v>
      </c>
      <c r="L139" t="s">
        <v>62</v>
      </c>
      <c r="M139">
        <v>0</v>
      </c>
      <c r="T139" s="1">
        <v>42937.22928240741</v>
      </c>
      <c r="U139">
        <v>1249</v>
      </c>
      <c r="V139" t="s">
        <v>63</v>
      </c>
      <c r="W139" s="1">
        <v>42937.22928240741</v>
      </c>
      <c r="X139">
        <v>1289</v>
      </c>
      <c r="Y139" t="s">
        <v>63</v>
      </c>
      <c r="Z139" s="1">
        <v>42727.22928240741</v>
      </c>
      <c r="AA139">
        <v>4</v>
      </c>
      <c r="AB139">
        <v>0</v>
      </c>
      <c r="AM139" t="s">
        <v>592</v>
      </c>
      <c r="AN139" t="s">
        <v>593</v>
      </c>
      <c r="AO139" t="s">
        <v>66</v>
      </c>
      <c r="AP139" t="s">
        <v>66</v>
      </c>
    </row>
    <row r="140" spans="1:42" x14ac:dyDescent="0.2">
      <c r="A140" t="s">
        <v>594</v>
      </c>
      <c r="B140" t="s">
        <v>595</v>
      </c>
      <c r="C140" t="s">
        <v>526</v>
      </c>
      <c r="D140" t="s">
        <v>87</v>
      </c>
      <c r="F140">
        <v>7859886665</v>
      </c>
      <c r="G140" s="1">
        <v>44166.22928240741</v>
      </c>
      <c r="H140">
        <v>19300</v>
      </c>
      <c r="I140" t="str">
        <f t="shared" si="2"/>
        <v>10000-20000</v>
      </c>
      <c r="J140">
        <v>19300</v>
      </c>
      <c r="L140" t="s">
        <v>62</v>
      </c>
      <c r="M140">
        <v>0</v>
      </c>
      <c r="T140" s="1">
        <v>43097.22928240741</v>
      </c>
      <c r="U140">
        <v>1089</v>
      </c>
      <c r="V140" t="s">
        <v>63</v>
      </c>
      <c r="W140" s="1">
        <v>43097.22928240741</v>
      </c>
      <c r="X140">
        <v>1129</v>
      </c>
      <c r="Y140" t="s">
        <v>63</v>
      </c>
      <c r="Z140" s="1">
        <v>42794.22928240741</v>
      </c>
      <c r="AA140">
        <v>4</v>
      </c>
      <c r="AB140">
        <v>2</v>
      </c>
      <c r="AM140" t="s">
        <v>346</v>
      </c>
      <c r="AN140" t="s">
        <v>596</v>
      </c>
      <c r="AO140" t="s">
        <v>66</v>
      </c>
      <c r="AP140" t="s">
        <v>66</v>
      </c>
    </row>
    <row r="141" spans="1:42" x14ac:dyDescent="0.2">
      <c r="A141" t="s">
        <v>597</v>
      </c>
      <c r="B141" t="s">
        <v>598</v>
      </c>
      <c r="C141" t="s">
        <v>599</v>
      </c>
      <c r="D141" t="s">
        <v>87</v>
      </c>
      <c r="F141">
        <v>7835837325</v>
      </c>
      <c r="G141" s="1">
        <v>44166.22928240741</v>
      </c>
      <c r="H141">
        <v>18200</v>
      </c>
      <c r="I141" t="str">
        <f t="shared" si="2"/>
        <v>10000-20000</v>
      </c>
      <c r="J141">
        <v>18200</v>
      </c>
      <c r="L141" t="s">
        <v>62</v>
      </c>
      <c r="M141">
        <v>0</v>
      </c>
      <c r="T141" s="1">
        <v>43194.22928240741</v>
      </c>
      <c r="U141">
        <v>992</v>
      </c>
      <c r="V141" t="s">
        <v>63</v>
      </c>
      <c r="W141" s="1">
        <v>43194.22928240741</v>
      </c>
      <c r="X141">
        <v>1032</v>
      </c>
      <c r="Y141" t="s">
        <v>63</v>
      </c>
      <c r="Z141" s="1">
        <v>42821.22928240741</v>
      </c>
      <c r="AA141">
        <v>4</v>
      </c>
      <c r="AB141">
        <v>0</v>
      </c>
      <c r="AM141" t="s">
        <v>346</v>
      </c>
      <c r="AN141" t="s">
        <v>600</v>
      </c>
      <c r="AO141" t="s">
        <v>66</v>
      </c>
      <c r="AP141" t="s">
        <v>66</v>
      </c>
    </row>
    <row r="142" spans="1:42" x14ac:dyDescent="0.2">
      <c r="A142" t="s">
        <v>601</v>
      </c>
      <c r="B142" t="s">
        <v>602</v>
      </c>
      <c r="C142" t="s">
        <v>603</v>
      </c>
      <c r="D142" t="s">
        <v>87</v>
      </c>
      <c r="F142">
        <v>9958324060</v>
      </c>
      <c r="G142" s="1">
        <v>44166.22928240741</v>
      </c>
      <c r="H142">
        <v>13000</v>
      </c>
      <c r="I142" t="str">
        <f t="shared" si="2"/>
        <v>10000-20000</v>
      </c>
      <c r="J142">
        <v>13000</v>
      </c>
      <c r="L142" t="s">
        <v>62</v>
      </c>
      <c r="M142">
        <v>0</v>
      </c>
      <c r="T142" s="1">
        <v>43156.22928240741</v>
      </c>
      <c r="U142">
        <v>1030</v>
      </c>
      <c r="V142" t="s">
        <v>63</v>
      </c>
      <c r="W142" s="1">
        <v>43156.22928240741</v>
      </c>
      <c r="X142">
        <v>1070</v>
      </c>
      <c r="Y142" t="s">
        <v>63</v>
      </c>
      <c r="Z142" s="1">
        <v>42839.22928240741</v>
      </c>
      <c r="AA142">
        <v>5</v>
      </c>
      <c r="AB142">
        <v>0</v>
      </c>
      <c r="AM142" t="s">
        <v>295</v>
      </c>
      <c r="AN142" t="s">
        <v>604</v>
      </c>
      <c r="AO142" t="s">
        <v>66</v>
      </c>
      <c r="AP142" t="s">
        <v>66</v>
      </c>
    </row>
    <row r="143" spans="1:42" x14ac:dyDescent="0.2">
      <c r="A143" t="s">
        <v>605</v>
      </c>
      <c r="B143" t="s">
        <v>606</v>
      </c>
      <c r="C143" t="s">
        <v>607</v>
      </c>
      <c r="D143" t="s">
        <v>70</v>
      </c>
      <c r="F143">
        <v>8447247174</v>
      </c>
      <c r="G143" s="1">
        <v>44166.22928240741</v>
      </c>
      <c r="H143">
        <v>24927</v>
      </c>
      <c r="I143" t="str">
        <f t="shared" si="2"/>
        <v>20000-30000</v>
      </c>
      <c r="J143">
        <v>24927</v>
      </c>
      <c r="L143" t="s">
        <v>62</v>
      </c>
      <c r="M143">
        <v>0</v>
      </c>
      <c r="T143" s="1">
        <v>43248.22928240741</v>
      </c>
      <c r="U143">
        <v>938</v>
      </c>
      <c r="V143" t="s">
        <v>63</v>
      </c>
      <c r="W143" s="1">
        <v>43248.22928240741</v>
      </c>
      <c r="X143">
        <v>978</v>
      </c>
      <c r="Y143" t="s">
        <v>63</v>
      </c>
      <c r="Z143" s="1">
        <v>42861.22928240741</v>
      </c>
      <c r="AA143">
        <v>4</v>
      </c>
      <c r="AB143">
        <v>0</v>
      </c>
      <c r="AM143" t="s">
        <v>295</v>
      </c>
      <c r="AN143" t="s">
        <v>608</v>
      </c>
      <c r="AO143" t="s">
        <v>66</v>
      </c>
      <c r="AP143" t="s">
        <v>66</v>
      </c>
    </row>
    <row r="144" spans="1:42" x14ac:dyDescent="0.2">
      <c r="A144" t="s">
        <v>609</v>
      </c>
      <c r="B144" t="s">
        <v>610</v>
      </c>
      <c r="C144" t="s">
        <v>526</v>
      </c>
      <c r="D144" t="s">
        <v>87</v>
      </c>
      <c r="F144">
        <v>8860506414</v>
      </c>
      <c r="G144" s="1">
        <v>44166.22928240741</v>
      </c>
      <c r="H144">
        <v>8900</v>
      </c>
      <c r="I144" t="str">
        <f t="shared" si="2"/>
        <v>0-10000</v>
      </c>
      <c r="J144">
        <v>8900</v>
      </c>
      <c r="L144" t="s">
        <v>62</v>
      </c>
      <c r="M144">
        <v>0</v>
      </c>
      <c r="T144" s="1">
        <v>42899.22928240741</v>
      </c>
      <c r="U144">
        <v>1287</v>
      </c>
      <c r="V144" t="s">
        <v>63</v>
      </c>
      <c r="W144" s="1">
        <v>42899.22928240741</v>
      </c>
      <c r="X144">
        <v>1327</v>
      </c>
      <c r="Y144" t="s">
        <v>63</v>
      </c>
      <c r="Z144" s="1">
        <v>42546.22928240741</v>
      </c>
      <c r="AA144">
        <v>4</v>
      </c>
      <c r="AB144">
        <v>0</v>
      </c>
      <c r="AM144" t="s">
        <v>505</v>
      </c>
      <c r="AN144" t="s">
        <v>611</v>
      </c>
      <c r="AO144" t="s">
        <v>66</v>
      </c>
      <c r="AP144" t="s">
        <v>66</v>
      </c>
    </row>
    <row r="145" spans="1:42" x14ac:dyDescent="0.2">
      <c r="A145" t="s">
        <v>612</v>
      </c>
      <c r="B145" t="s">
        <v>613</v>
      </c>
      <c r="C145" t="s">
        <v>526</v>
      </c>
      <c r="D145" t="s">
        <v>87</v>
      </c>
      <c r="F145">
        <v>8745864319</v>
      </c>
      <c r="G145" s="1">
        <v>44166.22928240741</v>
      </c>
      <c r="H145">
        <v>21600</v>
      </c>
      <c r="I145" t="str">
        <f t="shared" si="2"/>
        <v>20000-30000</v>
      </c>
      <c r="J145">
        <v>21600</v>
      </c>
      <c r="L145" t="s">
        <v>62</v>
      </c>
      <c r="M145">
        <v>0</v>
      </c>
      <c r="T145" s="1">
        <v>43018.22928240741</v>
      </c>
      <c r="U145">
        <v>1168</v>
      </c>
      <c r="V145" t="s">
        <v>63</v>
      </c>
      <c r="W145" s="1">
        <v>43018.22928240741</v>
      </c>
      <c r="X145">
        <v>1208</v>
      </c>
      <c r="Y145" t="s">
        <v>63</v>
      </c>
      <c r="Z145" s="1">
        <v>42895.22928240741</v>
      </c>
      <c r="AA145">
        <v>3</v>
      </c>
      <c r="AB145">
        <v>0</v>
      </c>
      <c r="AM145" t="s">
        <v>614</v>
      </c>
      <c r="AN145" t="s">
        <v>615</v>
      </c>
      <c r="AO145" t="s">
        <v>66</v>
      </c>
      <c r="AP145" t="s">
        <v>66</v>
      </c>
    </row>
    <row r="146" spans="1:42" x14ac:dyDescent="0.2">
      <c r="A146" t="s">
        <v>616</v>
      </c>
      <c r="B146" t="s">
        <v>415</v>
      </c>
      <c r="C146" t="s">
        <v>526</v>
      </c>
      <c r="D146" t="s">
        <v>87</v>
      </c>
      <c r="F146">
        <v>9650966768</v>
      </c>
      <c r="G146" s="1">
        <v>44166.22928240741</v>
      </c>
      <c r="H146">
        <v>22440</v>
      </c>
      <c r="I146" t="str">
        <f t="shared" si="2"/>
        <v>20000-30000</v>
      </c>
      <c r="J146">
        <v>22440</v>
      </c>
      <c r="L146" t="s">
        <v>62</v>
      </c>
      <c r="M146">
        <v>0</v>
      </c>
      <c r="T146" s="1">
        <v>43602.22928240741</v>
      </c>
      <c r="U146">
        <v>584</v>
      </c>
      <c r="V146" t="s">
        <v>63</v>
      </c>
      <c r="W146" s="1">
        <v>43602.22928240741</v>
      </c>
      <c r="X146">
        <v>624</v>
      </c>
      <c r="Y146" t="s">
        <v>63</v>
      </c>
      <c r="Z146" s="1">
        <v>42824.22928240741</v>
      </c>
      <c r="AA146">
        <v>3</v>
      </c>
      <c r="AB146">
        <v>0</v>
      </c>
      <c r="AM146" t="s">
        <v>134</v>
      </c>
      <c r="AN146" t="s">
        <v>617</v>
      </c>
      <c r="AO146" t="s">
        <v>66</v>
      </c>
      <c r="AP146" t="s">
        <v>66</v>
      </c>
    </row>
    <row r="147" spans="1:42" x14ac:dyDescent="0.2">
      <c r="A147" t="s">
        <v>618</v>
      </c>
      <c r="B147" t="s">
        <v>619</v>
      </c>
      <c r="C147" t="s">
        <v>97</v>
      </c>
      <c r="D147" t="s">
        <v>87</v>
      </c>
      <c r="F147">
        <v>8447810304</v>
      </c>
      <c r="G147" s="1">
        <v>44166.22928240741</v>
      </c>
      <c r="H147">
        <v>14920</v>
      </c>
      <c r="I147" t="str">
        <f t="shared" si="2"/>
        <v>10000-20000</v>
      </c>
      <c r="J147">
        <v>14920</v>
      </c>
      <c r="L147" t="s">
        <v>62</v>
      </c>
      <c r="M147">
        <v>0</v>
      </c>
      <c r="T147" s="1">
        <v>43131.22928240741</v>
      </c>
      <c r="U147">
        <v>1055</v>
      </c>
      <c r="V147" t="s">
        <v>63</v>
      </c>
      <c r="W147" s="1">
        <v>43131.22928240741</v>
      </c>
      <c r="X147">
        <v>1095</v>
      </c>
      <c r="Y147" t="s">
        <v>63</v>
      </c>
      <c r="Z147" s="1">
        <v>42878.22928240741</v>
      </c>
      <c r="AA147">
        <v>3</v>
      </c>
      <c r="AB147">
        <v>0</v>
      </c>
      <c r="AM147" t="s">
        <v>620</v>
      </c>
      <c r="AN147" t="s">
        <v>621</v>
      </c>
      <c r="AO147" t="s">
        <v>66</v>
      </c>
      <c r="AP147" t="s">
        <v>66</v>
      </c>
    </row>
    <row r="148" spans="1:42" x14ac:dyDescent="0.2">
      <c r="A148" t="s">
        <v>622</v>
      </c>
      <c r="B148" t="s">
        <v>623</v>
      </c>
      <c r="C148" t="s">
        <v>624</v>
      </c>
      <c r="D148" t="s">
        <v>87</v>
      </c>
      <c r="F148">
        <v>9971407451</v>
      </c>
      <c r="G148" s="1">
        <v>44166.22928240741</v>
      </c>
      <c r="H148">
        <v>5850</v>
      </c>
      <c r="I148" t="str">
        <f t="shared" si="2"/>
        <v>0-10000</v>
      </c>
      <c r="J148">
        <v>5850</v>
      </c>
      <c r="L148" t="s">
        <v>62</v>
      </c>
      <c r="M148">
        <v>0</v>
      </c>
      <c r="T148" s="1">
        <v>43149.22928240741</v>
      </c>
      <c r="U148">
        <v>1037</v>
      </c>
      <c r="V148" t="s">
        <v>63</v>
      </c>
      <c r="W148" s="1">
        <v>43149.22928240741</v>
      </c>
      <c r="X148">
        <v>1077</v>
      </c>
      <c r="Y148" t="s">
        <v>63</v>
      </c>
      <c r="Z148" s="1">
        <v>42704.22928240741</v>
      </c>
      <c r="AA148">
        <v>4</v>
      </c>
      <c r="AB148">
        <v>0</v>
      </c>
      <c r="AM148" t="s">
        <v>625</v>
      </c>
      <c r="AN148" t="s">
        <v>626</v>
      </c>
      <c r="AO148" t="s">
        <v>66</v>
      </c>
      <c r="AP148" t="s">
        <v>66</v>
      </c>
    </row>
    <row r="149" spans="1:42" x14ac:dyDescent="0.2">
      <c r="A149" t="s">
        <v>627</v>
      </c>
      <c r="B149" t="s">
        <v>628</v>
      </c>
      <c r="C149" t="s">
        <v>629</v>
      </c>
      <c r="D149" t="s">
        <v>61</v>
      </c>
      <c r="F149">
        <v>8287642878</v>
      </c>
      <c r="G149" s="1">
        <v>44166.22928240741</v>
      </c>
      <c r="H149">
        <v>7000</v>
      </c>
      <c r="I149" t="str">
        <f t="shared" si="2"/>
        <v>0-10000</v>
      </c>
      <c r="J149">
        <v>7000</v>
      </c>
      <c r="L149" t="s">
        <v>62</v>
      </c>
      <c r="M149">
        <v>0</v>
      </c>
      <c r="T149" s="1">
        <v>42590.22928240741</v>
      </c>
      <c r="U149">
        <v>1596</v>
      </c>
      <c r="V149" t="s">
        <v>63</v>
      </c>
      <c r="W149" s="1">
        <v>42590.22928240741</v>
      </c>
      <c r="X149">
        <v>1636</v>
      </c>
      <c r="Y149" t="s">
        <v>63</v>
      </c>
      <c r="Z149" s="1">
        <v>42429.22928240741</v>
      </c>
      <c r="AA149">
        <v>2</v>
      </c>
      <c r="AB149">
        <v>2</v>
      </c>
      <c r="AM149" t="s">
        <v>630</v>
      </c>
      <c r="AN149" t="s">
        <v>631</v>
      </c>
      <c r="AO149" t="s">
        <v>66</v>
      </c>
      <c r="AP149" t="s">
        <v>66</v>
      </c>
    </row>
    <row r="150" spans="1:42" x14ac:dyDescent="0.2">
      <c r="A150" t="s">
        <v>632</v>
      </c>
      <c r="B150" t="s">
        <v>633</v>
      </c>
      <c r="C150" t="s">
        <v>634</v>
      </c>
      <c r="D150" t="s">
        <v>70</v>
      </c>
      <c r="F150">
        <v>8700992196</v>
      </c>
      <c r="G150" s="1">
        <v>44166.22928240741</v>
      </c>
      <c r="H150">
        <v>22500</v>
      </c>
      <c r="I150" t="str">
        <f t="shared" si="2"/>
        <v>20000-30000</v>
      </c>
      <c r="J150">
        <v>22500</v>
      </c>
      <c r="L150" t="s">
        <v>62</v>
      </c>
      <c r="M150">
        <v>0</v>
      </c>
      <c r="T150" s="1">
        <v>42796.22928240741</v>
      </c>
      <c r="U150">
        <v>1390</v>
      </c>
      <c r="V150" t="s">
        <v>63</v>
      </c>
      <c r="W150" s="1">
        <v>42796.22928240741</v>
      </c>
      <c r="X150">
        <v>1430</v>
      </c>
      <c r="Y150" t="s">
        <v>63</v>
      </c>
      <c r="Z150" s="1">
        <v>42411.22928240741</v>
      </c>
      <c r="AA150">
        <v>2</v>
      </c>
      <c r="AB150">
        <v>1</v>
      </c>
      <c r="AM150" t="s">
        <v>505</v>
      </c>
      <c r="AN150" t="s">
        <v>635</v>
      </c>
      <c r="AO150" t="s">
        <v>66</v>
      </c>
      <c r="AP150" t="s">
        <v>66</v>
      </c>
    </row>
    <row r="151" spans="1:42" x14ac:dyDescent="0.2">
      <c r="A151" t="s">
        <v>636</v>
      </c>
      <c r="B151" t="s">
        <v>637</v>
      </c>
      <c r="C151" t="s">
        <v>638</v>
      </c>
      <c r="D151" t="s">
        <v>70</v>
      </c>
      <c r="F151">
        <v>9211534557</v>
      </c>
      <c r="G151" s="1">
        <v>44166.22928240741</v>
      </c>
      <c r="H151">
        <v>6311</v>
      </c>
      <c r="I151" t="str">
        <f t="shared" si="2"/>
        <v>0-10000</v>
      </c>
      <c r="J151">
        <v>6311</v>
      </c>
      <c r="L151" t="s">
        <v>62</v>
      </c>
      <c r="M151">
        <v>0</v>
      </c>
      <c r="T151" s="1">
        <v>42773.22928240741</v>
      </c>
      <c r="U151">
        <v>1413</v>
      </c>
      <c r="V151" t="s">
        <v>63</v>
      </c>
      <c r="W151" s="1">
        <v>42773.22928240741</v>
      </c>
      <c r="X151">
        <v>1453</v>
      </c>
      <c r="Y151" t="s">
        <v>63</v>
      </c>
      <c r="Z151" s="1">
        <v>42467.22928240741</v>
      </c>
      <c r="AA151">
        <v>2</v>
      </c>
      <c r="AB151">
        <v>0</v>
      </c>
      <c r="AM151" t="s">
        <v>420</v>
      </c>
      <c r="AN151" t="s">
        <v>639</v>
      </c>
      <c r="AO151" t="s">
        <v>66</v>
      </c>
      <c r="AP151" t="s">
        <v>66</v>
      </c>
    </row>
    <row r="152" spans="1:42" x14ac:dyDescent="0.2">
      <c r="A152" t="s">
        <v>640</v>
      </c>
      <c r="B152" t="s">
        <v>641</v>
      </c>
      <c r="C152" t="s">
        <v>642</v>
      </c>
      <c r="D152" t="s">
        <v>61</v>
      </c>
      <c r="F152">
        <v>9711146184</v>
      </c>
      <c r="G152" s="1">
        <v>44166.22928240741</v>
      </c>
      <c r="H152">
        <v>39935</v>
      </c>
      <c r="I152" t="str">
        <f t="shared" si="2"/>
        <v>30000 - 40000</v>
      </c>
      <c r="J152">
        <v>39935</v>
      </c>
      <c r="L152" t="s">
        <v>62</v>
      </c>
      <c r="M152">
        <v>0</v>
      </c>
      <c r="T152" s="1">
        <v>42569.22928240741</v>
      </c>
      <c r="U152">
        <v>1617</v>
      </c>
      <c r="V152" t="s">
        <v>63</v>
      </c>
      <c r="W152" s="1">
        <v>42569.22928240741</v>
      </c>
      <c r="X152">
        <v>1657</v>
      </c>
      <c r="Y152" t="s">
        <v>63</v>
      </c>
      <c r="Z152" s="1">
        <v>42538.22928240741</v>
      </c>
      <c r="AA152">
        <v>3</v>
      </c>
      <c r="AB152">
        <v>1</v>
      </c>
      <c r="AM152" t="s">
        <v>420</v>
      </c>
      <c r="AN152" t="s">
        <v>643</v>
      </c>
      <c r="AO152" t="s">
        <v>66</v>
      </c>
      <c r="AP152" t="s">
        <v>66</v>
      </c>
    </row>
    <row r="153" spans="1:42" x14ac:dyDescent="0.2">
      <c r="A153" t="s">
        <v>644</v>
      </c>
      <c r="B153" t="s">
        <v>645</v>
      </c>
      <c r="C153" t="s">
        <v>646</v>
      </c>
      <c r="D153" t="s">
        <v>265</v>
      </c>
      <c r="F153">
        <v>9213934049</v>
      </c>
      <c r="G153" s="1">
        <v>44166.22928240741</v>
      </c>
      <c r="H153">
        <v>0</v>
      </c>
      <c r="I153" t="str">
        <f t="shared" si="2"/>
        <v>0-10000</v>
      </c>
      <c r="J153">
        <v>9600</v>
      </c>
      <c r="L153" t="s">
        <v>62</v>
      </c>
      <c r="M153">
        <v>0</v>
      </c>
      <c r="T153" s="1">
        <v>43081.22928240741</v>
      </c>
      <c r="U153">
        <v>1105</v>
      </c>
      <c r="V153" t="s">
        <v>63</v>
      </c>
      <c r="W153" s="1">
        <v>43081.22928240741</v>
      </c>
      <c r="X153">
        <v>1145</v>
      </c>
      <c r="Y153" t="s">
        <v>63</v>
      </c>
      <c r="Z153" s="1">
        <v>43022.22928240741</v>
      </c>
      <c r="AA153">
        <v>6</v>
      </c>
      <c r="AB153">
        <v>0</v>
      </c>
      <c r="AM153" t="s">
        <v>112</v>
      </c>
      <c r="AN153" t="s">
        <v>647</v>
      </c>
      <c r="AO153" t="s">
        <v>66</v>
      </c>
      <c r="AP153" t="s">
        <v>66</v>
      </c>
    </row>
    <row r="154" spans="1:42" x14ac:dyDescent="0.2">
      <c r="A154" t="s">
        <v>648</v>
      </c>
      <c r="B154" t="s">
        <v>649</v>
      </c>
      <c r="C154" t="s">
        <v>650</v>
      </c>
      <c r="D154" t="s">
        <v>265</v>
      </c>
      <c r="F154">
        <v>9711471090</v>
      </c>
      <c r="G154" s="1">
        <v>44166.22928240741</v>
      </c>
      <c r="H154">
        <v>18200</v>
      </c>
      <c r="I154" t="str">
        <f t="shared" si="2"/>
        <v>10000-20000</v>
      </c>
      <c r="J154">
        <v>18200</v>
      </c>
      <c r="L154" t="s">
        <v>62</v>
      </c>
      <c r="M154">
        <v>0</v>
      </c>
      <c r="T154" s="1">
        <v>43855.22928240741</v>
      </c>
      <c r="U154">
        <v>331</v>
      </c>
      <c r="V154" t="s">
        <v>63</v>
      </c>
      <c r="W154" s="1">
        <v>43855.22928240741</v>
      </c>
      <c r="X154">
        <v>371</v>
      </c>
      <c r="Y154" t="s">
        <v>63</v>
      </c>
      <c r="Z154" s="1">
        <v>43605.22928240741</v>
      </c>
      <c r="AA154">
        <v>4</v>
      </c>
      <c r="AB154">
        <v>2</v>
      </c>
      <c r="AM154" t="s">
        <v>295</v>
      </c>
      <c r="AN154" t="s">
        <v>460</v>
      </c>
      <c r="AO154" t="s">
        <v>66</v>
      </c>
      <c r="AP154" t="s">
        <v>66</v>
      </c>
    </row>
    <row r="155" spans="1:42" x14ac:dyDescent="0.2">
      <c r="A155" t="s">
        <v>651</v>
      </c>
      <c r="B155" t="s">
        <v>652</v>
      </c>
      <c r="C155" t="s">
        <v>653</v>
      </c>
      <c r="D155" t="s">
        <v>265</v>
      </c>
      <c r="F155">
        <v>8745871233</v>
      </c>
      <c r="G155" s="1">
        <v>44166.22928240741</v>
      </c>
      <c r="H155">
        <v>5200</v>
      </c>
      <c r="I155" t="str">
        <f t="shared" si="2"/>
        <v>0-10000</v>
      </c>
      <c r="J155">
        <v>5200</v>
      </c>
      <c r="L155" t="s">
        <v>62</v>
      </c>
      <c r="M155">
        <v>0</v>
      </c>
      <c r="T155" s="1">
        <v>43335.22928240741</v>
      </c>
      <c r="U155">
        <v>851</v>
      </c>
      <c r="V155" t="s">
        <v>63</v>
      </c>
      <c r="W155" s="1">
        <v>43335.22928240741</v>
      </c>
      <c r="X155">
        <v>891</v>
      </c>
      <c r="Y155" t="s">
        <v>63</v>
      </c>
      <c r="Z155" s="1">
        <v>42881.22928240741</v>
      </c>
      <c r="AA155">
        <v>4</v>
      </c>
      <c r="AB155">
        <v>2</v>
      </c>
      <c r="AM155" t="s">
        <v>654</v>
      </c>
      <c r="AN155" t="s">
        <v>655</v>
      </c>
      <c r="AO155" t="s">
        <v>66</v>
      </c>
      <c r="AP155" t="s">
        <v>66</v>
      </c>
    </row>
    <row r="156" spans="1:42" x14ac:dyDescent="0.2">
      <c r="A156" t="s">
        <v>656</v>
      </c>
      <c r="B156" t="s">
        <v>345</v>
      </c>
      <c r="C156" t="s">
        <v>657</v>
      </c>
      <c r="D156" t="s">
        <v>76</v>
      </c>
      <c r="F156">
        <v>8586990653</v>
      </c>
      <c r="G156" s="1">
        <v>44166.22928240741</v>
      </c>
      <c r="H156">
        <v>11200</v>
      </c>
      <c r="I156" t="str">
        <f t="shared" si="2"/>
        <v>10000-20000</v>
      </c>
      <c r="J156">
        <v>11200</v>
      </c>
      <c r="L156" t="s">
        <v>62</v>
      </c>
      <c r="M156">
        <v>0</v>
      </c>
      <c r="T156" s="1">
        <v>42990.22928240741</v>
      </c>
      <c r="U156">
        <v>1196</v>
      </c>
      <c r="V156" t="s">
        <v>63</v>
      </c>
      <c r="W156" s="1">
        <v>42990.22928240741</v>
      </c>
      <c r="X156">
        <v>1236</v>
      </c>
      <c r="Y156" t="s">
        <v>63</v>
      </c>
      <c r="Z156" s="1">
        <v>42564.22928240741</v>
      </c>
      <c r="AA156">
        <v>3</v>
      </c>
      <c r="AB156">
        <v>1</v>
      </c>
      <c r="AM156" t="s">
        <v>480</v>
      </c>
      <c r="AN156" t="s">
        <v>658</v>
      </c>
      <c r="AO156" t="s">
        <v>66</v>
      </c>
      <c r="AP156" t="s">
        <v>66</v>
      </c>
    </row>
    <row r="157" spans="1:42" x14ac:dyDescent="0.2">
      <c r="A157" t="s">
        <v>659</v>
      </c>
      <c r="B157" t="s">
        <v>660</v>
      </c>
      <c r="C157" t="s">
        <v>97</v>
      </c>
      <c r="D157" t="s">
        <v>209</v>
      </c>
      <c r="F157">
        <v>9555258022</v>
      </c>
      <c r="G157" s="1">
        <v>44166.22928240741</v>
      </c>
      <c r="H157">
        <v>5600</v>
      </c>
      <c r="I157" t="str">
        <f t="shared" si="2"/>
        <v>0-10000</v>
      </c>
      <c r="J157">
        <v>5600</v>
      </c>
      <c r="L157" t="s">
        <v>62</v>
      </c>
      <c r="M157">
        <v>0</v>
      </c>
      <c r="T157" s="1">
        <v>42970.22928240741</v>
      </c>
      <c r="U157">
        <v>1216</v>
      </c>
      <c r="V157" t="s">
        <v>63</v>
      </c>
      <c r="W157" s="1">
        <v>42970.22928240741</v>
      </c>
      <c r="X157">
        <v>1256</v>
      </c>
      <c r="Y157" t="s">
        <v>63</v>
      </c>
      <c r="Z157" s="1">
        <v>42630.22928240741</v>
      </c>
      <c r="AA157">
        <v>2</v>
      </c>
      <c r="AB157">
        <v>1</v>
      </c>
      <c r="AM157" t="s">
        <v>420</v>
      </c>
      <c r="AN157" t="s">
        <v>661</v>
      </c>
      <c r="AO157" t="s">
        <v>66</v>
      </c>
      <c r="AP157" t="s">
        <v>66</v>
      </c>
    </row>
    <row r="158" spans="1:42" x14ac:dyDescent="0.2">
      <c r="A158" t="s">
        <v>662</v>
      </c>
      <c r="B158" t="s">
        <v>663</v>
      </c>
      <c r="C158" t="s">
        <v>664</v>
      </c>
      <c r="D158" t="s">
        <v>265</v>
      </c>
      <c r="F158">
        <v>8527590248</v>
      </c>
      <c r="G158" s="1">
        <v>44166.22928240741</v>
      </c>
      <c r="H158">
        <v>6525</v>
      </c>
      <c r="I158" t="str">
        <f t="shared" si="2"/>
        <v>0-10000</v>
      </c>
      <c r="J158">
        <v>6525</v>
      </c>
      <c r="L158" t="s">
        <v>62</v>
      </c>
      <c r="M158">
        <v>0</v>
      </c>
      <c r="T158" s="1">
        <v>43145.22928240741</v>
      </c>
      <c r="U158">
        <v>1041</v>
      </c>
      <c r="V158" t="s">
        <v>63</v>
      </c>
      <c r="W158" s="1">
        <v>43145.22928240741</v>
      </c>
      <c r="X158">
        <v>1081</v>
      </c>
      <c r="Y158" t="s">
        <v>63</v>
      </c>
      <c r="Z158" s="1">
        <v>42879.22928240741</v>
      </c>
      <c r="AA158">
        <v>3</v>
      </c>
      <c r="AB158">
        <v>1</v>
      </c>
      <c r="AM158" t="s">
        <v>82</v>
      </c>
      <c r="AN158" t="s">
        <v>665</v>
      </c>
      <c r="AO158" t="s">
        <v>66</v>
      </c>
      <c r="AP158" t="s">
        <v>66</v>
      </c>
    </row>
    <row r="159" spans="1:42" x14ac:dyDescent="0.2">
      <c r="A159" t="s">
        <v>666</v>
      </c>
      <c r="B159" t="s">
        <v>667</v>
      </c>
      <c r="C159" t="s">
        <v>668</v>
      </c>
      <c r="D159" t="s">
        <v>70</v>
      </c>
      <c r="F159">
        <v>9910760704</v>
      </c>
      <c r="G159" s="1">
        <v>44166.22928240741</v>
      </c>
      <c r="H159">
        <v>39389</v>
      </c>
      <c r="I159" t="str">
        <f t="shared" si="2"/>
        <v>30000 - 40000</v>
      </c>
      <c r="J159">
        <v>39389</v>
      </c>
      <c r="L159" t="s">
        <v>62</v>
      </c>
      <c r="M159">
        <v>0</v>
      </c>
      <c r="T159" s="1">
        <v>42633.22928240741</v>
      </c>
      <c r="U159">
        <v>1553</v>
      </c>
      <c r="V159" t="s">
        <v>63</v>
      </c>
      <c r="W159" s="1">
        <v>42633.22928240741</v>
      </c>
      <c r="X159">
        <v>1593</v>
      </c>
      <c r="Y159" t="s">
        <v>63</v>
      </c>
      <c r="Z159" s="1">
        <v>42515.22928240741</v>
      </c>
      <c r="AA159">
        <v>2</v>
      </c>
      <c r="AB159">
        <v>1</v>
      </c>
      <c r="AM159" t="s">
        <v>420</v>
      </c>
      <c r="AN159" t="s">
        <v>669</v>
      </c>
      <c r="AO159" t="s">
        <v>66</v>
      </c>
      <c r="AP159" t="s">
        <v>66</v>
      </c>
    </row>
    <row r="160" spans="1:42" x14ac:dyDescent="0.2">
      <c r="A160" t="s">
        <v>670</v>
      </c>
      <c r="B160" t="s">
        <v>671</v>
      </c>
      <c r="C160" t="s">
        <v>668</v>
      </c>
      <c r="D160" t="s">
        <v>70</v>
      </c>
      <c r="F160">
        <v>9250750486</v>
      </c>
      <c r="G160" s="1">
        <v>44166.22928240741</v>
      </c>
      <c r="H160">
        <v>5900</v>
      </c>
      <c r="I160" t="str">
        <f t="shared" si="2"/>
        <v>0-10000</v>
      </c>
      <c r="J160">
        <v>5900</v>
      </c>
      <c r="L160" t="s">
        <v>62</v>
      </c>
      <c r="M160">
        <v>0</v>
      </c>
      <c r="T160" s="1">
        <v>43644.22928240741</v>
      </c>
      <c r="U160">
        <v>542</v>
      </c>
      <c r="V160" t="s">
        <v>63</v>
      </c>
      <c r="W160" s="1">
        <v>43644.22928240741</v>
      </c>
      <c r="X160">
        <v>582</v>
      </c>
      <c r="Y160" t="s">
        <v>63</v>
      </c>
      <c r="Z160" s="1">
        <v>42786.22928240741</v>
      </c>
      <c r="AA160">
        <v>3</v>
      </c>
      <c r="AB160">
        <v>0</v>
      </c>
      <c r="AM160" t="s">
        <v>346</v>
      </c>
      <c r="AN160" t="s">
        <v>672</v>
      </c>
      <c r="AO160" t="s">
        <v>66</v>
      </c>
      <c r="AP160" t="s">
        <v>66</v>
      </c>
    </row>
    <row r="161" spans="1:42" x14ac:dyDescent="0.2">
      <c r="A161" t="s">
        <v>673</v>
      </c>
      <c r="B161" t="s">
        <v>674</v>
      </c>
      <c r="C161" t="s">
        <v>675</v>
      </c>
      <c r="D161" t="s">
        <v>203</v>
      </c>
      <c r="F161">
        <v>9958839863</v>
      </c>
      <c r="G161" s="1">
        <v>44166.22928240741</v>
      </c>
      <c r="H161">
        <v>11700</v>
      </c>
      <c r="I161" t="str">
        <f t="shared" si="2"/>
        <v>10000-20000</v>
      </c>
      <c r="J161">
        <v>11700</v>
      </c>
      <c r="L161" t="s">
        <v>62</v>
      </c>
      <c r="M161">
        <v>0</v>
      </c>
      <c r="T161" s="1">
        <v>43645.22928240741</v>
      </c>
      <c r="U161">
        <v>541</v>
      </c>
      <c r="V161" t="s">
        <v>63</v>
      </c>
      <c r="W161" s="1">
        <v>43645.22928240741</v>
      </c>
      <c r="X161">
        <v>581</v>
      </c>
      <c r="Y161" t="s">
        <v>63</v>
      </c>
      <c r="Z161" s="1">
        <v>43123.22928240741</v>
      </c>
      <c r="AA161">
        <v>4</v>
      </c>
      <c r="AB161">
        <v>1</v>
      </c>
      <c r="AM161" t="s">
        <v>253</v>
      </c>
      <c r="AN161" t="s">
        <v>676</v>
      </c>
      <c r="AO161" t="s">
        <v>66</v>
      </c>
      <c r="AP161" t="s">
        <v>66</v>
      </c>
    </row>
    <row r="162" spans="1:42" x14ac:dyDescent="0.2">
      <c r="A162" t="s">
        <v>677</v>
      </c>
      <c r="B162" t="s">
        <v>678</v>
      </c>
      <c r="C162" t="s">
        <v>679</v>
      </c>
      <c r="D162" t="s">
        <v>61</v>
      </c>
      <c r="F162">
        <v>9211799665</v>
      </c>
      <c r="G162" s="1">
        <v>44166.22928240741</v>
      </c>
      <c r="H162">
        <v>5310</v>
      </c>
      <c r="I162" t="str">
        <f t="shared" si="2"/>
        <v>0-10000</v>
      </c>
      <c r="J162">
        <v>5310</v>
      </c>
      <c r="L162" t="s">
        <v>62</v>
      </c>
      <c r="M162">
        <v>0</v>
      </c>
      <c r="T162" s="1">
        <v>42922.22928240741</v>
      </c>
      <c r="U162">
        <v>1264</v>
      </c>
      <c r="V162" t="s">
        <v>63</v>
      </c>
      <c r="W162" s="1">
        <v>42922.22928240741</v>
      </c>
      <c r="X162">
        <v>1304</v>
      </c>
      <c r="Y162" t="s">
        <v>63</v>
      </c>
      <c r="Z162" s="1">
        <v>42799.22928240741</v>
      </c>
      <c r="AA162">
        <v>3</v>
      </c>
      <c r="AB162">
        <v>1</v>
      </c>
      <c r="AM162" t="s">
        <v>680</v>
      </c>
      <c r="AN162" t="s">
        <v>681</v>
      </c>
      <c r="AO162" t="s">
        <v>66</v>
      </c>
      <c r="AP162" t="s">
        <v>66</v>
      </c>
    </row>
    <row r="163" spans="1:42" x14ac:dyDescent="0.2">
      <c r="A163" t="s">
        <v>682</v>
      </c>
      <c r="B163" t="s">
        <v>683</v>
      </c>
      <c r="C163" t="s">
        <v>679</v>
      </c>
      <c r="D163" t="s">
        <v>61</v>
      </c>
      <c r="F163">
        <v>8368709090</v>
      </c>
      <c r="G163" s="1">
        <v>44166.22928240741</v>
      </c>
      <c r="H163">
        <v>12420</v>
      </c>
      <c r="I163" t="str">
        <f t="shared" si="2"/>
        <v>10000-20000</v>
      </c>
      <c r="J163">
        <v>12420</v>
      </c>
      <c r="L163" t="s">
        <v>62</v>
      </c>
      <c r="M163">
        <v>0</v>
      </c>
      <c r="T163" s="1">
        <v>43312.22928240741</v>
      </c>
      <c r="U163">
        <v>874</v>
      </c>
      <c r="V163" t="s">
        <v>63</v>
      </c>
      <c r="W163" s="1">
        <v>43312.22928240741</v>
      </c>
      <c r="X163">
        <v>914</v>
      </c>
      <c r="Y163" t="s">
        <v>63</v>
      </c>
      <c r="Z163" s="1">
        <v>42840.22928240741</v>
      </c>
      <c r="AA163">
        <v>4</v>
      </c>
      <c r="AB163">
        <v>1</v>
      </c>
      <c r="AM163" t="s">
        <v>134</v>
      </c>
      <c r="AN163" t="s">
        <v>684</v>
      </c>
      <c r="AO163" t="s">
        <v>66</v>
      </c>
      <c r="AP163" t="s">
        <v>66</v>
      </c>
    </row>
    <row r="164" spans="1:42" x14ac:dyDescent="0.2">
      <c r="A164" t="s">
        <v>685</v>
      </c>
      <c r="B164" t="s">
        <v>686</v>
      </c>
      <c r="C164" t="s">
        <v>679</v>
      </c>
      <c r="D164" t="s">
        <v>61</v>
      </c>
      <c r="F164">
        <v>8750275704</v>
      </c>
      <c r="G164" s="1">
        <v>44166.22928240741</v>
      </c>
      <c r="H164">
        <v>7270</v>
      </c>
      <c r="I164" t="str">
        <f t="shared" si="2"/>
        <v>0-10000</v>
      </c>
      <c r="J164">
        <v>7270</v>
      </c>
      <c r="L164" t="s">
        <v>62</v>
      </c>
      <c r="M164">
        <v>0</v>
      </c>
      <c r="T164" s="1">
        <v>43054.22928240741</v>
      </c>
      <c r="U164">
        <v>1132</v>
      </c>
      <c r="V164" t="s">
        <v>63</v>
      </c>
      <c r="W164" s="1">
        <v>43054.22928240741</v>
      </c>
      <c r="X164">
        <v>1172</v>
      </c>
      <c r="Y164" t="s">
        <v>63</v>
      </c>
      <c r="Z164" s="1">
        <v>42805.22928240741</v>
      </c>
      <c r="AA164">
        <v>2</v>
      </c>
      <c r="AB164">
        <v>1</v>
      </c>
      <c r="AM164" t="s">
        <v>134</v>
      </c>
      <c r="AN164" t="s">
        <v>687</v>
      </c>
      <c r="AO164" t="s">
        <v>66</v>
      </c>
      <c r="AP164" t="s">
        <v>66</v>
      </c>
    </row>
    <row r="165" spans="1:42" x14ac:dyDescent="0.2">
      <c r="A165" t="s">
        <v>688</v>
      </c>
      <c r="B165" t="s">
        <v>689</v>
      </c>
      <c r="C165" t="s">
        <v>690</v>
      </c>
      <c r="D165" t="s">
        <v>691</v>
      </c>
      <c r="F165">
        <v>8384005390</v>
      </c>
      <c r="G165" s="1">
        <v>44166.22928240741</v>
      </c>
      <c r="H165">
        <v>15600</v>
      </c>
      <c r="I165" t="str">
        <f t="shared" si="2"/>
        <v>10000-20000</v>
      </c>
      <c r="J165">
        <v>15600</v>
      </c>
      <c r="L165" t="s">
        <v>62</v>
      </c>
      <c r="M165">
        <v>0</v>
      </c>
      <c r="T165" s="1">
        <v>43895.22928240741</v>
      </c>
      <c r="U165">
        <v>291</v>
      </c>
      <c r="V165" t="s">
        <v>63</v>
      </c>
      <c r="W165" s="1">
        <v>43895.22928240741</v>
      </c>
      <c r="X165">
        <v>331</v>
      </c>
      <c r="Y165" t="s">
        <v>63</v>
      </c>
      <c r="Z165" s="1">
        <v>43605.22928240741</v>
      </c>
      <c r="AA165">
        <v>2</v>
      </c>
      <c r="AB165">
        <v>2</v>
      </c>
      <c r="AM165" t="s">
        <v>295</v>
      </c>
      <c r="AN165" t="s">
        <v>692</v>
      </c>
      <c r="AO165" t="s">
        <v>66</v>
      </c>
      <c r="AP165" t="s">
        <v>66</v>
      </c>
    </row>
    <row r="166" spans="1:42" x14ac:dyDescent="0.2">
      <c r="A166" t="s">
        <v>693</v>
      </c>
      <c r="B166" t="s">
        <v>196</v>
      </c>
      <c r="C166" t="s">
        <v>694</v>
      </c>
      <c r="D166" t="s">
        <v>61</v>
      </c>
      <c r="F166">
        <v>7011251680</v>
      </c>
      <c r="G166" s="1">
        <v>44166.22928240741</v>
      </c>
      <c r="H166">
        <v>13000</v>
      </c>
      <c r="I166" t="str">
        <f t="shared" si="2"/>
        <v>10000-20000</v>
      </c>
      <c r="J166">
        <v>13000</v>
      </c>
      <c r="L166" t="s">
        <v>62</v>
      </c>
      <c r="M166">
        <v>0</v>
      </c>
      <c r="T166" s="1">
        <v>43903.22928240741</v>
      </c>
      <c r="U166">
        <v>283</v>
      </c>
      <c r="V166" t="s">
        <v>63</v>
      </c>
      <c r="W166" s="1">
        <v>43903.22928240741</v>
      </c>
      <c r="X166">
        <v>323</v>
      </c>
      <c r="Y166" t="s">
        <v>63</v>
      </c>
      <c r="Z166" s="1">
        <v>43598.22928240741</v>
      </c>
      <c r="AA166">
        <v>2</v>
      </c>
      <c r="AB166">
        <v>2</v>
      </c>
      <c r="AM166" t="s">
        <v>295</v>
      </c>
      <c r="AN166" t="s">
        <v>695</v>
      </c>
      <c r="AO166" t="s">
        <v>66</v>
      </c>
      <c r="AP166" t="s">
        <v>66</v>
      </c>
    </row>
    <row r="167" spans="1:42" x14ac:dyDescent="0.2">
      <c r="A167" t="s">
        <v>696</v>
      </c>
      <c r="B167" t="s">
        <v>697</v>
      </c>
      <c r="C167" t="s">
        <v>698</v>
      </c>
      <c r="D167" t="s">
        <v>70</v>
      </c>
      <c r="F167">
        <v>9953284094</v>
      </c>
      <c r="G167" s="1">
        <v>44166.22928240741</v>
      </c>
      <c r="H167">
        <v>13020</v>
      </c>
      <c r="I167" t="str">
        <f t="shared" si="2"/>
        <v>10000-20000</v>
      </c>
      <c r="J167">
        <v>13020</v>
      </c>
      <c r="L167" t="s">
        <v>62</v>
      </c>
      <c r="M167">
        <v>0</v>
      </c>
      <c r="T167" s="1">
        <v>43853.22928240741</v>
      </c>
      <c r="U167">
        <v>333</v>
      </c>
      <c r="V167" t="s">
        <v>63</v>
      </c>
      <c r="W167" s="1">
        <v>43853.22928240741</v>
      </c>
      <c r="X167">
        <v>373</v>
      </c>
      <c r="Y167" t="s">
        <v>63</v>
      </c>
      <c r="Z167" s="1">
        <v>43585.22928240741</v>
      </c>
      <c r="AA167">
        <v>2</v>
      </c>
      <c r="AB167">
        <v>2</v>
      </c>
      <c r="AM167" t="s">
        <v>295</v>
      </c>
      <c r="AN167" t="s">
        <v>699</v>
      </c>
      <c r="AO167" t="s">
        <v>66</v>
      </c>
      <c r="AP167" t="s">
        <v>66</v>
      </c>
    </row>
    <row r="168" spans="1:42" x14ac:dyDescent="0.2">
      <c r="A168" t="s">
        <v>700</v>
      </c>
      <c r="B168" t="s">
        <v>701</v>
      </c>
      <c r="C168" t="s">
        <v>702</v>
      </c>
      <c r="D168" t="s">
        <v>61</v>
      </c>
      <c r="F168">
        <v>9643876179</v>
      </c>
      <c r="G168" s="1">
        <v>44166.22928240741</v>
      </c>
      <c r="H168">
        <v>6720</v>
      </c>
      <c r="I168" t="str">
        <f t="shared" si="2"/>
        <v>0-10000</v>
      </c>
      <c r="J168">
        <v>6720</v>
      </c>
      <c r="L168" t="s">
        <v>62</v>
      </c>
      <c r="M168">
        <v>0</v>
      </c>
      <c r="T168" s="1">
        <v>43644.22928240741</v>
      </c>
      <c r="U168">
        <v>542</v>
      </c>
      <c r="V168" t="s">
        <v>63</v>
      </c>
      <c r="W168" s="1">
        <v>43644.22928240741</v>
      </c>
      <c r="X168">
        <v>582</v>
      </c>
      <c r="Y168" t="s">
        <v>63</v>
      </c>
      <c r="Z168" s="1">
        <v>43492.22928240741</v>
      </c>
      <c r="AA168">
        <v>3</v>
      </c>
      <c r="AB168">
        <v>1</v>
      </c>
      <c r="AM168" t="s">
        <v>400</v>
      </c>
      <c r="AN168" t="s">
        <v>703</v>
      </c>
      <c r="AO168" t="s">
        <v>66</v>
      </c>
      <c r="AP168" t="s">
        <v>66</v>
      </c>
    </row>
    <row r="169" spans="1:42" x14ac:dyDescent="0.2">
      <c r="A169" t="s">
        <v>704</v>
      </c>
      <c r="B169" t="s">
        <v>705</v>
      </c>
      <c r="C169" t="s">
        <v>706</v>
      </c>
      <c r="D169" t="s">
        <v>61</v>
      </c>
      <c r="F169">
        <v>9582042189</v>
      </c>
      <c r="G169" s="1">
        <v>44166.22928240741</v>
      </c>
      <c r="H169">
        <v>10080</v>
      </c>
      <c r="I169" t="str">
        <f t="shared" si="2"/>
        <v>10000-20000</v>
      </c>
      <c r="J169">
        <v>10080</v>
      </c>
      <c r="L169" t="s">
        <v>62</v>
      </c>
      <c r="M169">
        <v>0</v>
      </c>
      <c r="T169" s="1">
        <v>43280.22928240741</v>
      </c>
      <c r="U169">
        <v>906</v>
      </c>
      <c r="V169" t="s">
        <v>63</v>
      </c>
      <c r="W169" s="1">
        <v>43280.22928240741</v>
      </c>
      <c r="X169">
        <v>946</v>
      </c>
      <c r="Y169" t="s">
        <v>63</v>
      </c>
      <c r="Z169" s="1">
        <v>42501.22928240741</v>
      </c>
      <c r="AA169">
        <v>2</v>
      </c>
      <c r="AB169">
        <v>1</v>
      </c>
      <c r="AM169" t="s">
        <v>420</v>
      </c>
      <c r="AN169" t="s">
        <v>707</v>
      </c>
      <c r="AO169" t="s">
        <v>66</v>
      </c>
      <c r="AP169" t="s">
        <v>66</v>
      </c>
    </row>
    <row r="170" spans="1:42" x14ac:dyDescent="0.2">
      <c r="A170" t="s">
        <v>708</v>
      </c>
      <c r="B170" t="s">
        <v>709</v>
      </c>
      <c r="C170" t="s">
        <v>710</v>
      </c>
      <c r="D170" t="s">
        <v>265</v>
      </c>
      <c r="F170">
        <v>7838288272</v>
      </c>
      <c r="G170" s="1">
        <v>44166.22928240741</v>
      </c>
      <c r="H170">
        <v>11350</v>
      </c>
      <c r="I170" t="str">
        <f t="shared" si="2"/>
        <v>10000-20000</v>
      </c>
      <c r="J170">
        <v>11350</v>
      </c>
      <c r="L170" t="s">
        <v>62</v>
      </c>
      <c r="M170">
        <v>0</v>
      </c>
      <c r="T170" s="1">
        <v>43890.22928240741</v>
      </c>
      <c r="U170">
        <v>296</v>
      </c>
      <c r="V170" t="s">
        <v>63</v>
      </c>
      <c r="W170" s="1">
        <v>43890.22928240741</v>
      </c>
      <c r="X170">
        <v>336</v>
      </c>
      <c r="Y170" t="s">
        <v>63</v>
      </c>
      <c r="Z170" s="1">
        <v>43489.22928240741</v>
      </c>
      <c r="AA170">
        <v>3</v>
      </c>
      <c r="AB170">
        <v>1</v>
      </c>
      <c r="AM170" t="s">
        <v>295</v>
      </c>
      <c r="AN170" t="s">
        <v>711</v>
      </c>
      <c r="AO170" t="s">
        <v>66</v>
      </c>
      <c r="AP170" t="s">
        <v>66</v>
      </c>
    </row>
    <row r="171" spans="1:42" x14ac:dyDescent="0.2">
      <c r="A171" t="s">
        <v>712</v>
      </c>
      <c r="B171" t="s">
        <v>713</v>
      </c>
      <c r="C171" t="s">
        <v>698</v>
      </c>
      <c r="D171" t="s">
        <v>70</v>
      </c>
      <c r="F171">
        <v>7838305655</v>
      </c>
      <c r="G171" s="1">
        <v>44166.22928240741</v>
      </c>
      <c r="H171">
        <v>6810</v>
      </c>
      <c r="I171" t="str">
        <f t="shared" si="2"/>
        <v>0-10000</v>
      </c>
      <c r="J171">
        <v>6810</v>
      </c>
      <c r="L171" t="s">
        <v>62</v>
      </c>
      <c r="M171">
        <v>0</v>
      </c>
      <c r="T171" s="1">
        <v>43855.22928240741</v>
      </c>
      <c r="U171">
        <v>331</v>
      </c>
      <c r="V171" t="s">
        <v>63</v>
      </c>
      <c r="W171" s="1">
        <v>43855.22928240741</v>
      </c>
      <c r="X171">
        <v>371</v>
      </c>
      <c r="Y171" t="s">
        <v>63</v>
      </c>
      <c r="Z171" s="1">
        <v>43401.22928240741</v>
      </c>
      <c r="AA171">
        <v>3</v>
      </c>
      <c r="AB171">
        <v>2</v>
      </c>
      <c r="AM171" t="s">
        <v>714</v>
      </c>
      <c r="AN171" t="s">
        <v>715</v>
      </c>
      <c r="AO171" t="s">
        <v>66</v>
      </c>
      <c r="AP171" t="s">
        <v>66</v>
      </c>
    </row>
    <row r="172" spans="1:42" x14ac:dyDescent="0.2">
      <c r="A172" t="s">
        <v>716</v>
      </c>
      <c r="B172" t="s">
        <v>717</v>
      </c>
      <c r="C172" t="s">
        <v>718</v>
      </c>
      <c r="D172" t="s">
        <v>192</v>
      </c>
      <c r="F172">
        <v>8506881377</v>
      </c>
      <c r="G172" s="1">
        <v>44166.22928240741</v>
      </c>
      <c r="H172">
        <v>15280</v>
      </c>
      <c r="I172" t="str">
        <f t="shared" si="2"/>
        <v>10000-20000</v>
      </c>
      <c r="J172">
        <v>15280</v>
      </c>
      <c r="L172" t="s">
        <v>62</v>
      </c>
      <c r="M172">
        <v>0</v>
      </c>
      <c r="T172" s="1">
        <v>43069.22928240741</v>
      </c>
      <c r="U172">
        <v>1117</v>
      </c>
      <c r="V172" t="s">
        <v>63</v>
      </c>
      <c r="W172" s="1">
        <v>43069.22928240741</v>
      </c>
      <c r="X172">
        <v>1157</v>
      </c>
      <c r="Y172" t="s">
        <v>63</v>
      </c>
      <c r="Z172" s="1">
        <v>42941.22928240741</v>
      </c>
      <c r="AA172">
        <v>3</v>
      </c>
      <c r="AB172">
        <v>3</v>
      </c>
      <c r="AM172" t="s">
        <v>719</v>
      </c>
      <c r="AN172" t="s">
        <v>720</v>
      </c>
      <c r="AO172" t="s">
        <v>66</v>
      </c>
      <c r="AP172" t="s">
        <v>66</v>
      </c>
    </row>
    <row r="173" spans="1:42" x14ac:dyDescent="0.2">
      <c r="A173" t="s">
        <v>721</v>
      </c>
      <c r="B173" t="s">
        <v>722</v>
      </c>
      <c r="C173" t="s">
        <v>694</v>
      </c>
      <c r="D173" t="s">
        <v>61</v>
      </c>
      <c r="F173">
        <v>9650524849</v>
      </c>
      <c r="G173" s="1">
        <v>44166.22928240741</v>
      </c>
      <c r="H173">
        <v>6220</v>
      </c>
      <c r="I173" t="str">
        <f t="shared" si="2"/>
        <v>0-10000</v>
      </c>
      <c r="J173">
        <v>6220</v>
      </c>
      <c r="L173" t="s">
        <v>62</v>
      </c>
      <c r="M173">
        <v>0</v>
      </c>
      <c r="T173" s="1">
        <v>43607.22928240741</v>
      </c>
      <c r="U173">
        <v>579</v>
      </c>
      <c r="V173" t="s">
        <v>63</v>
      </c>
      <c r="W173" s="1">
        <v>43607.22928240741</v>
      </c>
      <c r="X173">
        <v>619</v>
      </c>
      <c r="Y173" t="s">
        <v>63</v>
      </c>
      <c r="Z173" s="1">
        <v>43511.22928240741</v>
      </c>
      <c r="AA173">
        <v>3</v>
      </c>
      <c r="AB173">
        <v>1</v>
      </c>
      <c r="AM173" t="s">
        <v>723</v>
      </c>
      <c r="AN173" t="s">
        <v>724</v>
      </c>
      <c r="AO173" t="s">
        <v>66</v>
      </c>
      <c r="AP173" t="s">
        <v>66</v>
      </c>
    </row>
    <row r="174" spans="1:42" x14ac:dyDescent="0.2">
      <c r="A174" t="s">
        <v>725</v>
      </c>
      <c r="B174" t="s">
        <v>726</v>
      </c>
      <c r="C174" t="s">
        <v>727</v>
      </c>
      <c r="D174" t="s">
        <v>192</v>
      </c>
      <c r="F174">
        <v>8595083845</v>
      </c>
      <c r="G174" s="1">
        <v>44166.22928240741</v>
      </c>
      <c r="H174">
        <v>10925</v>
      </c>
      <c r="I174" t="str">
        <f t="shared" si="2"/>
        <v>10000-20000</v>
      </c>
      <c r="J174">
        <v>10925</v>
      </c>
      <c r="L174" t="s">
        <v>62</v>
      </c>
      <c r="M174">
        <v>0</v>
      </c>
      <c r="T174" s="1">
        <v>43085.22928240741</v>
      </c>
      <c r="U174">
        <v>1101</v>
      </c>
      <c r="V174" t="s">
        <v>63</v>
      </c>
      <c r="W174" s="1">
        <v>43085.22928240741</v>
      </c>
      <c r="X174">
        <v>1141</v>
      </c>
      <c r="Y174" t="s">
        <v>63</v>
      </c>
      <c r="Z174" s="1">
        <v>43899.22928240741</v>
      </c>
      <c r="AA174">
        <v>6</v>
      </c>
      <c r="AB174">
        <v>2</v>
      </c>
      <c r="AM174" t="s">
        <v>339</v>
      </c>
      <c r="AN174" t="s">
        <v>728</v>
      </c>
      <c r="AO174" t="s">
        <v>66</v>
      </c>
      <c r="AP174" t="s">
        <v>66</v>
      </c>
    </row>
    <row r="175" spans="1:42" x14ac:dyDescent="0.2">
      <c r="A175" t="s">
        <v>729</v>
      </c>
      <c r="B175" t="s">
        <v>730</v>
      </c>
      <c r="C175" t="s">
        <v>731</v>
      </c>
      <c r="D175" t="s">
        <v>265</v>
      </c>
      <c r="F175">
        <v>9625834651</v>
      </c>
      <c r="G175" s="1">
        <v>44166.22928240741</v>
      </c>
      <c r="H175">
        <v>15600</v>
      </c>
      <c r="I175" t="str">
        <f t="shared" si="2"/>
        <v>10000-20000</v>
      </c>
      <c r="J175">
        <v>15600</v>
      </c>
      <c r="L175" t="s">
        <v>62</v>
      </c>
      <c r="M175">
        <v>0</v>
      </c>
      <c r="T175" s="1">
        <v>43910.22928240741</v>
      </c>
      <c r="U175">
        <v>276</v>
      </c>
      <c r="V175" t="s">
        <v>63</v>
      </c>
      <c r="W175" s="1">
        <v>43910.22928240741</v>
      </c>
      <c r="X175">
        <v>316</v>
      </c>
      <c r="Y175" t="s">
        <v>63</v>
      </c>
      <c r="Z175" s="1">
        <v>43627.22928240741</v>
      </c>
      <c r="AA175">
        <v>2</v>
      </c>
      <c r="AB175">
        <v>2</v>
      </c>
      <c r="AM175" t="s">
        <v>295</v>
      </c>
      <c r="AN175" t="s">
        <v>732</v>
      </c>
      <c r="AO175" t="s">
        <v>66</v>
      </c>
      <c r="AP175" t="s">
        <v>66</v>
      </c>
    </row>
    <row r="176" spans="1:42" x14ac:dyDescent="0.2">
      <c r="A176" t="s">
        <v>733</v>
      </c>
      <c r="B176" t="s">
        <v>734</v>
      </c>
      <c r="C176" t="s">
        <v>97</v>
      </c>
      <c r="D176" t="s">
        <v>265</v>
      </c>
      <c r="F176">
        <v>9582445010</v>
      </c>
      <c r="G176" s="1">
        <v>44166.22928240741</v>
      </c>
      <c r="H176">
        <v>2600</v>
      </c>
      <c r="I176" t="str">
        <f t="shared" si="2"/>
        <v>0-10000</v>
      </c>
      <c r="J176">
        <v>2600</v>
      </c>
      <c r="L176" t="s">
        <v>62</v>
      </c>
      <c r="M176">
        <v>0</v>
      </c>
      <c r="T176" s="1">
        <v>43738.22928240741</v>
      </c>
      <c r="U176">
        <v>448</v>
      </c>
      <c r="V176" t="s">
        <v>63</v>
      </c>
      <c r="W176" s="1">
        <v>43738.22928240741</v>
      </c>
      <c r="X176">
        <v>488</v>
      </c>
      <c r="Y176" t="s">
        <v>63</v>
      </c>
      <c r="Z176" s="1">
        <v>43492.22928240741</v>
      </c>
      <c r="AA176">
        <v>3</v>
      </c>
      <c r="AB176">
        <v>2</v>
      </c>
      <c r="AM176" t="s">
        <v>88</v>
      </c>
      <c r="AN176" t="s">
        <v>735</v>
      </c>
      <c r="AO176" t="s">
        <v>66</v>
      </c>
      <c r="AP176" t="s">
        <v>66</v>
      </c>
    </row>
    <row r="177" spans="1:42" x14ac:dyDescent="0.2">
      <c r="A177" t="s">
        <v>736</v>
      </c>
      <c r="B177" t="s">
        <v>737</v>
      </c>
      <c r="C177" t="s">
        <v>731</v>
      </c>
      <c r="D177" t="s">
        <v>265</v>
      </c>
      <c r="F177">
        <v>7011506682</v>
      </c>
      <c r="G177" s="1">
        <v>44166.22928240741</v>
      </c>
      <c r="H177">
        <v>9430</v>
      </c>
      <c r="I177" t="str">
        <f t="shared" si="2"/>
        <v>0-10000</v>
      </c>
      <c r="J177">
        <v>9430</v>
      </c>
      <c r="L177" t="s">
        <v>62</v>
      </c>
      <c r="M177">
        <v>0</v>
      </c>
      <c r="T177" s="1">
        <v>43580.22928240741</v>
      </c>
      <c r="U177">
        <v>606</v>
      </c>
      <c r="V177" t="s">
        <v>63</v>
      </c>
      <c r="W177" s="1">
        <v>43580.22928240741</v>
      </c>
      <c r="X177">
        <v>646</v>
      </c>
      <c r="Y177" t="s">
        <v>63</v>
      </c>
      <c r="Z177" s="1">
        <v>43671.22928240741</v>
      </c>
      <c r="AA177">
        <v>4</v>
      </c>
      <c r="AB177">
        <v>2</v>
      </c>
      <c r="AM177" t="s">
        <v>738</v>
      </c>
      <c r="AN177" t="s">
        <v>739</v>
      </c>
      <c r="AO177" t="s">
        <v>66</v>
      </c>
      <c r="AP177" t="s">
        <v>66</v>
      </c>
    </row>
    <row r="178" spans="1:42" x14ac:dyDescent="0.2">
      <c r="A178" t="s">
        <v>740</v>
      </c>
      <c r="B178" t="s">
        <v>741</v>
      </c>
      <c r="C178" t="s">
        <v>742</v>
      </c>
      <c r="D178" t="s">
        <v>76</v>
      </c>
      <c r="F178">
        <v>9354634306</v>
      </c>
      <c r="G178" s="1">
        <v>44166.22928240741</v>
      </c>
      <c r="H178">
        <v>8050</v>
      </c>
      <c r="I178" t="str">
        <f t="shared" si="2"/>
        <v>0-10000</v>
      </c>
      <c r="J178">
        <v>8050</v>
      </c>
      <c r="L178" t="s">
        <v>62</v>
      </c>
      <c r="M178">
        <v>0</v>
      </c>
      <c r="T178" s="1">
        <v>43159.22928240741</v>
      </c>
      <c r="U178">
        <v>1027</v>
      </c>
      <c r="V178" t="s">
        <v>63</v>
      </c>
      <c r="W178" s="1">
        <v>43159.22928240741</v>
      </c>
      <c r="X178">
        <v>1067</v>
      </c>
      <c r="Y178" t="s">
        <v>63</v>
      </c>
      <c r="Z178" s="1">
        <v>43859.22928240741</v>
      </c>
      <c r="AA178">
        <v>2</v>
      </c>
      <c r="AB178">
        <v>0</v>
      </c>
      <c r="AM178" t="s">
        <v>743</v>
      </c>
      <c r="AN178" t="s">
        <v>744</v>
      </c>
      <c r="AO178" t="s">
        <v>66</v>
      </c>
      <c r="AP178" t="s">
        <v>66</v>
      </c>
    </row>
    <row r="179" spans="1:42" x14ac:dyDescent="0.2">
      <c r="A179" t="s">
        <v>745</v>
      </c>
      <c r="B179" t="s">
        <v>746</v>
      </c>
      <c r="C179" t="s">
        <v>742</v>
      </c>
      <c r="D179" t="s">
        <v>76</v>
      </c>
      <c r="F179">
        <v>7835917758</v>
      </c>
      <c r="G179" s="1">
        <v>44166.22928240741</v>
      </c>
      <c r="H179">
        <v>10925</v>
      </c>
      <c r="I179" t="str">
        <f t="shared" si="2"/>
        <v>10000-20000</v>
      </c>
      <c r="J179">
        <v>10925</v>
      </c>
      <c r="L179" t="s">
        <v>62</v>
      </c>
      <c r="M179">
        <v>0</v>
      </c>
      <c r="T179" s="1">
        <v>43067.22928240741</v>
      </c>
      <c r="U179">
        <v>1119</v>
      </c>
      <c r="V179" t="s">
        <v>63</v>
      </c>
      <c r="W179" s="1">
        <v>43067.22928240741</v>
      </c>
      <c r="X179">
        <v>1159</v>
      </c>
      <c r="Y179" t="s">
        <v>63</v>
      </c>
      <c r="Z179" s="1">
        <v>43855.22928240741</v>
      </c>
      <c r="AA179">
        <v>2</v>
      </c>
      <c r="AB179">
        <v>0</v>
      </c>
      <c r="AM179" t="s">
        <v>98</v>
      </c>
      <c r="AN179" t="s">
        <v>747</v>
      </c>
      <c r="AO179" t="s">
        <v>66</v>
      </c>
      <c r="AP179" t="s">
        <v>66</v>
      </c>
    </row>
    <row r="180" spans="1:42" x14ac:dyDescent="0.2">
      <c r="A180" t="s">
        <v>748</v>
      </c>
      <c r="B180" t="s">
        <v>749</v>
      </c>
      <c r="C180" t="s">
        <v>742</v>
      </c>
      <c r="D180" t="s">
        <v>76</v>
      </c>
      <c r="F180">
        <v>7678566312</v>
      </c>
      <c r="G180" s="1">
        <v>44166.22928240741</v>
      </c>
      <c r="H180">
        <v>7680</v>
      </c>
      <c r="I180" t="str">
        <f t="shared" si="2"/>
        <v>0-10000</v>
      </c>
      <c r="J180">
        <v>7680</v>
      </c>
      <c r="L180" t="s">
        <v>62</v>
      </c>
      <c r="M180">
        <v>0</v>
      </c>
      <c r="T180" s="1">
        <v>43646.22928240741</v>
      </c>
      <c r="U180">
        <v>540</v>
      </c>
      <c r="V180" t="s">
        <v>63</v>
      </c>
      <c r="W180" s="1">
        <v>43646.22928240741</v>
      </c>
      <c r="X180">
        <v>580</v>
      </c>
      <c r="Y180" t="s">
        <v>63</v>
      </c>
      <c r="Z180" s="1">
        <v>43616.22928240741</v>
      </c>
      <c r="AA180">
        <v>2</v>
      </c>
      <c r="AB180">
        <v>0</v>
      </c>
      <c r="AM180" t="s">
        <v>750</v>
      </c>
      <c r="AN180" t="s">
        <v>751</v>
      </c>
      <c r="AO180" t="s">
        <v>66</v>
      </c>
      <c r="AP180" t="s">
        <v>66</v>
      </c>
    </row>
    <row r="181" spans="1:42" x14ac:dyDescent="0.2">
      <c r="A181" t="s">
        <v>752</v>
      </c>
      <c r="B181" t="s">
        <v>753</v>
      </c>
      <c r="C181" t="s">
        <v>754</v>
      </c>
      <c r="D181" t="s">
        <v>70</v>
      </c>
      <c r="F181">
        <v>8510836978</v>
      </c>
      <c r="G181" s="1">
        <v>44166.22928240741</v>
      </c>
      <c r="H181">
        <v>31220</v>
      </c>
      <c r="I181" t="str">
        <f t="shared" si="2"/>
        <v>30000 - 40000</v>
      </c>
      <c r="J181">
        <v>31220</v>
      </c>
      <c r="L181" t="s">
        <v>62</v>
      </c>
      <c r="M181">
        <v>0</v>
      </c>
      <c r="T181" s="1">
        <v>43181.22928240741</v>
      </c>
      <c r="U181">
        <v>1005</v>
      </c>
      <c r="V181" t="s">
        <v>63</v>
      </c>
      <c r="W181" s="1">
        <v>43181.22928240741</v>
      </c>
      <c r="X181">
        <v>1045</v>
      </c>
      <c r="Y181" t="s">
        <v>63</v>
      </c>
      <c r="Z181" s="1">
        <v>43039.22928240741</v>
      </c>
      <c r="AA181">
        <v>2</v>
      </c>
      <c r="AB181">
        <v>0</v>
      </c>
      <c r="AM181" t="s">
        <v>112</v>
      </c>
      <c r="AN181" t="s">
        <v>755</v>
      </c>
      <c r="AO181" t="s">
        <v>66</v>
      </c>
      <c r="AP181" t="s">
        <v>66</v>
      </c>
    </row>
    <row r="182" spans="1:42" x14ac:dyDescent="0.2">
      <c r="A182" t="s">
        <v>756</v>
      </c>
      <c r="B182" t="s">
        <v>757</v>
      </c>
      <c r="C182" t="s">
        <v>742</v>
      </c>
      <c r="D182" t="s">
        <v>76</v>
      </c>
      <c r="F182">
        <v>8383911525</v>
      </c>
      <c r="G182" s="1">
        <v>44166.22928240741</v>
      </c>
      <c r="H182">
        <v>9012</v>
      </c>
      <c r="I182" t="str">
        <f t="shared" si="2"/>
        <v>0-10000</v>
      </c>
      <c r="J182">
        <v>9012</v>
      </c>
      <c r="L182" t="s">
        <v>62</v>
      </c>
      <c r="M182">
        <v>0</v>
      </c>
      <c r="T182" s="1">
        <v>43462.22928240741</v>
      </c>
      <c r="U182">
        <v>724</v>
      </c>
      <c r="V182" t="s">
        <v>63</v>
      </c>
      <c r="W182" s="1">
        <v>43462.22928240741</v>
      </c>
      <c r="X182">
        <v>764</v>
      </c>
      <c r="Y182" t="s">
        <v>63</v>
      </c>
      <c r="Z182" s="1">
        <v>43522.22928240741</v>
      </c>
      <c r="AA182">
        <v>2</v>
      </c>
      <c r="AB182">
        <v>0</v>
      </c>
      <c r="AM182" t="s">
        <v>758</v>
      </c>
      <c r="AN182" t="s">
        <v>759</v>
      </c>
      <c r="AO182" t="s">
        <v>66</v>
      </c>
      <c r="AP182" t="s">
        <v>66</v>
      </c>
    </row>
    <row r="183" spans="1:42" x14ac:dyDescent="0.2">
      <c r="A183" t="s">
        <v>760</v>
      </c>
      <c r="B183" t="s">
        <v>761</v>
      </c>
      <c r="C183" t="s">
        <v>742</v>
      </c>
      <c r="D183" t="s">
        <v>76</v>
      </c>
      <c r="F183">
        <v>9599271994</v>
      </c>
      <c r="G183" s="1">
        <v>44166.22928240741</v>
      </c>
      <c r="H183">
        <v>6500</v>
      </c>
      <c r="I183" t="str">
        <f t="shared" si="2"/>
        <v>0-10000</v>
      </c>
      <c r="J183">
        <v>6500</v>
      </c>
      <c r="L183" t="s">
        <v>62</v>
      </c>
      <c r="M183">
        <v>0</v>
      </c>
      <c r="T183" s="1">
        <v>42810.22928240741</v>
      </c>
      <c r="U183">
        <v>1376</v>
      </c>
      <c r="V183" t="s">
        <v>63</v>
      </c>
      <c r="W183" s="1">
        <v>42810.22928240741</v>
      </c>
      <c r="X183">
        <v>1416</v>
      </c>
      <c r="Y183" t="s">
        <v>63</v>
      </c>
      <c r="Z183" s="1">
        <v>42770.22928240741</v>
      </c>
      <c r="AA183">
        <v>3</v>
      </c>
      <c r="AB183">
        <v>0</v>
      </c>
      <c r="AM183" t="s">
        <v>82</v>
      </c>
      <c r="AN183" t="s">
        <v>762</v>
      </c>
      <c r="AO183" t="s">
        <v>66</v>
      </c>
      <c r="AP183" t="s">
        <v>66</v>
      </c>
    </row>
    <row r="184" spans="1:42" x14ac:dyDescent="0.2">
      <c r="A184" t="s">
        <v>763</v>
      </c>
      <c r="B184" t="s">
        <v>764</v>
      </c>
      <c r="C184" t="s">
        <v>765</v>
      </c>
      <c r="D184" t="s">
        <v>87</v>
      </c>
      <c r="F184">
        <v>9560870581</v>
      </c>
      <c r="G184" s="1">
        <v>44166.22928240741</v>
      </c>
      <c r="H184">
        <v>20500</v>
      </c>
      <c r="I184" t="str">
        <f t="shared" si="2"/>
        <v>20000-30000</v>
      </c>
      <c r="J184">
        <v>20500</v>
      </c>
      <c r="L184" t="s">
        <v>62</v>
      </c>
      <c r="M184">
        <v>0</v>
      </c>
      <c r="T184" s="1">
        <v>42585.22928240741</v>
      </c>
      <c r="U184">
        <v>1601</v>
      </c>
      <c r="V184" t="s">
        <v>63</v>
      </c>
      <c r="W184" s="1">
        <v>42585.22928240741</v>
      </c>
      <c r="X184">
        <v>1641</v>
      </c>
      <c r="Y184" t="s">
        <v>63</v>
      </c>
      <c r="Z184" s="1">
        <v>43454.22928240741</v>
      </c>
      <c r="AA184">
        <v>3</v>
      </c>
      <c r="AB184">
        <v>0</v>
      </c>
      <c r="AM184" t="s">
        <v>766</v>
      </c>
      <c r="AN184" t="s">
        <v>767</v>
      </c>
      <c r="AO184" t="s">
        <v>66</v>
      </c>
      <c r="AP184" t="s">
        <v>66</v>
      </c>
    </row>
    <row r="185" spans="1:42" x14ac:dyDescent="0.2">
      <c r="A185" t="s">
        <v>768</v>
      </c>
      <c r="B185" t="s">
        <v>769</v>
      </c>
      <c r="C185" t="s">
        <v>765</v>
      </c>
      <c r="D185" t="s">
        <v>87</v>
      </c>
      <c r="F185">
        <v>8745874114</v>
      </c>
      <c r="G185" s="1">
        <v>44166.22928240741</v>
      </c>
      <c r="H185">
        <v>17393</v>
      </c>
      <c r="I185" t="str">
        <f t="shared" si="2"/>
        <v>10000-20000</v>
      </c>
      <c r="J185">
        <v>17393</v>
      </c>
      <c r="L185" t="s">
        <v>62</v>
      </c>
      <c r="M185">
        <v>0</v>
      </c>
      <c r="T185" s="1">
        <v>43127.22928240741</v>
      </c>
      <c r="U185">
        <v>1059</v>
      </c>
      <c r="V185" t="s">
        <v>63</v>
      </c>
      <c r="W185" s="1">
        <v>43127.22928240741</v>
      </c>
      <c r="X185">
        <v>1099</v>
      </c>
      <c r="Y185" t="s">
        <v>63</v>
      </c>
      <c r="Z185" s="1">
        <v>43459.22928240741</v>
      </c>
      <c r="AA185">
        <v>3</v>
      </c>
      <c r="AB185">
        <v>0</v>
      </c>
      <c r="AM185" t="s">
        <v>134</v>
      </c>
      <c r="AN185" t="s">
        <v>770</v>
      </c>
      <c r="AO185" t="s">
        <v>66</v>
      </c>
      <c r="AP185" t="s">
        <v>66</v>
      </c>
    </row>
    <row r="186" spans="1:42" x14ac:dyDescent="0.2">
      <c r="A186" t="s">
        <v>771</v>
      </c>
      <c r="B186" t="s">
        <v>772</v>
      </c>
      <c r="C186" t="s">
        <v>765</v>
      </c>
      <c r="D186" t="s">
        <v>87</v>
      </c>
      <c r="F186">
        <v>9891889521</v>
      </c>
      <c r="G186" s="1">
        <v>44166.22928240741</v>
      </c>
      <c r="H186">
        <v>2330</v>
      </c>
      <c r="I186" t="str">
        <f t="shared" si="2"/>
        <v>0-10000</v>
      </c>
      <c r="J186">
        <v>2330</v>
      </c>
      <c r="L186" t="s">
        <v>62</v>
      </c>
      <c r="M186">
        <v>0</v>
      </c>
      <c r="T186" s="1">
        <v>43883.22928240741</v>
      </c>
      <c r="U186">
        <v>303</v>
      </c>
      <c r="V186" t="s">
        <v>63</v>
      </c>
      <c r="W186" s="1">
        <v>43883.22928240741</v>
      </c>
      <c r="X186">
        <v>343</v>
      </c>
      <c r="Y186" t="s">
        <v>63</v>
      </c>
      <c r="Z186" s="1">
        <v>43488.22928240741</v>
      </c>
      <c r="AA186">
        <v>3</v>
      </c>
      <c r="AB186">
        <v>0</v>
      </c>
      <c r="AM186" t="s">
        <v>134</v>
      </c>
      <c r="AN186" t="s">
        <v>773</v>
      </c>
      <c r="AO186" t="s">
        <v>66</v>
      </c>
      <c r="AP186" t="s">
        <v>66</v>
      </c>
    </row>
    <row r="187" spans="1:42" x14ac:dyDescent="0.2">
      <c r="A187" t="s">
        <v>774</v>
      </c>
      <c r="B187" t="s">
        <v>775</v>
      </c>
      <c r="C187" t="s">
        <v>776</v>
      </c>
      <c r="D187" t="s">
        <v>87</v>
      </c>
      <c r="F187">
        <v>9212064790</v>
      </c>
      <c r="G187" s="1">
        <v>44166.22928240741</v>
      </c>
      <c r="H187">
        <v>5092</v>
      </c>
      <c r="I187" t="str">
        <f t="shared" si="2"/>
        <v>0-10000</v>
      </c>
      <c r="J187">
        <v>5092</v>
      </c>
      <c r="L187" t="s">
        <v>62</v>
      </c>
      <c r="M187">
        <v>0</v>
      </c>
      <c r="T187" s="1">
        <v>43574.22928240741</v>
      </c>
      <c r="U187">
        <v>612</v>
      </c>
      <c r="V187" t="s">
        <v>63</v>
      </c>
      <c r="W187" s="1">
        <v>43574.22928240741</v>
      </c>
      <c r="X187">
        <v>652</v>
      </c>
      <c r="Y187" t="s">
        <v>63</v>
      </c>
      <c r="Z187" s="1">
        <v>43456.22928240741</v>
      </c>
      <c r="AA187">
        <v>3</v>
      </c>
      <c r="AB187">
        <v>1</v>
      </c>
      <c r="AM187" t="s">
        <v>82</v>
      </c>
      <c r="AN187" t="s">
        <v>777</v>
      </c>
      <c r="AO187" t="s">
        <v>66</v>
      </c>
      <c r="AP187" t="s">
        <v>66</v>
      </c>
    </row>
    <row r="188" spans="1:42" x14ac:dyDescent="0.2">
      <c r="A188" t="s">
        <v>778</v>
      </c>
      <c r="B188" t="s">
        <v>285</v>
      </c>
      <c r="C188" t="s">
        <v>779</v>
      </c>
      <c r="D188" t="s">
        <v>87</v>
      </c>
      <c r="F188">
        <v>9711755370</v>
      </c>
      <c r="G188" s="1">
        <v>44166.22928240741</v>
      </c>
      <c r="H188">
        <v>5016</v>
      </c>
      <c r="I188" t="str">
        <f t="shared" si="2"/>
        <v>0-10000</v>
      </c>
      <c r="J188">
        <v>5016</v>
      </c>
      <c r="L188" t="s">
        <v>62</v>
      </c>
      <c r="M188">
        <v>0</v>
      </c>
      <c r="T188" s="1">
        <v>43581.22928240741</v>
      </c>
      <c r="U188">
        <v>605</v>
      </c>
      <c r="V188" t="s">
        <v>63</v>
      </c>
      <c r="W188" s="1">
        <v>43581.22928240741</v>
      </c>
      <c r="X188">
        <v>645</v>
      </c>
      <c r="Y188" t="s">
        <v>63</v>
      </c>
      <c r="Z188" s="1">
        <v>43453.22928240741</v>
      </c>
      <c r="AA188">
        <v>3</v>
      </c>
      <c r="AB188">
        <v>0</v>
      </c>
      <c r="AM188" t="s">
        <v>134</v>
      </c>
      <c r="AN188" t="s">
        <v>780</v>
      </c>
      <c r="AO188" t="s">
        <v>66</v>
      </c>
      <c r="AP188" t="s">
        <v>66</v>
      </c>
    </row>
    <row r="189" spans="1:42" x14ac:dyDescent="0.2">
      <c r="A189" t="s">
        <v>781</v>
      </c>
      <c r="B189" t="s">
        <v>782</v>
      </c>
      <c r="C189" t="s">
        <v>765</v>
      </c>
      <c r="D189" t="s">
        <v>87</v>
      </c>
      <c r="F189">
        <v>8851386288</v>
      </c>
      <c r="G189" s="1">
        <v>44166.22928240741</v>
      </c>
      <c r="H189">
        <v>3000</v>
      </c>
      <c r="I189" t="str">
        <f t="shared" si="2"/>
        <v>0-10000</v>
      </c>
      <c r="J189">
        <v>3000</v>
      </c>
      <c r="L189" t="s">
        <v>62</v>
      </c>
      <c r="M189">
        <v>0</v>
      </c>
      <c r="T189" s="1">
        <v>43616.22928240741</v>
      </c>
      <c r="U189">
        <v>570</v>
      </c>
      <c r="V189" t="s">
        <v>63</v>
      </c>
      <c r="W189" s="1">
        <v>43616.22928240741</v>
      </c>
      <c r="X189">
        <v>610</v>
      </c>
      <c r="Y189" t="s">
        <v>63</v>
      </c>
      <c r="Z189" s="1">
        <v>43421.22928240741</v>
      </c>
      <c r="AA189">
        <v>3</v>
      </c>
      <c r="AB189">
        <v>0</v>
      </c>
      <c r="AM189" t="s">
        <v>230</v>
      </c>
      <c r="AN189" t="s">
        <v>783</v>
      </c>
      <c r="AO189" t="s">
        <v>66</v>
      </c>
      <c r="AP189" t="s">
        <v>66</v>
      </c>
    </row>
    <row r="190" spans="1:42" x14ac:dyDescent="0.2">
      <c r="A190" t="s">
        <v>784</v>
      </c>
      <c r="B190" t="s">
        <v>785</v>
      </c>
      <c r="C190" t="s">
        <v>779</v>
      </c>
      <c r="D190" t="s">
        <v>87</v>
      </c>
      <c r="F190">
        <v>7557638315</v>
      </c>
      <c r="G190" s="1">
        <v>44166.22928240741</v>
      </c>
      <c r="H190">
        <v>3618</v>
      </c>
      <c r="I190" t="str">
        <f t="shared" si="2"/>
        <v>0-10000</v>
      </c>
      <c r="J190">
        <v>3618</v>
      </c>
      <c r="L190" t="s">
        <v>62</v>
      </c>
      <c r="M190">
        <v>0</v>
      </c>
      <c r="T190" s="1">
        <v>43560.22928240741</v>
      </c>
      <c r="U190">
        <v>626</v>
      </c>
      <c r="V190" t="s">
        <v>63</v>
      </c>
      <c r="W190" s="1">
        <v>43560.22928240741</v>
      </c>
      <c r="X190">
        <v>666</v>
      </c>
      <c r="Y190" t="s">
        <v>63</v>
      </c>
      <c r="Z190" s="1">
        <v>43494.22928240741</v>
      </c>
      <c r="AA190">
        <v>3</v>
      </c>
      <c r="AB190">
        <v>0</v>
      </c>
      <c r="AM190" t="s">
        <v>98</v>
      </c>
      <c r="AN190" t="s">
        <v>786</v>
      </c>
      <c r="AO190" t="s">
        <v>66</v>
      </c>
      <c r="AP190" t="s">
        <v>66</v>
      </c>
    </row>
    <row r="191" spans="1:42" x14ac:dyDescent="0.2">
      <c r="A191" t="s">
        <v>787</v>
      </c>
      <c r="B191" t="s">
        <v>788</v>
      </c>
      <c r="C191" t="s">
        <v>789</v>
      </c>
      <c r="D191" t="s">
        <v>70</v>
      </c>
      <c r="F191">
        <v>7065190042</v>
      </c>
      <c r="G191" s="1">
        <v>44166.22928240741</v>
      </c>
      <c r="H191">
        <v>3900</v>
      </c>
      <c r="I191" t="str">
        <f t="shared" si="2"/>
        <v>0-10000</v>
      </c>
      <c r="J191">
        <v>3900</v>
      </c>
      <c r="L191" t="s">
        <v>62</v>
      </c>
      <c r="M191">
        <v>0</v>
      </c>
      <c r="T191" s="1">
        <v>43874.22928240741</v>
      </c>
      <c r="U191">
        <v>312</v>
      </c>
      <c r="V191" t="s">
        <v>63</v>
      </c>
      <c r="W191" s="1">
        <v>43874.22928240741</v>
      </c>
      <c r="X191">
        <v>352</v>
      </c>
      <c r="Y191" t="s">
        <v>63</v>
      </c>
      <c r="Z191" s="1">
        <v>42864.22928240741</v>
      </c>
      <c r="AA191">
        <v>3</v>
      </c>
      <c r="AB191">
        <v>2</v>
      </c>
      <c r="AM191" t="s">
        <v>295</v>
      </c>
      <c r="AN191" t="s">
        <v>790</v>
      </c>
      <c r="AO191" t="s">
        <v>66</v>
      </c>
      <c r="AP191" t="s">
        <v>66</v>
      </c>
    </row>
    <row r="192" spans="1:42" x14ac:dyDescent="0.2">
      <c r="A192" t="s">
        <v>791</v>
      </c>
      <c r="B192" t="s">
        <v>792</v>
      </c>
      <c r="C192" t="s">
        <v>793</v>
      </c>
      <c r="D192" t="s">
        <v>265</v>
      </c>
      <c r="F192">
        <v>8506862236</v>
      </c>
      <c r="G192" s="1">
        <v>44166.22928240741</v>
      </c>
      <c r="H192">
        <v>5540</v>
      </c>
      <c r="I192" t="str">
        <f t="shared" si="2"/>
        <v>0-10000</v>
      </c>
      <c r="J192">
        <v>5540</v>
      </c>
      <c r="L192" t="s">
        <v>62</v>
      </c>
      <c r="M192">
        <v>0</v>
      </c>
      <c r="T192" s="1">
        <v>43629.22928240741</v>
      </c>
      <c r="U192">
        <v>557</v>
      </c>
      <c r="V192" t="s">
        <v>63</v>
      </c>
      <c r="W192" s="1">
        <v>43629.22928240741</v>
      </c>
      <c r="X192">
        <v>597</v>
      </c>
      <c r="Y192" t="s">
        <v>63</v>
      </c>
      <c r="Z192" s="1">
        <v>43279.22928240741</v>
      </c>
      <c r="AA192">
        <v>4</v>
      </c>
      <c r="AB192">
        <v>2</v>
      </c>
      <c r="AM192" t="s">
        <v>98</v>
      </c>
      <c r="AN192" t="s">
        <v>794</v>
      </c>
      <c r="AO192" t="s">
        <v>66</v>
      </c>
      <c r="AP192" t="s">
        <v>66</v>
      </c>
    </row>
    <row r="193" spans="1:42" x14ac:dyDescent="0.2">
      <c r="A193" t="s">
        <v>795</v>
      </c>
      <c r="B193" t="s">
        <v>409</v>
      </c>
      <c r="C193" t="s">
        <v>796</v>
      </c>
      <c r="D193" t="s">
        <v>87</v>
      </c>
      <c r="F193">
        <v>7042183648</v>
      </c>
      <c r="G193" s="1">
        <v>44166.22928240741</v>
      </c>
      <c r="H193">
        <v>7420</v>
      </c>
      <c r="I193" t="str">
        <f t="shared" si="2"/>
        <v>0-10000</v>
      </c>
      <c r="J193">
        <v>7420</v>
      </c>
      <c r="L193" t="s">
        <v>62</v>
      </c>
      <c r="M193">
        <v>0</v>
      </c>
      <c r="T193" s="1">
        <v>43343.22928240741</v>
      </c>
      <c r="U193">
        <v>843</v>
      </c>
      <c r="V193" t="s">
        <v>63</v>
      </c>
      <c r="W193" s="1">
        <v>43343.22928240741</v>
      </c>
      <c r="X193">
        <v>883</v>
      </c>
      <c r="Y193" t="s">
        <v>63</v>
      </c>
      <c r="Z193" s="1">
        <v>43276.22928240741</v>
      </c>
      <c r="AA193">
        <v>3</v>
      </c>
      <c r="AB193">
        <v>1</v>
      </c>
      <c r="AM193" t="s">
        <v>797</v>
      </c>
      <c r="AN193" t="s">
        <v>798</v>
      </c>
      <c r="AO193" t="s">
        <v>66</v>
      </c>
      <c r="AP193" t="s">
        <v>66</v>
      </c>
    </row>
    <row r="194" spans="1:42" x14ac:dyDescent="0.2">
      <c r="A194" t="s">
        <v>799</v>
      </c>
      <c r="B194" t="s">
        <v>158</v>
      </c>
      <c r="C194" t="s">
        <v>800</v>
      </c>
      <c r="D194" t="s">
        <v>265</v>
      </c>
      <c r="F194">
        <v>8860645896</v>
      </c>
      <c r="G194" s="1">
        <v>44166.22928240741</v>
      </c>
      <c r="H194">
        <v>14556</v>
      </c>
      <c r="I194" t="str">
        <f t="shared" si="2"/>
        <v>10000-20000</v>
      </c>
      <c r="J194">
        <v>14556</v>
      </c>
      <c r="L194" t="s">
        <v>62</v>
      </c>
      <c r="M194">
        <v>0</v>
      </c>
      <c r="T194" s="1">
        <v>43357.22928240741</v>
      </c>
      <c r="U194">
        <v>829</v>
      </c>
      <c r="V194" t="s">
        <v>63</v>
      </c>
      <c r="W194" s="1">
        <v>43357.22928240741</v>
      </c>
      <c r="X194">
        <v>869</v>
      </c>
      <c r="Y194" t="s">
        <v>63</v>
      </c>
      <c r="Z194" s="1">
        <v>43190.22928240741</v>
      </c>
      <c r="AA194">
        <v>9</v>
      </c>
      <c r="AB194">
        <v>4</v>
      </c>
      <c r="AM194" t="s">
        <v>801</v>
      </c>
      <c r="AN194" t="s">
        <v>802</v>
      </c>
      <c r="AO194" t="s">
        <v>66</v>
      </c>
      <c r="AP194" t="s">
        <v>66</v>
      </c>
    </row>
    <row r="195" spans="1:42" x14ac:dyDescent="0.2">
      <c r="A195" t="s">
        <v>803</v>
      </c>
      <c r="B195" t="s">
        <v>804</v>
      </c>
      <c r="C195" t="s">
        <v>97</v>
      </c>
      <c r="D195" t="s">
        <v>265</v>
      </c>
      <c r="F195">
        <v>8826762311</v>
      </c>
      <c r="G195" s="1">
        <v>44166.22928240741</v>
      </c>
      <c r="H195">
        <v>5350</v>
      </c>
      <c r="I195" t="str">
        <f t="shared" ref="I195:I258" si="3">IF($H195&gt;50000,"&gt; “50000+",IF($H195&gt;40000,"40000 - 50000",IF($H195&gt;30000,"30000 - 40000",IF($H195&gt;20000,"20000-30000",IF($H195&gt;10000,"10000-20000","0-10000")))))</f>
        <v>0-10000</v>
      </c>
      <c r="J195">
        <v>5350</v>
      </c>
      <c r="L195" t="s">
        <v>62</v>
      </c>
      <c r="M195">
        <v>0</v>
      </c>
      <c r="T195" s="1">
        <v>43434.22928240741</v>
      </c>
      <c r="U195">
        <v>752</v>
      </c>
      <c r="V195" t="s">
        <v>63</v>
      </c>
      <c r="W195" s="1">
        <v>43434.22928240741</v>
      </c>
      <c r="X195">
        <v>792</v>
      </c>
      <c r="Y195" t="s">
        <v>63</v>
      </c>
      <c r="Z195" s="1">
        <v>43159.22928240741</v>
      </c>
      <c r="AA195">
        <v>4</v>
      </c>
      <c r="AB195">
        <v>2</v>
      </c>
      <c r="AM195" t="s">
        <v>805</v>
      </c>
      <c r="AN195" t="s">
        <v>806</v>
      </c>
      <c r="AO195" t="s">
        <v>66</v>
      </c>
      <c r="AP195" t="s">
        <v>66</v>
      </c>
    </row>
    <row r="196" spans="1:42" x14ac:dyDescent="0.2">
      <c r="A196" t="s">
        <v>807</v>
      </c>
      <c r="B196" t="s">
        <v>808</v>
      </c>
      <c r="C196" t="s">
        <v>809</v>
      </c>
      <c r="D196" t="s">
        <v>265</v>
      </c>
      <c r="F196">
        <v>9560456898</v>
      </c>
      <c r="G196" s="1">
        <v>44166.22928240741</v>
      </c>
      <c r="H196">
        <v>7050</v>
      </c>
      <c r="I196" t="str">
        <f t="shared" si="3"/>
        <v>0-10000</v>
      </c>
      <c r="J196">
        <v>7050</v>
      </c>
      <c r="L196" t="s">
        <v>62</v>
      </c>
      <c r="M196">
        <v>0</v>
      </c>
      <c r="T196" s="1">
        <v>42763.22928240741</v>
      </c>
      <c r="U196">
        <v>1423</v>
      </c>
      <c r="V196" t="s">
        <v>63</v>
      </c>
      <c r="W196" s="1">
        <v>42763.22928240741</v>
      </c>
      <c r="X196">
        <v>1463</v>
      </c>
      <c r="Y196" t="s">
        <v>63</v>
      </c>
      <c r="Z196" s="1">
        <v>43088.22928240741</v>
      </c>
      <c r="AA196">
        <v>3</v>
      </c>
      <c r="AB196">
        <v>2</v>
      </c>
      <c r="AM196" t="s">
        <v>134</v>
      </c>
      <c r="AN196" t="s">
        <v>810</v>
      </c>
      <c r="AO196" t="s">
        <v>66</v>
      </c>
      <c r="AP196" t="s">
        <v>66</v>
      </c>
    </row>
    <row r="197" spans="1:42" x14ac:dyDescent="0.2">
      <c r="A197" t="s">
        <v>811</v>
      </c>
      <c r="B197" t="s">
        <v>812</v>
      </c>
      <c r="C197" t="s">
        <v>813</v>
      </c>
      <c r="D197" t="s">
        <v>265</v>
      </c>
      <c r="F197">
        <v>9911902585</v>
      </c>
      <c r="G197" s="1">
        <v>44166.22928240741</v>
      </c>
      <c r="H197">
        <v>11200</v>
      </c>
      <c r="I197" t="str">
        <f t="shared" si="3"/>
        <v>10000-20000</v>
      </c>
      <c r="J197">
        <v>11200</v>
      </c>
      <c r="L197" t="s">
        <v>62</v>
      </c>
      <c r="M197">
        <v>0</v>
      </c>
      <c r="T197" s="1">
        <v>43085.22928240741</v>
      </c>
      <c r="U197">
        <v>1101</v>
      </c>
      <c r="V197" t="s">
        <v>63</v>
      </c>
      <c r="W197" s="1">
        <v>43085.22928240741</v>
      </c>
      <c r="X197">
        <v>1141</v>
      </c>
      <c r="Y197" t="s">
        <v>63</v>
      </c>
      <c r="Z197" s="1">
        <v>43428.22928240741</v>
      </c>
      <c r="AA197">
        <v>5</v>
      </c>
      <c r="AB197">
        <v>2</v>
      </c>
      <c r="AM197" t="s">
        <v>274</v>
      </c>
      <c r="AN197" t="s">
        <v>814</v>
      </c>
      <c r="AO197" t="s">
        <v>66</v>
      </c>
      <c r="AP197" t="s">
        <v>66</v>
      </c>
    </row>
    <row r="198" spans="1:42" x14ac:dyDescent="0.2">
      <c r="A198" t="s">
        <v>815</v>
      </c>
      <c r="B198" t="s">
        <v>816</v>
      </c>
      <c r="C198" t="s">
        <v>817</v>
      </c>
      <c r="D198" t="s">
        <v>818</v>
      </c>
      <c r="F198">
        <v>9990114721</v>
      </c>
      <c r="G198" s="1">
        <v>44166.22928240741</v>
      </c>
      <c r="H198">
        <v>6960</v>
      </c>
      <c r="I198" t="str">
        <f t="shared" si="3"/>
        <v>0-10000</v>
      </c>
      <c r="J198">
        <v>6960</v>
      </c>
      <c r="L198" t="s">
        <v>62</v>
      </c>
      <c r="M198">
        <v>1860</v>
      </c>
      <c r="N198" s="1">
        <v>44202.22928240741</v>
      </c>
      <c r="O198" t="s">
        <v>819</v>
      </c>
      <c r="P198" t="s">
        <v>820</v>
      </c>
      <c r="T198" s="1">
        <v>43523.22928240741</v>
      </c>
      <c r="U198">
        <v>663</v>
      </c>
      <c r="V198" t="s">
        <v>63</v>
      </c>
      <c r="W198" s="1">
        <v>44202.22928240741</v>
      </c>
      <c r="X198">
        <v>24</v>
      </c>
      <c r="Y198" t="s">
        <v>821</v>
      </c>
      <c r="Z198" s="1">
        <v>43289.22928240741</v>
      </c>
      <c r="AA198">
        <v>3</v>
      </c>
      <c r="AB198">
        <v>1</v>
      </c>
      <c r="AM198" t="s">
        <v>82</v>
      </c>
      <c r="AN198" t="s">
        <v>822</v>
      </c>
      <c r="AO198" t="s">
        <v>66</v>
      </c>
      <c r="AP198" t="s">
        <v>66</v>
      </c>
    </row>
    <row r="199" spans="1:42" x14ac:dyDescent="0.2">
      <c r="A199" t="s">
        <v>823</v>
      </c>
      <c r="B199" t="s">
        <v>345</v>
      </c>
      <c r="C199" t="s">
        <v>824</v>
      </c>
      <c r="D199" t="s">
        <v>70</v>
      </c>
      <c r="F199">
        <v>8826352667</v>
      </c>
      <c r="G199" s="1">
        <v>44166.22928240741</v>
      </c>
      <c r="H199">
        <v>12200</v>
      </c>
      <c r="I199" t="str">
        <f t="shared" si="3"/>
        <v>10000-20000</v>
      </c>
      <c r="J199">
        <v>12200</v>
      </c>
      <c r="L199" t="s">
        <v>62</v>
      </c>
      <c r="M199">
        <v>0</v>
      </c>
      <c r="T199" s="1">
        <v>42978.22928240741</v>
      </c>
      <c r="U199">
        <v>1208</v>
      </c>
      <c r="V199" t="s">
        <v>63</v>
      </c>
      <c r="W199" s="1">
        <v>42978.22928240741</v>
      </c>
      <c r="X199">
        <v>1248</v>
      </c>
      <c r="Y199" t="s">
        <v>63</v>
      </c>
      <c r="Z199" s="1">
        <v>42727.22928240741</v>
      </c>
      <c r="AA199">
        <v>2</v>
      </c>
      <c r="AB199">
        <v>1</v>
      </c>
      <c r="AM199" t="s">
        <v>592</v>
      </c>
      <c r="AN199" t="s">
        <v>825</v>
      </c>
      <c r="AO199" t="s">
        <v>66</v>
      </c>
      <c r="AP199" t="s">
        <v>66</v>
      </c>
    </row>
    <row r="200" spans="1:42" x14ac:dyDescent="0.2">
      <c r="A200" t="s">
        <v>826</v>
      </c>
      <c r="B200" t="s">
        <v>827</v>
      </c>
      <c r="C200" t="s">
        <v>828</v>
      </c>
      <c r="D200" t="s">
        <v>209</v>
      </c>
      <c r="F200">
        <v>9716499536</v>
      </c>
      <c r="G200" s="1">
        <v>44166.22928240741</v>
      </c>
      <c r="H200">
        <v>5830</v>
      </c>
      <c r="I200" t="str">
        <f t="shared" si="3"/>
        <v>0-10000</v>
      </c>
      <c r="J200">
        <v>5830</v>
      </c>
      <c r="L200" t="s">
        <v>62</v>
      </c>
      <c r="M200">
        <v>0</v>
      </c>
      <c r="T200" s="1">
        <v>43580.22928240741</v>
      </c>
      <c r="U200">
        <v>606</v>
      </c>
      <c r="V200" t="s">
        <v>63</v>
      </c>
      <c r="W200" s="1">
        <v>43580.22928240741</v>
      </c>
      <c r="X200">
        <v>646</v>
      </c>
      <c r="Y200" t="s">
        <v>63</v>
      </c>
      <c r="Z200" s="1">
        <v>43496.22928240741</v>
      </c>
      <c r="AA200">
        <v>2</v>
      </c>
      <c r="AB200">
        <v>2</v>
      </c>
      <c r="AM200" t="s">
        <v>829</v>
      </c>
      <c r="AN200" t="s">
        <v>830</v>
      </c>
      <c r="AO200" t="s">
        <v>66</v>
      </c>
      <c r="AP200" t="s">
        <v>66</v>
      </c>
    </row>
    <row r="201" spans="1:42" x14ac:dyDescent="0.2">
      <c r="A201" t="s">
        <v>831</v>
      </c>
      <c r="B201" t="s">
        <v>832</v>
      </c>
      <c r="C201" t="s">
        <v>833</v>
      </c>
      <c r="D201" t="s">
        <v>203</v>
      </c>
      <c r="F201">
        <v>9013674105</v>
      </c>
      <c r="G201" s="1">
        <v>44166.22928240741</v>
      </c>
      <c r="H201">
        <v>5220</v>
      </c>
      <c r="I201" t="str">
        <f t="shared" si="3"/>
        <v>0-10000</v>
      </c>
      <c r="J201">
        <v>5220</v>
      </c>
      <c r="L201" t="s">
        <v>62</v>
      </c>
      <c r="M201">
        <v>0</v>
      </c>
      <c r="T201" s="1">
        <v>43526.22928240741</v>
      </c>
      <c r="U201">
        <v>660</v>
      </c>
      <c r="V201" t="s">
        <v>63</v>
      </c>
      <c r="W201" s="1">
        <v>43526.22928240741</v>
      </c>
      <c r="X201">
        <v>700</v>
      </c>
      <c r="Y201" t="s">
        <v>63</v>
      </c>
      <c r="Z201" s="1">
        <v>43330.22928240741</v>
      </c>
      <c r="AA201">
        <v>2</v>
      </c>
      <c r="AB201">
        <v>2</v>
      </c>
      <c r="AM201" t="s">
        <v>93</v>
      </c>
      <c r="AN201" t="s">
        <v>834</v>
      </c>
      <c r="AO201" t="s">
        <v>66</v>
      </c>
      <c r="AP201" t="s">
        <v>66</v>
      </c>
    </row>
    <row r="202" spans="1:42" x14ac:dyDescent="0.2">
      <c r="A202" t="s">
        <v>835</v>
      </c>
      <c r="B202" t="s">
        <v>836</v>
      </c>
      <c r="C202" t="s">
        <v>837</v>
      </c>
      <c r="D202" t="s">
        <v>818</v>
      </c>
      <c r="F202">
        <v>9829842152</v>
      </c>
      <c r="G202" s="1">
        <v>44166.22928240741</v>
      </c>
      <c r="H202">
        <v>10638</v>
      </c>
      <c r="I202" t="str">
        <f t="shared" si="3"/>
        <v>10000-20000</v>
      </c>
      <c r="J202">
        <v>10638</v>
      </c>
      <c r="L202" t="s">
        <v>62</v>
      </c>
      <c r="M202">
        <v>1</v>
      </c>
      <c r="N202" s="1">
        <v>44201.22928240741</v>
      </c>
      <c r="O202" t="s">
        <v>819</v>
      </c>
      <c r="P202" t="s">
        <v>820</v>
      </c>
      <c r="T202" s="1">
        <v>43317.22928240741</v>
      </c>
      <c r="U202">
        <v>869</v>
      </c>
      <c r="V202" t="s">
        <v>63</v>
      </c>
      <c r="W202" s="1">
        <v>44201.22928240741</v>
      </c>
      <c r="X202">
        <v>25</v>
      </c>
      <c r="Y202" t="s">
        <v>821</v>
      </c>
      <c r="Z202" s="1">
        <v>43272.22928240741</v>
      </c>
      <c r="AA202">
        <v>2</v>
      </c>
      <c r="AB202">
        <v>1</v>
      </c>
      <c r="AM202" t="s">
        <v>278</v>
      </c>
      <c r="AN202" t="s">
        <v>838</v>
      </c>
      <c r="AO202" t="s">
        <v>66</v>
      </c>
      <c r="AP202" t="s">
        <v>66</v>
      </c>
    </row>
    <row r="203" spans="1:42" x14ac:dyDescent="0.2">
      <c r="A203" t="s">
        <v>839</v>
      </c>
      <c r="B203" t="s">
        <v>840</v>
      </c>
      <c r="C203" t="s">
        <v>841</v>
      </c>
      <c r="D203" t="s">
        <v>203</v>
      </c>
      <c r="F203">
        <v>9625025893</v>
      </c>
      <c r="G203" s="1">
        <v>44166.22928240741</v>
      </c>
      <c r="H203">
        <v>5280</v>
      </c>
      <c r="I203" t="str">
        <f t="shared" si="3"/>
        <v>0-10000</v>
      </c>
      <c r="J203">
        <v>5280</v>
      </c>
      <c r="L203" t="s">
        <v>62</v>
      </c>
      <c r="M203">
        <v>0</v>
      </c>
      <c r="T203" s="1">
        <v>43465.22928240741</v>
      </c>
      <c r="U203">
        <v>721</v>
      </c>
      <c r="V203" t="s">
        <v>63</v>
      </c>
      <c r="W203" s="1">
        <v>43465.22928240741</v>
      </c>
      <c r="X203">
        <v>761</v>
      </c>
      <c r="Y203" t="s">
        <v>63</v>
      </c>
      <c r="Z203" s="1">
        <v>43373.22928240741</v>
      </c>
      <c r="AA203">
        <v>2</v>
      </c>
      <c r="AB203">
        <v>2</v>
      </c>
      <c r="AM203" t="s">
        <v>230</v>
      </c>
      <c r="AN203" t="s">
        <v>842</v>
      </c>
      <c r="AO203" t="s">
        <v>66</v>
      </c>
      <c r="AP203" t="s">
        <v>66</v>
      </c>
    </row>
    <row r="204" spans="1:42" x14ac:dyDescent="0.2">
      <c r="A204" t="s">
        <v>843</v>
      </c>
      <c r="B204" t="s">
        <v>844</v>
      </c>
      <c r="C204" t="s">
        <v>845</v>
      </c>
      <c r="D204" t="s">
        <v>70</v>
      </c>
      <c r="F204">
        <v>9990473836</v>
      </c>
      <c r="G204" s="1">
        <v>44166.22928240741</v>
      </c>
      <c r="H204">
        <v>6968</v>
      </c>
      <c r="I204" t="str">
        <f t="shared" si="3"/>
        <v>0-10000</v>
      </c>
      <c r="J204">
        <v>6968</v>
      </c>
      <c r="L204" t="s">
        <v>62</v>
      </c>
      <c r="M204">
        <v>0</v>
      </c>
      <c r="T204" s="1">
        <v>43369.22928240741</v>
      </c>
      <c r="U204">
        <v>817</v>
      </c>
      <c r="V204" t="s">
        <v>63</v>
      </c>
      <c r="W204" s="1">
        <v>43369.22928240741</v>
      </c>
      <c r="X204">
        <v>857</v>
      </c>
      <c r="Y204" t="s">
        <v>63</v>
      </c>
      <c r="Z204" s="1">
        <v>43224.22928240741</v>
      </c>
      <c r="AA204">
        <v>3</v>
      </c>
      <c r="AB204">
        <v>1</v>
      </c>
      <c r="AM204" t="s">
        <v>278</v>
      </c>
      <c r="AN204" t="s">
        <v>846</v>
      </c>
      <c r="AO204" t="s">
        <v>66</v>
      </c>
      <c r="AP204" t="s">
        <v>66</v>
      </c>
    </row>
    <row r="205" spans="1:42" x14ac:dyDescent="0.2">
      <c r="A205" t="s">
        <v>847</v>
      </c>
      <c r="B205" t="s">
        <v>848</v>
      </c>
      <c r="C205" t="s">
        <v>849</v>
      </c>
      <c r="D205" t="s">
        <v>61</v>
      </c>
      <c r="F205">
        <v>8800703458</v>
      </c>
      <c r="G205" s="1">
        <v>44166.22928240741</v>
      </c>
      <c r="H205">
        <v>5284</v>
      </c>
      <c r="I205" t="str">
        <f t="shared" si="3"/>
        <v>0-10000</v>
      </c>
      <c r="J205">
        <v>5284</v>
      </c>
      <c r="L205" t="s">
        <v>62</v>
      </c>
      <c r="M205">
        <v>0</v>
      </c>
      <c r="T205" s="1">
        <v>43578.22928240741</v>
      </c>
      <c r="U205">
        <v>608</v>
      </c>
      <c r="V205" t="s">
        <v>63</v>
      </c>
      <c r="W205" s="1">
        <v>43578.22928240741</v>
      </c>
      <c r="X205">
        <v>648</v>
      </c>
      <c r="Y205" t="s">
        <v>63</v>
      </c>
      <c r="Z205" s="1">
        <v>43329.22928240741</v>
      </c>
      <c r="AA205">
        <v>2</v>
      </c>
      <c r="AB205">
        <v>1</v>
      </c>
      <c r="AM205" t="s">
        <v>850</v>
      </c>
      <c r="AN205" t="s">
        <v>851</v>
      </c>
      <c r="AO205" t="s">
        <v>66</v>
      </c>
      <c r="AP205" t="s">
        <v>66</v>
      </c>
    </row>
    <row r="206" spans="1:42" x14ac:dyDescent="0.2">
      <c r="A206" t="s">
        <v>852</v>
      </c>
      <c r="B206" t="s">
        <v>853</v>
      </c>
      <c r="C206" t="s">
        <v>854</v>
      </c>
      <c r="D206" t="s">
        <v>818</v>
      </c>
      <c r="F206">
        <v>9667880211</v>
      </c>
      <c r="G206" s="1">
        <v>44166.22928240741</v>
      </c>
      <c r="H206">
        <v>6270</v>
      </c>
      <c r="I206" t="str">
        <f t="shared" si="3"/>
        <v>0-10000</v>
      </c>
      <c r="J206">
        <v>6270</v>
      </c>
      <c r="L206" t="s">
        <v>62</v>
      </c>
      <c r="M206">
        <v>500</v>
      </c>
      <c r="N206" s="1">
        <v>44201.22928240741</v>
      </c>
      <c r="O206" t="s">
        <v>819</v>
      </c>
      <c r="P206" t="s">
        <v>820</v>
      </c>
      <c r="T206" s="1">
        <v>43585.22928240741</v>
      </c>
      <c r="U206">
        <v>601</v>
      </c>
      <c r="V206" t="s">
        <v>63</v>
      </c>
      <c r="W206" s="1">
        <v>44201.22928240741</v>
      </c>
      <c r="X206">
        <v>25</v>
      </c>
      <c r="Y206" t="s">
        <v>821</v>
      </c>
      <c r="Z206" s="1">
        <v>43496.22928240741</v>
      </c>
      <c r="AA206">
        <v>2</v>
      </c>
      <c r="AB206">
        <v>1</v>
      </c>
      <c r="AM206" t="s">
        <v>855</v>
      </c>
      <c r="AN206" t="s">
        <v>856</v>
      </c>
      <c r="AO206" t="s">
        <v>66</v>
      </c>
      <c r="AP206" t="s">
        <v>66</v>
      </c>
    </row>
    <row r="207" spans="1:42" x14ac:dyDescent="0.2">
      <c r="A207" t="s">
        <v>857</v>
      </c>
      <c r="B207" t="s">
        <v>812</v>
      </c>
      <c r="C207" t="s">
        <v>858</v>
      </c>
      <c r="D207" t="s">
        <v>61</v>
      </c>
      <c r="F207">
        <v>9911902585</v>
      </c>
      <c r="G207" s="1">
        <v>44166.22928240741</v>
      </c>
      <c r="H207">
        <v>13084</v>
      </c>
      <c r="I207" t="str">
        <f t="shared" si="3"/>
        <v>10000-20000</v>
      </c>
      <c r="J207">
        <v>13084</v>
      </c>
      <c r="L207" t="s">
        <v>62</v>
      </c>
      <c r="M207">
        <v>0</v>
      </c>
      <c r="T207" s="1">
        <v>43626.22928240741</v>
      </c>
      <c r="U207">
        <v>560</v>
      </c>
      <c r="V207" t="s">
        <v>63</v>
      </c>
      <c r="W207" s="1">
        <v>43626.22928240741</v>
      </c>
      <c r="X207">
        <v>600</v>
      </c>
      <c r="Y207" t="s">
        <v>63</v>
      </c>
      <c r="Z207" s="1">
        <v>43462.22928240741</v>
      </c>
      <c r="AA207">
        <v>2</v>
      </c>
      <c r="AB207">
        <v>1</v>
      </c>
      <c r="AM207" t="s">
        <v>859</v>
      </c>
      <c r="AN207" t="s">
        <v>814</v>
      </c>
      <c r="AO207" t="s">
        <v>66</v>
      </c>
      <c r="AP207" t="s">
        <v>66</v>
      </c>
    </row>
    <row r="208" spans="1:42" x14ac:dyDescent="0.2">
      <c r="A208" t="s">
        <v>860</v>
      </c>
      <c r="B208" t="s">
        <v>861</v>
      </c>
      <c r="C208" t="s">
        <v>862</v>
      </c>
      <c r="D208" t="s">
        <v>209</v>
      </c>
      <c r="F208">
        <v>8527444240</v>
      </c>
      <c r="G208" s="1">
        <v>44166.22928240741</v>
      </c>
      <c r="H208">
        <v>6760</v>
      </c>
      <c r="I208" t="str">
        <f t="shared" si="3"/>
        <v>0-10000</v>
      </c>
      <c r="J208">
        <v>6760</v>
      </c>
      <c r="L208" t="s">
        <v>62</v>
      </c>
      <c r="M208">
        <v>0</v>
      </c>
      <c r="T208" s="1">
        <v>43420.22928240741</v>
      </c>
      <c r="U208">
        <v>766</v>
      </c>
      <c r="V208" t="s">
        <v>63</v>
      </c>
      <c r="W208" s="1">
        <v>43420.22928240741</v>
      </c>
      <c r="X208">
        <v>806</v>
      </c>
      <c r="Y208" t="s">
        <v>63</v>
      </c>
      <c r="Z208" s="1">
        <v>43127.22928240741</v>
      </c>
      <c r="AA208">
        <v>2</v>
      </c>
      <c r="AB208">
        <v>2</v>
      </c>
      <c r="AM208" t="s">
        <v>863</v>
      </c>
      <c r="AN208" t="s">
        <v>864</v>
      </c>
      <c r="AO208" t="s">
        <v>66</v>
      </c>
      <c r="AP208" t="s">
        <v>66</v>
      </c>
    </row>
    <row r="209" spans="1:42" x14ac:dyDescent="0.2">
      <c r="A209" t="s">
        <v>865</v>
      </c>
      <c r="B209" t="s">
        <v>866</v>
      </c>
      <c r="C209" t="s">
        <v>867</v>
      </c>
      <c r="D209" t="s">
        <v>87</v>
      </c>
      <c r="F209">
        <v>9599099016</v>
      </c>
      <c r="G209" s="1">
        <v>44166.22928240741</v>
      </c>
      <c r="H209">
        <v>7875</v>
      </c>
      <c r="I209" t="str">
        <f t="shared" si="3"/>
        <v>0-10000</v>
      </c>
      <c r="J209">
        <v>7875</v>
      </c>
      <c r="L209" t="s">
        <v>62</v>
      </c>
      <c r="M209">
        <v>0</v>
      </c>
      <c r="T209" s="1">
        <v>43203.22928240741</v>
      </c>
      <c r="U209">
        <v>983</v>
      </c>
      <c r="V209" t="s">
        <v>63</v>
      </c>
      <c r="W209" s="1">
        <v>43203.22928240741</v>
      </c>
      <c r="X209">
        <v>1023</v>
      </c>
      <c r="Y209" t="s">
        <v>63</v>
      </c>
      <c r="Z209" s="1">
        <v>43106.22928240741</v>
      </c>
      <c r="AA209">
        <v>3</v>
      </c>
      <c r="AB209">
        <v>0</v>
      </c>
      <c r="AM209" t="s">
        <v>868</v>
      </c>
      <c r="AN209" t="s">
        <v>869</v>
      </c>
      <c r="AO209" t="s">
        <v>66</v>
      </c>
      <c r="AP209" t="s">
        <v>66</v>
      </c>
    </row>
    <row r="210" spans="1:42" x14ac:dyDescent="0.2">
      <c r="A210" t="s">
        <v>870</v>
      </c>
      <c r="B210" t="s">
        <v>150</v>
      </c>
      <c r="C210" t="s">
        <v>824</v>
      </c>
      <c r="D210" t="s">
        <v>70</v>
      </c>
      <c r="F210">
        <v>9599247062</v>
      </c>
      <c r="G210" s="1">
        <v>44166.22928240741</v>
      </c>
      <c r="H210">
        <v>11760</v>
      </c>
      <c r="I210" t="str">
        <f t="shared" si="3"/>
        <v>10000-20000</v>
      </c>
      <c r="J210">
        <v>11760</v>
      </c>
      <c r="L210" t="s">
        <v>62</v>
      </c>
      <c r="M210">
        <v>0</v>
      </c>
      <c r="T210" s="1">
        <v>43206.22928240741</v>
      </c>
      <c r="U210">
        <v>980</v>
      </c>
      <c r="V210" t="s">
        <v>63</v>
      </c>
      <c r="W210" s="1">
        <v>43206.22928240741</v>
      </c>
      <c r="X210">
        <v>1020</v>
      </c>
      <c r="Y210" t="s">
        <v>63</v>
      </c>
      <c r="Z210" s="1">
        <v>43170.22928240741</v>
      </c>
      <c r="AA210">
        <v>2</v>
      </c>
      <c r="AB210">
        <v>1</v>
      </c>
      <c r="AM210" t="s">
        <v>218</v>
      </c>
      <c r="AN210" t="s">
        <v>871</v>
      </c>
      <c r="AO210" t="s">
        <v>66</v>
      </c>
      <c r="AP210" t="s">
        <v>66</v>
      </c>
    </row>
    <row r="211" spans="1:42" x14ac:dyDescent="0.2">
      <c r="A211" t="s">
        <v>872</v>
      </c>
      <c r="B211" t="s">
        <v>873</v>
      </c>
      <c r="C211" t="s">
        <v>874</v>
      </c>
      <c r="D211" t="s">
        <v>87</v>
      </c>
      <c r="F211">
        <v>9811775085</v>
      </c>
      <c r="G211" s="1">
        <v>44166.22928240741</v>
      </c>
      <c r="H211">
        <v>7465</v>
      </c>
      <c r="I211" t="str">
        <f t="shared" si="3"/>
        <v>0-10000</v>
      </c>
      <c r="J211">
        <v>7465</v>
      </c>
      <c r="L211" t="s">
        <v>62</v>
      </c>
      <c r="M211">
        <v>0</v>
      </c>
      <c r="T211" s="1">
        <v>43322.22928240741</v>
      </c>
      <c r="U211">
        <v>864</v>
      </c>
      <c r="V211" t="s">
        <v>63</v>
      </c>
      <c r="W211" s="1">
        <v>43322.22928240741</v>
      </c>
      <c r="X211">
        <v>904</v>
      </c>
      <c r="Y211" t="s">
        <v>63</v>
      </c>
      <c r="Z211" s="1">
        <v>43247.22928240741</v>
      </c>
      <c r="AA211">
        <v>3</v>
      </c>
      <c r="AB211">
        <v>0</v>
      </c>
      <c r="AM211" t="s">
        <v>82</v>
      </c>
      <c r="AN211" t="s">
        <v>875</v>
      </c>
      <c r="AO211" t="s">
        <v>66</v>
      </c>
      <c r="AP211" t="s">
        <v>66</v>
      </c>
    </row>
    <row r="212" spans="1:42" x14ac:dyDescent="0.2">
      <c r="A212" t="s">
        <v>876</v>
      </c>
      <c r="B212" t="s">
        <v>877</v>
      </c>
      <c r="C212" t="s">
        <v>878</v>
      </c>
      <c r="D212" t="s">
        <v>203</v>
      </c>
      <c r="F212">
        <v>7550644624</v>
      </c>
      <c r="G212" s="1">
        <v>44166.22928240741</v>
      </c>
      <c r="H212">
        <v>8865</v>
      </c>
      <c r="I212" t="str">
        <f t="shared" si="3"/>
        <v>0-10000</v>
      </c>
      <c r="J212">
        <v>8865</v>
      </c>
      <c r="L212" t="s">
        <v>62</v>
      </c>
      <c r="M212">
        <v>0</v>
      </c>
      <c r="T212" s="1">
        <v>43512.22928240741</v>
      </c>
      <c r="U212">
        <v>674</v>
      </c>
      <c r="V212" t="s">
        <v>63</v>
      </c>
      <c r="W212" s="1">
        <v>43512.22928240741</v>
      </c>
      <c r="X212">
        <v>714</v>
      </c>
      <c r="Y212" t="s">
        <v>63</v>
      </c>
      <c r="Z212" s="1">
        <v>43482.22928240741</v>
      </c>
      <c r="AA212">
        <v>2</v>
      </c>
      <c r="AB212">
        <v>2</v>
      </c>
      <c r="AM212" t="s">
        <v>879</v>
      </c>
      <c r="AN212" t="s">
        <v>880</v>
      </c>
      <c r="AO212" t="s">
        <v>66</v>
      </c>
      <c r="AP212" t="s">
        <v>66</v>
      </c>
    </row>
    <row r="213" spans="1:42" x14ac:dyDescent="0.2">
      <c r="A213" t="s">
        <v>881</v>
      </c>
      <c r="B213" t="s">
        <v>882</v>
      </c>
      <c r="C213" t="s">
        <v>883</v>
      </c>
      <c r="D213" t="s">
        <v>203</v>
      </c>
      <c r="F213">
        <v>8447875629</v>
      </c>
      <c r="G213" s="1">
        <v>44166.22928240741</v>
      </c>
      <c r="H213">
        <v>9335</v>
      </c>
      <c r="I213" t="str">
        <f t="shared" si="3"/>
        <v>0-10000</v>
      </c>
      <c r="J213">
        <v>9335</v>
      </c>
      <c r="L213" t="s">
        <v>62</v>
      </c>
      <c r="M213">
        <v>0</v>
      </c>
      <c r="T213" s="1">
        <v>43067.22928240741</v>
      </c>
      <c r="U213">
        <v>1119</v>
      </c>
      <c r="V213" t="s">
        <v>63</v>
      </c>
      <c r="W213" s="1">
        <v>43067.22928240741</v>
      </c>
      <c r="X213">
        <v>1159</v>
      </c>
      <c r="Y213" t="s">
        <v>63</v>
      </c>
      <c r="Z213" s="1">
        <v>43372.22928240741</v>
      </c>
      <c r="AA213">
        <v>2</v>
      </c>
      <c r="AB213">
        <v>1</v>
      </c>
      <c r="AM213" t="s">
        <v>884</v>
      </c>
      <c r="AN213" t="s">
        <v>885</v>
      </c>
      <c r="AO213" t="s">
        <v>66</v>
      </c>
      <c r="AP213" t="s">
        <v>66</v>
      </c>
    </row>
    <row r="214" spans="1:42" x14ac:dyDescent="0.2">
      <c r="A214" t="s">
        <v>886</v>
      </c>
      <c r="B214" t="s">
        <v>887</v>
      </c>
      <c r="C214" t="s">
        <v>888</v>
      </c>
      <c r="D214" t="s">
        <v>209</v>
      </c>
      <c r="F214">
        <v>9212153337</v>
      </c>
      <c r="G214" s="1">
        <v>44166.22928240741</v>
      </c>
      <c r="H214">
        <v>7000</v>
      </c>
      <c r="I214" t="str">
        <f t="shared" si="3"/>
        <v>0-10000</v>
      </c>
      <c r="J214">
        <v>7000</v>
      </c>
      <c r="L214" t="s">
        <v>62</v>
      </c>
      <c r="M214">
        <v>0</v>
      </c>
      <c r="T214" s="1">
        <v>43580.22928240741</v>
      </c>
      <c r="U214">
        <v>606</v>
      </c>
      <c r="V214" t="s">
        <v>63</v>
      </c>
      <c r="W214" s="1">
        <v>43580.22928240741</v>
      </c>
      <c r="X214">
        <v>646</v>
      </c>
      <c r="Y214" t="s">
        <v>63</v>
      </c>
      <c r="Z214" s="1">
        <v>43155.22928240741</v>
      </c>
      <c r="AA214">
        <v>2</v>
      </c>
      <c r="AB214">
        <v>2</v>
      </c>
      <c r="AM214" t="s">
        <v>889</v>
      </c>
      <c r="AN214" t="s">
        <v>890</v>
      </c>
      <c r="AO214" t="s">
        <v>66</v>
      </c>
      <c r="AP214" t="s">
        <v>66</v>
      </c>
    </row>
    <row r="215" spans="1:42" x14ac:dyDescent="0.2">
      <c r="A215" t="s">
        <v>891</v>
      </c>
      <c r="B215" t="s">
        <v>892</v>
      </c>
      <c r="C215" t="s">
        <v>893</v>
      </c>
      <c r="D215" t="s">
        <v>203</v>
      </c>
      <c r="F215">
        <v>7678544334</v>
      </c>
      <c r="G215" s="1">
        <v>44166.22928240741</v>
      </c>
      <c r="H215">
        <v>20216</v>
      </c>
      <c r="I215" t="str">
        <f t="shared" si="3"/>
        <v>20000-30000</v>
      </c>
      <c r="J215">
        <v>20216</v>
      </c>
      <c r="L215" t="s">
        <v>62</v>
      </c>
      <c r="M215">
        <v>0</v>
      </c>
      <c r="T215" s="1">
        <v>43462.22928240741</v>
      </c>
      <c r="U215">
        <v>724</v>
      </c>
      <c r="V215" t="s">
        <v>63</v>
      </c>
      <c r="W215" s="1">
        <v>43462.22928240741</v>
      </c>
      <c r="X215">
        <v>764</v>
      </c>
      <c r="Y215" t="s">
        <v>63</v>
      </c>
      <c r="Z215" s="1">
        <v>43298.22928240741</v>
      </c>
      <c r="AA215">
        <v>2</v>
      </c>
      <c r="AB215">
        <v>1</v>
      </c>
      <c r="AM215" t="s">
        <v>282</v>
      </c>
      <c r="AN215" t="s">
        <v>894</v>
      </c>
      <c r="AO215" t="s">
        <v>66</v>
      </c>
      <c r="AP215" t="s">
        <v>66</v>
      </c>
    </row>
    <row r="216" spans="1:42" x14ac:dyDescent="0.2">
      <c r="A216" t="s">
        <v>895</v>
      </c>
      <c r="B216" t="s">
        <v>896</v>
      </c>
      <c r="C216" t="s">
        <v>897</v>
      </c>
      <c r="D216" t="s">
        <v>87</v>
      </c>
      <c r="F216">
        <v>9871484957</v>
      </c>
      <c r="G216" s="1">
        <v>44166.22928240741</v>
      </c>
      <c r="H216">
        <v>54070</v>
      </c>
      <c r="I216" t="str">
        <f t="shared" si="3"/>
        <v>&gt; “50000+</v>
      </c>
      <c r="J216">
        <v>54070</v>
      </c>
      <c r="L216" t="s">
        <v>62</v>
      </c>
      <c r="M216">
        <v>0</v>
      </c>
      <c r="T216" s="1">
        <v>43622.22928240741</v>
      </c>
      <c r="U216">
        <v>564</v>
      </c>
      <c r="V216" t="s">
        <v>63</v>
      </c>
      <c r="W216" s="1">
        <v>43622.22928240741</v>
      </c>
      <c r="X216">
        <v>604</v>
      </c>
      <c r="Y216" t="s">
        <v>63</v>
      </c>
      <c r="Z216" s="1">
        <v>42955.22928240741</v>
      </c>
      <c r="AA216">
        <v>2</v>
      </c>
      <c r="AB216">
        <v>0</v>
      </c>
      <c r="AM216" t="s">
        <v>253</v>
      </c>
      <c r="AN216" t="s">
        <v>898</v>
      </c>
      <c r="AO216" t="s">
        <v>66</v>
      </c>
      <c r="AP216" t="s">
        <v>66</v>
      </c>
    </row>
    <row r="217" spans="1:42" x14ac:dyDescent="0.2">
      <c r="A217" t="s">
        <v>899</v>
      </c>
      <c r="B217" t="s">
        <v>900</v>
      </c>
      <c r="C217" t="s">
        <v>901</v>
      </c>
      <c r="D217" t="s">
        <v>87</v>
      </c>
      <c r="F217">
        <v>9650287479</v>
      </c>
      <c r="G217" s="1">
        <v>44166.22928240741</v>
      </c>
      <c r="H217">
        <v>46100</v>
      </c>
      <c r="I217" t="str">
        <f t="shared" si="3"/>
        <v>40000 - 50000</v>
      </c>
      <c r="J217">
        <v>46100</v>
      </c>
      <c r="L217" t="s">
        <v>62</v>
      </c>
      <c r="M217">
        <v>0</v>
      </c>
      <c r="T217" s="1">
        <v>43890.22928240741</v>
      </c>
      <c r="U217">
        <v>296</v>
      </c>
      <c r="V217" t="s">
        <v>63</v>
      </c>
      <c r="W217" s="1">
        <v>43890.22928240741</v>
      </c>
      <c r="X217">
        <v>336</v>
      </c>
      <c r="Y217" t="s">
        <v>63</v>
      </c>
      <c r="Z217" s="1">
        <v>42894.22928240741</v>
      </c>
      <c r="AA217">
        <v>2</v>
      </c>
      <c r="AB217">
        <v>0</v>
      </c>
      <c r="AM217" t="s">
        <v>253</v>
      </c>
      <c r="AN217" t="s">
        <v>902</v>
      </c>
      <c r="AO217" t="s">
        <v>66</v>
      </c>
      <c r="AP217" t="s">
        <v>66</v>
      </c>
    </row>
    <row r="218" spans="1:42" x14ac:dyDescent="0.2">
      <c r="A218" t="s">
        <v>903</v>
      </c>
      <c r="B218" t="s">
        <v>904</v>
      </c>
      <c r="C218" t="s">
        <v>905</v>
      </c>
      <c r="D218" t="s">
        <v>87</v>
      </c>
      <c r="F218">
        <v>9717129115</v>
      </c>
      <c r="G218" s="1">
        <v>44166.22928240741</v>
      </c>
      <c r="H218">
        <v>5832</v>
      </c>
      <c r="I218" t="str">
        <f t="shared" si="3"/>
        <v>0-10000</v>
      </c>
      <c r="J218">
        <v>5832</v>
      </c>
      <c r="L218" t="s">
        <v>62</v>
      </c>
      <c r="M218">
        <v>0</v>
      </c>
      <c r="T218" s="1">
        <v>43514.22928240741</v>
      </c>
      <c r="U218">
        <v>672</v>
      </c>
      <c r="V218" t="s">
        <v>63</v>
      </c>
      <c r="W218" s="1">
        <v>43514.22928240741</v>
      </c>
      <c r="X218">
        <v>712</v>
      </c>
      <c r="Y218" t="s">
        <v>63</v>
      </c>
      <c r="Z218" s="1">
        <v>43477.22928240741</v>
      </c>
      <c r="AA218">
        <v>2</v>
      </c>
      <c r="AB218">
        <v>0</v>
      </c>
      <c r="AM218" t="s">
        <v>82</v>
      </c>
      <c r="AN218" t="s">
        <v>906</v>
      </c>
      <c r="AO218" t="s">
        <v>66</v>
      </c>
      <c r="AP218" t="s">
        <v>66</v>
      </c>
    </row>
    <row r="219" spans="1:42" x14ac:dyDescent="0.2">
      <c r="A219" t="s">
        <v>907</v>
      </c>
      <c r="B219" t="s">
        <v>908</v>
      </c>
      <c r="C219" t="s">
        <v>909</v>
      </c>
      <c r="D219" t="s">
        <v>70</v>
      </c>
      <c r="F219">
        <v>9911297121</v>
      </c>
      <c r="G219" s="1">
        <v>44166.22928240741</v>
      </c>
      <c r="H219">
        <v>11870</v>
      </c>
      <c r="I219" t="str">
        <f t="shared" si="3"/>
        <v>10000-20000</v>
      </c>
      <c r="J219">
        <v>11870</v>
      </c>
      <c r="L219" t="s">
        <v>62</v>
      </c>
      <c r="M219">
        <v>0</v>
      </c>
      <c r="T219" s="1">
        <v>42881.22928240741</v>
      </c>
      <c r="U219">
        <v>1305</v>
      </c>
      <c r="V219" t="s">
        <v>63</v>
      </c>
      <c r="W219" s="1">
        <v>42881.22928240741</v>
      </c>
      <c r="X219">
        <v>1345</v>
      </c>
      <c r="Y219" t="s">
        <v>63</v>
      </c>
      <c r="Z219" s="1">
        <v>42770.22928240741</v>
      </c>
      <c r="AA219">
        <v>2</v>
      </c>
      <c r="AB219">
        <v>0</v>
      </c>
      <c r="AM219" t="s">
        <v>910</v>
      </c>
      <c r="AN219" t="s">
        <v>911</v>
      </c>
      <c r="AO219" t="s">
        <v>66</v>
      </c>
      <c r="AP219" t="s">
        <v>66</v>
      </c>
    </row>
    <row r="220" spans="1:42" x14ac:dyDescent="0.2">
      <c r="A220" t="s">
        <v>912</v>
      </c>
      <c r="B220" t="s">
        <v>913</v>
      </c>
      <c r="C220" t="s">
        <v>914</v>
      </c>
      <c r="D220" t="s">
        <v>70</v>
      </c>
      <c r="F220">
        <v>7210051673</v>
      </c>
      <c r="G220" s="1">
        <v>44166.22928240741</v>
      </c>
      <c r="H220">
        <v>7635</v>
      </c>
      <c r="I220" t="str">
        <f t="shared" si="3"/>
        <v>0-10000</v>
      </c>
      <c r="J220">
        <v>7635</v>
      </c>
      <c r="L220" t="s">
        <v>62</v>
      </c>
      <c r="M220">
        <v>0</v>
      </c>
      <c r="T220" s="1">
        <v>42851.22928240741</v>
      </c>
      <c r="U220">
        <v>1335</v>
      </c>
      <c r="V220" t="s">
        <v>63</v>
      </c>
      <c r="W220" s="1">
        <v>42851.22928240741</v>
      </c>
      <c r="X220">
        <v>1375</v>
      </c>
      <c r="Y220" t="s">
        <v>63</v>
      </c>
      <c r="Z220" s="1">
        <v>42805.22928240741</v>
      </c>
      <c r="AA220">
        <v>2</v>
      </c>
      <c r="AB220">
        <v>0</v>
      </c>
      <c r="AM220" t="s">
        <v>400</v>
      </c>
      <c r="AN220" t="s">
        <v>915</v>
      </c>
      <c r="AO220" t="s">
        <v>66</v>
      </c>
      <c r="AP220" t="s">
        <v>66</v>
      </c>
    </row>
    <row r="221" spans="1:42" x14ac:dyDescent="0.2">
      <c r="A221" t="s">
        <v>916</v>
      </c>
      <c r="B221" t="s">
        <v>917</v>
      </c>
      <c r="C221" t="s">
        <v>918</v>
      </c>
      <c r="D221" t="s">
        <v>70</v>
      </c>
      <c r="F221">
        <v>9911779847</v>
      </c>
      <c r="G221" s="1">
        <v>44166.22928240741</v>
      </c>
      <c r="H221">
        <v>11800</v>
      </c>
      <c r="I221" t="str">
        <f t="shared" si="3"/>
        <v>10000-20000</v>
      </c>
      <c r="J221">
        <v>11800</v>
      </c>
      <c r="L221" t="s">
        <v>62</v>
      </c>
      <c r="M221">
        <v>0</v>
      </c>
      <c r="T221" s="1">
        <v>43448.22928240741</v>
      </c>
      <c r="U221">
        <v>738</v>
      </c>
      <c r="V221" t="s">
        <v>63</v>
      </c>
      <c r="W221" s="1">
        <v>43448.22928240741</v>
      </c>
      <c r="X221">
        <v>778</v>
      </c>
      <c r="Y221" t="s">
        <v>63</v>
      </c>
      <c r="Z221" s="1">
        <v>42966.22928240741</v>
      </c>
      <c r="AA221">
        <v>1</v>
      </c>
      <c r="AB221">
        <v>1</v>
      </c>
      <c r="AM221" t="s">
        <v>295</v>
      </c>
      <c r="AN221" t="s">
        <v>919</v>
      </c>
      <c r="AO221" t="s">
        <v>66</v>
      </c>
      <c r="AP221" t="s">
        <v>66</v>
      </c>
    </row>
    <row r="222" spans="1:42" x14ac:dyDescent="0.2">
      <c r="A222" t="s">
        <v>920</v>
      </c>
      <c r="B222" t="s">
        <v>921</v>
      </c>
      <c r="C222" t="s">
        <v>918</v>
      </c>
      <c r="D222" t="s">
        <v>70</v>
      </c>
      <c r="F222">
        <v>9873661399</v>
      </c>
      <c r="G222" s="1">
        <v>44166.22928240741</v>
      </c>
      <c r="H222">
        <v>11300</v>
      </c>
      <c r="I222" t="str">
        <f t="shared" si="3"/>
        <v>10000-20000</v>
      </c>
      <c r="J222">
        <v>11300</v>
      </c>
      <c r="L222" t="s">
        <v>62</v>
      </c>
      <c r="M222">
        <v>0</v>
      </c>
      <c r="T222" s="1">
        <v>43585.22928240741</v>
      </c>
      <c r="U222">
        <v>601</v>
      </c>
      <c r="V222" t="s">
        <v>63</v>
      </c>
      <c r="W222" s="1">
        <v>43585.22928240741</v>
      </c>
      <c r="X222">
        <v>641</v>
      </c>
      <c r="Y222" t="s">
        <v>63</v>
      </c>
      <c r="Z222" s="1">
        <v>42966.22928240741</v>
      </c>
      <c r="AA222">
        <v>1</v>
      </c>
      <c r="AB222">
        <v>1</v>
      </c>
      <c r="AM222" t="s">
        <v>295</v>
      </c>
      <c r="AN222" t="s">
        <v>922</v>
      </c>
      <c r="AO222" t="s">
        <v>66</v>
      </c>
      <c r="AP222" t="s">
        <v>66</v>
      </c>
    </row>
    <row r="223" spans="1:42" x14ac:dyDescent="0.2">
      <c r="A223" t="s">
        <v>923</v>
      </c>
      <c r="B223" t="s">
        <v>924</v>
      </c>
      <c r="C223" t="s">
        <v>918</v>
      </c>
      <c r="D223" t="s">
        <v>70</v>
      </c>
      <c r="F223">
        <v>9999097380</v>
      </c>
      <c r="G223" s="1">
        <v>44166.22928240741</v>
      </c>
      <c r="H223">
        <v>17800</v>
      </c>
      <c r="I223" t="str">
        <f t="shared" si="3"/>
        <v>10000-20000</v>
      </c>
      <c r="J223">
        <v>17800</v>
      </c>
      <c r="L223" t="s">
        <v>62</v>
      </c>
      <c r="M223">
        <v>0</v>
      </c>
      <c r="T223" s="1">
        <v>43058.22928240741</v>
      </c>
      <c r="U223">
        <v>1128</v>
      </c>
      <c r="V223" t="s">
        <v>63</v>
      </c>
      <c r="W223" s="1">
        <v>43058.22928240741</v>
      </c>
      <c r="X223">
        <v>1168</v>
      </c>
      <c r="Y223" t="s">
        <v>63</v>
      </c>
      <c r="Z223" s="1">
        <v>42716.22928240741</v>
      </c>
      <c r="AA223">
        <v>1</v>
      </c>
      <c r="AB223">
        <v>0</v>
      </c>
      <c r="AM223" t="s">
        <v>346</v>
      </c>
      <c r="AN223" t="s">
        <v>925</v>
      </c>
      <c r="AO223" t="s">
        <v>66</v>
      </c>
      <c r="AP223" t="s">
        <v>66</v>
      </c>
    </row>
    <row r="224" spans="1:42" x14ac:dyDescent="0.2">
      <c r="A224" t="s">
        <v>926</v>
      </c>
      <c r="B224" t="s">
        <v>927</v>
      </c>
      <c r="C224" t="s">
        <v>928</v>
      </c>
      <c r="D224" t="s">
        <v>70</v>
      </c>
      <c r="F224">
        <v>9971962039</v>
      </c>
      <c r="G224" s="1">
        <v>44166.22928240741</v>
      </c>
      <c r="H224">
        <v>20800</v>
      </c>
      <c r="I224" t="str">
        <f t="shared" si="3"/>
        <v>20000-30000</v>
      </c>
      <c r="J224">
        <v>20800</v>
      </c>
      <c r="L224" t="s">
        <v>62</v>
      </c>
      <c r="M224">
        <v>0</v>
      </c>
      <c r="T224" s="1">
        <v>42973.22928240741</v>
      </c>
      <c r="U224">
        <v>1213</v>
      </c>
      <c r="V224" t="s">
        <v>63</v>
      </c>
      <c r="W224" s="1">
        <v>42973.22928240741</v>
      </c>
      <c r="X224">
        <v>1253</v>
      </c>
      <c r="Y224" t="s">
        <v>63</v>
      </c>
      <c r="Z224" s="1">
        <v>42734.22928240741</v>
      </c>
      <c r="AA224">
        <v>1</v>
      </c>
      <c r="AB224">
        <v>0</v>
      </c>
      <c r="AM224" t="s">
        <v>346</v>
      </c>
      <c r="AN224" t="s">
        <v>929</v>
      </c>
      <c r="AO224" t="s">
        <v>66</v>
      </c>
      <c r="AP224" t="s">
        <v>66</v>
      </c>
    </row>
    <row r="225" spans="1:42" x14ac:dyDescent="0.2">
      <c r="A225" t="s">
        <v>930</v>
      </c>
      <c r="B225" t="s">
        <v>931</v>
      </c>
      <c r="C225" t="s">
        <v>932</v>
      </c>
      <c r="D225" t="s">
        <v>203</v>
      </c>
      <c r="F225">
        <v>9910049356</v>
      </c>
      <c r="G225" s="1">
        <v>44166.22928240741</v>
      </c>
      <c r="H225">
        <v>6024</v>
      </c>
      <c r="I225" t="str">
        <f t="shared" si="3"/>
        <v>0-10000</v>
      </c>
      <c r="J225">
        <v>6024</v>
      </c>
      <c r="L225" t="s">
        <v>62</v>
      </c>
      <c r="M225">
        <v>0</v>
      </c>
      <c r="T225" s="1">
        <v>43100.22928240741</v>
      </c>
      <c r="U225">
        <v>1086</v>
      </c>
      <c r="V225" t="s">
        <v>63</v>
      </c>
      <c r="W225" s="1">
        <v>43100.22928240741</v>
      </c>
      <c r="X225">
        <v>1126</v>
      </c>
      <c r="Y225" t="s">
        <v>63</v>
      </c>
      <c r="Z225" s="1">
        <v>42878.22928240741</v>
      </c>
      <c r="AA225">
        <v>5</v>
      </c>
      <c r="AB225">
        <v>2</v>
      </c>
      <c r="AM225" t="s">
        <v>933</v>
      </c>
      <c r="AN225" t="s">
        <v>934</v>
      </c>
      <c r="AO225" t="s">
        <v>66</v>
      </c>
      <c r="AP225" t="s">
        <v>66</v>
      </c>
    </row>
    <row r="226" spans="1:42" x14ac:dyDescent="0.2">
      <c r="A226" t="s">
        <v>935</v>
      </c>
      <c r="B226" t="s">
        <v>936</v>
      </c>
      <c r="C226" t="s">
        <v>937</v>
      </c>
      <c r="D226" t="s">
        <v>87</v>
      </c>
      <c r="F226">
        <v>9818783975</v>
      </c>
      <c r="G226" s="1">
        <v>44166.22928240741</v>
      </c>
      <c r="H226">
        <v>8838</v>
      </c>
      <c r="I226" t="str">
        <f t="shared" si="3"/>
        <v>0-10000</v>
      </c>
      <c r="J226">
        <v>8838</v>
      </c>
      <c r="L226" t="s">
        <v>62</v>
      </c>
      <c r="M226">
        <v>0</v>
      </c>
      <c r="T226" s="1">
        <v>43156.22928240741</v>
      </c>
      <c r="U226">
        <v>1030</v>
      </c>
      <c r="V226" t="s">
        <v>63</v>
      </c>
      <c r="W226" s="1">
        <v>43156.22928240741</v>
      </c>
      <c r="X226">
        <v>1070</v>
      </c>
      <c r="Y226" t="s">
        <v>63</v>
      </c>
      <c r="Z226" s="1">
        <v>43387.22928240741</v>
      </c>
      <c r="AA226">
        <v>2</v>
      </c>
      <c r="AB226">
        <v>1</v>
      </c>
      <c r="AM226" t="s">
        <v>93</v>
      </c>
      <c r="AN226" t="s">
        <v>938</v>
      </c>
      <c r="AO226" t="s">
        <v>66</v>
      </c>
      <c r="AP226" t="s">
        <v>66</v>
      </c>
    </row>
    <row r="227" spans="1:42" x14ac:dyDescent="0.2">
      <c r="A227" t="s">
        <v>939</v>
      </c>
      <c r="B227" t="s">
        <v>940</v>
      </c>
      <c r="D227" t="s">
        <v>76</v>
      </c>
      <c r="F227">
        <v>8920532289</v>
      </c>
      <c r="G227" s="1">
        <v>44166.22928240741</v>
      </c>
      <c r="H227">
        <v>18866</v>
      </c>
      <c r="I227" t="str">
        <f t="shared" si="3"/>
        <v>10000-20000</v>
      </c>
      <c r="J227">
        <v>18866</v>
      </c>
      <c r="L227" t="s">
        <v>62</v>
      </c>
      <c r="M227">
        <v>0</v>
      </c>
      <c r="T227" s="1">
        <v>43642.22928240741</v>
      </c>
      <c r="U227">
        <v>544</v>
      </c>
      <c r="V227" t="s">
        <v>63</v>
      </c>
      <c r="W227" s="1">
        <v>43642.22928240741</v>
      </c>
      <c r="X227">
        <v>584</v>
      </c>
      <c r="Y227" t="s">
        <v>63</v>
      </c>
      <c r="Z227" s="1">
        <v>43131.22928240741</v>
      </c>
      <c r="AA227">
        <v>1</v>
      </c>
      <c r="AB227">
        <v>0</v>
      </c>
      <c r="AM227" t="s">
        <v>295</v>
      </c>
      <c r="AN227" t="s">
        <v>941</v>
      </c>
      <c r="AO227" t="s">
        <v>66</v>
      </c>
      <c r="AP227" t="s">
        <v>66</v>
      </c>
    </row>
    <row r="228" spans="1:42" x14ac:dyDescent="0.2">
      <c r="A228" t="s">
        <v>942</v>
      </c>
      <c r="B228" t="s">
        <v>943</v>
      </c>
      <c r="D228" t="s">
        <v>70</v>
      </c>
      <c r="F228">
        <v>9871440120</v>
      </c>
      <c r="G228" s="1">
        <v>44166.22928240741</v>
      </c>
      <c r="H228">
        <v>26300</v>
      </c>
      <c r="I228" t="str">
        <f t="shared" si="3"/>
        <v>20000-30000</v>
      </c>
      <c r="J228">
        <v>26300</v>
      </c>
      <c r="L228" t="s">
        <v>62</v>
      </c>
      <c r="M228">
        <v>0</v>
      </c>
      <c r="T228" s="1">
        <v>43462.22928240741</v>
      </c>
      <c r="U228">
        <v>724</v>
      </c>
      <c r="V228" t="s">
        <v>63</v>
      </c>
      <c r="W228" s="1">
        <v>43462.22928240741</v>
      </c>
      <c r="X228">
        <v>764</v>
      </c>
      <c r="Y228" t="s">
        <v>63</v>
      </c>
      <c r="Z228" s="1">
        <v>42978.22928240741</v>
      </c>
      <c r="AA228">
        <v>1</v>
      </c>
      <c r="AB228">
        <v>0</v>
      </c>
      <c r="AM228" t="s">
        <v>295</v>
      </c>
      <c r="AN228" t="s">
        <v>944</v>
      </c>
      <c r="AO228" t="s">
        <v>66</v>
      </c>
      <c r="AP228" t="s">
        <v>66</v>
      </c>
    </row>
    <row r="229" spans="1:42" x14ac:dyDescent="0.2">
      <c r="A229" t="s">
        <v>945</v>
      </c>
      <c r="B229" t="s">
        <v>595</v>
      </c>
      <c r="D229" t="s">
        <v>70</v>
      </c>
      <c r="F229">
        <v>8527576344</v>
      </c>
      <c r="G229" s="1">
        <v>44166.22928240741</v>
      </c>
      <c r="H229">
        <v>28800</v>
      </c>
      <c r="I229" t="str">
        <f t="shared" si="3"/>
        <v>20000-30000</v>
      </c>
      <c r="J229">
        <v>28800</v>
      </c>
      <c r="L229" t="s">
        <v>62</v>
      </c>
      <c r="M229">
        <v>0</v>
      </c>
      <c r="T229" s="1">
        <v>43129.22928240741</v>
      </c>
      <c r="U229">
        <v>1057</v>
      </c>
      <c r="V229" t="s">
        <v>63</v>
      </c>
      <c r="W229" s="1">
        <v>43129.22928240741</v>
      </c>
      <c r="X229">
        <v>1097</v>
      </c>
      <c r="Y229" t="s">
        <v>63</v>
      </c>
      <c r="Z229" s="1">
        <v>42964.22928240741</v>
      </c>
      <c r="AA229">
        <v>1</v>
      </c>
      <c r="AB229">
        <v>1</v>
      </c>
      <c r="AM229" t="s">
        <v>295</v>
      </c>
      <c r="AN229" t="s">
        <v>946</v>
      </c>
      <c r="AO229" t="s">
        <v>66</v>
      </c>
      <c r="AP229" t="s">
        <v>66</v>
      </c>
    </row>
    <row r="230" spans="1:42" x14ac:dyDescent="0.2">
      <c r="A230" t="s">
        <v>947</v>
      </c>
      <c r="B230" t="s">
        <v>948</v>
      </c>
      <c r="C230" t="s">
        <v>97</v>
      </c>
      <c r="D230" t="s">
        <v>70</v>
      </c>
      <c r="F230">
        <v>9015063183</v>
      </c>
      <c r="G230" s="1">
        <v>44166.22928240741</v>
      </c>
      <c r="H230">
        <v>16100</v>
      </c>
      <c r="I230" t="str">
        <f t="shared" si="3"/>
        <v>10000-20000</v>
      </c>
      <c r="J230">
        <v>16100</v>
      </c>
      <c r="L230" t="s">
        <v>62</v>
      </c>
      <c r="M230">
        <v>0</v>
      </c>
      <c r="T230" s="1">
        <v>43589.22928240741</v>
      </c>
      <c r="U230">
        <v>597</v>
      </c>
      <c r="V230" t="s">
        <v>63</v>
      </c>
      <c r="W230" s="1">
        <v>43589.22928240741</v>
      </c>
      <c r="X230">
        <v>637</v>
      </c>
      <c r="Y230" t="s">
        <v>63</v>
      </c>
      <c r="Z230" s="1">
        <v>42926.22928240741</v>
      </c>
      <c r="AA230">
        <v>1</v>
      </c>
      <c r="AB230">
        <v>1</v>
      </c>
      <c r="AM230" t="s">
        <v>295</v>
      </c>
      <c r="AN230" t="s">
        <v>949</v>
      </c>
      <c r="AO230" t="s">
        <v>66</v>
      </c>
      <c r="AP230" t="s">
        <v>66</v>
      </c>
    </row>
    <row r="231" spans="1:42" x14ac:dyDescent="0.2">
      <c r="A231" t="s">
        <v>950</v>
      </c>
      <c r="B231" t="s">
        <v>951</v>
      </c>
      <c r="C231" t="s">
        <v>952</v>
      </c>
      <c r="D231" t="s">
        <v>76</v>
      </c>
      <c r="F231">
        <v>9899032597</v>
      </c>
      <c r="G231" s="1">
        <v>44166.22928240741</v>
      </c>
      <c r="H231">
        <v>6160</v>
      </c>
      <c r="I231" t="str">
        <f t="shared" si="3"/>
        <v>0-10000</v>
      </c>
      <c r="J231">
        <v>6160</v>
      </c>
      <c r="L231" t="s">
        <v>62</v>
      </c>
      <c r="M231">
        <v>0</v>
      </c>
      <c r="T231" s="1">
        <v>43614.22928240741</v>
      </c>
      <c r="U231">
        <v>572</v>
      </c>
      <c r="V231" t="s">
        <v>63</v>
      </c>
      <c r="W231" s="1">
        <v>43614.22928240741</v>
      </c>
      <c r="X231">
        <v>612</v>
      </c>
      <c r="Y231" t="s">
        <v>63</v>
      </c>
      <c r="Z231" s="1">
        <v>42997.22928240741</v>
      </c>
      <c r="AA231">
        <v>1</v>
      </c>
      <c r="AB231">
        <v>0</v>
      </c>
      <c r="AM231" t="s">
        <v>346</v>
      </c>
      <c r="AN231" t="s">
        <v>953</v>
      </c>
      <c r="AO231" t="s">
        <v>66</v>
      </c>
      <c r="AP231" t="s">
        <v>66</v>
      </c>
    </row>
    <row r="232" spans="1:42" x14ac:dyDescent="0.2">
      <c r="A232" t="s">
        <v>954</v>
      </c>
      <c r="B232" t="s">
        <v>955</v>
      </c>
      <c r="C232" t="s">
        <v>928</v>
      </c>
      <c r="D232" t="s">
        <v>70</v>
      </c>
      <c r="F232">
        <v>9891056943</v>
      </c>
      <c r="G232" s="1">
        <v>44166.22928240741</v>
      </c>
      <c r="H232">
        <v>18600</v>
      </c>
      <c r="I232" t="str">
        <f t="shared" si="3"/>
        <v>10000-20000</v>
      </c>
      <c r="J232">
        <v>18600</v>
      </c>
      <c r="L232" t="s">
        <v>62</v>
      </c>
      <c r="M232">
        <v>0</v>
      </c>
      <c r="T232" s="1">
        <v>43096.22928240741</v>
      </c>
      <c r="U232">
        <v>1090</v>
      </c>
      <c r="V232" t="s">
        <v>63</v>
      </c>
      <c r="W232" s="1">
        <v>43096.22928240741</v>
      </c>
      <c r="X232">
        <v>1130</v>
      </c>
      <c r="Y232" t="s">
        <v>63</v>
      </c>
      <c r="Z232" s="1">
        <v>42822.22928240741</v>
      </c>
      <c r="AA232">
        <v>1</v>
      </c>
      <c r="AB232">
        <v>0</v>
      </c>
      <c r="AM232" t="s">
        <v>346</v>
      </c>
      <c r="AN232" t="s">
        <v>956</v>
      </c>
      <c r="AO232" t="s">
        <v>66</v>
      </c>
      <c r="AP232" t="s">
        <v>66</v>
      </c>
    </row>
    <row r="233" spans="1:42" x14ac:dyDescent="0.2">
      <c r="A233" t="s">
        <v>957</v>
      </c>
      <c r="B233" t="s">
        <v>649</v>
      </c>
      <c r="C233" t="s">
        <v>918</v>
      </c>
      <c r="D233" t="s">
        <v>70</v>
      </c>
      <c r="F233">
        <v>9069350917</v>
      </c>
      <c r="G233" s="1">
        <v>44166.22928240741</v>
      </c>
      <c r="H233">
        <v>26000</v>
      </c>
      <c r="I233" t="str">
        <f t="shared" si="3"/>
        <v>20000-30000</v>
      </c>
      <c r="J233">
        <v>26000</v>
      </c>
      <c r="L233" t="s">
        <v>62</v>
      </c>
      <c r="M233">
        <v>0</v>
      </c>
      <c r="T233" s="1">
        <v>43039.22928240741</v>
      </c>
      <c r="U233">
        <v>1147</v>
      </c>
      <c r="V233" t="s">
        <v>63</v>
      </c>
      <c r="W233" s="1">
        <v>43039.22928240741</v>
      </c>
      <c r="X233">
        <v>1187</v>
      </c>
      <c r="Y233" t="s">
        <v>63</v>
      </c>
      <c r="Z233" s="1">
        <v>42794.22928240741</v>
      </c>
      <c r="AA233">
        <v>1</v>
      </c>
      <c r="AB233">
        <v>0</v>
      </c>
      <c r="AM233" t="s">
        <v>346</v>
      </c>
      <c r="AN233" t="s">
        <v>958</v>
      </c>
      <c r="AO233" t="s">
        <v>66</v>
      </c>
      <c r="AP233" t="s">
        <v>66</v>
      </c>
    </row>
    <row r="234" spans="1:42" x14ac:dyDescent="0.2">
      <c r="A234" t="s">
        <v>959</v>
      </c>
      <c r="B234" t="s">
        <v>960</v>
      </c>
      <c r="C234" t="s">
        <v>928</v>
      </c>
      <c r="D234" t="s">
        <v>70</v>
      </c>
      <c r="F234">
        <v>9718441714</v>
      </c>
      <c r="G234" s="1">
        <v>44166.22928240741</v>
      </c>
      <c r="H234">
        <v>28600</v>
      </c>
      <c r="I234" t="str">
        <f t="shared" si="3"/>
        <v>20000-30000</v>
      </c>
      <c r="J234">
        <v>28600</v>
      </c>
      <c r="L234" t="s">
        <v>62</v>
      </c>
      <c r="M234">
        <v>0</v>
      </c>
      <c r="T234" s="1">
        <v>42883.22928240741</v>
      </c>
      <c r="U234">
        <v>1303</v>
      </c>
      <c r="V234" t="s">
        <v>63</v>
      </c>
      <c r="W234" s="1">
        <v>42883.22928240741</v>
      </c>
      <c r="X234">
        <v>1343</v>
      </c>
      <c r="Y234" t="s">
        <v>63</v>
      </c>
      <c r="Z234" s="1">
        <v>42717.22928240741</v>
      </c>
      <c r="AA234">
        <v>1</v>
      </c>
      <c r="AB234">
        <v>0</v>
      </c>
      <c r="AM234" t="s">
        <v>346</v>
      </c>
      <c r="AN234" t="s">
        <v>961</v>
      </c>
      <c r="AO234" t="s">
        <v>66</v>
      </c>
      <c r="AP234" t="s">
        <v>66</v>
      </c>
    </row>
    <row r="235" spans="1:42" x14ac:dyDescent="0.2">
      <c r="A235" t="s">
        <v>962</v>
      </c>
      <c r="B235" t="s">
        <v>963</v>
      </c>
      <c r="C235" t="s">
        <v>964</v>
      </c>
      <c r="D235" t="s">
        <v>87</v>
      </c>
      <c r="F235">
        <v>8749875100</v>
      </c>
      <c r="G235" s="1">
        <v>44166.22928240741</v>
      </c>
      <c r="H235">
        <v>13000</v>
      </c>
      <c r="I235" t="str">
        <f t="shared" si="3"/>
        <v>10000-20000</v>
      </c>
      <c r="J235">
        <v>13000</v>
      </c>
      <c r="L235" t="s">
        <v>62</v>
      </c>
      <c r="M235">
        <v>0</v>
      </c>
      <c r="T235" s="1">
        <v>43361.22928240741</v>
      </c>
      <c r="U235">
        <v>825</v>
      </c>
      <c r="V235" t="s">
        <v>63</v>
      </c>
      <c r="W235" s="1">
        <v>43361.22928240741</v>
      </c>
      <c r="X235">
        <v>865</v>
      </c>
      <c r="Y235" t="s">
        <v>63</v>
      </c>
      <c r="Z235" s="1">
        <v>43008.22928240741</v>
      </c>
      <c r="AA235">
        <v>1</v>
      </c>
      <c r="AB235">
        <v>0</v>
      </c>
      <c r="AM235" t="s">
        <v>346</v>
      </c>
      <c r="AN235" t="s">
        <v>965</v>
      </c>
      <c r="AO235" t="s">
        <v>66</v>
      </c>
      <c r="AP235" t="s">
        <v>66</v>
      </c>
    </row>
    <row r="236" spans="1:42" x14ac:dyDescent="0.2">
      <c r="A236" t="s">
        <v>966</v>
      </c>
      <c r="B236" t="s">
        <v>345</v>
      </c>
      <c r="C236" t="s">
        <v>97</v>
      </c>
      <c r="D236" t="s">
        <v>70</v>
      </c>
      <c r="F236">
        <v>8750544146</v>
      </c>
      <c r="G236" s="1">
        <v>44166.22928240741</v>
      </c>
      <c r="H236">
        <v>20970</v>
      </c>
      <c r="I236" t="str">
        <f t="shared" si="3"/>
        <v>20000-30000</v>
      </c>
      <c r="J236">
        <v>20970</v>
      </c>
      <c r="L236" t="s">
        <v>62</v>
      </c>
      <c r="M236">
        <v>0</v>
      </c>
      <c r="T236" s="1">
        <v>43426.22928240741</v>
      </c>
      <c r="U236">
        <v>760</v>
      </c>
      <c r="V236" t="s">
        <v>63</v>
      </c>
      <c r="W236" s="1">
        <v>43426.22928240741</v>
      </c>
      <c r="X236">
        <v>800</v>
      </c>
      <c r="Y236" t="s">
        <v>63</v>
      </c>
      <c r="Z236" s="1">
        <v>42900.22928240741</v>
      </c>
      <c r="AA236">
        <v>1</v>
      </c>
      <c r="AB236">
        <v>0</v>
      </c>
      <c r="AM236" t="s">
        <v>295</v>
      </c>
      <c r="AN236" t="s">
        <v>967</v>
      </c>
      <c r="AO236" t="s">
        <v>66</v>
      </c>
      <c r="AP236" t="s">
        <v>66</v>
      </c>
    </row>
    <row r="237" spans="1:42" x14ac:dyDescent="0.2">
      <c r="A237" t="s">
        <v>968</v>
      </c>
      <c r="B237" t="s">
        <v>969</v>
      </c>
      <c r="C237" t="s">
        <v>970</v>
      </c>
      <c r="D237" t="s">
        <v>76</v>
      </c>
      <c r="F237">
        <v>8800254042</v>
      </c>
      <c r="G237" s="1">
        <v>44166.22928240741</v>
      </c>
      <c r="H237">
        <v>2600</v>
      </c>
      <c r="I237" t="str">
        <f t="shared" si="3"/>
        <v>0-10000</v>
      </c>
      <c r="J237">
        <v>2600</v>
      </c>
      <c r="L237" t="s">
        <v>62</v>
      </c>
      <c r="M237">
        <v>0</v>
      </c>
      <c r="T237" s="1">
        <v>43613.22928240741</v>
      </c>
      <c r="U237">
        <v>573</v>
      </c>
      <c r="V237" t="s">
        <v>63</v>
      </c>
      <c r="W237" s="1">
        <v>43613.22928240741</v>
      </c>
      <c r="X237">
        <v>613</v>
      </c>
      <c r="Y237" t="s">
        <v>63</v>
      </c>
      <c r="Z237" s="1">
        <v>43137.22928240741</v>
      </c>
      <c r="AA237">
        <v>1</v>
      </c>
      <c r="AB237">
        <v>0</v>
      </c>
      <c r="AM237" t="s">
        <v>295</v>
      </c>
      <c r="AN237" t="s">
        <v>971</v>
      </c>
      <c r="AO237" t="s">
        <v>66</v>
      </c>
      <c r="AP237" t="s">
        <v>66</v>
      </c>
    </row>
    <row r="238" spans="1:42" x14ac:dyDescent="0.2">
      <c r="A238" t="s">
        <v>972</v>
      </c>
      <c r="B238" t="s">
        <v>973</v>
      </c>
      <c r="C238" t="s">
        <v>974</v>
      </c>
      <c r="D238" t="s">
        <v>70</v>
      </c>
      <c r="F238">
        <v>7836911761</v>
      </c>
      <c r="G238" s="1">
        <v>44166.22928240741</v>
      </c>
      <c r="H238">
        <v>10400</v>
      </c>
      <c r="I238" t="str">
        <f t="shared" si="3"/>
        <v>10000-20000</v>
      </c>
      <c r="J238">
        <v>10400</v>
      </c>
      <c r="L238" t="s">
        <v>62</v>
      </c>
      <c r="M238">
        <v>0</v>
      </c>
      <c r="T238" s="1">
        <v>43056.22928240741</v>
      </c>
      <c r="U238">
        <v>1130</v>
      </c>
      <c r="V238" t="s">
        <v>63</v>
      </c>
      <c r="W238" s="1">
        <v>43056.22928240741</v>
      </c>
      <c r="X238">
        <v>1170</v>
      </c>
      <c r="Y238" t="s">
        <v>63</v>
      </c>
      <c r="Z238" s="1">
        <v>42704.22928240741</v>
      </c>
      <c r="AA238">
        <v>1</v>
      </c>
      <c r="AB238">
        <v>0</v>
      </c>
      <c r="AM238" t="s">
        <v>295</v>
      </c>
      <c r="AN238" t="s">
        <v>975</v>
      </c>
      <c r="AO238" t="s">
        <v>66</v>
      </c>
      <c r="AP238" t="s">
        <v>66</v>
      </c>
    </row>
    <row r="239" spans="1:42" x14ac:dyDescent="0.2">
      <c r="A239" t="s">
        <v>976</v>
      </c>
      <c r="B239" t="s">
        <v>977</v>
      </c>
      <c r="C239" t="s">
        <v>928</v>
      </c>
      <c r="D239" t="s">
        <v>70</v>
      </c>
      <c r="F239">
        <v>9540284412</v>
      </c>
      <c r="G239" s="1">
        <v>44166.22928240741</v>
      </c>
      <c r="H239">
        <v>10400</v>
      </c>
      <c r="I239" t="str">
        <f t="shared" si="3"/>
        <v>10000-20000</v>
      </c>
      <c r="J239">
        <v>10400</v>
      </c>
      <c r="L239" t="s">
        <v>62</v>
      </c>
      <c r="M239">
        <v>0</v>
      </c>
      <c r="T239" s="1">
        <v>43056.22928240741</v>
      </c>
      <c r="U239">
        <v>1130</v>
      </c>
      <c r="V239" t="s">
        <v>63</v>
      </c>
      <c r="W239" s="1">
        <v>43056.22928240741</v>
      </c>
      <c r="X239">
        <v>1170</v>
      </c>
      <c r="Y239" t="s">
        <v>63</v>
      </c>
      <c r="Z239" s="1">
        <v>42704.22928240741</v>
      </c>
      <c r="AA239">
        <v>1</v>
      </c>
      <c r="AB239">
        <v>0</v>
      </c>
      <c r="AM239" t="s">
        <v>295</v>
      </c>
      <c r="AN239" t="s">
        <v>978</v>
      </c>
      <c r="AO239" t="s">
        <v>66</v>
      </c>
      <c r="AP239" t="s">
        <v>66</v>
      </c>
    </row>
    <row r="240" spans="1:42" x14ac:dyDescent="0.2">
      <c r="A240" t="s">
        <v>979</v>
      </c>
      <c r="B240" t="s">
        <v>980</v>
      </c>
      <c r="C240" t="s">
        <v>981</v>
      </c>
      <c r="D240" t="s">
        <v>70</v>
      </c>
      <c r="F240">
        <v>9650107180</v>
      </c>
      <c r="G240" s="1">
        <v>44166.22928240741</v>
      </c>
      <c r="H240">
        <v>5370</v>
      </c>
      <c r="I240" t="str">
        <f t="shared" si="3"/>
        <v>0-10000</v>
      </c>
      <c r="J240">
        <v>5370</v>
      </c>
      <c r="L240" t="s">
        <v>62</v>
      </c>
      <c r="M240">
        <v>0</v>
      </c>
      <c r="T240" s="1">
        <v>43085.22928240741</v>
      </c>
      <c r="U240">
        <v>1101</v>
      </c>
      <c r="V240" t="s">
        <v>63</v>
      </c>
      <c r="W240" s="1">
        <v>43085.22928240741</v>
      </c>
      <c r="X240">
        <v>1141</v>
      </c>
      <c r="Y240" t="s">
        <v>63</v>
      </c>
      <c r="Z240" s="1">
        <v>42907.22928240741</v>
      </c>
      <c r="AA240">
        <v>1</v>
      </c>
      <c r="AB240">
        <v>1</v>
      </c>
      <c r="AM240" t="s">
        <v>134</v>
      </c>
      <c r="AN240" t="s">
        <v>982</v>
      </c>
      <c r="AO240" t="s">
        <v>66</v>
      </c>
      <c r="AP240" t="s">
        <v>66</v>
      </c>
    </row>
    <row r="241" spans="1:42" x14ac:dyDescent="0.2">
      <c r="A241" t="s">
        <v>983</v>
      </c>
      <c r="B241" t="s">
        <v>984</v>
      </c>
      <c r="C241" t="s">
        <v>918</v>
      </c>
      <c r="D241" t="s">
        <v>70</v>
      </c>
      <c r="F241">
        <v>9716143075</v>
      </c>
      <c r="G241" s="1">
        <v>44166.22928240741</v>
      </c>
      <c r="H241">
        <v>22200</v>
      </c>
      <c r="I241" t="str">
        <f t="shared" si="3"/>
        <v>20000-30000</v>
      </c>
      <c r="J241">
        <v>22200</v>
      </c>
      <c r="L241" t="s">
        <v>62</v>
      </c>
      <c r="M241">
        <v>0</v>
      </c>
      <c r="T241" s="1">
        <v>43531.22928240741</v>
      </c>
      <c r="U241">
        <v>655</v>
      </c>
      <c r="V241" t="s">
        <v>63</v>
      </c>
      <c r="W241" s="1">
        <v>43531.22928240741</v>
      </c>
      <c r="X241">
        <v>695</v>
      </c>
      <c r="Y241" t="s">
        <v>63</v>
      </c>
      <c r="Z241" s="1">
        <v>43123.22928240741</v>
      </c>
      <c r="AA241">
        <v>1</v>
      </c>
      <c r="AB241">
        <v>0</v>
      </c>
      <c r="AM241" t="s">
        <v>295</v>
      </c>
      <c r="AN241" t="s">
        <v>985</v>
      </c>
      <c r="AO241" t="s">
        <v>66</v>
      </c>
      <c r="AP241" t="s">
        <v>66</v>
      </c>
    </row>
    <row r="242" spans="1:42" x14ac:dyDescent="0.2">
      <c r="A242" t="s">
        <v>986</v>
      </c>
      <c r="B242" t="s">
        <v>987</v>
      </c>
      <c r="C242" t="s">
        <v>918</v>
      </c>
      <c r="D242" t="s">
        <v>70</v>
      </c>
      <c r="F242">
        <v>7557616831</v>
      </c>
      <c r="G242" s="1">
        <v>44166.22928240741</v>
      </c>
      <c r="H242">
        <v>23400</v>
      </c>
      <c r="I242" t="str">
        <f t="shared" si="3"/>
        <v>20000-30000</v>
      </c>
      <c r="J242">
        <v>23400</v>
      </c>
      <c r="L242" t="s">
        <v>62</v>
      </c>
      <c r="M242">
        <v>0</v>
      </c>
      <c r="T242" s="1">
        <v>43173.22928240741</v>
      </c>
      <c r="U242">
        <v>1013</v>
      </c>
      <c r="V242" t="s">
        <v>63</v>
      </c>
      <c r="W242" s="1">
        <v>43173.22928240741</v>
      </c>
      <c r="X242">
        <v>1053</v>
      </c>
      <c r="Y242" t="s">
        <v>63</v>
      </c>
      <c r="Z242" s="1">
        <v>42998.22928240741</v>
      </c>
      <c r="AA242">
        <v>1</v>
      </c>
      <c r="AB242">
        <v>0</v>
      </c>
      <c r="AM242" t="s">
        <v>295</v>
      </c>
      <c r="AN242" t="s">
        <v>988</v>
      </c>
      <c r="AO242" t="s">
        <v>66</v>
      </c>
      <c r="AP242" t="s">
        <v>66</v>
      </c>
    </row>
    <row r="243" spans="1:42" x14ac:dyDescent="0.2">
      <c r="A243" t="s">
        <v>989</v>
      </c>
      <c r="B243" t="s">
        <v>990</v>
      </c>
      <c r="C243" t="s">
        <v>918</v>
      </c>
      <c r="D243" t="s">
        <v>70</v>
      </c>
      <c r="F243">
        <v>9718460750</v>
      </c>
      <c r="G243" s="1">
        <v>44166.22928240741</v>
      </c>
      <c r="H243">
        <v>12100</v>
      </c>
      <c r="I243" t="str">
        <f t="shared" si="3"/>
        <v>10000-20000</v>
      </c>
      <c r="J243">
        <v>12100</v>
      </c>
      <c r="L243" t="s">
        <v>62</v>
      </c>
      <c r="M243">
        <v>0</v>
      </c>
      <c r="T243" s="1">
        <v>43726.22928240741</v>
      </c>
      <c r="U243">
        <v>460</v>
      </c>
      <c r="V243" t="s">
        <v>63</v>
      </c>
      <c r="W243" s="1">
        <v>43726.22928240741</v>
      </c>
      <c r="X243">
        <v>500</v>
      </c>
      <c r="Y243" t="s">
        <v>63</v>
      </c>
      <c r="Z243" s="1">
        <v>42805.22928240741</v>
      </c>
      <c r="AA243">
        <v>2</v>
      </c>
      <c r="AB243">
        <v>1</v>
      </c>
      <c r="AM243" t="s">
        <v>295</v>
      </c>
      <c r="AN243" t="s">
        <v>991</v>
      </c>
      <c r="AO243" t="s">
        <v>66</v>
      </c>
      <c r="AP243" t="s">
        <v>66</v>
      </c>
    </row>
    <row r="244" spans="1:42" x14ac:dyDescent="0.2">
      <c r="A244" t="s">
        <v>992</v>
      </c>
      <c r="B244" t="s">
        <v>993</v>
      </c>
      <c r="C244" t="s">
        <v>928</v>
      </c>
      <c r="D244" t="s">
        <v>70</v>
      </c>
      <c r="F244">
        <v>7834877391</v>
      </c>
      <c r="G244" s="1">
        <v>44166.22928240741</v>
      </c>
      <c r="H244">
        <v>18120</v>
      </c>
      <c r="I244" t="str">
        <f t="shared" si="3"/>
        <v>10000-20000</v>
      </c>
      <c r="J244">
        <v>18120</v>
      </c>
      <c r="L244" t="s">
        <v>62</v>
      </c>
      <c r="M244">
        <v>0</v>
      </c>
      <c r="T244" s="1">
        <v>43860.22928240741</v>
      </c>
      <c r="U244">
        <v>326</v>
      </c>
      <c r="V244" t="s">
        <v>63</v>
      </c>
      <c r="W244" s="1">
        <v>43860.22928240741</v>
      </c>
      <c r="X244">
        <v>366</v>
      </c>
      <c r="Y244" t="s">
        <v>63</v>
      </c>
      <c r="Z244" s="1">
        <v>43644.22928240741</v>
      </c>
      <c r="AA244">
        <v>1</v>
      </c>
      <c r="AB244">
        <v>0</v>
      </c>
      <c r="AM244" t="s">
        <v>295</v>
      </c>
      <c r="AN244" t="s">
        <v>994</v>
      </c>
      <c r="AO244" t="s">
        <v>66</v>
      </c>
      <c r="AP244" t="s">
        <v>66</v>
      </c>
    </row>
    <row r="245" spans="1:42" x14ac:dyDescent="0.2">
      <c r="A245" t="s">
        <v>995</v>
      </c>
      <c r="B245" t="s">
        <v>996</v>
      </c>
      <c r="C245" t="s">
        <v>928</v>
      </c>
      <c r="D245" t="s">
        <v>70</v>
      </c>
      <c r="F245">
        <v>9899350662</v>
      </c>
      <c r="G245" s="1">
        <v>44166.22928240741</v>
      </c>
      <c r="H245">
        <v>20800</v>
      </c>
      <c r="I245" t="str">
        <f t="shared" si="3"/>
        <v>20000-30000</v>
      </c>
      <c r="J245">
        <v>20800</v>
      </c>
      <c r="L245" t="s">
        <v>62</v>
      </c>
      <c r="M245">
        <v>0</v>
      </c>
      <c r="T245" s="1">
        <v>43848.22928240741</v>
      </c>
      <c r="U245">
        <v>338</v>
      </c>
      <c r="V245" t="s">
        <v>63</v>
      </c>
      <c r="W245" s="1">
        <v>43848.22928240741</v>
      </c>
      <c r="X245">
        <v>378</v>
      </c>
      <c r="Y245" t="s">
        <v>63</v>
      </c>
      <c r="Z245" s="1">
        <v>43627.22928240741</v>
      </c>
      <c r="AA245">
        <v>1</v>
      </c>
      <c r="AB245">
        <v>0</v>
      </c>
      <c r="AM245" t="s">
        <v>295</v>
      </c>
      <c r="AN245" t="s">
        <v>997</v>
      </c>
      <c r="AO245" t="s">
        <v>66</v>
      </c>
      <c r="AP245" t="s">
        <v>66</v>
      </c>
    </row>
    <row r="246" spans="1:42" x14ac:dyDescent="0.2">
      <c r="A246" t="s">
        <v>998</v>
      </c>
      <c r="B246" t="s">
        <v>999</v>
      </c>
      <c r="C246" t="s">
        <v>909</v>
      </c>
      <c r="D246" t="s">
        <v>70</v>
      </c>
      <c r="F246">
        <v>8527477353</v>
      </c>
      <c r="G246" s="1">
        <v>44166.22928240741</v>
      </c>
      <c r="H246">
        <v>8980</v>
      </c>
      <c r="I246" t="str">
        <f t="shared" si="3"/>
        <v>0-10000</v>
      </c>
      <c r="J246">
        <v>8980</v>
      </c>
      <c r="L246" t="s">
        <v>62</v>
      </c>
      <c r="M246">
        <v>0</v>
      </c>
      <c r="T246" s="1">
        <v>43159.22928240741</v>
      </c>
      <c r="U246">
        <v>1027</v>
      </c>
      <c r="V246" t="s">
        <v>63</v>
      </c>
      <c r="W246" s="1">
        <v>43159.22928240741</v>
      </c>
      <c r="X246">
        <v>1067</v>
      </c>
      <c r="Y246" t="s">
        <v>63</v>
      </c>
      <c r="Z246" s="1">
        <v>42859.22928240741</v>
      </c>
      <c r="AA246">
        <v>1</v>
      </c>
      <c r="AB246">
        <v>0</v>
      </c>
      <c r="AM246" t="s">
        <v>77</v>
      </c>
      <c r="AN246" t="s">
        <v>1000</v>
      </c>
      <c r="AO246" t="s">
        <v>66</v>
      </c>
      <c r="AP246" t="s">
        <v>66</v>
      </c>
    </row>
    <row r="247" spans="1:42" x14ac:dyDescent="0.2">
      <c r="A247" t="s">
        <v>1001</v>
      </c>
      <c r="B247" t="s">
        <v>1002</v>
      </c>
      <c r="C247" t="s">
        <v>1003</v>
      </c>
      <c r="D247" t="s">
        <v>203</v>
      </c>
      <c r="F247">
        <v>8506041429</v>
      </c>
      <c r="G247" s="1">
        <v>44166.22928240741</v>
      </c>
      <c r="H247">
        <v>15330</v>
      </c>
      <c r="I247" t="str">
        <f t="shared" si="3"/>
        <v>10000-20000</v>
      </c>
      <c r="J247">
        <v>15330</v>
      </c>
      <c r="L247" t="s">
        <v>62</v>
      </c>
      <c r="M247">
        <v>0</v>
      </c>
      <c r="T247" s="1">
        <v>42585.22928240741</v>
      </c>
      <c r="U247">
        <v>1601</v>
      </c>
      <c r="V247" t="s">
        <v>63</v>
      </c>
      <c r="W247" s="1">
        <v>42585.22928240741</v>
      </c>
      <c r="X247">
        <v>1641</v>
      </c>
      <c r="Y247" t="s">
        <v>63</v>
      </c>
      <c r="Z247" s="1">
        <v>42763.22928240741</v>
      </c>
      <c r="AA247">
        <v>3</v>
      </c>
      <c r="AB247">
        <v>1</v>
      </c>
      <c r="AM247" t="s">
        <v>400</v>
      </c>
      <c r="AN247" t="s">
        <v>1004</v>
      </c>
      <c r="AO247" t="s">
        <v>66</v>
      </c>
      <c r="AP247" t="s">
        <v>66</v>
      </c>
    </row>
    <row r="248" spans="1:42" x14ac:dyDescent="0.2">
      <c r="A248" t="s">
        <v>1005</v>
      </c>
      <c r="B248" t="s">
        <v>1006</v>
      </c>
      <c r="C248" t="s">
        <v>918</v>
      </c>
      <c r="D248" t="s">
        <v>70</v>
      </c>
      <c r="F248">
        <v>8810364667</v>
      </c>
      <c r="G248" s="1">
        <v>44166.22928240741</v>
      </c>
      <c r="H248">
        <v>19500</v>
      </c>
      <c r="I248" t="str">
        <f t="shared" si="3"/>
        <v>10000-20000</v>
      </c>
      <c r="J248">
        <v>19500</v>
      </c>
      <c r="L248" t="s">
        <v>62</v>
      </c>
      <c r="M248">
        <v>0</v>
      </c>
      <c r="T248" s="1">
        <v>43868.22928240741</v>
      </c>
      <c r="U248">
        <v>318</v>
      </c>
      <c r="V248" t="s">
        <v>63</v>
      </c>
      <c r="W248" s="1">
        <v>43868.22928240741</v>
      </c>
      <c r="X248">
        <v>358</v>
      </c>
      <c r="Y248" t="s">
        <v>63</v>
      </c>
      <c r="Z248" s="1">
        <v>43605.22928240741</v>
      </c>
      <c r="AA248">
        <v>1</v>
      </c>
      <c r="AB248">
        <v>1</v>
      </c>
      <c r="AM248" t="s">
        <v>295</v>
      </c>
      <c r="AN248" t="s">
        <v>1007</v>
      </c>
      <c r="AO248" t="s">
        <v>66</v>
      </c>
      <c r="AP248" t="s">
        <v>66</v>
      </c>
    </row>
    <row r="249" spans="1:42" x14ac:dyDescent="0.2">
      <c r="A249" t="s">
        <v>1008</v>
      </c>
      <c r="B249" t="s">
        <v>1009</v>
      </c>
      <c r="C249" t="s">
        <v>1010</v>
      </c>
      <c r="D249" t="s">
        <v>87</v>
      </c>
      <c r="F249">
        <v>8826881876</v>
      </c>
      <c r="G249" s="1">
        <v>44166.22928240741</v>
      </c>
      <c r="H249">
        <v>10200</v>
      </c>
      <c r="I249" t="str">
        <f t="shared" si="3"/>
        <v>10000-20000</v>
      </c>
      <c r="J249">
        <v>10200</v>
      </c>
      <c r="L249" t="s">
        <v>62</v>
      </c>
      <c r="M249">
        <v>0</v>
      </c>
      <c r="T249" s="1">
        <v>43188.22928240741</v>
      </c>
      <c r="U249">
        <v>998</v>
      </c>
      <c r="V249" t="s">
        <v>63</v>
      </c>
      <c r="W249" s="1">
        <v>43188.22928240741</v>
      </c>
      <c r="X249">
        <v>1038</v>
      </c>
      <c r="Y249" t="s">
        <v>63</v>
      </c>
      <c r="Z249" s="1">
        <v>43131.22928240741</v>
      </c>
      <c r="AA249">
        <v>2</v>
      </c>
      <c r="AB249">
        <v>1</v>
      </c>
      <c r="AM249" t="s">
        <v>134</v>
      </c>
      <c r="AN249" t="s">
        <v>1011</v>
      </c>
      <c r="AO249" t="s">
        <v>66</v>
      </c>
      <c r="AP249" t="s">
        <v>66</v>
      </c>
    </row>
    <row r="250" spans="1:42" x14ac:dyDescent="0.2">
      <c r="A250" t="s">
        <v>1012</v>
      </c>
      <c r="B250" t="s">
        <v>1013</v>
      </c>
      <c r="C250" t="s">
        <v>1014</v>
      </c>
      <c r="D250" t="s">
        <v>70</v>
      </c>
      <c r="F250">
        <v>9211508260</v>
      </c>
      <c r="G250" s="1">
        <v>44166.22928240741</v>
      </c>
      <c r="H250">
        <v>10400</v>
      </c>
      <c r="I250" t="str">
        <f t="shared" si="3"/>
        <v>10000-20000</v>
      </c>
      <c r="J250">
        <v>10400</v>
      </c>
      <c r="L250" t="s">
        <v>62</v>
      </c>
      <c r="M250">
        <v>0</v>
      </c>
      <c r="T250" s="1">
        <v>42879.22928240741</v>
      </c>
      <c r="U250">
        <v>1307</v>
      </c>
      <c r="V250" t="s">
        <v>63</v>
      </c>
      <c r="W250" s="1">
        <v>42879.22928240741</v>
      </c>
      <c r="X250">
        <v>1347</v>
      </c>
      <c r="Y250" t="s">
        <v>63</v>
      </c>
      <c r="Z250" s="1">
        <v>42604.22928240741</v>
      </c>
      <c r="AA250">
        <v>1</v>
      </c>
      <c r="AB250">
        <v>0</v>
      </c>
      <c r="AM250" t="s">
        <v>420</v>
      </c>
      <c r="AN250" t="s">
        <v>1015</v>
      </c>
      <c r="AO250" t="s">
        <v>66</v>
      </c>
      <c r="AP250" t="s">
        <v>66</v>
      </c>
    </row>
    <row r="251" spans="1:42" x14ac:dyDescent="0.2">
      <c r="A251" t="s">
        <v>1016</v>
      </c>
      <c r="B251" t="s">
        <v>1017</v>
      </c>
      <c r="C251" t="s">
        <v>981</v>
      </c>
      <c r="D251" t="s">
        <v>70</v>
      </c>
      <c r="F251">
        <v>8510884596</v>
      </c>
      <c r="G251" s="1">
        <v>44166.22928240741</v>
      </c>
      <c r="H251">
        <v>11690</v>
      </c>
      <c r="I251" t="str">
        <f t="shared" si="3"/>
        <v>10000-20000</v>
      </c>
      <c r="J251">
        <v>11690</v>
      </c>
      <c r="L251" t="s">
        <v>62</v>
      </c>
      <c r="M251">
        <v>0</v>
      </c>
      <c r="T251" s="1">
        <v>42723.22928240741</v>
      </c>
      <c r="U251">
        <v>1463</v>
      </c>
      <c r="V251" t="s">
        <v>63</v>
      </c>
      <c r="W251" s="1">
        <v>42723.22928240741</v>
      </c>
      <c r="X251">
        <v>1503</v>
      </c>
      <c r="Y251" t="s">
        <v>63</v>
      </c>
      <c r="Z251" s="1">
        <v>42683.22928240741</v>
      </c>
      <c r="AA251">
        <v>1</v>
      </c>
      <c r="AB251">
        <v>0</v>
      </c>
      <c r="AM251" t="s">
        <v>473</v>
      </c>
      <c r="AN251" t="s">
        <v>1018</v>
      </c>
      <c r="AO251" t="s">
        <v>66</v>
      </c>
      <c r="AP251" t="s">
        <v>66</v>
      </c>
    </row>
    <row r="252" spans="1:42" x14ac:dyDescent="0.2">
      <c r="A252" t="s">
        <v>1019</v>
      </c>
      <c r="B252" t="s">
        <v>1020</v>
      </c>
      <c r="C252" t="s">
        <v>952</v>
      </c>
      <c r="D252" t="s">
        <v>76</v>
      </c>
      <c r="F252">
        <v>9811523218</v>
      </c>
      <c r="G252" s="1">
        <v>44166.22928240741</v>
      </c>
      <c r="H252">
        <v>18200</v>
      </c>
      <c r="I252" t="str">
        <f t="shared" si="3"/>
        <v>10000-20000</v>
      </c>
      <c r="J252">
        <v>18200</v>
      </c>
      <c r="L252" t="s">
        <v>62</v>
      </c>
      <c r="M252">
        <v>0</v>
      </c>
      <c r="T252" s="1">
        <v>43890.22928240741</v>
      </c>
      <c r="U252">
        <v>296</v>
      </c>
      <c r="V252" t="s">
        <v>63</v>
      </c>
      <c r="W252" s="1">
        <v>43890.22928240741</v>
      </c>
      <c r="X252">
        <v>336</v>
      </c>
      <c r="Y252" t="s">
        <v>63</v>
      </c>
      <c r="Z252" s="1">
        <v>43646.22928240741</v>
      </c>
      <c r="AA252">
        <v>1</v>
      </c>
      <c r="AB252">
        <v>0</v>
      </c>
      <c r="AM252" t="s">
        <v>295</v>
      </c>
      <c r="AN252" t="s">
        <v>1021</v>
      </c>
      <c r="AO252" t="s">
        <v>66</v>
      </c>
      <c r="AP252" t="s">
        <v>66</v>
      </c>
    </row>
    <row r="253" spans="1:42" x14ac:dyDescent="0.2">
      <c r="A253" t="s">
        <v>1022</v>
      </c>
      <c r="B253" t="s">
        <v>1023</v>
      </c>
      <c r="C253" t="s">
        <v>952</v>
      </c>
      <c r="D253" t="s">
        <v>76</v>
      </c>
      <c r="F253">
        <v>9210150876</v>
      </c>
      <c r="G253" s="1">
        <v>44166.22928240741</v>
      </c>
      <c r="H253">
        <v>24000</v>
      </c>
      <c r="I253" t="str">
        <f t="shared" si="3"/>
        <v>20000-30000</v>
      </c>
      <c r="J253">
        <v>24000</v>
      </c>
      <c r="L253" t="s">
        <v>62</v>
      </c>
      <c r="M253">
        <v>0</v>
      </c>
      <c r="T253" s="1">
        <v>43764.22928240741</v>
      </c>
      <c r="U253">
        <v>422</v>
      </c>
      <c r="V253" t="s">
        <v>63</v>
      </c>
      <c r="W253" s="1">
        <v>43764.22928240741</v>
      </c>
      <c r="X253">
        <v>462</v>
      </c>
      <c r="Y253" t="s">
        <v>63</v>
      </c>
      <c r="Z253" s="1">
        <v>43585.22928240741</v>
      </c>
      <c r="AA253">
        <v>1</v>
      </c>
      <c r="AB253">
        <v>0</v>
      </c>
      <c r="AM253" t="s">
        <v>295</v>
      </c>
      <c r="AN253" t="s">
        <v>1024</v>
      </c>
      <c r="AO253" t="s">
        <v>66</v>
      </c>
      <c r="AP253" t="s">
        <v>66</v>
      </c>
    </row>
    <row r="254" spans="1:42" x14ac:dyDescent="0.2">
      <c r="A254" t="s">
        <v>1025</v>
      </c>
      <c r="B254" t="s">
        <v>1026</v>
      </c>
      <c r="C254" t="s">
        <v>1027</v>
      </c>
      <c r="D254" t="s">
        <v>76</v>
      </c>
      <c r="F254">
        <v>9582218304</v>
      </c>
      <c r="G254" s="1">
        <v>44166.22928240741</v>
      </c>
      <c r="H254">
        <v>13000</v>
      </c>
      <c r="I254" t="str">
        <f t="shared" si="3"/>
        <v>10000-20000</v>
      </c>
      <c r="J254">
        <v>13000</v>
      </c>
      <c r="L254" t="s">
        <v>62</v>
      </c>
      <c r="M254">
        <v>0</v>
      </c>
      <c r="T254" s="1">
        <v>43890.22928240741</v>
      </c>
      <c r="U254">
        <v>296</v>
      </c>
      <c r="V254" t="s">
        <v>63</v>
      </c>
      <c r="W254" s="1">
        <v>43890.22928240741</v>
      </c>
      <c r="X254">
        <v>336</v>
      </c>
      <c r="Y254" t="s">
        <v>63</v>
      </c>
      <c r="Z254" s="1">
        <v>43585.22928240741</v>
      </c>
      <c r="AA254">
        <v>1</v>
      </c>
      <c r="AB254">
        <v>0</v>
      </c>
      <c r="AM254" t="s">
        <v>295</v>
      </c>
      <c r="AN254" t="s">
        <v>1028</v>
      </c>
      <c r="AO254" t="s">
        <v>66</v>
      </c>
      <c r="AP254" t="s">
        <v>66</v>
      </c>
    </row>
    <row r="255" spans="1:42" x14ac:dyDescent="0.2">
      <c r="A255" t="s">
        <v>1029</v>
      </c>
      <c r="B255" t="s">
        <v>1030</v>
      </c>
      <c r="C255" t="s">
        <v>1031</v>
      </c>
      <c r="D255" t="s">
        <v>76</v>
      </c>
      <c r="F255">
        <v>9999463151</v>
      </c>
      <c r="G255" s="1">
        <v>44166.22928240741</v>
      </c>
      <c r="H255">
        <v>10850</v>
      </c>
      <c r="I255" t="str">
        <f t="shared" si="3"/>
        <v>10000-20000</v>
      </c>
      <c r="J255">
        <v>10850</v>
      </c>
      <c r="L255" t="s">
        <v>62</v>
      </c>
      <c r="M255">
        <v>0</v>
      </c>
      <c r="T255" s="1">
        <v>43890.22928240741</v>
      </c>
      <c r="U255">
        <v>296</v>
      </c>
      <c r="V255" t="s">
        <v>63</v>
      </c>
      <c r="W255" s="1">
        <v>43890.22928240741</v>
      </c>
      <c r="X255">
        <v>336</v>
      </c>
      <c r="Y255" t="s">
        <v>63</v>
      </c>
      <c r="Z255" s="1">
        <v>43585.22928240741</v>
      </c>
      <c r="AA255">
        <v>1</v>
      </c>
      <c r="AB255">
        <v>0</v>
      </c>
      <c r="AM255" t="s">
        <v>295</v>
      </c>
      <c r="AN255" t="s">
        <v>1032</v>
      </c>
      <c r="AO255" t="s">
        <v>66</v>
      </c>
      <c r="AP255" t="s">
        <v>66</v>
      </c>
    </row>
    <row r="256" spans="1:42" x14ac:dyDescent="0.2">
      <c r="A256" t="s">
        <v>1033</v>
      </c>
      <c r="B256" t="s">
        <v>1034</v>
      </c>
      <c r="C256" t="s">
        <v>1035</v>
      </c>
      <c r="D256" t="s">
        <v>87</v>
      </c>
      <c r="F256">
        <v>7838351888</v>
      </c>
      <c r="G256" s="1">
        <v>44166.22928240741</v>
      </c>
      <c r="H256">
        <v>22300</v>
      </c>
      <c r="I256" t="str">
        <f t="shared" si="3"/>
        <v>20000-30000</v>
      </c>
      <c r="J256">
        <v>22300</v>
      </c>
      <c r="L256" t="s">
        <v>62</v>
      </c>
      <c r="M256">
        <v>0</v>
      </c>
      <c r="T256" s="1">
        <v>43853.22928240741</v>
      </c>
      <c r="U256">
        <v>333</v>
      </c>
      <c r="V256" t="s">
        <v>63</v>
      </c>
      <c r="W256" s="1">
        <v>43853.22928240741</v>
      </c>
      <c r="X256">
        <v>373</v>
      </c>
      <c r="Y256" t="s">
        <v>63</v>
      </c>
      <c r="Z256" s="1">
        <v>43585.22928240741</v>
      </c>
      <c r="AA256">
        <v>1</v>
      </c>
      <c r="AB256">
        <v>0</v>
      </c>
      <c r="AM256" t="s">
        <v>295</v>
      </c>
      <c r="AN256" t="s">
        <v>1036</v>
      </c>
      <c r="AO256" t="s">
        <v>66</v>
      </c>
      <c r="AP256" t="s">
        <v>66</v>
      </c>
    </row>
    <row r="257" spans="1:42" x14ac:dyDescent="0.2">
      <c r="A257" t="s">
        <v>1037</v>
      </c>
      <c r="B257" t="s">
        <v>1038</v>
      </c>
      <c r="C257" t="s">
        <v>970</v>
      </c>
      <c r="D257" t="s">
        <v>76</v>
      </c>
      <c r="F257">
        <v>9873030502</v>
      </c>
      <c r="G257" s="1">
        <v>44166.22928240741</v>
      </c>
      <c r="H257">
        <v>12990</v>
      </c>
      <c r="I257" t="str">
        <f t="shared" si="3"/>
        <v>10000-20000</v>
      </c>
      <c r="J257">
        <v>12990</v>
      </c>
      <c r="L257" t="s">
        <v>62</v>
      </c>
      <c r="M257">
        <v>0</v>
      </c>
      <c r="T257" s="1">
        <v>43890.22928240741</v>
      </c>
      <c r="U257">
        <v>296</v>
      </c>
      <c r="V257" t="s">
        <v>63</v>
      </c>
      <c r="W257" s="1">
        <v>43890.22928240741</v>
      </c>
      <c r="X257">
        <v>336</v>
      </c>
      <c r="Y257" t="s">
        <v>63</v>
      </c>
      <c r="Z257" s="1">
        <v>43585.22928240741</v>
      </c>
      <c r="AA257">
        <v>1</v>
      </c>
      <c r="AB257">
        <v>0</v>
      </c>
      <c r="AM257" t="s">
        <v>295</v>
      </c>
      <c r="AN257" t="s">
        <v>1039</v>
      </c>
      <c r="AO257" t="s">
        <v>66</v>
      </c>
      <c r="AP257" t="s">
        <v>66</v>
      </c>
    </row>
    <row r="258" spans="1:42" x14ac:dyDescent="0.2">
      <c r="A258" t="s">
        <v>1040</v>
      </c>
      <c r="B258" t="s">
        <v>106</v>
      </c>
      <c r="C258" t="s">
        <v>1035</v>
      </c>
      <c r="D258" t="s">
        <v>87</v>
      </c>
      <c r="F258">
        <v>7011310304</v>
      </c>
      <c r="G258" s="1">
        <v>44166.22928240741</v>
      </c>
      <c r="H258">
        <v>13000</v>
      </c>
      <c r="I258" t="str">
        <f t="shared" si="3"/>
        <v>10000-20000</v>
      </c>
      <c r="J258">
        <v>13000</v>
      </c>
      <c r="L258" t="s">
        <v>62</v>
      </c>
      <c r="M258">
        <v>0</v>
      </c>
      <c r="T258" s="1">
        <v>43846.22928240741</v>
      </c>
      <c r="U258">
        <v>340</v>
      </c>
      <c r="V258" t="s">
        <v>63</v>
      </c>
      <c r="W258" s="1">
        <v>43846.22928240741</v>
      </c>
      <c r="X258">
        <v>380</v>
      </c>
      <c r="Y258" t="s">
        <v>63</v>
      </c>
      <c r="Z258" s="1">
        <v>43553.22928240741</v>
      </c>
      <c r="AA258">
        <v>1</v>
      </c>
      <c r="AB258">
        <v>0</v>
      </c>
      <c r="AM258" t="s">
        <v>295</v>
      </c>
      <c r="AN258" t="s">
        <v>1041</v>
      </c>
      <c r="AO258" t="s">
        <v>66</v>
      </c>
      <c r="AP258" t="s">
        <v>66</v>
      </c>
    </row>
    <row r="259" spans="1:42" x14ac:dyDescent="0.2">
      <c r="A259" t="s">
        <v>1042</v>
      </c>
      <c r="B259" t="s">
        <v>1043</v>
      </c>
      <c r="C259" t="s">
        <v>909</v>
      </c>
      <c r="D259" t="s">
        <v>70</v>
      </c>
      <c r="F259">
        <v>8860305004</v>
      </c>
      <c r="G259" s="1">
        <v>44166.22928240741</v>
      </c>
      <c r="H259">
        <v>7000</v>
      </c>
      <c r="I259" t="str">
        <f t="shared" ref="I259:I322" si="4">IF($H259&gt;50000,"&gt; “50000+",IF($H259&gt;40000,"40000 - 50000",IF($H259&gt;30000,"30000 - 40000",IF($H259&gt;20000,"20000-30000",IF($H259&gt;10000,"10000-20000","0-10000")))))</f>
        <v>0-10000</v>
      </c>
      <c r="J259">
        <v>7000</v>
      </c>
      <c r="L259" t="s">
        <v>62</v>
      </c>
      <c r="M259">
        <v>0</v>
      </c>
      <c r="T259" s="1">
        <v>42794.22928240741</v>
      </c>
      <c r="U259">
        <v>1392</v>
      </c>
      <c r="V259" t="s">
        <v>63</v>
      </c>
      <c r="W259" s="1">
        <v>42794.22928240741</v>
      </c>
      <c r="X259">
        <v>1432</v>
      </c>
      <c r="Y259" t="s">
        <v>63</v>
      </c>
      <c r="Z259" s="1">
        <v>42527.22928240741</v>
      </c>
      <c r="AA259">
        <v>1</v>
      </c>
      <c r="AB259">
        <v>0</v>
      </c>
      <c r="AM259" t="s">
        <v>1044</v>
      </c>
      <c r="AN259" t="s">
        <v>1045</v>
      </c>
      <c r="AO259" t="s">
        <v>66</v>
      </c>
      <c r="AP259" t="s">
        <v>66</v>
      </c>
    </row>
    <row r="260" spans="1:42" x14ac:dyDescent="0.2">
      <c r="A260" t="s">
        <v>1046</v>
      </c>
      <c r="B260" t="s">
        <v>345</v>
      </c>
      <c r="C260" t="s">
        <v>1047</v>
      </c>
      <c r="D260" t="s">
        <v>70</v>
      </c>
      <c r="F260">
        <v>9899977684</v>
      </c>
      <c r="G260" s="1">
        <v>44166.22928240741</v>
      </c>
      <c r="H260">
        <v>6595</v>
      </c>
      <c r="I260" t="str">
        <f t="shared" si="4"/>
        <v>0-10000</v>
      </c>
      <c r="J260">
        <v>6595</v>
      </c>
      <c r="L260" t="s">
        <v>62</v>
      </c>
      <c r="M260">
        <v>0</v>
      </c>
      <c r="T260" s="1">
        <v>42964.22928240741</v>
      </c>
      <c r="U260">
        <v>1222</v>
      </c>
      <c r="V260" t="s">
        <v>63</v>
      </c>
      <c r="W260" s="1">
        <v>42964.22928240741</v>
      </c>
      <c r="X260">
        <v>1262</v>
      </c>
      <c r="Y260" t="s">
        <v>63</v>
      </c>
      <c r="Z260" s="1">
        <v>42822.22928240741</v>
      </c>
      <c r="AA260">
        <v>1</v>
      </c>
      <c r="AB260">
        <v>1</v>
      </c>
      <c r="AM260" t="s">
        <v>77</v>
      </c>
      <c r="AN260" t="s">
        <v>1048</v>
      </c>
      <c r="AO260" t="s">
        <v>66</v>
      </c>
      <c r="AP260" t="s">
        <v>66</v>
      </c>
    </row>
    <row r="261" spans="1:42" x14ac:dyDescent="0.2">
      <c r="A261" t="s">
        <v>1049</v>
      </c>
      <c r="B261" t="s">
        <v>1050</v>
      </c>
      <c r="C261" t="s">
        <v>981</v>
      </c>
      <c r="D261" t="s">
        <v>70</v>
      </c>
      <c r="F261">
        <v>9990411100</v>
      </c>
      <c r="G261" s="1">
        <v>44166.22928240741</v>
      </c>
      <c r="H261">
        <v>12672</v>
      </c>
      <c r="I261" t="str">
        <f t="shared" si="4"/>
        <v>10000-20000</v>
      </c>
      <c r="J261">
        <v>12672</v>
      </c>
      <c r="L261" t="s">
        <v>62</v>
      </c>
      <c r="M261">
        <v>0</v>
      </c>
      <c r="T261" s="1">
        <v>42763.22928240741</v>
      </c>
      <c r="U261">
        <v>1423</v>
      </c>
      <c r="V261" t="s">
        <v>63</v>
      </c>
      <c r="W261" s="1">
        <v>42763.22928240741</v>
      </c>
      <c r="X261">
        <v>1463</v>
      </c>
      <c r="Y261" t="s">
        <v>63</v>
      </c>
      <c r="Z261" s="1">
        <v>42429.22928240741</v>
      </c>
      <c r="AA261">
        <v>1</v>
      </c>
      <c r="AB261">
        <v>1</v>
      </c>
      <c r="AM261" t="s">
        <v>420</v>
      </c>
      <c r="AN261" t="s">
        <v>1051</v>
      </c>
      <c r="AO261" t="s">
        <v>66</v>
      </c>
      <c r="AP261" t="s">
        <v>66</v>
      </c>
    </row>
    <row r="262" spans="1:42" x14ac:dyDescent="0.2">
      <c r="A262" t="s">
        <v>1052</v>
      </c>
      <c r="B262" t="s">
        <v>1053</v>
      </c>
      <c r="C262" t="s">
        <v>1054</v>
      </c>
      <c r="D262" t="s">
        <v>87</v>
      </c>
      <c r="F262">
        <v>9667346985</v>
      </c>
      <c r="G262" s="1">
        <v>44166.22928240741</v>
      </c>
      <c r="H262">
        <v>10684</v>
      </c>
      <c r="I262" t="str">
        <f t="shared" si="4"/>
        <v>10000-20000</v>
      </c>
      <c r="J262">
        <v>10684</v>
      </c>
      <c r="L262" t="s">
        <v>62</v>
      </c>
      <c r="M262">
        <v>0</v>
      </c>
      <c r="T262" s="1">
        <v>43675.22928240741</v>
      </c>
      <c r="U262">
        <v>511</v>
      </c>
      <c r="V262" t="s">
        <v>63</v>
      </c>
      <c r="W262" s="1">
        <v>43675.22928240741</v>
      </c>
      <c r="X262">
        <v>551</v>
      </c>
      <c r="Y262" t="s">
        <v>63</v>
      </c>
      <c r="Z262" s="1">
        <v>43496.22928240741</v>
      </c>
      <c r="AA262">
        <v>2</v>
      </c>
      <c r="AB262">
        <v>0</v>
      </c>
      <c r="AM262" t="s">
        <v>134</v>
      </c>
      <c r="AN262" t="s">
        <v>1055</v>
      </c>
      <c r="AO262" t="s">
        <v>66</v>
      </c>
      <c r="AP262" t="s">
        <v>66</v>
      </c>
    </row>
    <row r="263" spans="1:42" x14ac:dyDescent="0.2">
      <c r="A263" t="s">
        <v>1056</v>
      </c>
      <c r="B263" t="s">
        <v>645</v>
      </c>
      <c r="D263" t="s">
        <v>209</v>
      </c>
      <c r="F263">
        <v>9213934049</v>
      </c>
      <c r="G263" s="1">
        <v>44166.22928240741</v>
      </c>
      <c r="H263">
        <v>62400</v>
      </c>
      <c r="I263" t="str">
        <f t="shared" si="4"/>
        <v>&gt; “50000+</v>
      </c>
      <c r="J263">
        <v>62400</v>
      </c>
      <c r="L263" t="s">
        <v>62</v>
      </c>
      <c r="M263">
        <v>0</v>
      </c>
      <c r="T263" s="1">
        <v>43168.22928240741</v>
      </c>
      <c r="U263">
        <v>1018</v>
      </c>
      <c r="V263" t="s">
        <v>63</v>
      </c>
      <c r="W263" s="1">
        <v>43168.22928240741</v>
      </c>
      <c r="X263">
        <v>1058</v>
      </c>
      <c r="Y263" t="s">
        <v>63</v>
      </c>
      <c r="Z263" s="1">
        <v>43095.22928240741</v>
      </c>
      <c r="AA263">
        <v>1</v>
      </c>
      <c r="AB263">
        <v>1</v>
      </c>
      <c r="AM263" t="s">
        <v>253</v>
      </c>
      <c r="AN263" t="s">
        <v>1057</v>
      </c>
      <c r="AO263" t="s">
        <v>66</v>
      </c>
      <c r="AP263" t="s">
        <v>66</v>
      </c>
    </row>
    <row r="264" spans="1:42" x14ac:dyDescent="0.2">
      <c r="A264" t="s">
        <v>1058</v>
      </c>
      <c r="B264" t="s">
        <v>1059</v>
      </c>
      <c r="C264" t="s">
        <v>914</v>
      </c>
      <c r="D264" t="s">
        <v>70</v>
      </c>
      <c r="F264">
        <v>9711070780</v>
      </c>
      <c r="G264" s="1">
        <v>44166.22928240741</v>
      </c>
      <c r="H264">
        <v>9398</v>
      </c>
      <c r="I264" t="str">
        <f t="shared" si="4"/>
        <v>0-10000</v>
      </c>
      <c r="J264">
        <v>9398</v>
      </c>
      <c r="L264" t="s">
        <v>62</v>
      </c>
      <c r="M264">
        <v>0</v>
      </c>
      <c r="T264" s="1">
        <v>42527.22928240741</v>
      </c>
      <c r="U264">
        <v>1659</v>
      </c>
      <c r="V264" t="s">
        <v>63</v>
      </c>
      <c r="W264" s="1">
        <v>42527.22928240741</v>
      </c>
      <c r="X264">
        <v>1699</v>
      </c>
      <c r="Y264" t="s">
        <v>63</v>
      </c>
      <c r="Z264" s="1">
        <v>42385.22928240741</v>
      </c>
      <c r="AA264">
        <v>1</v>
      </c>
      <c r="AB264">
        <v>0</v>
      </c>
      <c r="AM264" t="s">
        <v>420</v>
      </c>
      <c r="AN264" t="s">
        <v>1060</v>
      </c>
      <c r="AO264" t="s">
        <v>66</v>
      </c>
      <c r="AP264" t="s">
        <v>66</v>
      </c>
    </row>
    <row r="265" spans="1:42" x14ac:dyDescent="0.2">
      <c r="A265" t="s">
        <v>1061</v>
      </c>
      <c r="B265" t="s">
        <v>1062</v>
      </c>
      <c r="C265" t="s">
        <v>1063</v>
      </c>
      <c r="D265" t="s">
        <v>70</v>
      </c>
      <c r="F265">
        <v>8826462076</v>
      </c>
      <c r="G265" s="1">
        <v>44166.22928240741</v>
      </c>
      <c r="H265">
        <v>8960</v>
      </c>
      <c r="I265" t="str">
        <f t="shared" si="4"/>
        <v>0-10000</v>
      </c>
      <c r="J265">
        <v>8960</v>
      </c>
      <c r="L265" t="s">
        <v>62</v>
      </c>
      <c r="M265">
        <v>0</v>
      </c>
      <c r="T265" s="1">
        <v>42869.22928240741</v>
      </c>
      <c r="U265">
        <v>1317</v>
      </c>
      <c r="V265" t="s">
        <v>63</v>
      </c>
      <c r="W265" s="1">
        <v>42869.22928240741</v>
      </c>
      <c r="X265">
        <v>1357</v>
      </c>
      <c r="Y265" t="s">
        <v>63</v>
      </c>
      <c r="Z265" s="1">
        <v>42400.22928240741</v>
      </c>
      <c r="AA265">
        <v>1</v>
      </c>
      <c r="AB265">
        <v>0</v>
      </c>
      <c r="AM265" t="s">
        <v>420</v>
      </c>
      <c r="AN265" t="s">
        <v>1064</v>
      </c>
      <c r="AO265" t="s">
        <v>66</v>
      </c>
      <c r="AP265" t="s">
        <v>66</v>
      </c>
    </row>
    <row r="266" spans="1:42" x14ac:dyDescent="0.2">
      <c r="A266" t="s">
        <v>1065</v>
      </c>
      <c r="B266" t="s">
        <v>1066</v>
      </c>
      <c r="C266" t="s">
        <v>1067</v>
      </c>
      <c r="D266" t="s">
        <v>209</v>
      </c>
      <c r="F266">
        <v>9211225303</v>
      </c>
      <c r="G266" s="1">
        <v>44166.22928240741</v>
      </c>
      <c r="H266">
        <v>10176</v>
      </c>
      <c r="I266" t="str">
        <f t="shared" si="4"/>
        <v>10000-20000</v>
      </c>
      <c r="J266">
        <v>10176</v>
      </c>
      <c r="L266" t="s">
        <v>62</v>
      </c>
      <c r="M266">
        <v>0</v>
      </c>
      <c r="T266" s="1">
        <v>42978.22928240741</v>
      </c>
      <c r="U266">
        <v>1208</v>
      </c>
      <c r="V266" t="s">
        <v>63</v>
      </c>
      <c r="W266" s="1">
        <v>42978.22928240741</v>
      </c>
      <c r="X266">
        <v>1248</v>
      </c>
      <c r="Y266" t="s">
        <v>63</v>
      </c>
      <c r="Z266" s="1">
        <v>42407.22928240741</v>
      </c>
      <c r="AA266">
        <v>1</v>
      </c>
      <c r="AB266">
        <v>1</v>
      </c>
      <c r="AM266" t="s">
        <v>473</v>
      </c>
      <c r="AN266" t="s">
        <v>1068</v>
      </c>
      <c r="AO266" t="s">
        <v>66</v>
      </c>
      <c r="AP266" t="s">
        <v>66</v>
      </c>
    </row>
    <row r="267" spans="1:42" x14ac:dyDescent="0.2">
      <c r="A267" t="s">
        <v>1069</v>
      </c>
      <c r="B267" t="s">
        <v>804</v>
      </c>
      <c r="C267" t="s">
        <v>914</v>
      </c>
      <c r="D267" t="s">
        <v>70</v>
      </c>
      <c r="F267">
        <v>8447778276</v>
      </c>
      <c r="G267" s="1">
        <v>44166.22928240741</v>
      </c>
      <c r="H267">
        <v>15800</v>
      </c>
      <c r="I267" t="str">
        <f t="shared" si="4"/>
        <v>10000-20000</v>
      </c>
      <c r="J267">
        <v>15800</v>
      </c>
      <c r="L267" t="s">
        <v>62</v>
      </c>
      <c r="M267">
        <v>0</v>
      </c>
      <c r="T267" s="1">
        <v>43159.22928240741</v>
      </c>
      <c r="U267">
        <v>1027</v>
      </c>
      <c r="V267" t="s">
        <v>63</v>
      </c>
      <c r="W267" s="1">
        <v>43159.22928240741</v>
      </c>
      <c r="X267">
        <v>1067</v>
      </c>
      <c r="Y267" t="s">
        <v>63</v>
      </c>
      <c r="Z267" s="1">
        <v>42414.22928240741</v>
      </c>
      <c r="AA267">
        <v>2</v>
      </c>
      <c r="AB267">
        <v>0</v>
      </c>
      <c r="AM267" t="s">
        <v>473</v>
      </c>
      <c r="AN267" t="s">
        <v>1070</v>
      </c>
      <c r="AO267" t="s">
        <v>66</v>
      </c>
      <c r="AP267" t="s">
        <v>66</v>
      </c>
    </row>
    <row r="268" spans="1:42" x14ac:dyDescent="0.2">
      <c r="A268" t="s">
        <v>1071</v>
      </c>
      <c r="B268" t="s">
        <v>1072</v>
      </c>
      <c r="C268" t="s">
        <v>1073</v>
      </c>
      <c r="D268" t="s">
        <v>70</v>
      </c>
      <c r="F268">
        <v>7532091281</v>
      </c>
      <c r="G268" s="1">
        <v>44166.22928240741</v>
      </c>
      <c r="H268">
        <v>8442</v>
      </c>
      <c r="I268" t="str">
        <f t="shared" si="4"/>
        <v>0-10000</v>
      </c>
      <c r="J268">
        <v>8442</v>
      </c>
      <c r="L268" t="s">
        <v>62</v>
      </c>
      <c r="M268">
        <v>0</v>
      </c>
      <c r="T268" s="1">
        <v>43149.22928240741</v>
      </c>
      <c r="U268">
        <v>1037</v>
      </c>
      <c r="V268" t="s">
        <v>63</v>
      </c>
      <c r="W268" s="1">
        <v>43149.22928240741</v>
      </c>
      <c r="X268">
        <v>1077</v>
      </c>
      <c r="Y268" t="s">
        <v>63</v>
      </c>
      <c r="Z268" s="1">
        <v>42514.22928240741</v>
      </c>
      <c r="AA268">
        <v>1</v>
      </c>
      <c r="AB268">
        <v>0</v>
      </c>
      <c r="AM268" t="s">
        <v>420</v>
      </c>
      <c r="AN268" t="s">
        <v>1074</v>
      </c>
      <c r="AO268" t="s">
        <v>66</v>
      </c>
      <c r="AP268" t="s">
        <v>66</v>
      </c>
    </row>
    <row r="269" spans="1:42" x14ac:dyDescent="0.2">
      <c r="A269" t="s">
        <v>1075</v>
      </c>
      <c r="B269" t="s">
        <v>1076</v>
      </c>
      <c r="C269" t="s">
        <v>1073</v>
      </c>
      <c r="D269" t="s">
        <v>70</v>
      </c>
      <c r="F269">
        <v>9560744517</v>
      </c>
      <c r="G269" s="1">
        <v>44166.22928240741</v>
      </c>
      <c r="H269">
        <v>7764</v>
      </c>
      <c r="I269" t="str">
        <f t="shared" si="4"/>
        <v>0-10000</v>
      </c>
      <c r="J269">
        <v>7764</v>
      </c>
      <c r="L269" t="s">
        <v>62</v>
      </c>
      <c r="M269">
        <v>0</v>
      </c>
      <c r="T269" s="1">
        <v>42898.22928240741</v>
      </c>
      <c r="U269">
        <v>1288</v>
      </c>
      <c r="V269" t="s">
        <v>63</v>
      </c>
      <c r="W269" s="1">
        <v>42898.22928240741</v>
      </c>
      <c r="X269">
        <v>1328</v>
      </c>
      <c r="Y269" t="s">
        <v>63</v>
      </c>
      <c r="Z269" s="1">
        <v>42521.22928240741</v>
      </c>
      <c r="AA269">
        <v>1</v>
      </c>
      <c r="AB269">
        <v>1</v>
      </c>
      <c r="AM269" t="s">
        <v>505</v>
      </c>
      <c r="AN269" t="s">
        <v>1077</v>
      </c>
      <c r="AO269" t="s">
        <v>66</v>
      </c>
      <c r="AP269" t="s">
        <v>66</v>
      </c>
    </row>
    <row r="270" spans="1:42" x14ac:dyDescent="0.2">
      <c r="A270" t="s">
        <v>1078</v>
      </c>
      <c r="B270" t="s">
        <v>1079</v>
      </c>
      <c r="C270" t="s">
        <v>914</v>
      </c>
      <c r="D270" t="s">
        <v>70</v>
      </c>
      <c r="F270">
        <v>8285187236</v>
      </c>
      <c r="G270" s="1">
        <v>44166.22928240741</v>
      </c>
      <c r="H270">
        <v>12960</v>
      </c>
      <c r="I270" t="str">
        <f t="shared" si="4"/>
        <v>10000-20000</v>
      </c>
      <c r="J270">
        <v>12960</v>
      </c>
      <c r="L270" t="s">
        <v>62</v>
      </c>
      <c r="M270">
        <v>0</v>
      </c>
      <c r="T270" s="1">
        <v>42735.22928240741</v>
      </c>
      <c r="U270">
        <v>1451</v>
      </c>
      <c r="V270" t="s">
        <v>63</v>
      </c>
      <c r="W270" s="1">
        <v>42735.22928240741</v>
      </c>
      <c r="X270">
        <v>1491</v>
      </c>
      <c r="Y270" t="s">
        <v>63</v>
      </c>
      <c r="Z270" s="1">
        <v>42575.22928240741</v>
      </c>
      <c r="AA270">
        <v>1</v>
      </c>
      <c r="AB270">
        <v>0</v>
      </c>
      <c r="AM270" t="s">
        <v>420</v>
      </c>
      <c r="AN270" t="s">
        <v>1080</v>
      </c>
      <c r="AO270" t="s">
        <v>66</v>
      </c>
      <c r="AP270" t="s">
        <v>66</v>
      </c>
    </row>
    <row r="271" spans="1:42" x14ac:dyDescent="0.2">
      <c r="A271" t="s">
        <v>1081</v>
      </c>
      <c r="B271" t="s">
        <v>1082</v>
      </c>
      <c r="C271" t="s">
        <v>914</v>
      </c>
      <c r="D271" t="s">
        <v>70</v>
      </c>
      <c r="F271">
        <v>8826508828</v>
      </c>
      <c r="G271" s="1">
        <v>44166.22928240741</v>
      </c>
      <c r="H271">
        <v>5750</v>
      </c>
      <c r="I271" t="str">
        <f t="shared" si="4"/>
        <v>0-10000</v>
      </c>
      <c r="J271">
        <v>5750</v>
      </c>
      <c r="L271" t="s">
        <v>62</v>
      </c>
      <c r="M271">
        <v>0</v>
      </c>
      <c r="T271" s="1">
        <v>42921.22928240741</v>
      </c>
      <c r="U271">
        <v>1265</v>
      </c>
      <c r="V271" t="s">
        <v>63</v>
      </c>
      <c r="W271" s="1">
        <v>42921.22928240741</v>
      </c>
      <c r="X271">
        <v>1305</v>
      </c>
      <c r="Y271" t="s">
        <v>63</v>
      </c>
      <c r="Z271" s="1">
        <v>42585.22928240741</v>
      </c>
      <c r="AA271">
        <v>1</v>
      </c>
      <c r="AB271">
        <v>0</v>
      </c>
      <c r="AM271" t="s">
        <v>505</v>
      </c>
      <c r="AN271" t="s">
        <v>1083</v>
      </c>
      <c r="AO271" t="s">
        <v>66</v>
      </c>
      <c r="AP271" t="s">
        <v>66</v>
      </c>
    </row>
    <row r="272" spans="1:42" x14ac:dyDescent="0.2">
      <c r="A272" t="s">
        <v>1084</v>
      </c>
      <c r="B272" t="s">
        <v>1085</v>
      </c>
      <c r="C272" t="s">
        <v>1073</v>
      </c>
      <c r="D272" t="s">
        <v>70</v>
      </c>
      <c r="F272">
        <v>8750683178</v>
      </c>
      <c r="G272" s="1">
        <v>44166.22928240741</v>
      </c>
      <c r="H272">
        <v>5200</v>
      </c>
      <c r="I272" t="str">
        <f t="shared" si="4"/>
        <v>0-10000</v>
      </c>
      <c r="J272">
        <v>5200</v>
      </c>
      <c r="L272" t="s">
        <v>62</v>
      </c>
      <c r="M272">
        <v>0</v>
      </c>
      <c r="T272" s="1">
        <v>43512.22928240741</v>
      </c>
      <c r="U272">
        <v>674</v>
      </c>
      <c r="V272" t="s">
        <v>63</v>
      </c>
      <c r="W272" s="1">
        <v>43512.22928240741</v>
      </c>
      <c r="X272">
        <v>714</v>
      </c>
      <c r="Y272" t="s">
        <v>63</v>
      </c>
      <c r="Z272" s="1">
        <v>42616.22928240741</v>
      </c>
      <c r="AA272">
        <v>1</v>
      </c>
      <c r="AB272">
        <v>0</v>
      </c>
      <c r="AM272" t="s">
        <v>1086</v>
      </c>
      <c r="AN272" t="s">
        <v>1087</v>
      </c>
      <c r="AO272" t="s">
        <v>66</v>
      </c>
      <c r="AP272" t="s">
        <v>66</v>
      </c>
    </row>
    <row r="273" spans="1:42" x14ac:dyDescent="0.2">
      <c r="A273" t="s">
        <v>1088</v>
      </c>
      <c r="B273" t="s">
        <v>1089</v>
      </c>
      <c r="C273" t="s">
        <v>914</v>
      </c>
      <c r="D273" t="s">
        <v>70</v>
      </c>
      <c r="F273">
        <v>9717358137</v>
      </c>
      <c r="G273" s="1">
        <v>44166.22928240741</v>
      </c>
      <c r="H273">
        <v>18664</v>
      </c>
      <c r="I273" t="str">
        <f t="shared" si="4"/>
        <v>10000-20000</v>
      </c>
      <c r="J273">
        <v>18664</v>
      </c>
      <c r="L273" t="s">
        <v>62</v>
      </c>
      <c r="M273">
        <v>0</v>
      </c>
      <c r="T273" s="1">
        <v>42662.22928240741</v>
      </c>
      <c r="U273">
        <v>1524</v>
      </c>
      <c r="V273" t="s">
        <v>63</v>
      </c>
      <c r="W273" s="1">
        <v>42662.22928240741</v>
      </c>
      <c r="X273">
        <v>1564</v>
      </c>
      <c r="Y273" t="s">
        <v>63</v>
      </c>
      <c r="Z273" s="1">
        <v>42632.22928240741</v>
      </c>
      <c r="AA273">
        <v>1</v>
      </c>
      <c r="AB273">
        <v>0</v>
      </c>
      <c r="AM273" t="s">
        <v>420</v>
      </c>
      <c r="AN273" t="s">
        <v>1090</v>
      </c>
      <c r="AO273" t="s">
        <v>66</v>
      </c>
      <c r="AP273" t="s">
        <v>66</v>
      </c>
    </row>
    <row r="274" spans="1:42" x14ac:dyDescent="0.2">
      <c r="A274" t="s">
        <v>1091</v>
      </c>
      <c r="B274" t="s">
        <v>207</v>
      </c>
      <c r="C274" t="s">
        <v>1092</v>
      </c>
      <c r="D274" t="s">
        <v>209</v>
      </c>
      <c r="F274">
        <v>9873507733</v>
      </c>
      <c r="G274" s="1">
        <v>44166.22928240741</v>
      </c>
      <c r="H274">
        <v>5168</v>
      </c>
      <c r="I274" t="str">
        <f t="shared" si="4"/>
        <v>0-10000</v>
      </c>
      <c r="J274">
        <v>5168</v>
      </c>
      <c r="L274" t="s">
        <v>62</v>
      </c>
      <c r="M274">
        <v>0</v>
      </c>
      <c r="T274" s="1">
        <v>43096.22928240741</v>
      </c>
      <c r="U274">
        <v>1090</v>
      </c>
      <c r="V274" t="s">
        <v>63</v>
      </c>
      <c r="W274" s="1">
        <v>43096.22928240741</v>
      </c>
      <c r="X274">
        <v>1130</v>
      </c>
      <c r="Y274" t="s">
        <v>63</v>
      </c>
      <c r="Z274" s="1">
        <v>42852.22928240741</v>
      </c>
      <c r="AA274">
        <v>4</v>
      </c>
      <c r="AB274">
        <v>2</v>
      </c>
      <c r="AM274" t="s">
        <v>400</v>
      </c>
      <c r="AN274" t="s">
        <v>1093</v>
      </c>
      <c r="AO274" t="s">
        <v>66</v>
      </c>
      <c r="AP274" t="s">
        <v>66</v>
      </c>
    </row>
    <row r="275" spans="1:42" x14ac:dyDescent="0.2">
      <c r="A275" t="s">
        <v>1094</v>
      </c>
      <c r="B275" t="s">
        <v>1095</v>
      </c>
      <c r="C275" t="s">
        <v>1096</v>
      </c>
      <c r="D275" t="s">
        <v>203</v>
      </c>
      <c r="F275">
        <v>9818524530</v>
      </c>
      <c r="G275" s="1">
        <v>44166.22928240741</v>
      </c>
      <c r="H275">
        <v>6560</v>
      </c>
      <c r="I275" t="str">
        <f t="shared" si="4"/>
        <v>0-10000</v>
      </c>
      <c r="J275">
        <v>6560</v>
      </c>
      <c r="L275" t="s">
        <v>62</v>
      </c>
      <c r="M275">
        <v>0</v>
      </c>
      <c r="T275" s="1">
        <v>43280.22928240741</v>
      </c>
      <c r="U275">
        <v>906</v>
      </c>
      <c r="V275" t="s">
        <v>63</v>
      </c>
      <c r="W275" s="1">
        <v>43280.22928240741</v>
      </c>
      <c r="X275">
        <v>946</v>
      </c>
      <c r="Y275" t="s">
        <v>63</v>
      </c>
      <c r="Z275" s="1">
        <v>42916.22928240741</v>
      </c>
      <c r="AA275">
        <v>2</v>
      </c>
      <c r="AB275">
        <v>0</v>
      </c>
      <c r="AM275" t="s">
        <v>1097</v>
      </c>
      <c r="AN275" t="s">
        <v>1098</v>
      </c>
      <c r="AO275" t="s">
        <v>66</v>
      </c>
      <c r="AP275" t="s">
        <v>66</v>
      </c>
    </row>
    <row r="276" spans="1:42" x14ac:dyDescent="0.2">
      <c r="A276" t="s">
        <v>1099</v>
      </c>
      <c r="B276" t="s">
        <v>1100</v>
      </c>
      <c r="C276" t="s">
        <v>1101</v>
      </c>
      <c r="D276" t="s">
        <v>70</v>
      </c>
      <c r="F276">
        <v>9953635538</v>
      </c>
      <c r="G276" s="1">
        <v>44166.22928240741</v>
      </c>
      <c r="H276">
        <v>6260</v>
      </c>
      <c r="I276" t="str">
        <f t="shared" si="4"/>
        <v>0-10000</v>
      </c>
      <c r="J276">
        <v>6260</v>
      </c>
      <c r="L276" t="s">
        <v>62</v>
      </c>
      <c r="M276">
        <v>0</v>
      </c>
      <c r="T276" s="1">
        <v>42855.22928240741</v>
      </c>
      <c r="U276">
        <v>1331</v>
      </c>
      <c r="V276" t="s">
        <v>63</v>
      </c>
      <c r="W276" s="1">
        <v>42855.22928240741</v>
      </c>
      <c r="X276">
        <v>1371</v>
      </c>
      <c r="Y276" t="s">
        <v>63</v>
      </c>
      <c r="Z276" s="1">
        <v>42674.22928240741</v>
      </c>
      <c r="AA276">
        <v>1</v>
      </c>
      <c r="AB276">
        <v>1</v>
      </c>
      <c r="AM276" t="s">
        <v>420</v>
      </c>
      <c r="AN276" t="s">
        <v>1102</v>
      </c>
      <c r="AO276" t="s">
        <v>66</v>
      </c>
      <c r="AP276" t="s">
        <v>66</v>
      </c>
    </row>
    <row r="277" spans="1:42" x14ac:dyDescent="0.2">
      <c r="A277" t="s">
        <v>1103</v>
      </c>
      <c r="B277" t="s">
        <v>1104</v>
      </c>
      <c r="C277" t="s">
        <v>97</v>
      </c>
      <c r="D277" t="s">
        <v>87</v>
      </c>
      <c r="F277">
        <v>9971306960</v>
      </c>
      <c r="G277" s="1">
        <v>44166.22928240741</v>
      </c>
      <c r="H277">
        <v>7800</v>
      </c>
      <c r="I277" t="str">
        <f t="shared" si="4"/>
        <v>0-10000</v>
      </c>
      <c r="J277">
        <v>7800</v>
      </c>
      <c r="L277" t="s">
        <v>62</v>
      </c>
      <c r="M277">
        <v>0</v>
      </c>
      <c r="T277" s="1">
        <v>43998.22928240741</v>
      </c>
      <c r="U277">
        <v>188</v>
      </c>
      <c r="V277" t="s">
        <v>63</v>
      </c>
      <c r="W277" s="1">
        <v>43998.22928240741</v>
      </c>
      <c r="X277">
        <v>228</v>
      </c>
      <c r="Y277" t="s">
        <v>63</v>
      </c>
      <c r="Z277" s="1">
        <v>43550.22928240741</v>
      </c>
      <c r="AA277">
        <v>1</v>
      </c>
      <c r="AB277">
        <v>1</v>
      </c>
      <c r="AM277" t="s">
        <v>295</v>
      </c>
      <c r="AN277" t="s">
        <v>1105</v>
      </c>
      <c r="AO277" t="s">
        <v>66</v>
      </c>
      <c r="AP277" t="s">
        <v>66</v>
      </c>
    </row>
    <row r="278" spans="1:42" x14ac:dyDescent="0.2">
      <c r="A278" t="s">
        <v>1106</v>
      </c>
      <c r="B278" t="s">
        <v>1107</v>
      </c>
      <c r="C278" t="s">
        <v>1108</v>
      </c>
      <c r="D278" t="s">
        <v>87</v>
      </c>
      <c r="F278">
        <v>8750541704</v>
      </c>
      <c r="G278" s="1">
        <v>44166.22928240741</v>
      </c>
      <c r="H278">
        <v>10410</v>
      </c>
      <c r="I278" t="str">
        <f t="shared" si="4"/>
        <v>10000-20000</v>
      </c>
      <c r="J278">
        <v>10410</v>
      </c>
      <c r="L278" t="s">
        <v>62</v>
      </c>
      <c r="M278">
        <v>0</v>
      </c>
      <c r="T278" s="1">
        <v>44074.22928240741</v>
      </c>
      <c r="U278">
        <v>112</v>
      </c>
      <c r="V278" t="s">
        <v>1109</v>
      </c>
      <c r="W278" s="1">
        <v>44074.22928240741</v>
      </c>
      <c r="X278">
        <v>152</v>
      </c>
      <c r="Y278" t="s">
        <v>463</v>
      </c>
      <c r="Z278" s="1">
        <v>43544.22928240741</v>
      </c>
      <c r="AA278">
        <v>1</v>
      </c>
      <c r="AB278">
        <v>0</v>
      </c>
      <c r="AM278" t="s">
        <v>295</v>
      </c>
      <c r="AN278" t="s">
        <v>1110</v>
      </c>
      <c r="AO278" t="s">
        <v>66</v>
      </c>
      <c r="AP278" t="s">
        <v>66</v>
      </c>
    </row>
    <row r="279" spans="1:42" x14ac:dyDescent="0.2">
      <c r="A279" t="s">
        <v>1111</v>
      </c>
      <c r="B279" t="s">
        <v>1112</v>
      </c>
      <c r="C279" t="s">
        <v>1113</v>
      </c>
      <c r="D279" t="s">
        <v>76</v>
      </c>
      <c r="F279">
        <v>9650362505</v>
      </c>
      <c r="G279" s="1">
        <v>44166.22928240741</v>
      </c>
      <c r="H279">
        <v>7800</v>
      </c>
      <c r="I279" t="str">
        <f t="shared" si="4"/>
        <v>0-10000</v>
      </c>
      <c r="J279">
        <v>7800</v>
      </c>
      <c r="L279" t="s">
        <v>62</v>
      </c>
      <c r="M279">
        <v>0</v>
      </c>
      <c r="T279" s="1">
        <v>44043.22928240741</v>
      </c>
      <c r="U279">
        <v>143</v>
      </c>
      <c r="V279" t="s">
        <v>1114</v>
      </c>
      <c r="W279" s="1">
        <v>44043.22928240741</v>
      </c>
      <c r="X279">
        <v>183</v>
      </c>
      <c r="Y279" t="s">
        <v>63</v>
      </c>
      <c r="Z279" s="1">
        <v>43532.22928240741</v>
      </c>
      <c r="AA279">
        <v>1</v>
      </c>
      <c r="AB279">
        <v>1</v>
      </c>
      <c r="AM279" t="s">
        <v>295</v>
      </c>
      <c r="AN279" t="s">
        <v>1115</v>
      </c>
      <c r="AO279" t="s">
        <v>66</v>
      </c>
      <c r="AP279" t="s">
        <v>66</v>
      </c>
    </row>
    <row r="280" spans="1:42" x14ac:dyDescent="0.2">
      <c r="A280" t="s">
        <v>1116</v>
      </c>
      <c r="B280" t="s">
        <v>963</v>
      </c>
      <c r="C280" t="s">
        <v>1113</v>
      </c>
      <c r="D280" t="s">
        <v>76</v>
      </c>
      <c r="F280">
        <v>9313042477</v>
      </c>
      <c r="G280" s="1">
        <v>44166.22928240741</v>
      </c>
      <c r="H280">
        <v>15600</v>
      </c>
      <c r="I280" t="str">
        <f t="shared" si="4"/>
        <v>10000-20000</v>
      </c>
      <c r="J280">
        <v>15600</v>
      </c>
      <c r="L280" t="s">
        <v>62</v>
      </c>
      <c r="M280">
        <v>0</v>
      </c>
      <c r="T280" s="1">
        <v>43798.22928240741</v>
      </c>
      <c r="U280">
        <v>388</v>
      </c>
      <c r="V280" t="s">
        <v>63</v>
      </c>
      <c r="W280" s="1">
        <v>43798.22928240741</v>
      </c>
      <c r="X280">
        <v>428</v>
      </c>
      <c r="Y280" t="s">
        <v>63</v>
      </c>
      <c r="Z280" s="1">
        <v>43496.22928240741</v>
      </c>
      <c r="AA280">
        <v>1</v>
      </c>
      <c r="AB280">
        <v>0</v>
      </c>
      <c r="AM280" t="s">
        <v>295</v>
      </c>
      <c r="AN280" t="s">
        <v>1117</v>
      </c>
      <c r="AO280" t="s">
        <v>66</v>
      </c>
      <c r="AP280" t="s">
        <v>66</v>
      </c>
    </row>
    <row r="281" spans="1:42" x14ac:dyDescent="0.2">
      <c r="A281" t="s">
        <v>1118</v>
      </c>
      <c r="B281" t="s">
        <v>1119</v>
      </c>
      <c r="C281" t="s">
        <v>1120</v>
      </c>
      <c r="D281" t="s">
        <v>70</v>
      </c>
      <c r="F281">
        <v>7289013750</v>
      </c>
      <c r="G281" s="1">
        <v>44166.22928240741</v>
      </c>
      <c r="H281">
        <v>6700</v>
      </c>
      <c r="I281" t="str">
        <f t="shared" si="4"/>
        <v>0-10000</v>
      </c>
      <c r="J281">
        <v>6700</v>
      </c>
      <c r="L281" t="s">
        <v>62</v>
      </c>
      <c r="M281">
        <v>0</v>
      </c>
      <c r="T281" s="1">
        <v>43890.22928240741</v>
      </c>
      <c r="U281">
        <v>296</v>
      </c>
      <c r="V281" t="s">
        <v>63</v>
      </c>
      <c r="W281" s="1">
        <v>43890.22928240741</v>
      </c>
      <c r="X281">
        <v>336</v>
      </c>
      <c r="Y281" t="s">
        <v>63</v>
      </c>
      <c r="Z281" s="1">
        <v>43476.22928240741</v>
      </c>
      <c r="AA281">
        <v>1</v>
      </c>
      <c r="AB281">
        <v>0</v>
      </c>
      <c r="AM281" t="s">
        <v>295</v>
      </c>
      <c r="AN281" t="s">
        <v>1121</v>
      </c>
      <c r="AO281" t="s">
        <v>66</v>
      </c>
      <c r="AP281" t="s">
        <v>66</v>
      </c>
    </row>
    <row r="282" spans="1:42" x14ac:dyDescent="0.2">
      <c r="A282" t="s">
        <v>1122</v>
      </c>
      <c r="B282" t="s">
        <v>1123</v>
      </c>
      <c r="C282" t="s">
        <v>1124</v>
      </c>
      <c r="D282" t="s">
        <v>70</v>
      </c>
      <c r="F282">
        <v>8505905325</v>
      </c>
      <c r="G282" s="1">
        <v>44166.22928240741</v>
      </c>
      <c r="H282">
        <v>8150</v>
      </c>
      <c r="I282" t="str">
        <f t="shared" si="4"/>
        <v>0-10000</v>
      </c>
      <c r="J282">
        <v>8150</v>
      </c>
      <c r="L282" t="s">
        <v>62</v>
      </c>
      <c r="M282">
        <v>0</v>
      </c>
      <c r="T282" s="1">
        <v>43538.22928240741</v>
      </c>
      <c r="U282">
        <v>648</v>
      </c>
      <c r="V282" t="s">
        <v>63</v>
      </c>
      <c r="W282" s="1">
        <v>43538.22928240741</v>
      </c>
      <c r="X282">
        <v>688</v>
      </c>
      <c r="Y282" t="s">
        <v>63</v>
      </c>
      <c r="Z282" s="1">
        <v>43306.22928240741</v>
      </c>
      <c r="AA282">
        <v>1</v>
      </c>
      <c r="AB282">
        <v>1</v>
      </c>
      <c r="AM282" t="s">
        <v>151</v>
      </c>
      <c r="AN282" t="s">
        <v>1125</v>
      </c>
      <c r="AO282" t="s">
        <v>66</v>
      </c>
      <c r="AP282" t="s">
        <v>66</v>
      </c>
    </row>
    <row r="283" spans="1:42" x14ac:dyDescent="0.2">
      <c r="A283" t="s">
        <v>1126</v>
      </c>
      <c r="B283" t="s">
        <v>1127</v>
      </c>
      <c r="C283" t="s">
        <v>1128</v>
      </c>
      <c r="D283" t="s">
        <v>76</v>
      </c>
      <c r="F283">
        <v>8585909474</v>
      </c>
      <c r="G283" s="1">
        <v>44166.22928240741</v>
      </c>
      <c r="H283">
        <v>8964</v>
      </c>
      <c r="I283" t="str">
        <f t="shared" si="4"/>
        <v>0-10000</v>
      </c>
      <c r="J283">
        <v>8964</v>
      </c>
      <c r="L283" t="s">
        <v>62</v>
      </c>
      <c r="M283">
        <v>0</v>
      </c>
      <c r="T283" s="1">
        <v>43311.22928240741</v>
      </c>
      <c r="U283">
        <v>875</v>
      </c>
      <c r="V283" t="s">
        <v>63</v>
      </c>
      <c r="W283" s="1">
        <v>43311.22928240741</v>
      </c>
      <c r="X283">
        <v>915</v>
      </c>
      <c r="Y283" t="s">
        <v>63</v>
      </c>
      <c r="Z283" s="1">
        <v>43457.22928240741</v>
      </c>
      <c r="AA283">
        <v>2</v>
      </c>
      <c r="AB283">
        <v>0</v>
      </c>
      <c r="AM283" t="s">
        <v>1129</v>
      </c>
      <c r="AN283" t="s">
        <v>1130</v>
      </c>
      <c r="AO283" t="s">
        <v>66</v>
      </c>
      <c r="AP283" t="s">
        <v>66</v>
      </c>
    </row>
    <row r="284" spans="1:42" x14ac:dyDescent="0.2">
      <c r="A284" t="s">
        <v>1131</v>
      </c>
      <c r="B284" t="s">
        <v>1132</v>
      </c>
      <c r="C284" t="s">
        <v>1124</v>
      </c>
      <c r="D284" t="s">
        <v>70</v>
      </c>
      <c r="F284">
        <v>8447292900</v>
      </c>
      <c r="G284" s="1">
        <v>44166.22928240741</v>
      </c>
      <c r="H284">
        <v>5264</v>
      </c>
      <c r="I284" t="str">
        <f t="shared" si="4"/>
        <v>0-10000</v>
      </c>
      <c r="J284">
        <v>5264</v>
      </c>
      <c r="L284" t="s">
        <v>62</v>
      </c>
      <c r="M284">
        <v>0</v>
      </c>
      <c r="T284" s="1">
        <v>43156.22928240741</v>
      </c>
      <c r="U284">
        <v>1030</v>
      </c>
      <c r="V284" t="s">
        <v>63</v>
      </c>
      <c r="W284" s="1">
        <v>43156.22928240741</v>
      </c>
      <c r="X284">
        <v>1070</v>
      </c>
      <c r="Y284" t="s">
        <v>63</v>
      </c>
      <c r="Z284" s="1">
        <v>43035.22928240741</v>
      </c>
      <c r="AA284">
        <v>1</v>
      </c>
      <c r="AB284">
        <v>1</v>
      </c>
      <c r="AM284" t="s">
        <v>1133</v>
      </c>
      <c r="AN284" t="s">
        <v>1134</v>
      </c>
      <c r="AO284" t="s">
        <v>66</v>
      </c>
      <c r="AP284" t="s">
        <v>66</v>
      </c>
    </row>
    <row r="285" spans="1:42" x14ac:dyDescent="0.2">
      <c r="A285" t="s">
        <v>1135</v>
      </c>
      <c r="B285" t="s">
        <v>613</v>
      </c>
      <c r="C285" t="s">
        <v>1136</v>
      </c>
      <c r="D285" t="s">
        <v>87</v>
      </c>
      <c r="F285">
        <v>9599397404</v>
      </c>
      <c r="G285" s="1">
        <v>44166.22928240741</v>
      </c>
      <c r="H285">
        <v>7810</v>
      </c>
      <c r="I285" t="str">
        <f t="shared" si="4"/>
        <v>0-10000</v>
      </c>
      <c r="J285">
        <v>7810</v>
      </c>
      <c r="L285" t="s">
        <v>62</v>
      </c>
      <c r="M285">
        <v>0</v>
      </c>
      <c r="T285" s="1">
        <v>43524.22928240741</v>
      </c>
      <c r="U285">
        <v>662</v>
      </c>
      <c r="V285" t="s">
        <v>63</v>
      </c>
      <c r="W285" s="1">
        <v>43524.22928240741</v>
      </c>
      <c r="X285">
        <v>702</v>
      </c>
      <c r="Y285" t="s">
        <v>63</v>
      </c>
      <c r="Z285" s="1">
        <v>43382.22928240741</v>
      </c>
      <c r="AA285">
        <v>2</v>
      </c>
      <c r="AB285">
        <v>0</v>
      </c>
      <c r="AM285" t="s">
        <v>218</v>
      </c>
      <c r="AN285" t="s">
        <v>1137</v>
      </c>
      <c r="AO285" t="s">
        <v>66</v>
      </c>
      <c r="AP285" t="s">
        <v>66</v>
      </c>
    </row>
    <row r="286" spans="1:42" x14ac:dyDescent="0.2">
      <c r="A286" t="s">
        <v>1138</v>
      </c>
      <c r="B286" t="s">
        <v>150</v>
      </c>
      <c r="C286" t="s">
        <v>1113</v>
      </c>
      <c r="D286" t="s">
        <v>76</v>
      </c>
      <c r="F286">
        <v>9654348079</v>
      </c>
      <c r="G286" s="1">
        <v>44166.22928240741</v>
      </c>
      <c r="H286">
        <v>7775</v>
      </c>
      <c r="I286" t="str">
        <f t="shared" si="4"/>
        <v>0-10000</v>
      </c>
      <c r="J286">
        <v>7775</v>
      </c>
      <c r="L286" t="s">
        <v>62</v>
      </c>
      <c r="M286">
        <v>0</v>
      </c>
      <c r="T286" s="1">
        <v>44028.22928240741</v>
      </c>
      <c r="U286">
        <v>158</v>
      </c>
      <c r="V286" t="s">
        <v>463</v>
      </c>
      <c r="W286" s="1">
        <v>44028.22928240741</v>
      </c>
      <c r="X286">
        <v>198</v>
      </c>
      <c r="Y286" t="s">
        <v>63</v>
      </c>
      <c r="Z286" s="1">
        <v>43777.22928240741</v>
      </c>
      <c r="AA286">
        <v>1</v>
      </c>
      <c r="AB286">
        <v>0</v>
      </c>
      <c r="AM286" t="s">
        <v>1139</v>
      </c>
      <c r="AN286" t="s">
        <v>1140</v>
      </c>
      <c r="AO286" t="s">
        <v>66</v>
      </c>
      <c r="AP286" t="s">
        <v>66</v>
      </c>
    </row>
    <row r="287" spans="1:42" x14ac:dyDescent="0.2">
      <c r="A287" t="s">
        <v>1141</v>
      </c>
      <c r="B287" t="s">
        <v>1142</v>
      </c>
      <c r="C287" t="s">
        <v>1143</v>
      </c>
      <c r="D287" t="s">
        <v>70</v>
      </c>
      <c r="F287">
        <v>9990047923</v>
      </c>
      <c r="G287" s="1">
        <v>44166.22928240741</v>
      </c>
      <c r="H287">
        <v>8280</v>
      </c>
      <c r="I287" t="str">
        <f t="shared" si="4"/>
        <v>0-10000</v>
      </c>
      <c r="J287">
        <v>8280</v>
      </c>
      <c r="L287" t="s">
        <v>62</v>
      </c>
      <c r="M287">
        <v>0</v>
      </c>
      <c r="T287" s="1">
        <v>44043.22928240741</v>
      </c>
      <c r="U287">
        <v>143</v>
      </c>
      <c r="V287" t="s">
        <v>1114</v>
      </c>
      <c r="W287" s="1">
        <v>44043.22928240741</v>
      </c>
      <c r="X287">
        <v>183</v>
      </c>
      <c r="Y287" t="s">
        <v>63</v>
      </c>
      <c r="Z287" s="1">
        <v>43743.22928240741</v>
      </c>
      <c r="AA287">
        <v>1</v>
      </c>
      <c r="AB287">
        <v>0</v>
      </c>
      <c r="AM287" t="s">
        <v>339</v>
      </c>
      <c r="AN287" t="s">
        <v>1144</v>
      </c>
      <c r="AO287" t="s">
        <v>66</v>
      </c>
      <c r="AP287" t="s">
        <v>66</v>
      </c>
    </row>
    <row r="288" spans="1:42" x14ac:dyDescent="0.2">
      <c r="A288" t="s">
        <v>1145</v>
      </c>
      <c r="B288" t="s">
        <v>999</v>
      </c>
      <c r="C288" t="s">
        <v>1124</v>
      </c>
      <c r="D288" t="s">
        <v>70</v>
      </c>
      <c r="F288">
        <v>9625299308</v>
      </c>
      <c r="G288" s="1">
        <v>44166.22928240741</v>
      </c>
      <c r="H288">
        <v>7290</v>
      </c>
      <c r="I288" t="str">
        <f t="shared" si="4"/>
        <v>0-10000</v>
      </c>
      <c r="J288">
        <v>7290</v>
      </c>
      <c r="L288" t="s">
        <v>62</v>
      </c>
      <c r="M288">
        <v>0</v>
      </c>
      <c r="T288" s="1">
        <v>43434.22928240741</v>
      </c>
      <c r="U288">
        <v>752</v>
      </c>
      <c r="V288" t="s">
        <v>63</v>
      </c>
      <c r="W288" s="1">
        <v>43434.22928240741</v>
      </c>
      <c r="X288">
        <v>792</v>
      </c>
      <c r="Y288" t="s">
        <v>63</v>
      </c>
      <c r="Z288" s="1">
        <v>43392.22928240741</v>
      </c>
      <c r="AA288">
        <v>1</v>
      </c>
      <c r="AB288">
        <v>1</v>
      </c>
      <c r="AM288" t="s">
        <v>1146</v>
      </c>
      <c r="AN288" t="s">
        <v>1147</v>
      </c>
      <c r="AO288" t="s">
        <v>66</v>
      </c>
      <c r="AP288" t="s">
        <v>66</v>
      </c>
    </row>
    <row r="289" spans="1:42" x14ac:dyDescent="0.2">
      <c r="A289" t="s">
        <v>1148</v>
      </c>
      <c r="B289" t="s">
        <v>501</v>
      </c>
      <c r="C289" t="s">
        <v>1149</v>
      </c>
      <c r="D289" t="s">
        <v>209</v>
      </c>
      <c r="F289">
        <v>9311331444</v>
      </c>
      <c r="G289" s="1">
        <v>44166.22928240741</v>
      </c>
      <c r="H289">
        <v>3880</v>
      </c>
      <c r="I289" t="str">
        <f t="shared" si="4"/>
        <v>0-10000</v>
      </c>
      <c r="J289">
        <v>3880</v>
      </c>
      <c r="L289" t="s">
        <v>62</v>
      </c>
      <c r="M289">
        <v>0</v>
      </c>
      <c r="T289" s="1">
        <v>43861.22928240741</v>
      </c>
      <c r="U289">
        <v>325</v>
      </c>
      <c r="V289" t="s">
        <v>63</v>
      </c>
      <c r="W289" s="1">
        <v>43861.22928240741</v>
      </c>
      <c r="X289">
        <v>365</v>
      </c>
      <c r="Y289" t="s">
        <v>63</v>
      </c>
      <c r="Z289" s="1">
        <v>43712.22928240741</v>
      </c>
      <c r="AA289">
        <v>2</v>
      </c>
      <c r="AB289">
        <v>1</v>
      </c>
      <c r="AM289" t="s">
        <v>1150</v>
      </c>
      <c r="AN289" t="s">
        <v>1151</v>
      </c>
      <c r="AO289" t="s">
        <v>66</v>
      </c>
      <c r="AP289" t="s">
        <v>66</v>
      </c>
    </row>
    <row r="290" spans="1:42" x14ac:dyDescent="0.2">
      <c r="A290" t="s">
        <v>1152</v>
      </c>
      <c r="B290" t="s">
        <v>332</v>
      </c>
      <c r="C290" t="s">
        <v>1153</v>
      </c>
      <c r="D290" t="s">
        <v>70</v>
      </c>
      <c r="F290">
        <v>7531978737</v>
      </c>
      <c r="G290" s="1">
        <v>44166.22928240741</v>
      </c>
      <c r="H290">
        <v>6844</v>
      </c>
      <c r="I290" t="str">
        <f t="shared" si="4"/>
        <v>0-10000</v>
      </c>
      <c r="J290">
        <v>6844</v>
      </c>
      <c r="L290" t="s">
        <v>62</v>
      </c>
      <c r="M290">
        <v>0</v>
      </c>
      <c r="T290" s="1">
        <v>42838.22928240741</v>
      </c>
      <c r="U290">
        <v>1348</v>
      </c>
      <c r="V290" t="s">
        <v>63</v>
      </c>
      <c r="W290" s="1">
        <v>42838.22928240741</v>
      </c>
      <c r="X290">
        <v>1388</v>
      </c>
      <c r="Y290" t="s">
        <v>63</v>
      </c>
      <c r="Z290" s="1">
        <v>42711.22928240741</v>
      </c>
      <c r="AA290">
        <v>1</v>
      </c>
      <c r="AB290">
        <v>0</v>
      </c>
      <c r="AM290" t="s">
        <v>420</v>
      </c>
      <c r="AN290" t="s">
        <v>1154</v>
      </c>
      <c r="AO290" t="s">
        <v>66</v>
      </c>
      <c r="AP290" t="s">
        <v>66</v>
      </c>
    </row>
    <row r="291" spans="1:42" x14ac:dyDescent="0.2">
      <c r="A291" t="s">
        <v>1155</v>
      </c>
      <c r="B291" t="s">
        <v>1156</v>
      </c>
      <c r="C291" t="s">
        <v>1101</v>
      </c>
      <c r="D291" t="s">
        <v>70</v>
      </c>
      <c r="F291">
        <v>9540044012</v>
      </c>
      <c r="G291" s="1">
        <v>44166.22928240741</v>
      </c>
      <c r="H291">
        <v>12390</v>
      </c>
      <c r="I291" t="str">
        <f t="shared" si="4"/>
        <v>10000-20000</v>
      </c>
      <c r="J291">
        <v>12390</v>
      </c>
      <c r="L291" t="s">
        <v>62</v>
      </c>
      <c r="M291">
        <v>0</v>
      </c>
      <c r="T291" s="1">
        <v>43585.22928240741</v>
      </c>
      <c r="U291">
        <v>601</v>
      </c>
      <c r="V291" t="s">
        <v>63</v>
      </c>
      <c r="W291" s="1">
        <v>43585.22928240741</v>
      </c>
      <c r="X291">
        <v>641</v>
      </c>
      <c r="Y291" t="s">
        <v>63</v>
      </c>
      <c r="Z291" s="1">
        <v>42717.22928240741</v>
      </c>
      <c r="AA291">
        <v>1</v>
      </c>
      <c r="AB291">
        <v>1</v>
      </c>
      <c r="AM291" t="s">
        <v>420</v>
      </c>
      <c r="AN291" t="s">
        <v>1157</v>
      </c>
      <c r="AO291" t="s">
        <v>66</v>
      </c>
      <c r="AP291" t="s">
        <v>66</v>
      </c>
    </row>
    <row r="292" spans="1:42" x14ac:dyDescent="0.2">
      <c r="A292" t="s">
        <v>1158</v>
      </c>
      <c r="B292" t="s">
        <v>1159</v>
      </c>
      <c r="C292" t="s">
        <v>1160</v>
      </c>
      <c r="D292" t="s">
        <v>203</v>
      </c>
      <c r="F292">
        <v>9354272230</v>
      </c>
      <c r="G292" s="1">
        <v>44166.22928240741</v>
      </c>
      <c r="H292">
        <v>6428</v>
      </c>
      <c r="I292" t="str">
        <f t="shared" si="4"/>
        <v>0-10000</v>
      </c>
      <c r="J292">
        <v>6428</v>
      </c>
      <c r="L292" t="s">
        <v>62</v>
      </c>
      <c r="M292">
        <v>0</v>
      </c>
      <c r="T292" s="1">
        <v>43602.22928240741</v>
      </c>
      <c r="U292">
        <v>584</v>
      </c>
      <c r="V292" t="s">
        <v>63</v>
      </c>
      <c r="W292" s="1">
        <v>43602.22928240741</v>
      </c>
      <c r="X292">
        <v>624</v>
      </c>
      <c r="Y292" t="s">
        <v>63</v>
      </c>
      <c r="Z292" s="1">
        <v>43457.22928240741</v>
      </c>
      <c r="AA292">
        <v>2</v>
      </c>
      <c r="AB292">
        <v>1</v>
      </c>
      <c r="AM292" t="s">
        <v>1161</v>
      </c>
      <c r="AN292" t="s">
        <v>1162</v>
      </c>
      <c r="AO292" t="s">
        <v>66</v>
      </c>
      <c r="AP292" t="s">
        <v>66</v>
      </c>
    </row>
    <row r="293" spans="1:42" x14ac:dyDescent="0.2">
      <c r="A293" t="s">
        <v>1163</v>
      </c>
      <c r="B293" t="s">
        <v>1164</v>
      </c>
      <c r="C293" t="s">
        <v>1108</v>
      </c>
      <c r="D293" t="s">
        <v>87</v>
      </c>
      <c r="F293">
        <v>7042816445</v>
      </c>
      <c r="G293" s="1">
        <v>44166.22928240741</v>
      </c>
      <c r="H293">
        <v>8480</v>
      </c>
      <c r="I293" t="str">
        <f t="shared" si="4"/>
        <v>0-10000</v>
      </c>
      <c r="J293">
        <v>8480</v>
      </c>
      <c r="L293" t="s">
        <v>62</v>
      </c>
      <c r="M293">
        <v>0</v>
      </c>
      <c r="T293" s="1">
        <v>43760.22928240741</v>
      </c>
      <c r="U293">
        <v>426</v>
      </c>
      <c r="V293" t="s">
        <v>63</v>
      </c>
      <c r="W293" s="1">
        <v>43760.22928240741</v>
      </c>
      <c r="X293">
        <v>466</v>
      </c>
      <c r="Y293" t="s">
        <v>63</v>
      </c>
      <c r="Z293" s="1">
        <v>43698.22928240741</v>
      </c>
      <c r="AA293">
        <v>1</v>
      </c>
      <c r="AB293">
        <v>0</v>
      </c>
      <c r="AM293" t="s">
        <v>1165</v>
      </c>
      <c r="AN293" t="s">
        <v>1166</v>
      </c>
      <c r="AO293" t="s">
        <v>66</v>
      </c>
      <c r="AP293" t="s">
        <v>66</v>
      </c>
    </row>
    <row r="294" spans="1:42" x14ac:dyDescent="0.2">
      <c r="A294" t="s">
        <v>1167</v>
      </c>
      <c r="B294" t="s">
        <v>1168</v>
      </c>
      <c r="C294" t="s">
        <v>1169</v>
      </c>
      <c r="D294" t="s">
        <v>70</v>
      </c>
      <c r="F294">
        <v>9205449981</v>
      </c>
      <c r="G294" s="1">
        <v>44166.22928240741</v>
      </c>
      <c r="H294">
        <v>10175</v>
      </c>
      <c r="I294" t="str">
        <f t="shared" si="4"/>
        <v>10000-20000</v>
      </c>
      <c r="J294">
        <v>10175</v>
      </c>
      <c r="L294" t="s">
        <v>62</v>
      </c>
      <c r="M294">
        <v>0</v>
      </c>
      <c r="T294" s="1">
        <v>43679.22928240741</v>
      </c>
      <c r="U294">
        <v>507</v>
      </c>
      <c r="V294" t="s">
        <v>63</v>
      </c>
      <c r="W294" s="1">
        <v>43679.22928240741</v>
      </c>
      <c r="X294">
        <v>547</v>
      </c>
      <c r="Y294" t="s">
        <v>63</v>
      </c>
      <c r="Z294" s="1">
        <v>43633.22928240741</v>
      </c>
      <c r="AA294">
        <v>1</v>
      </c>
      <c r="AB294">
        <v>1</v>
      </c>
      <c r="AM294" t="s">
        <v>82</v>
      </c>
      <c r="AN294" t="s">
        <v>1170</v>
      </c>
      <c r="AO294" t="s">
        <v>66</v>
      </c>
      <c r="AP294" t="s">
        <v>66</v>
      </c>
    </row>
    <row r="295" spans="1:42" x14ac:dyDescent="0.2">
      <c r="A295" t="s">
        <v>1171</v>
      </c>
      <c r="B295" t="s">
        <v>522</v>
      </c>
      <c r="C295" t="s">
        <v>1172</v>
      </c>
      <c r="D295" t="s">
        <v>76</v>
      </c>
      <c r="F295">
        <v>8750692844</v>
      </c>
      <c r="G295" s="1">
        <v>44166.22928240741</v>
      </c>
      <c r="H295">
        <v>6830</v>
      </c>
      <c r="I295" t="str">
        <f t="shared" si="4"/>
        <v>0-10000</v>
      </c>
      <c r="J295">
        <v>6830</v>
      </c>
      <c r="L295" t="s">
        <v>62</v>
      </c>
      <c r="M295">
        <v>0</v>
      </c>
      <c r="T295" s="1">
        <v>43708.22928240741</v>
      </c>
      <c r="U295">
        <v>478</v>
      </c>
      <c r="V295" t="s">
        <v>63</v>
      </c>
      <c r="W295" s="1">
        <v>43708.22928240741</v>
      </c>
      <c r="X295">
        <v>518</v>
      </c>
      <c r="Y295" t="s">
        <v>63</v>
      </c>
      <c r="Z295" s="1">
        <v>43592.22928240741</v>
      </c>
      <c r="AA295">
        <v>1</v>
      </c>
      <c r="AB295">
        <v>0</v>
      </c>
      <c r="AM295" t="s">
        <v>1173</v>
      </c>
      <c r="AN295" t="s">
        <v>1174</v>
      </c>
      <c r="AO295" t="s">
        <v>66</v>
      </c>
      <c r="AP295" t="s">
        <v>66</v>
      </c>
    </row>
    <row r="296" spans="1:42" x14ac:dyDescent="0.2">
      <c r="A296" t="s">
        <v>1175</v>
      </c>
      <c r="B296" t="s">
        <v>1176</v>
      </c>
      <c r="C296" t="s">
        <v>1143</v>
      </c>
      <c r="D296" t="s">
        <v>70</v>
      </c>
      <c r="F296">
        <v>9873426350</v>
      </c>
      <c r="G296" s="1">
        <v>44166.22928240741</v>
      </c>
      <c r="H296">
        <v>7500</v>
      </c>
      <c r="I296" t="str">
        <f t="shared" si="4"/>
        <v>0-10000</v>
      </c>
      <c r="J296">
        <v>7500</v>
      </c>
      <c r="L296" t="s">
        <v>62</v>
      </c>
      <c r="M296">
        <v>0</v>
      </c>
      <c r="T296" s="1">
        <v>43693.22928240741</v>
      </c>
      <c r="U296">
        <v>493</v>
      </c>
      <c r="V296" t="s">
        <v>63</v>
      </c>
      <c r="W296" s="1">
        <v>43693.22928240741</v>
      </c>
      <c r="X296">
        <v>533</v>
      </c>
      <c r="Y296" t="s">
        <v>63</v>
      </c>
      <c r="Z296" s="1">
        <v>43563.22928240741</v>
      </c>
      <c r="AA296">
        <v>1</v>
      </c>
      <c r="AB296">
        <v>0</v>
      </c>
      <c r="AM296" t="s">
        <v>400</v>
      </c>
      <c r="AN296" t="s">
        <v>1177</v>
      </c>
      <c r="AO296" t="s">
        <v>66</v>
      </c>
      <c r="AP296" t="s">
        <v>66</v>
      </c>
    </row>
    <row r="297" spans="1:42" x14ac:dyDescent="0.2">
      <c r="A297" t="s">
        <v>1178</v>
      </c>
      <c r="B297" t="s">
        <v>1179</v>
      </c>
      <c r="C297" t="s">
        <v>1143</v>
      </c>
      <c r="D297" t="s">
        <v>70</v>
      </c>
      <c r="F297">
        <v>9911975371</v>
      </c>
      <c r="G297" s="1">
        <v>44166.22928240741</v>
      </c>
      <c r="H297">
        <v>5600</v>
      </c>
      <c r="I297" t="str">
        <f t="shared" si="4"/>
        <v>0-10000</v>
      </c>
      <c r="J297">
        <v>5600</v>
      </c>
      <c r="L297" t="s">
        <v>62</v>
      </c>
      <c r="M297">
        <v>0</v>
      </c>
      <c r="T297" s="1">
        <v>43706.22928240741</v>
      </c>
      <c r="U297">
        <v>480</v>
      </c>
      <c r="V297" t="s">
        <v>63</v>
      </c>
      <c r="W297" s="1">
        <v>43706.22928240741</v>
      </c>
      <c r="X297">
        <v>520</v>
      </c>
      <c r="Y297" t="s">
        <v>63</v>
      </c>
      <c r="Z297" s="1">
        <v>43528.22928240741</v>
      </c>
      <c r="AA297">
        <v>1</v>
      </c>
      <c r="AB297">
        <v>0</v>
      </c>
      <c r="AM297" t="s">
        <v>1180</v>
      </c>
      <c r="AN297" t="s">
        <v>1181</v>
      </c>
      <c r="AO297" t="s">
        <v>66</v>
      </c>
      <c r="AP297" t="s">
        <v>66</v>
      </c>
    </row>
    <row r="298" spans="1:42" x14ac:dyDescent="0.2">
      <c r="A298" t="s">
        <v>1182</v>
      </c>
      <c r="B298" t="s">
        <v>1183</v>
      </c>
      <c r="C298" t="s">
        <v>1143</v>
      </c>
      <c r="D298" t="s">
        <v>70</v>
      </c>
      <c r="F298">
        <v>9971781985</v>
      </c>
      <c r="G298" s="1">
        <v>44166.22928240741</v>
      </c>
      <c r="H298">
        <v>31850</v>
      </c>
      <c r="I298" t="str">
        <f t="shared" si="4"/>
        <v>30000 - 40000</v>
      </c>
      <c r="J298">
        <v>31850</v>
      </c>
      <c r="L298" t="s">
        <v>62</v>
      </c>
      <c r="M298">
        <v>0</v>
      </c>
      <c r="T298" s="1">
        <v>43769.22928240741</v>
      </c>
      <c r="U298">
        <v>417</v>
      </c>
      <c r="V298" t="s">
        <v>63</v>
      </c>
      <c r="W298" s="1">
        <v>43769.22928240741</v>
      </c>
      <c r="X298">
        <v>457</v>
      </c>
      <c r="Y298" t="s">
        <v>63</v>
      </c>
      <c r="Z298" s="1">
        <v>43267.22928240741</v>
      </c>
      <c r="AA298">
        <v>1</v>
      </c>
      <c r="AB298">
        <v>0</v>
      </c>
      <c r="AM298" t="s">
        <v>295</v>
      </c>
      <c r="AN298" t="s">
        <v>1184</v>
      </c>
      <c r="AO298" t="s">
        <v>66</v>
      </c>
      <c r="AP298" t="s">
        <v>66</v>
      </c>
    </row>
    <row r="299" spans="1:42" x14ac:dyDescent="0.2">
      <c r="A299" t="s">
        <v>1185</v>
      </c>
      <c r="B299" t="s">
        <v>1186</v>
      </c>
      <c r="C299" t="s">
        <v>1187</v>
      </c>
      <c r="D299" t="s">
        <v>70</v>
      </c>
      <c r="F299">
        <v>9210048368</v>
      </c>
      <c r="G299" s="1">
        <v>44166.22928240741</v>
      </c>
      <c r="H299">
        <v>7500</v>
      </c>
      <c r="I299" t="str">
        <f t="shared" si="4"/>
        <v>0-10000</v>
      </c>
      <c r="J299">
        <v>7500</v>
      </c>
      <c r="L299" t="s">
        <v>62</v>
      </c>
      <c r="M299">
        <v>0</v>
      </c>
      <c r="T299" s="1">
        <v>43117.22928240741</v>
      </c>
      <c r="U299">
        <v>1069</v>
      </c>
      <c r="V299" t="s">
        <v>63</v>
      </c>
      <c r="W299" s="1">
        <v>43117.22928240741</v>
      </c>
      <c r="X299">
        <v>1109</v>
      </c>
      <c r="Y299" t="s">
        <v>63</v>
      </c>
      <c r="Z299" s="1">
        <v>42760.22928240741</v>
      </c>
      <c r="AA299">
        <v>1</v>
      </c>
      <c r="AB299">
        <v>0</v>
      </c>
      <c r="AM299" t="s">
        <v>1188</v>
      </c>
      <c r="AN299" t="s">
        <v>1189</v>
      </c>
      <c r="AO299" t="s">
        <v>66</v>
      </c>
      <c r="AP299" t="s">
        <v>66</v>
      </c>
    </row>
    <row r="300" spans="1:42" x14ac:dyDescent="0.2">
      <c r="A300" t="s">
        <v>1190</v>
      </c>
      <c r="B300" t="s">
        <v>1191</v>
      </c>
      <c r="C300" t="s">
        <v>97</v>
      </c>
      <c r="D300" t="s">
        <v>70</v>
      </c>
      <c r="F300">
        <v>7065725225</v>
      </c>
      <c r="G300" s="1">
        <v>44166.22928240741</v>
      </c>
      <c r="H300">
        <v>31200</v>
      </c>
      <c r="I300" t="str">
        <f t="shared" si="4"/>
        <v>30000 - 40000</v>
      </c>
      <c r="J300">
        <v>31200</v>
      </c>
      <c r="L300" t="s">
        <v>62</v>
      </c>
      <c r="M300">
        <v>0</v>
      </c>
      <c r="T300" s="1">
        <v>42897.22928240741</v>
      </c>
      <c r="U300">
        <v>1289</v>
      </c>
      <c r="V300" t="s">
        <v>63</v>
      </c>
      <c r="W300" s="1">
        <v>42897.22928240741</v>
      </c>
      <c r="X300">
        <v>1329</v>
      </c>
      <c r="Y300" t="s">
        <v>63</v>
      </c>
      <c r="Z300" s="1">
        <v>42794.22928240741</v>
      </c>
      <c r="AA300">
        <v>1</v>
      </c>
      <c r="AB300">
        <v>0</v>
      </c>
      <c r="AM300" t="s">
        <v>1192</v>
      </c>
      <c r="AN300" t="s">
        <v>1193</v>
      </c>
      <c r="AO300" t="s">
        <v>66</v>
      </c>
      <c r="AP300" t="s">
        <v>66</v>
      </c>
    </row>
    <row r="301" spans="1:42" x14ac:dyDescent="0.2">
      <c r="A301" t="s">
        <v>1194</v>
      </c>
      <c r="B301" t="s">
        <v>1195</v>
      </c>
      <c r="C301" t="s">
        <v>1169</v>
      </c>
      <c r="D301" t="s">
        <v>70</v>
      </c>
      <c r="F301">
        <v>9716538713</v>
      </c>
      <c r="G301" s="1">
        <v>44166.22928240741</v>
      </c>
      <c r="H301">
        <v>30390</v>
      </c>
      <c r="I301" t="str">
        <f t="shared" si="4"/>
        <v>30000 - 40000</v>
      </c>
      <c r="J301">
        <v>30390</v>
      </c>
      <c r="L301" t="s">
        <v>62</v>
      </c>
      <c r="M301">
        <v>0</v>
      </c>
      <c r="T301" s="1">
        <v>43622.22928240741</v>
      </c>
      <c r="U301">
        <v>564</v>
      </c>
      <c r="V301" t="s">
        <v>63</v>
      </c>
      <c r="W301" s="1">
        <v>43622.22928240741</v>
      </c>
      <c r="X301">
        <v>604</v>
      </c>
      <c r="Y301" t="s">
        <v>63</v>
      </c>
      <c r="Z301" s="1">
        <v>42728.22928240741</v>
      </c>
      <c r="AA301">
        <v>1</v>
      </c>
      <c r="AB301">
        <v>0</v>
      </c>
      <c r="AM301" t="s">
        <v>592</v>
      </c>
      <c r="AN301" t="s">
        <v>1196</v>
      </c>
      <c r="AO301" t="s">
        <v>66</v>
      </c>
      <c r="AP301" t="s">
        <v>66</v>
      </c>
    </row>
    <row r="302" spans="1:42" x14ac:dyDescent="0.2">
      <c r="A302" t="s">
        <v>1197</v>
      </c>
      <c r="B302" t="s">
        <v>1198</v>
      </c>
      <c r="C302" t="s">
        <v>1143</v>
      </c>
      <c r="D302" t="s">
        <v>70</v>
      </c>
      <c r="F302">
        <v>9971837609</v>
      </c>
      <c r="G302" s="1">
        <v>44166.22928240741</v>
      </c>
      <c r="H302">
        <v>56670</v>
      </c>
      <c r="I302" t="str">
        <f t="shared" si="4"/>
        <v>&gt; “50000+</v>
      </c>
      <c r="J302">
        <v>56670</v>
      </c>
      <c r="L302" t="s">
        <v>62</v>
      </c>
      <c r="M302">
        <v>0</v>
      </c>
      <c r="T302" s="1">
        <v>43372.22928240741</v>
      </c>
      <c r="U302">
        <v>814</v>
      </c>
      <c r="V302" t="s">
        <v>63</v>
      </c>
      <c r="W302" s="1">
        <v>43372.22928240741</v>
      </c>
      <c r="X302">
        <v>854</v>
      </c>
      <c r="Y302" t="s">
        <v>63</v>
      </c>
      <c r="Z302" s="1">
        <v>43267.22928240741</v>
      </c>
      <c r="AA302">
        <v>1</v>
      </c>
      <c r="AB302">
        <v>0</v>
      </c>
      <c r="AM302" t="s">
        <v>295</v>
      </c>
      <c r="AN302" t="s">
        <v>1199</v>
      </c>
      <c r="AO302" t="s">
        <v>66</v>
      </c>
      <c r="AP302" t="s">
        <v>66</v>
      </c>
    </row>
    <row r="303" spans="1:42" x14ac:dyDescent="0.2">
      <c r="A303" t="s">
        <v>1200</v>
      </c>
      <c r="B303" t="s">
        <v>1201</v>
      </c>
      <c r="C303" t="s">
        <v>1143</v>
      </c>
      <c r="D303" t="s">
        <v>70</v>
      </c>
      <c r="F303">
        <v>8010647347</v>
      </c>
      <c r="G303" s="1">
        <v>44166.22928240741</v>
      </c>
      <c r="H303">
        <v>56668</v>
      </c>
      <c r="I303" t="str">
        <f t="shared" si="4"/>
        <v>&gt; “50000+</v>
      </c>
      <c r="J303">
        <v>56668</v>
      </c>
      <c r="L303" t="s">
        <v>62</v>
      </c>
      <c r="M303">
        <v>0</v>
      </c>
      <c r="T303" s="1">
        <v>43382.22928240741</v>
      </c>
      <c r="U303">
        <v>804</v>
      </c>
      <c r="V303" t="s">
        <v>63</v>
      </c>
      <c r="W303" s="1">
        <v>43382.22928240741</v>
      </c>
      <c r="X303">
        <v>844</v>
      </c>
      <c r="Y303" t="s">
        <v>63</v>
      </c>
      <c r="Z303" s="1">
        <v>43267.22928240741</v>
      </c>
      <c r="AA303">
        <v>1</v>
      </c>
      <c r="AB303">
        <v>0</v>
      </c>
      <c r="AM303" t="s">
        <v>295</v>
      </c>
      <c r="AN303" t="s">
        <v>1202</v>
      </c>
      <c r="AO303" t="s">
        <v>66</v>
      </c>
      <c r="AP303" t="s">
        <v>66</v>
      </c>
    </row>
    <row r="304" spans="1:42" x14ac:dyDescent="0.2">
      <c r="A304" t="s">
        <v>1203</v>
      </c>
      <c r="B304" t="s">
        <v>1204</v>
      </c>
      <c r="C304" t="s">
        <v>1143</v>
      </c>
      <c r="D304" t="s">
        <v>70</v>
      </c>
      <c r="F304">
        <v>7557485855</v>
      </c>
      <c r="G304" s="1">
        <v>44166.22928240741</v>
      </c>
      <c r="H304">
        <v>39860</v>
      </c>
      <c r="I304" t="str">
        <f t="shared" si="4"/>
        <v>30000 - 40000</v>
      </c>
      <c r="J304">
        <v>39860</v>
      </c>
      <c r="L304" t="s">
        <v>62</v>
      </c>
      <c r="M304">
        <v>0</v>
      </c>
      <c r="T304" s="1">
        <v>43172.22928240741</v>
      </c>
      <c r="U304">
        <v>1014</v>
      </c>
      <c r="V304" t="s">
        <v>63</v>
      </c>
      <c r="W304" s="1">
        <v>43172.22928240741</v>
      </c>
      <c r="X304">
        <v>1054</v>
      </c>
      <c r="Y304" t="s">
        <v>63</v>
      </c>
      <c r="Z304" s="1">
        <v>43131.22928240741</v>
      </c>
      <c r="AA304">
        <v>1</v>
      </c>
      <c r="AB304">
        <v>0</v>
      </c>
      <c r="AM304" t="s">
        <v>295</v>
      </c>
      <c r="AN304" t="s">
        <v>1205</v>
      </c>
      <c r="AO304" t="s">
        <v>66</v>
      </c>
      <c r="AP304" t="s">
        <v>66</v>
      </c>
    </row>
    <row r="305" spans="1:42" x14ac:dyDescent="0.2">
      <c r="A305" t="s">
        <v>1206</v>
      </c>
      <c r="B305" t="s">
        <v>1207</v>
      </c>
      <c r="C305" t="s">
        <v>97</v>
      </c>
      <c r="D305" t="s">
        <v>70</v>
      </c>
      <c r="F305">
        <v>8743927936</v>
      </c>
      <c r="G305" s="1">
        <v>44166.22928240741</v>
      </c>
      <c r="H305">
        <v>35990</v>
      </c>
      <c r="I305" t="str">
        <f t="shared" si="4"/>
        <v>30000 - 40000</v>
      </c>
      <c r="J305">
        <v>35990</v>
      </c>
      <c r="L305" t="s">
        <v>62</v>
      </c>
      <c r="M305">
        <v>0</v>
      </c>
      <c r="T305" s="1">
        <v>43220.22928240741</v>
      </c>
      <c r="U305">
        <v>966</v>
      </c>
      <c r="V305" t="s">
        <v>63</v>
      </c>
      <c r="W305" s="1">
        <v>43220.22928240741</v>
      </c>
      <c r="X305">
        <v>1006</v>
      </c>
      <c r="Y305" t="s">
        <v>63</v>
      </c>
      <c r="Z305" s="1">
        <v>43131.22928240741</v>
      </c>
      <c r="AA305">
        <v>1</v>
      </c>
      <c r="AB305">
        <v>0</v>
      </c>
      <c r="AM305" t="s">
        <v>295</v>
      </c>
      <c r="AN305" t="s">
        <v>1208</v>
      </c>
      <c r="AO305" t="s">
        <v>66</v>
      </c>
      <c r="AP305" t="s">
        <v>66</v>
      </c>
    </row>
    <row r="306" spans="1:42" x14ac:dyDescent="0.2">
      <c r="A306" t="s">
        <v>1209</v>
      </c>
      <c r="B306" t="s">
        <v>1210</v>
      </c>
      <c r="C306" t="s">
        <v>1143</v>
      </c>
      <c r="D306" t="s">
        <v>70</v>
      </c>
      <c r="F306">
        <v>9818858624</v>
      </c>
      <c r="G306" s="1">
        <v>44166.22928240741</v>
      </c>
      <c r="H306">
        <v>40860</v>
      </c>
      <c r="I306" t="str">
        <f t="shared" si="4"/>
        <v>40000 - 50000</v>
      </c>
      <c r="J306">
        <v>40860</v>
      </c>
      <c r="L306" t="s">
        <v>62</v>
      </c>
      <c r="M306">
        <v>0</v>
      </c>
      <c r="T306" s="1">
        <v>43156.22928240741</v>
      </c>
      <c r="U306">
        <v>1030</v>
      </c>
      <c r="V306" t="s">
        <v>63</v>
      </c>
      <c r="W306" s="1">
        <v>43156.22928240741</v>
      </c>
      <c r="X306">
        <v>1070</v>
      </c>
      <c r="Y306" t="s">
        <v>63</v>
      </c>
      <c r="Z306" s="1">
        <v>43123.22928240741</v>
      </c>
      <c r="AA306">
        <v>1</v>
      </c>
      <c r="AB306">
        <v>0</v>
      </c>
      <c r="AM306" t="s">
        <v>295</v>
      </c>
      <c r="AN306" t="s">
        <v>1211</v>
      </c>
      <c r="AO306" t="s">
        <v>66</v>
      </c>
      <c r="AP306" t="s">
        <v>66</v>
      </c>
    </row>
    <row r="307" spans="1:42" x14ac:dyDescent="0.2">
      <c r="A307" t="s">
        <v>1212</v>
      </c>
      <c r="B307" t="s">
        <v>59</v>
      </c>
      <c r="C307" t="s">
        <v>1101</v>
      </c>
      <c r="D307" t="s">
        <v>70</v>
      </c>
      <c r="F307">
        <v>7840877702</v>
      </c>
      <c r="G307" s="1">
        <v>44166.22928240741</v>
      </c>
      <c r="H307">
        <v>6268</v>
      </c>
      <c r="I307" t="str">
        <f t="shared" si="4"/>
        <v>0-10000</v>
      </c>
      <c r="J307">
        <v>6268</v>
      </c>
      <c r="L307" t="s">
        <v>62</v>
      </c>
      <c r="M307">
        <v>0</v>
      </c>
      <c r="T307" s="1">
        <v>43131.22928240741</v>
      </c>
      <c r="U307">
        <v>1055</v>
      </c>
      <c r="V307" t="s">
        <v>63</v>
      </c>
      <c r="W307" s="1">
        <v>43131.22928240741</v>
      </c>
      <c r="X307">
        <v>1095</v>
      </c>
      <c r="Y307" t="s">
        <v>63</v>
      </c>
      <c r="Z307" s="1">
        <v>42941.22928240741</v>
      </c>
      <c r="AA307">
        <v>1</v>
      </c>
      <c r="AB307">
        <v>0</v>
      </c>
      <c r="AM307" t="s">
        <v>282</v>
      </c>
      <c r="AN307" t="s">
        <v>1213</v>
      </c>
      <c r="AO307" t="s">
        <v>66</v>
      </c>
      <c r="AP307" t="s">
        <v>66</v>
      </c>
    </row>
    <row r="308" spans="1:42" x14ac:dyDescent="0.2">
      <c r="A308" t="s">
        <v>1214</v>
      </c>
      <c r="B308" t="s">
        <v>1215</v>
      </c>
      <c r="C308" t="s">
        <v>1216</v>
      </c>
      <c r="D308" t="s">
        <v>70</v>
      </c>
      <c r="F308">
        <v>8800709811</v>
      </c>
      <c r="G308" s="1">
        <v>44166.22928240741</v>
      </c>
      <c r="H308">
        <v>9775</v>
      </c>
      <c r="I308" t="str">
        <f t="shared" si="4"/>
        <v>0-10000</v>
      </c>
      <c r="J308">
        <v>9775</v>
      </c>
      <c r="L308" t="s">
        <v>62</v>
      </c>
      <c r="M308">
        <v>0</v>
      </c>
      <c r="T308" s="1">
        <v>43149.22928240741</v>
      </c>
      <c r="U308">
        <v>1037</v>
      </c>
      <c r="V308" t="s">
        <v>63</v>
      </c>
      <c r="W308" s="1">
        <v>43149.22928240741</v>
      </c>
      <c r="X308">
        <v>1077</v>
      </c>
      <c r="Y308" t="s">
        <v>63</v>
      </c>
      <c r="Z308" s="1">
        <v>43676.22928240741</v>
      </c>
      <c r="AA308">
        <v>1</v>
      </c>
      <c r="AB308">
        <v>1</v>
      </c>
      <c r="AM308" t="s">
        <v>1217</v>
      </c>
      <c r="AN308" t="s">
        <v>1218</v>
      </c>
      <c r="AO308" t="s">
        <v>66</v>
      </c>
      <c r="AP308" t="s">
        <v>66</v>
      </c>
    </row>
    <row r="309" spans="1:42" x14ac:dyDescent="0.2">
      <c r="A309" t="s">
        <v>1219</v>
      </c>
      <c r="B309" t="s">
        <v>1220</v>
      </c>
      <c r="C309" t="s">
        <v>1221</v>
      </c>
      <c r="D309" t="s">
        <v>87</v>
      </c>
      <c r="F309">
        <v>8287670835</v>
      </c>
      <c r="G309" s="1">
        <v>44166.22928240741</v>
      </c>
      <c r="H309">
        <v>7464</v>
      </c>
      <c r="I309" t="str">
        <f t="shared" si="4"/>
        <v>0-10000</v>
      </c>
      <c r="J309">
        <v>7464</v>
      </c>
      <c r="L309" t="s">
        <v>62</v>
      </c>
      <c r="M309">
        <v>0</v>
      </c>
      <c r="T309" s="1">
        <v>43440.22928240741</v>
      </c>
      <c r="U309">
        <v>746</v>
      </c>
      <c r="V309" t="s">
        <v>63</v>
      </c>
      <c r="W309" s="1">
        <v>43440.22928240741</v>
      </c>
      <c r="X309">
        <v>786</v>
      </c>
      <c r="Y309" t="s">
        <v>63</v>
      </c>
      <c r="Z309" s="1">
        <v>43388.22928240741</v>
      </c>
      <c r="AA309">
        <v>2</v>
      </c>
      <c r="AB309">
        <v>1</v>
      </c>
      <c r="AM309" t="s">
        <v>1222</v>
      </c>
      <c r="AN309" t="s">
        <v>1223</v>
      </c>
      <c r="AO309" t="s">
        <v>66</v>
      </c>
      <c r="AP309" t="s">
        <v>66</v>
      </c>
    </row>
    <row r="310" spans="1:42" x14ac:dyDescent="0.2">
      <c r="A310" t="s">
        <v>1224</v>
      </c>
      <c r="B310" t="s">
        <v>1225</v>
      </c>
      <c r="C310" t="s">
        <v>1143</v>
      </c>
      <c r="D310" t="s">
        <v>70</v>
      </c>
      <c r="F310">
        <v>8860866464</v>
      </c>
      <c r="G310" s="1">
        <v>44166.22928240741</v>
      </c>
      <c r="H310">
        <v>7885</v>
      </c>
      <c r="I310" t="str">
        <f t="shared" si="4"/>
        <v>0-10000</v>
      </c>
      <c r="J310">
        <v>7885</v>
      </c>
      <c r="L310" t="s">
        <v>62</v>
      </c>
      <c r="M310">
        <v>0</v>
      </c>
      <c r="T310" s="1">
        <v>43572.22928240741</v>
      </c>
      <c r="U310">
        <v>614</v>
      </c>
      <c r="V310" t="s">
        <v>63</v>
      </c>
      <c r="W310" s="1">
        <v>43572.22928240741</v>
      </c>
      <c r="X310">
        <v>654</v>
      </c>
      <c r="Y310" t="s">
        <v>63</v>
      </c>
      <c r="Z310" s="1">
        <v>43502.22928240741</v>
      </c>
      <c r="AA310">
        <v>1</v>
      </c>
      <c r="AB310">
        <v>0</v>
      </c>
      <c r="AM310" t="s">
        <v>1226</v>
      </c>
      <c r="AN310" t="s">
        <v>1227</v>
      </c>
      <c r="AO310" t="s">
        <v>66</v>
      </c>
      <c r="AP310" t="s">
        <v>66</v>
      </c>
    </row>
    <row r="311" spans="1:42" x14ac:dyDescent="0.2">
      <c r="A311" t="s">
        <v>1228</v>
      </c>
      <c r="B311" t="s">
        <v>269</v>
      </c>
      <c r="C311" t="s">
        <v>1153</v>
      </c>
      <c r="D311" t="s">
        <v>70</v>
      </c>
      <c r="F311">
        <v>8826364413</v>
      </c>
      <c r="G311" s="1">
        <v>44166.22928240741</v>
      </c>
      <c r="H311">
        <v>10390</v>
      </c>
      <c r="I311" t="str">
        <f t="shared" si="4"/>
        <v>10000-20000</v>
      </c>
      <c r="J311">
        <v>10390</v>
      </c>
      <c r="L311" t="s">
        <v>62</v>
      </c>
      <c r="M311">
        <v>0</v>
      </c>
      <c r="T311" s="1">
        <v>42946.22928240741</v>
      </c>
      <c r="U311">
        <v>1240</v>
      </c>
      <c r="V311" t="s">
        <v>63</v>
      </c>
      <c r="W311" s="1">
        <v>42946.22928240741</v>
      </c>
      <c r="X311">
        <v>1280</v>
      </c>
      <c r="Y311" t="s">
        <v>63</v>
      </c>
      <c r="Z311" s="1">
        <v>42906.22928240741</v>
      </c>
      <c r="AA311">
        <v>1</v>
      </c>
      <c r="AB311">
        <v>0</v>
      </c>
      <c r="AM311" t="s">
        <v>134</v>
      </c>
      <c r="AN311" t="s">
        <v>1229</v>
      </c>
      <c r="AO311" t="s">
        <v>66</v>
      </c>
      <c r="AP311" t="s">
        <v>66</v>
      </c>
    </row>
    <row r="312" spans="1:42" x14ac:dyDescent="0.2">
      <c r="A312" t="s">
        <v>1230</v>
      </c>
      <c r="B312" t="s">
        <v>308</v>
      </c>
      <c r="D312" t="s">
        <v>209</v>
      </c>
      <c r="F312">
        <v>9654490652</v>
      </c>
      <c r="G312" s="1">
        <v>44166.22928240741</v>
      </c>
      <c r="H312">
        <v>8952</v>
      </c>
      <c r="I312" t="str">
        <f t="shared" si="4"/>
        <v>0-10000</v>
      </c>
      <c r="J312">
        <v>8952</v>
      </c>
      <c r="L312" t="s">
        <v>62</v>
      </c>
      <c r="M312">
        <v>0</v>
      </c>
      <c r="T312" s="1">
        <v>43131.22928240741</v>
      </c>
      <c r="U312">
        <v>1055</v>
      </c>
      <c r="V312" t="s">
        <v>63</v>
      </c>
      <c r="W312" s="1">
        <v>43131.22928240741</v>
      </c>
      <c r="X312">
        <v>1095</v>
      </c>
      <c r="Y312" t="s">
        <v>63</v>
      </c>
      <c r="Z312" s="1">
        <v>42934.22928240741</v>
      </c>
      <c r="AA312">
        <v>1</v>
      </c>
      <c r="AB312">
        <v>1</v>
      </c>
      <c r="AM312" t="s">
        <v>82</v>
      </c>
      <c r="AN312" t="s">
        <v>1231</v>
      </c>
      <c r="AO312" t="s">
        <v>66</v>
      </c>
      <c r="AP312" t="s">
        <v>66</v>
      </c>
    </row>
    <row r="313" spans="1:42" x14ac:dyDescent="0.2">
      <c r="A313" t="s">
        <v>1232</v>
      </c>
      <c r="B313" t="s">
        <v>1233</v>
      </c>
      <c r="C313" t="s">
        <v>1143</v>
      </c>
      <c r="D313" t="s">
        <v>70</v>
      </c>
      <c r="F313">
        <v>7669857210</v>
      </c>
      <c r="G313" s="1">
        <v>44166.22928240741</v>
      </c>
      <c r="H313">
        <v>8850</v>
      </c>
      <c r="I313" t="str">
        <f t="shared" si="4"/>
        <v>0-10000</v>
      </c>
      <c r="J313">
        <v>8850</v>
      </c>
      <c r="L313" t="s">
        <v>62</v>
      </c>
      <c r="M313">
        <v>0</v>
      </c>
      <c r="T313" s="1">
        <v>43578.22928240741</v>
      </c>
      <c r="U313">
        <v>608</v>
      </c>
      <c r="V313" t="s">
        <v>63</v>
      </c>
      <c r="W313" s="1">
        <v>43578.22928240741</v>
      </c>
      <c r="X313">
        <v>648</v>
      </c>
      <c r="Y313" t="s">
        <v>63</v>
      </c>
      <c r="Z313" s="1">
        <v>43561.22928240741</v>
      </c>
      <c r="AA313">
        <v>1</v>
      </c>
      <c r="AB313">
        <v>0</v>
      </c>
      <c r="AM313" t="s">
        <v>230</v>
      </c>
      <c r="AN313" t="s">
        <v>1234</v>
      </c>
      <c r="AO313" t="s">
        <v>66</v>
      </c>
      <c r="AP313" t="s">
        <v>66</v>
      </c>
    </row>
    <row r="314" spans="1:42" x14ac:dyDescent="0.2">
      <c r="A314" t="s">
        <v>1235</v>
      </c>
      <c r="B314" t="s">
        <v>1236</v>
      </c>
      <c r="C314" t="s">
        <v>1143</v>
      </c>
      <c r="D314" t="s">
        <v>70</v>
      </c>
      <c r="F314">
        <v>9718065624</v>
      </c>
      <c r="G314" s="1">
        <v>44166.22928240741</v>
      </c>
      <c r="H314">
        <v>10068</v>
      </c>
      <c r="I314" t="str">
        <f t="shared" si="4"/>
        <v>10000-20000</v>
      </c>
      <c r="J314">
        <v>10068</v>
      </c>
      <c r="L314" t="s">
        <v>62</v>
      </c>
      <c r="M314">
        <v>0</v>
      </c>
      <c r="T314" s="1">
        <v>43619.22928240741</v>
      </c>
      <c r="U314">
        <v>567</v>
      </c>
      <c r="V314" t="s">
        <v>63</v>
      </c>
      <c r="W314" s="1">
        <v>43619.22928240741</v>
      </c>
      <c r="X314">
        <v>607</v>
      </c>
      <c r="Y314" t="s">
        <v>63</v>
      </c>
      <c r="Z314" s="1">
        <v>43587.22928240741</v>
      </c>
      <c r="AA314">
        <v>1</v>
      </c>
      <c r="AB314">
        <v>0</v>
      </c>
      <c r="AM314" t="s">
        <v>1237</v>
      </c>
      <c r="AN314" t="s">
        <v>1238</v>
      </c>
      <c r="AO314" t="s">
        <v>66</v>
      </c>
      <c r="AP314" t="s">
        <v>66</v>
      </c>
    </row>
    <row r="315" spans="1:42" x14ac:dyDescent="0.2">
      <c r="A315" t="s">
        <v>1239</v>
      </c>
      <c r="B315" t="s">
        <v>1240</v>
      </c>
      <c r="C315" t="s">
        <v>1143</v>
      </c>
      <c r="D315" t="s">
        <v>70</v>
      </c>
      <c r="F315">
        <v>9910773445</v>
      </c>
      <c r="G315" s="1">
        <v>44166.22928240741</v>
      </c>
      <c r="H315">
        <v>27240</v>
      </c>
      <c r="I315" t="str">
        <f t="shared" si="4"/>
        <v>20000-30000</v>
      </c>
      <c r="J315">
        <v>27240</v>
      </c>
      <c r="L315" t="s">
        <v>62</v>
      </c>
      <c r="M315">
        <v>0</v>
      </c>
      <c r="T315" s="1">
        <v>43159.22928240741</v>
      </c>
      <c r="U315">
        <v>1027</v>
      </c>
      <c r="V315" t="s">
        <v>63</v>
      </c>
      <c r="W315" s="1">
        <v>43159.22928240741</v>
      </c>
      <c r="X315">
        <v>1067</v>
      </c>
      <c r="Y315" t="s">
        <v>63</v>
      </c>
      <c r="Z315" s="1">
        <v>42941.22928240741</v>
      </c>
      <c r="AA315">
        <v>1</v>
      </c>
      <c r="AB315">
        <v>0</v>
      </c>
      <c r="AM315" t="s">
        <v>295</v>
      </c>
      <c r="AN315" t="s">
        <v>1241</v>
      </c>
      <c r="AO315" t="s">
        <v>66</v>
      </c>
      <c r="AP315" t="s">
        <v>66</v>
      </c>
    </row>
    <row r="316" spans="1:42" x14ac:dyDescent="0.2">
      <c r="A316" t="s">
        <v>1242</v>
      </c>
      <c r="B316" t="s">
        <v>1243</v>
      </c>
      <c r="C316" t="s">
        <v>1101</v>
      </c>
      <c r="D316" t="s">
        <v>70</v>
      </c>
      <c r="F316">
        <v>8375073882</v>
      </c>
      <c r="G316" s="1">
        <v>44166.22928240741</v>
      </c>
      <c r="H316">
        <v>36960</v>
      </c>
      <c r="I316" t="str">
        <f t="shared" si="4"/>
        <v>30000 - 40000</v>
      </c>
      <c r="J316">
        <v>36960</v>
      </c>
      <c r="L316" t="s">
        <v>62</v>
      </c>
      <c r="M316">
        <v>0</v>
      </c>
      <c r="T316" s="1">
        <v>42712.22928240741</v>
      </c>
      <c r="U316">
        <v>1474</v>
      </c>
      <c r="V316" t="s">
        <v>63</v>
      </c>
      <c r="W316" s="1">
        <v>42712.22928240741</v>
      </c>
      <c r="X316">
        <v>1514</v>
      </c>
      <c r="Y316" t="s">
        <v>63</v>
      </c>
      <c r="Z316" s="1">
        <v>42390.22928240741</v>
      </c>
      <c r="AA316">
        <v>1</v>
      </c>
      <c r="AB316">
        <v>0</v>
      </c>
      <c r="AM316" t="s">
        <v>420</v>
      </c>
      <c r="AN316" t="s">
        <v>1244</v>
      </c>
      <c r="AO316" t="s">
        <v>66</v>
      </c>
      <c r="AP316" t="s">
        <v>66</v>
      </c>
    </row>
    <row r="317" spans="1:42" x14ac:dyDescent="0.2">
      <c r="A317" t="s">
        <v>1245</v>
      </c>
      <c r="B317" t="s">
        <v>1246</v>
      </c>
      <c r="C317" t="s">
        <v>1247</v>
      </c>
      <c r="D317" t="s">
        <v>209</v>
      </c>
      <c r="F317">
        <v>8826113680</v>
      </c>
      <c r="G317" s="1">
        <v>44166.22928240741</v>
      </c>
      <c r="H317">
        <v>9400</v>
      </c>
      <c r="I317" t="str">
        <f t="shared" si="4"/>
        <v>0-10000</v>
      </c>
      <c r="J317">
        <v>9400</v>
      </c>
      <c r="L317" t="s">
        <v>62</v>
      </c>
      <c r="M317">
        <v>0</v>
      </c>
      <c r="T317" s="1">
        <v>43312.22928240741</v>
      </c>
      <c r="U317">
        <v>874</v>
      </c>
      <c r="V317" t="s">
        <v>63</v>
      </c>
      <c r="W317" s="1">
        <v>43312.22928240741</v>
      </c>
      <c r="X317">
        <v>914</v>
      </c>
      <c r="Y317" t="s">
        <v>63</v>
      </c>
      <c r="Z317" s="1">
        <v>42907.22928240741</v>
      </c>
      <c r="AA317">
        <v>1</v>
      </c>
      <c r="AB317">
        <v>1</v>
      </c>
      <c r="AM317" t="s">
        <v>295</v>
      </c>
      <c r="AN317" t="s">
        <v>1248</v>
      </c>
      <c r="AO317" t="s">
        <v>66</v>
      </c>
      <c r="AP317" t="s">
        <v>66</v>
      </c>
    </row>
    <row r="318" spans="1:42" x14ac:dyDescent="0.2">
      <c r="A318" t="s">
        <v>1249</v>
      </c>
      <c r="B318" t="s">
        <v>1250</v>
      </c>
      <c r="C318" t="s">
        <v>1143</v>
      </c>
      <c r="D318" t="s">
        <v>70</v>
      </c>
      <c r="F318">
        <v>9540677260</v>
      </c>
      <c r="G318" s="1">
        <v>44166.22928240741</v>
      </c>
      <c r="H318">
        <v>28600</v>
      </c>
      <c r="I318" t="str">
        <f t="shared" si="4"/>
        <v>20000-30000</v>
      </c>
      <c r="J318">
        <v>28600</v>
      </c>
      <c r="L318" t="s">
        <v>62</v>
      </c>
      <c r="M318">
        <v>0</v>
      </c>
      <c r="T318" s="1">
        <v>43602.22928240741</v>
      </c>
      <c r="U318">
        <v>584</v>
      </c>
      <c r="V318" t="s">
        <v>63</v>
      </c>
      <c r="W318" s="1">
        <v>43602.22928240741</v>
      </c>
      <c r="X318">
        <v>624</v>
      </c>
      <c r="Y318" t="s">
        <v>63</v>
      </c>
      <c r="Z318" s="1">
        <v>42784.22928240741</v>
      </c>
      <c r="AA318">
        <v>1</v>
      </c>
      <c r="AB318">
        <v>0</v>
      </c>
      <c r="AM318" t="s">
        <v>346</v>
      </c>
      <c r="AN318" t="s">
        <v>1251</v>
      </c>
      <c r="AO318" t="s">
        <v>66</v>
      </c>
      <c r="AP318" t="s">
        <v>66</v>
      </c>
    </row>
    <row r="319" spans="1:42" x14ac:dyDescent="0.2">
      <c r="A319" t="s">
        <v>1252</v>
      </c>
      <c r="B319" t="s">
        <v>1253</v>
      </c>
      <c r="C319" t="s">
        <v>1187</v>
      </c>
      <c r="D319" t="s">
        <v>70</v>
      </c>
      <c r="F319">
        <v>9654640338</v>
      </c>
      <c r="G319" s="1">
        <v>44166.22928240741</v>
      </c>
      <c r="H319">
        <v>40200</v>
      </c>
      <c r="I319" t="str">
        <f t="shared" si="4"/>
        <v>40000 - 50000</v>
      </c>
      <c r="J319">
        <v>40200</v>
      </c>
      <c r="L319" t="s">
        <v>62</v>
      </c>
      <c r="M319">
        <v>0</v>
      </c>
      <c r="T319" s="1">
        <v>43054.22928240741</v>
      </c>
      <c r="U319">
        <v>1132</v>
      </c>
      <c r="V319" t="s">
        <v>63</v>
      </c>
      <c r="W319" s="1">
        <v>43054.22928240741</v>
      </c>
      <c r="X319">
        <v>1172</v>
      </c>
      <c r="Y319" t="s">
        <v>63</v>
      </c>
      <c r="Z319" s="1">
        <v>43018.22928240741</v>
      </c>
      <c r="AA319">
        <v>1</v>
      </c>
      <c r="AB319">
        <v>0</v>
      </c>
      <c r="AM319" t="s">
        <v>112</v>
      </c>
      <c r="AN319" t="s">
        <v>1254</v>
      </c>
      <c r="AO319" t="s">
        <v>66</v>
      </c>
      <c r="AP319" t="s">
        <v>66</v>
      </c>
    </row>
    <row r="320" spans="1:42" x14ac:dyDescent="0.2">
      <c r="A320" t="s">
        <v>1255</v>
      </c>
      <c r="B320" t="s">
        <v>1256</v>
      </c>
      <c r="C320" t="s">
        <v>1257</v>
      </c>
      <c r="D320" t="s">
        <v>70</v>
      </c>
      <c r="F320">
        <v>7982069302</v>
      </c>
      <c r="G320" s="1">
        <v>44166.22928240741</v>
      </c>
      <c r="H320">
        <v>31280</v>
      </c>
      <c r="I320" t="str">
        <f t="shared" si="4"/>
        <v>30000 - 40000</v>
      </c>
      <c r="J320">
        <v>31280</v>
      </c>
      <c r="L320" t="s">
        <v>62</v>
      </c>
      <c r="M320">
        <v>0</v>
      </c>
      <c r="T320" s="1">
        <v>43402.22928240741</v>
      </c>
      <c r="U320">
        <v>784</v>
      </c>
      <c r="V320" t="s">
        <v>63</v>
      </c>
      <c r="W320" s="1">
        <v>43402.22928240741</v>
      </c>
      <c r="X320">
        <v>824</v>
      </c>
      <c r="Y320" t="s">
        <v>63</v>
      </c>
      <c r="Z320" s="1">
        <v>43147.22928240741</v>
      </c>
      <c r="AA320">
        <v>1</v>
      </c>
      <c r="AB320">
        <v>0</v>
      </c>
      <c r="AM320" t="s">
        <v>253</v>
      </c>
      <c r="AN320" t="s">
        <v>1258</v>
      </c>
      <c r="AO320" t="s">
        <v>66</v>
      </c>
      <c r="AP320" t="s">
        <v>66</v>
      </c>
    </row>
    <row r="321" spans="1:42" x14ac:dyDescent="0.2">
      <c r="A321" t="s">
        <v>1259</v>
      </c>
      <c r="B321" t="s">
        <v>1260</v>
      </c>
      <c r="C321" t="s">
        <v>1261</v>
      </c>
      <c r="D321" t="s">
        <v>70</v>
      </c>
      <c r="F321">
        <v>9643737438</v>
      </c>
      <c r="G321" s="1">
        <v>44166.22928240741</v>
      </c>
      <c r="H321">
        <v>39920</v>
      </c>
      <c r="I321" t="str">
        <f t="shared" si="4"/>
        <v>30000 - 40000</v>
      </c>
      <c r="J321">
        <v>39920</v>
      </c>
      <c r="L321" t="s">
        <v>62</v>
      </c>
      <c r="M321">
        <v>0</v>
      </c>
      <c r="T321" s="1">
        <v>43895.22928240741</v>
      </c>
      <c r="U321">
        <v>291</v>
      </c>
      <c r="V321" t="s">
        <v>63</v>
      </c>
      <c r="W321" s="1">
        <v>43895.22928240741</v>
      </c>
      <c r="X321">
        <v>331</v>
      </c>
      <c r="Y321" t="s">
        <v>63</v>
      </c>
      <c r="Z321" s="1">
        <v>43123.22928240741</v>
      </c>
      <c r="AA321">
        <v>1</v>
      </c>
      <c r="AB321">
        <v>0</v>
      </c>
      <c r="AM321" t="s">
        <v>253</v>
      </c>
      <c r="AN321" t="s">
        <v>1262</v>
      </c>
      <c r="AO321" t="s">
        <v>66</v>
      </c>
      <c r="AP321" t="s">
        <v>66</v>
      </c>
    </row>
    <row r="322" spans="1:42" x14ac:dyDescent="0.2">
      <c r="A322" t="s">
        <v>1263</v>
      </c>
      <c r="B322" t="s">
        <v>133</v>
      </c>
      <c r="C322" t="s">
        <v>1153</v>
      </c>
      <c r="D322" t="s">
        <v>70</v>
      </c>
      <c r="F322">
        <v>7557562187</v>
      </c>
      <c r="G322" s="1">
        <v>44166.22928240741</v>
      </c>
      <c r="H322">
        <v>8720</v>
      </c>
      <c r="I322" t="str">
        <f t="shared" si="4"/>
        <v>0-10000</v>
      </c>
      <c r="J322">
        <v>8720</v>
      </c>
      <c r="L322" t="s">
        <v>62</v>
      </c>
      <c r="M322">
        <v>0</v>
      </c>
      <c r="T322" s="1">
        <v>43551.22928240741</v>
      </c>
      <c r="U322">
        <v>635</v>
      </c>
      <c r="V322" t="s">
        <v>63</v>
      </c>
      <c r="W322" s="1">
        <v>43551.22928240741</v>
      </c>
      <c r="X322">
        <v>675</v>
      </c>
      <c r="Y322" t="s">
        <v>63</v>
      </c>
      <c r="Z322" s="1">
        <v>43054.22928240741</v>
      </c>
      <c r="AA322">
        <v>1</v>
      </c>
      <c r="AB322">
        <v>0</v>
      </c>
      <c r="AM322" t="s">
        <v>112</v>
      </c>
      <c r="AN322" t="s">
        <v>1264</v>
      </c>
      <c r="AO322" t="s">
        <v>66</v>
      </c>
      <c r="AP322" t="s">
        <v>66</v>
      </c>
    </row>
    <row r="323" spans="1:42" x14ac:dyDescent="0.2">
      <c r="A323" t="s">
        <v>1265</v>
      </c>
      <c r="B323" t="s">
        <v>671</v>
      </c>
      <c r="C323" t="s">
        <v>1266</v>
      </c>
      <c r="D323" t="s">
        <v>70</v>
      </c>
      <c r="F323">
        <v>9250750486</v>
      </c>
      <c r="G323" s="1">
        <v>44166.22928240741</v>
      </c>
      <c r="H323">
        <v>10800</v>
      </c>
      <c r="I323" t="str">
        <f t="shared" ref="I323:I325" si="5">IF($H323&gt;50000,"&gt; “50000+",IF($H323&gt;40000,"40000 - 50000",IF($H323&gt;30000,"30000 - 40000",IF($H323&gt;20000,"20000-30000",IF($H323&gt;10000,"10000-20000","0-10000")))))</f>
        <v>10000-20000</v>
      </c>
      <c r="J323">
        <v>10800</v>
      </c>
      <c r="L323" t="s">
        <v>62</v>
      </c>
      <c r="M323">
        <v>0</v>
      </c>
      <c r="T323" s="1">
        <v>43076.22928240741</v>
      </c>
      <c r="U323">
        <v>1110</v>
      </c>
      <c r="V323" t="s">
        <v>63</v>
      </c>
      <c r="W323" s="1">
        <v>43076.22928240741</v>
      </c>
      <c r="X323">
        <v>1150</v>
      </c>
      <c r="Y323" t="s">
        <v>63</v>
      </c>
      <c r="Z323" s="1">
        <v>43022.22928240741</v>
      </c>
      <c r="AA323">
        <v>1</v>
      </c>
      <c r="AB323">
        <v>0</v>
      </c>
      <c r="AM323" t="s">
        <v>112</v>
      </c>
      <c r="AN323" t="s">
        <v>672</v>
      </c>
      <c r="AO323" t="s">
        <v>66</v>
      </c>
      <c r="AP323" t="s">
        <v>66</v>
      </c>
    </row>
    <row r="324" spans="1:42" x14ac:dyDescent="0.2">
      <c r="A324" t="s">
        <v>1267</v>
      </c>
      <c r="B324" t="s">
        <v>1268</v>
      </c>
      <c r="C324" t="s">
        <v>1101</v>
      </c>
      <c r="D324" t="s">
        <v>70</v>
      </c>
      <c r="F324">
        <v>8800311256</v>
      </c>
      <c r="G324" s="1">
        <v>44166.22928240741</v>
      </c>
      <c r="H324">
        <v>4420</v>
      </c>
      <c r="I324" t="str">
        <f t="shared" si="5"/>
        <v>0-10000</v>
      </c>
      <c r="J324">
        <v>4420</v>
      </c>
      <c r="L324" t="s">
        <v>62</v>
      </c>
      <c r="M324">
        <v>0</v>
      </c>
      <c r="T324" s="1">
        <v>43512.22928240741</v>
      </c>
      <c r="U324">
        <v>674</v>
      </c>
      <c r="V324" t="s">
        <v>63</v>
      </c>
      <c r="W324" s="1">
        <v>43512.22928240741</v>
      </c>
      <c r="X324">
        <v>714</v>
      </c>
      <c r="Y324" t="s">
        <v>63</v>
      </c>
      <c r="Z324" s="1">
        <v>43098.22928240741</v>
      </c>
      <c r="AA324">
        <v>1</v>
      </c>
      <c r="AB324">
        <v>0</v>
      </c>
      <c r="AM324" t="s">
        <v>253</v>
      </c>
      <c r="AN324" t="s">
        <v>1269</v>
      </c>
      <c r="AO324" t="s">
        <v>66</v>
      </c>
      <c r="AP324" t="s">
        <v>66</v>
      </c>
    </row>
    <row r="325" spans="1:42" x14ac:dyDescent="0.2">
      <c r="A325" t="s">
        <v>1270</v>
      </c>
      <c r="B325" t="s">
        <v>1271</v>
      </c>
      <c r="C325" t="s">
        <v>97</v>
      </c>
      <c r="D325" t="s">
        <v>70</v>
      </c>
      <c r="F325">
        <v>9582883636</v>
      </c>
      <c r="G325" s="1">
        <v>44166.22928240741</v>
      </c>
      <c r="H325">
        <v>21200</v>
      </c>
      <c r="I325" t="str">
        <f t="shared" si="5"/>
        <v>20000-30000</v>
      </c>
      <c r="J325">
        <v>21200</v>
      </c>
      <c r="L325" t="s">
        <v>62</v>
      </c>
      <c r="M325">
        <v>0</v>
      </c>
      <c r="T325" s="1">
        <v>43248.22928240741</v>
      </c>
      <c r="U325">
        <v>938</v>
      </c>
      <c r="V325" t="s">
        <v>63</v>
      </c>
      <c r="W325" s="1">
        <v>43248.22928240741</v>
      </c>
      <c r="X325">
        <v>978</v>
      </c>
      <c r="Y325" t="s">
        <v>63</v>
      </c>
      <c r="Z325" s="1">
        <v>43098.22928240741</v>
      </c>
      <c r="AA325">
        <v>2</v>
      </c>
      <c r="AB325">
        <v>0</v>
      </c>
      <c r="AM325" t="s">
        <v>253</v>
      </c>
      <c r="AN325" t="s">
        <v>1272</v>
      </c>
      <c r="AO325" t="s">
        <v>66</v>
      </c>
      <c r="AP325" t="s">
        <v>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1"/>
  <sheetViews>
    <sheetView workbookViewId="0">
      <selection activeCell="C6" sqref="C6"/>
    </sheetView>
  </sheetViews>
  <sheetFormatPr baseColWidth="10" defaultColWidth="8.83203125" defaultRowHeight="16" x14ac:dyDescent="0.2"/>
  <cols>
    <col min="2" max="2" width="14" bestFit="1" customWidth="1"/>
    <col min="3" max="3" width="18.5" bestFit="1" customWidth="1"/>
  </cols>
  <sheetData>
    <row r="1" spans="1:5" x14ac:dyDescent="0.2">
      <c r="A1" s="5" t="s">
        <v>0</v>
      </c>
      <c r="B1" s="5" t="s">
        <v>5</v>
      </c>
      <c r="C1" s="5" t="s">
        <v>1273</v>
      </c>
      <c r="D1" s="8"/>
    </row>
    <row r="2" spans="1:5" x14ac:dyDescent="0.2">
      <c r="A2" s="2" t="s">
        <v>58</v>
      </c>
      <c r="B2">
        <f>VLOOKUP(A1:A301,'Base Data'!A:F,6,FALSE)</f>
        <v>8130402927</v>
      </c>
      <c r="C2" s="7" t="str">
        <f>CONCATENATE("******",RIGHT(B2,4))</f>
        <v>******2927</v>
      </c>
      <c r="D2" s="9"/>
      <c r="E2" s="6"/>
    </row>
    <row r="3" spans="1:5" x14ac:dyDescent="0.2">
      <c r="A3" s="2" t="s">
        <v>67</v>
      </c>
      <c r="B3">
        <f>VLOOKUP(A2:A302,'Base Data'!A:F,6,FALSE)</f>
        <v>9871103080</v>
      </c>
      <c r="C3" s="7" t="str">
        <f t="shared" ref="C3:C66" si="0">CONCATENATE("******",RIGHT(B3,4))</f>
        <v>******3080</v>
      </c>
    </row>
    <row r="4" spans="1:5" x14ac:dyDescent="0.2">
      <c r="A4" s="2" t="s">
        <v>73</v>
      </c>
      <c r="B4">
        <f>VLOOKUP(A3:A303,'Base Data'!A:F,6,FALSE)</f>
        <v>9213191474</v>
      </c>
      <c r="C4" s="7" t="str">
        <f t="shared" si="0"/>
        <v>******1474</v>
      </c>
    </row>
    <row r="5" spans="1:5" x14ac:dyDescent="0.2">
      <c r="A5" s="2" t="s">
        <v>79</v>
      </c>
      <c r="B5">
        <f>VLOOKUP(A4:A304,'Base Data'!A:F,6,FALSE)</f>
        <v>8400358038</v>
      </c>
      <c r="C5" s="7" t="str">
        <f t="shared" si="0"/>
        <v>******8038</v>
      </c>
    </row>
    <row r="6" spans="1:5" x14ac:dyDescent="0.2">
      <c r="A6" s="2" t="s">
        <v>84</v>
      </c>
      <c r="B6">
        <f>VLOOKUP(A5:A305,'Base Data'!A:F,6,FALSE)</f>
        <v>8587904869</v>
      </c>
      <c r="C6" s="7" t="str">
        <f t="shared" si="0"/>
        <v>******4869</v>
      </c>
    </row>
    <row r="7" spans="1:5" x14ac:dyDescent="0.2">
      <c r="A7" s="2" t="s">
        <v>90</v>
      </c>
      <c r="B7">
        <f>VLOOKUP(A6:A306,'Base Data'!A:F,6,FALSE)</f>
        <v>9205456135</v>
      </c>
      <c r="C7" s="7" t="str">
        <f t="shared" si="0"/>
        <v>******6135</v>
      </c>
      <c r="D7" t="s">
        <v>1283</v>
      </c>
    </row>
    <row r="8" spans="1:5" x14ac:dyDescent="0.2">
      <c r="A8" s="2" t="s">
        <v>95</v>
      </c>
      <c r="B8">
        <f>VLOOKUP(A7:A307,'Base Data'!A:F,6,FALSE)</f>
        <v>9136633346</v>
      </c>
      <c r="C8" s="7" t="str">
        <f t="shared" si="0"/>
        <v>******3346</v>
      </c>
    </row>
    <row r="9" spans="1:5" x14ac:dyDescent="0.2">
      <c r="A9" s="2" t="s">
        <v>100</v>
      </c>
      <c r="B9">
        <f>VLOOKUP(A8:A308,'Base Data'!A:F,6,FALSE)</f>
        <v>8826241107</v>
      </c>
      <c r="C9" s="7" t="str">
        <f t="shared" si="0"/>
        <v>******1107</v>
      </c>
    </row>
    <row r="10" spans="1:5" x14ac:dyDescent="0.2">
      <c r="A10" s="2" t="s">
        <v>105</v>
      </c>
      <c r="B10">
        <f>VLOOKUP(A9:A309,'Base Data'!A:F,6,FALSE)</f>
        <v>9582409415</v>
      </c>
      <c r="C10" s="7" t="str">
        <f t="shared" si="0"/>
        <v>******9415</v>
      </c>
    </row>
    <row r="11" spans="1:5" x14ac:dyDescent="0.2">
      <c r="A11" s="2" t="s">
        <v>119</v>
      </c>
      <c r="B11">
        <f>VLOOKUP(A10:A310,'Base Data'!A:F,6,FALSE)</f>
        <v>9650949256</v>
      </c>
      <c r="C11" s="7" t="str">
        <f t="shared" si="0"/>
        <v>******9256</v>
      </c>
    </row>
    <row r="12" spans="1:5" x14ac:dyDescent="0.2">
      <c r="A12" s="2" t="s">
        <v>124</v>
      </c>
      <c r="B12">
        <f>VLOOKUP(A11:A311,'Base Data'!A:F,6,FALSE)</f>
        <v>8376035719</v>
      </c>
      <c r="C12" s="7" t="str">
        <f t="shared" si="0"/>
        <v>******5719</v>
      </c>
    </row>
    <row r="13" spans="1:5" x14ac:dyDescent="0.2">
      <c r="A13" s="2" t="s">
        <v>128</v>
      </c>
      <c r="B13">
        <f>VLOOKUP(A12:A312,'Base Data'!A:F,6,FALSE)</f>
        <v>9643549075</v>
      </c>
      <c r="C13" s="7" t="str">
        <f t="shared" si="0"/>
        <v>******9075</v>
      </c>
    </row>
    <row r="14" spans="1:5" x14ac:dyDescent="0.2">
      <c r="A14" s="2" t="s">
        <v>132</v>
      </c>
      <c r="B14">
        <f>VLOOKUP(A13:A313,'Base Data'!A:F,6,FALSE)</f>
        <v>9312149845</v>
      </c>
      <c r="C14" s="7" t="str">
        <f t="shared" si="0"/>
        <v>******9845</v>
      </c>
    </row>
    <row r="15" spans="1:5" x14ac:dyDescent="0.2">
      <c r="A15" s="2" t="s">
        <v>136</v>
      </c>
      <c r="B15">
        <f>VLOOKUP(A14:A314,'Base Data'!A:F,6,FALSE)</f>
        <v>7065828564</v>
      </c>
      <c r="C15" s="7" t="str">
        <f t="shared" si="0"/>
        <v>******8564</v>
      </c>
    </row>
    <row r="16" spans="1:5" x14ac:dyDescent="0.2">
      <c r="A16" s="2" t="s">
        <v>140</v>
      </c>
      <c r="B16">
        <f>VLOOKUP(A15:A315,'Base Data'!A:F,6,FALSE)</f>
        <v>8076134645</v>
      </c>
      <c r="C16" s="7" t="str">
        <f t="shared" si="0"/>
        <v>******4645</v>
      </c>
    </row>
    <row r="17" spans="1:3" x14ac:dyDescent="0.2">
      <c r="A17" s="2" t="s">
        <v>144</v>
      </c>
      <c r="B17">
        <f>VLOOKUP(A16:A316,'Base Data'!A:F,6,FALSE)</f>
        <v>9773545372</v>
      </c>
      <c r="C17" s="7" t="str">
        <f t="shared" si="0"/>
        <v>******5372</v>
      </c>
    </row>
    <row r="18" spans="1:3" x14ac:dyDescent="0.2">
      <c r="A18" s="2" t="s">
        <v>149</v>
      </c>
      <c r="B18">
        <f>VLOOKUP(A17:A317,'Base Data'!A:F,6,FALSE)</f>
        <v>8285703219</v>
      </c>
      <c r="C18" s="7" t="str">
        <f t="shared" si="0"/>
        <v>******3219</v>
      </c>
    </row>
    <row r="19" spans="1:3" x14ac:dyDescent="0.2">
      <c r="A19" s="2" t="s">
        <v>153</v>
      </c>
      <c r="B19">
        <f>VLOOKUP(A18:A318,'Base Data'!A:F,6,FALSE)</f>
        <v>9560752988</v>
      </c>
      <c r="C19" s="7" t="str">
        <f t="shared" si="0"/>
        <v>******2988</v>
      </c>
    </row>
    <row r="20" spans="1:3" x14ac:dyDescent="0.2">
      <c r="A20" s="2" t="s">
        <v>157</v>
      </c>
      <c r="B20">
        <f>VLOOKUP(A19:A319,'Base Data'!A:F,6,FALSE)</f>
        <v>9773862267</v>
      </c>
      <c r="C20" s="7" t="str">
        <f t="shared" si="0"/>
        <v>******2267</v>
      </c>
    </row>
    <row r="21" spans="1:3" x14ac:dyDescent="0.2">
      <c r="A21" s="2" t="s">
        <v>160</v>
      </c>
      <c r="B21">
        <f>VLOOKUP(A20:A320,'Base Data'!A:F,6,FALSE)</f>
        <v>9205488434</v>
      </c>
      <c r="C21" s="7" t="str">
        <f t="shared" si="0"/>
        <v>******8434</v>
      </c>
    </row>
    <row r="22" spans="1:3" x14ac:dyDescent="0.2">
      <c r="A22" s="2" t="s">
        <v>165</v>
      </c>
      <c r="B22">
        <f>VLOOKUP(A21:A321,'Base Data'!A:F,6,FALSE)</f>
        <v>8447709753</v>
      </c>
      <c r="C22" s="7" t="str">
        <f t="shared" si="0"/>
        <v>******9753</v>
      </c>
    </row>
    <row r="23" spans="1:3" x14ac:dyDescent="0.2">
      <c r="A23" s="2" t="s">
        <v>170</v>
      </c>
      <c r="B23">
        <f>VLOOKUP(A22:A322,'Base Data'!A:F,6,FALSE)</f>
        <v>9711959209</v>
      </c>
      <c r="C23" s="7" t="str">
        <f t="shared" si="0"/>
        <v>******9209</v>
      </c>
    </row>
    <row r="24" spans="1:3" x14ac:dyDescent="0.2">
      <c r="A24" s="2" t="s">
        <v>175</v>
      </c>
      <c r="B24">
        <f>VLOOKUP(A23:A323,'Base Data'!A:F,6,FALSE)</f>
        <v>9213682451</v>
      </c>
      <c r="C24" s="7" t="str">
        <f t="shared" si="0"/>
        <v>******2451</v>
      </c>
    </row>
    <row r="25" spans="1:3" x14ac:dyDescent="0.2">
      <c r="A25" s="2" t="s">
        <v>179</v>
      </c>
      <c r="B25">
        <f>VLOOKUP(A24:A324,'Base Data'!A:F,6,FALSE)</f>
        <v>7065645761</v>
      </c>
      <c r="C25" s="7" t="str">
        <f t="shared" si="0"/>
        <v>******5761</v>
      </c>
    </row>
    <row r="26" spans="1:3" x14ac:dyDescent="0.2">
      <c r="A26" s="2" t="s">
        <v>183</v>
      </c>
      <c r="B26">
        <f>VLOOKUP(A25:A325,'Base Data'!A:F,6,FALSE)</f>
        <v>9873600788</v>
      </c>
      <c r="C26" s="7" t="str">
        <f t="shared" si="0"/>
        <v>******0788</v>
      </c>
    </row>
    <row r="27" spans="1:3" x14ac:dyDescent="0.2">
      <c r="A27" s="2" t="s">
        <v>186</v>
      </c>
      <c r="B27">
        <f>VLOOKUP(A26:A326,'Base Data'!A:F,6,FALSE)</f>
        <v>9891503846</v>
      </c>
      <c r="C27" s="7" t="str">
        <f t="shared" si="0"/>
        <v>******3846</v>
      </c>
    </row>
    <row r="28" spans="1:3" x14ac:dyDescent="0.2">
      <c r="A28" s="2" t="s">
        <v>189</v>
      </c>
      <c r="B28">
        <f>VLOOKUP(A27:A327,'Base Data'!A:F,6,FALSE)</f>
        <v>9313615528</v>
      </c>
      <c r="C28" s="7" t="str">
        <f t="shared" si="0"/>
        <v>******5528</v>
      </c>
    </row>
    <row r="29" spans="1:3" x14ac:dyDescent="0.2">
      <c r="A29" s="2" t="s">
        <v>195</v>
      </c>
      <c r="B29">
        <f>VLOOKUP(A28:A328,'Base Data'!A:F,6,FALSE)</f>
        <v>9971501623</v>
      </c>
      <c r="C29" s="7" t="str">
        <f t="shared" si="0"/>
        <v>******1623</v>
      </c>
    </row>
    <row r="30" spans="1:3" x14ac:dyDescent="0.2">
      <c r="A30" s="2" t="s">
        <v>200</v>
      </c>
      <c r="B30">
        <f>VLOOKUP(A29:A329,'Base Data'!A:F,6,FALSE)</f>
        <v>9990689528</v>
      </c>
      <c r="C30" s="7" t="str">
        <f t="shared" si="0"/>
        <v>******9528</v>
      </c>
    </row>
    <row r="31" spans="1:3" x14ac:dyDescent="0.2">
      <c r="A31" s="2" t="s">
        <v>206</v>
      </c>
      <c r="B31">
        <f>VLOOKUP(A30:A330,'Base Data'!A:F,6,FALSE)</f>
        <v>9540041124</v>
      </c>
      <c r="C31" s="7" t="str">
        <f t="shared" si="0"/>
        <v>******1124</v>
      </c>
    </row>
    <row r="32" spans="1:3" x14ac:dyDescent="0.2">
      <c r="A32" s="2" t="s">
        <v>211</v>
      </c>
      <c r="B32">
        <f>VLOOKUP(A31:A331,'Base Data'!A:F,6,FALSE)</f>
        <v>8826059793</v>
      </c>
      <c r="C32" s="7" t="str">
        <f t="shared" si="0"/>
        <v>******9793</v>
      </c>
    </row>
    <row r="33" spans="1:3" x14ac:dyDescent="0.2">
      <c r="A33" s="2" t="s">
        <v>216</v>
      </c>
      <c r="B33">
        <f>VLOOKUP(A32:A332,'Base Data'!A:F,6,FALSE)</f>
        <v>7834942445</v>
      </c>
      <c r="C33" s="7" t="str">
        <f t="shared" si="0"/>
        <v>******2445</v>
      </c>
    </row>
    <row r="34" spans="1:3" x14ac:dyDescent="0.2">
      <c r="A34" s="2" t="s">
        <v>220</v>
      </c>
      <c r="B34">
        <f>VLOOKUP(A33:A333,'Base Data'!A:F,6,FALSE)</f>
        <v>8130321601</v>
      </c>
      <c r="C34" s="7" t="str">
        <f t="shared" si="0"/>
        <v>******1601</v>
      </c>
    </row>
    <row r="35" spans="1:3" x14ac:dyDescent="0.2">
      <c r="A35" s="2" t="s">
        <v>224</v>
      </c>
      <c r="B35">
        <f>VLOOKUP(A34:A334,'Base Data'!A:F,6,FALSE)</f>
        <v>8468868842</v>
      </c>
      <c r="C35" s="7" t="str">
        <f t="shared" si="0"/>
        <v>******8842</v>
      </c>
    </row>
    <row r="36" spans="1:3" x14ac:dyDescent="0.2">
      <c r="A36" s="2" t="s">
        <v>228</v>
      </c>
      <c r="B36">
        <f>VLOOKUP(A35:A335,'Base Data'!A:F,6,FALSE)</f>
        <v>9871450535</v>
      </c>
      <c r="C36" s="7" t="str">
        <f t="shared" si="0"/>
        <v>******0535</v>
      </c>
    </row>
    <row r="37" spans="1:3" x14ac:dyDescent="0.2">
      <c r="A37" s="2" t="s">
        <v>232</v>
      </c>
      <c r="B37">
        <f>VLOOKUP(A36:A336,'Base Data'!A:F,6,FALSE)</f>
        <v>9871864532</v>
      </c>
      <c r="C37" s="7" t="str">
        <f t="shared" si="0"/>
        <v>******4532</v>
      </c>
    </row>
    <row r="38" spans="1:3" x14ac:dyDescent="0.2">
      <c r="A38" s="2" t="s">
        <v>236</v>
      </c>
      <c r="B38">
        <f>VLOOKUP(A37:A337,'Base Data'!A:F,6,FALSE)</f>
        <v>8882450504</v>
      </c>
      <c r="C38" s="7" t="str">
        <f t="shared" si="0"/>
        <v>******0504</v>
      </c>
    </row>
    <row r="39" spans="1:3" x14ac:dyDescent="0.2">
      <c r="A39" s="2" t="s">
        <v>240</v>
      </c>
      <c r="B39">
        <f>VLOOKUP(A38:A338,'Base Data'!A:F,6,FALSE)</f>
        <v>9560214250</v>
      </c>
      <c r="C39" s="7" t="str">
        <f t="shared" si="0"/>
        <v>******4250</v>
      </c>
    </row>
    <row r="40" spans="1:3" x14ac:dyDescent="0.2">
      <c r="A40" s="2" t="s">
        <v>244</v>
      </c>
      <c r="B40">
        <f>VLOOKUP(A39:A339,'Base Data'!A:F,6,FALSE)</f>
        <v>9910871983</v>
      </c>
      <c r="C40" s="7" t="str">
        <f t="shared" si="0"/>
        <v>******1983</v>
      </c>
    </row>
    <row r="41" spans="1:3" x14ac:dyDescent="0.2">
      <c r="A41" s="2" t="s">
        <v>248</v>
      </c>
      <c r="B41">
        <f>VLOOKUP(A40:A340,'Base Data'!A:F,6,FALSE)</f>
        <v>8826885015</v>
      </c>
      <c r="C41" s="7" t="str">
        <f t="shared" si="0"/>
        <v>******5015</v>
      </c>
    </row>
    <row r="42" spans="1:3" x14ac:dyDescent="0.2">
      <c r="A42" s="2" t="s">
        <v>255</v>
      </c>
      <c r="B42">
        <f>VLOOKUP(A41:A341,'Base Data'!A:F,6,FALSE)</f>
        <v>9990897975</v>
      </c>
      <c r="C42" s="7" t="str">
        <f t="shared" si="0"/>
        <v>******7975</v>
      </c>
    </row>
    <row r="43" spans="1:3" x14ac:dyDescent="0.2">
      <c r="A43" s="2" t="s">
        <v>259</v>
      </c>
      <c r="B43">
        <f>VLOOKUP(A42:A342,'Base Data'!A:F,6,FALSE)</f>
        <v>9625153327</v>
      </c>
      <c r="C43" s="7" t="str">
        <f t="shared" si="0"/>
        <v>******3327</v>
      </c>
    </row>
    <row r="44" spans="1:3" x14ac:dyDescent="0.2">
      <c r="A44" s="2" t="s">
        <v>262</v>
      </c>
      <c r="B44">
        <f>VLOOKUP(A43:A343,'Base Data'!A:F,6,FALSE)</f>
        <v>8447408035</v>
      </c>
      <c r="C44" s="7" t="str">
        <f t="shared" si="0"/>
        <v>******8035</v>
      </c>
    </row>
    <row r="45" spans="1:3" x14ac:dyDescent="0.2">
      <c r="A45" s="2" t="s">
        <v>268</v>
      </c>
      <c r="B45">
        <f>VLOOKUP(A44:A344,'Base Data'!A:F,6,FALSE)</f>
        <v>9599425570</v>
      </c>
      <c r="C45" s="7" t="str">
        <f t="shared" si="0"/>
        <v>******5570</v>
      </c>
    </row>
    <row r="46" spans="1:3" x14ac:dyDescent="0.2">
      <c r="A46" s="2" t="s">
        <v>272</v>
      </c>
      <c r="B46">
        <f>VLOOKUP(A45:A345,'Base Data'!A:F,6,FALSE)</f>
        <v>9717620204</v>
      </c>
      <c r="C46" s="7" t="str">
        <f t="shared" si="0"/>
        <v>******0204</v>
      </c>
    </row>
    <row r="47" spans="1:3" x14ac:dyDescent="0.2">
      <c r="A47" s="2" t="s">
        <v>276</v>
      </c>
      <c r="B47">
        <f>VLOOKUP(A46:A346,'Base Data'!A:F,6,FALSE)</f>
        <v>7840040221</v>
      </c>
      <c r="C47" s="7" t="str">
        <f t="shared" si="0"/>
        <v>******0221</v>
      </c>
    </row>
    <row r="48" spans="1:3" x14ac:dyDescent="0.2">
      <c r="A48" s="2" t="s">
        <v>280</v>
      </c>
      <c r="B48">
        <f>VLOOKUP(A47:A347,'Base Data'!A:F,6,FALSE)</f>
        <v>7065888001</v>
      </c>
      <c r="C48" s="7" t="str">
        <f t="shared" si="0"/>
        <v>******8001</v>
      </c>
    </row>
    <row r="49" spans="1:3" x14ac:dyDescent="0.2">
      <c r="A49" s="2" t="s">
        <v>284</v>
      </c>
      <c r="B49">
        <f>VLOOKUP(A48:A348,'Base Data'!A:F,6,FALSE)</f>
        <v>9958671757</v>
      </c>
      <c r="C49" s="7" t="str">
        <f t="shared" si="0"/>
        <v>******1757</v>
      </c>
    </row>
    <row r="50" spans="1:3" x14ac:dyDescent="0.2">
      <c r="A50" s="2" t="s">
        <v>288</v>
      </c>
      <c r="B50">
        <f>VLOOKUP(A49:A349,'Base Data'!A:F,6,FALSE)</f>
        <v>7840809145</v>
      </c>
      <c r="C50" s="7" t="str">
        <f t="shared" si="0"/>
        <v>******9145</v>
      </c>
    </row>
    <row r="51" spans="1:3" x14ac:dyDescent="0.2">
      <c r="A51" s="2" t="s">
        <v>292</v>
      </c>
      <c r="B51">
        <f>VLOOKUP(A50:A350,'Base Data'!A:F,6,FALSE)</f>
        <v>8377090297</v>
      </c>
      <c r="C51" s="7" t="str">
        <f t="shared" si="0"/>
        <v>******0297</v>
      </c>
    </row>
    <row r="52" spans="1:3" x14ac:dyDescent="0.2">
      <c r="A52" s="2" t="s">
        <v>297</v>
      </c>
      <c r="B52">
        <f>VLOOKUP(A51:A351,'Base Data'!A:F,6,FALSE)</f>
        <v>6200292824</v>
      </c>
      <c r="C52" s="7" t="str">
        <f t="shared" si="0"/>
        <v>******2824</v>
      </c>
    </row>
    <row r="53" spans="1:3" x14ac:dyDescent="0.2">
      <c r="A53" s="2" t="s">
        <v>301</v>
      </c>
      <c r="B53">
        <f>VLOOKUP(A52:A352,'Base Data'!A:F,6,FALSE)</f>
        <v>9582548892</v>
      </c>
      <c r="C53" s="7" t="str">
        <f t="shared" si="0"/>
        <v>******8892</v>
      </c>
    </row>
    <row r="54" spans="1:3" x14ac:dyDescent="0.2">
      <c r="A54" s="2" t="s">
        <v>304</v>
      </c>
      <c r="B54">
        <f>VLOOKUP(A53:A353,'Base Data'!A:F,6,FALSE)</f>
        <v>9990856121</v>
      </c>
      <c r="C54" s="7" t="str">
        <f t="shared" si="0"/>
        <v>******6121</v>
      </c>
    </row>
    <row r="55" spans="1:3" x14ac:dyDescent="0.2">
      <c r="A55" s="2" t="s">
        <v>307</v>
      </c>
      <c r="B55">
        <f>VLOOKUP(A54:A354,'Base Data'!A:F,6,FALSE)</f>
        <v>7428863698</v>
      </c>
      <c r="C55" s="7" t="str">
        <f t="shared" si="0"/>
        <v>******3698</v>
      </c>
    </row>
    <row r="56" spans="1:3" x14ac:dyDescent="0.2">
      <c r="A56" s="2" t="s">
        <v>312</v>
      </c>
      <c r="B56">
        <f>VLOOKUP(A55:A355,'Base Data'!A:F,6,FALSE)</f>
        <v>9717946348</v>
      </c>
      <c r="C56" s="7" t="str">
        <f t="shared" si="0"/>
        <v>******6348</v>
      </c>
    </row>
    <row r="57" spans="1:3" x14ac:dyDescent="0.2">
      <c r="A57" s="2" t="s">
        <v>315</v>
      </c>
      <c r="B57">
        <f>VLOOKUP(A56:A356,'Base Data'!A:F,6,FALSE)</f>
        <v>9999560434</v>
      </c>
      <c r="C57" s="7" t="str">
        <f t="shared" si="0"/>
        <v>******0434</v>
      </c>
    </row>
    <row r="58" spans="1:3" x14ac:dyDescent="0.2">
      <c r="A58" s="2" t="s">
        <v>319</v>
      </c>
      <c r="B58">
        <f>VLOOKUP(A57:A357,'Base Data'!A:F,6,FALSE)</f>
        <v>9999676464</v>
      </c>
      <c r="C58" s="7" t="str">
        <f t="shared" si="0"/>
        <v>******6464</v>
      </c>
    </row>
    <row r="59" spans="1:3" x14ac:dyDescent="0.2">
      <c r="A59" s="2" t="s">
        <v>322</v>
      </c>
      <c r="B59">
        <f>VLOOKUP(A58:A358,'Base Data'!A:F,6,FALSE)</f>
        <v>9958903771</v>
      </c>
      <c r="C59" s="7" t="str">
        <f t="shared" si="0"/>
        <v>******3771</v>
      </c>
    </row>
    <row r="60" spans="1:3" x14ac:dyDescent="0.2">
      <c r="A60" s="2" t="s">
        <v>326</v>
      </c>
      <c r="B60">
        <f>VLOOKUP(A59:A359,'Base Data'!A:F,6,FALSE)</f>
        <v>9540903841</v>
      </c>
      <c r="C60" s="7" t="str">
        <f t="shared" si="0"/>
        <v>******3841</v>
      </c>
    </row>
    <row r="61" spans="1:3" x14ac:dyDescent="0.2">
      <c r="A61" s="2" t="s">
        <v>331</v>
      </c>
      <c r="B61">
        <f>VLOOKUP(A60:A360,'Base Data'!A:F,6,FALSE)</f>
        <v>7838908191</v>
      </c>
      <c r="C61" s="7" t="str">
        <f t="shared" si="0"/>
        <v>******8191</v>
      </c>
    </row>
    <row r="62" spans="1:3" x14ac:dyDescent="0.2">
      <c r="A62" s="2" t="s">
        <v>336</v>
      </c>
      <c r="B62">
        <f>VLOOKUP(A61:A361,'Base Data'!A:F,6,FALSE)</f>
        <v>9540061567</v>
      </c>
      <c r="C62" s="7" t="str">
        <f t="shared" si="0"/>
        <v>******1567</v>
      </c>
    </row>
    <row r="63" spans="1:3" x14ac:dyDescent="0.2">
      <c r="A63" s="2" t="s">
        <v>341</v>
      </c>
      <c r="B63">
        <f>VLOOKUP(A62:A362,'Base Data'!A:F,6,FALSE)</f>
        <v>9873132049</v>
      </c>
      <c r="C63" s="7" t="str">
        <f t="shared" si="0"/>
        <v>******2049</v>
      </c>
    </row>
    <row r="64" spans="1:3" x14ac:dyDescent="0.2">
      <c r="A64" s="2" t="s">
        <v>344</v>
      </c>
      <c r="B64">
        <f>VLOOKUP(A63:A363,'Base Data'!A:F,6,FALSE)</f>
        <v>9971200650</v>
      </c>
      <c r="C64" s="7" t="str">
        <f t="shared" si="0"/>
        <v>******0650</v>
      </c>
    </row>
    <row r="65" spans="1:3" x14ac:dyDescent="0.2">
      <c r="A65" s="2" t="s">
        <v>348</v>
      </c>
      <c r="B65">
        <f>VLOOKUP(A64:A364,'Base Data'!A:F,6,FALSE)</f>
        <v>8130345232</v>
      </c>
      <c r="C65" s="7" t="str">
        <f t="shared" si="0"/>
        <v>******5232</v>
      </c>
    </row>
    <row r="66" spans="1:3" x14ac:dyDescent="0.2">
      <c r="A66" s="2" t="s">
        <v>352</v>
      </c>
      <c r="B66">
        <f>VLOOKUP(A65:A365,'Base Data'!A:F,6,FALSE)</f>
        <v>9990888304</v>
      </c>
      <c r="C66" s="7" t="str">
        <f t="shared" si="0"/>
        <v>******8304</v>
      </c>
    </row>
    <row r="67" spans="1:3" x14ac:dyDescent="0.2">
      <c r="A67" s="2" t="s">
        <v>355</v>
      </c>
      <c r="B67">
        <f>VLOOKUP(A66:A366,'Base Data'!A:F,6,FALSE)</f>
        <v>8800603924</v>
      </c>
      <c r="C67" s="7" t="str">
        <f t="shared" ref="C67:C130" si="1">CONCATENATE("******",RIGHT(B67,4))</f>
        <v>******3924</v>
      </c>
    </row>
    <row r="68" spans="1:3" x14ac:dyDescent="0.2">
      <c r="A68" s="2" t="s">
        <v>359</v>
      </c>
      <c r="B68">
        <f>VLOOKUP(A67:A367,'Base Data'!A:F,6,FALSE)</f>
        <v>9540865799</v>
      </c>
      <c r="C68" s="7" t="str">
        <f t="shared" si="1"/>
        <v>******5799</v>
      </c>
    </row>
    <row r="69" spans="1:3" x14ac:dyDescent="0.2">
      <c r="A69" s="2" t="s">
        <v>363</v>
      </c>
      <c r="B69">
        <f>VLOOKUP(A68:A368,'Base Data'!A:F,6,FALSE)</f>
        <v>9953822757</v>
      </c>
      <c r="C69" s="7" t="str">
        <f t="shared" si="1"/>
        <v>******2757</v>
      </c>
    </row>
    <row r="70" spans="1:3" x14ac:dyDescent="0.2">
      <c r="A70" s="2" t="s">
        <v>368</v>
      </c>
      <c r="B70">
        <f>VLOOKUP(A69:A369,'Base Data'!A:F,6,FALSE)</f>
        <v>9871831304</v>
      </c>
      <c r="C70" s="7" t="str">
        <f t="shared" si="1"/>
        <v>******1304</v>
      </c>
    </row>
    <row r="71" spans="1:3" x14ac:dyDescent="0.2">
      <c r="A71" s="2" t="s">
        <v>372</v>
      </c>
      <c r="B71">
        <f>VLOOKUP(A70:A370,'Base Data'!A:F,6,FALSE)</f>
        <v>9650483619</v>
      </c>
      <c r="C71" s="7" t="str">
        <f t="shared" si="1"/>
        <v>******3619</v>
      </c>
    </row>
    <row r="72" spans="1:3" x14ac:dyDescent="0.2">
      <c r="A72" s="2" t="s">
        <v>375</v>
      </c>
      <c r="B72">
        <f>VLOOKUP(A71:A371,'Base Data'!A:F,6,FALSE)</f>
        <v>9990416659</v>
      </c>
      <c r="C72" s="7" t="str">
        <f t="shared" si="1"/>
        <v>******6659</v>
      </c>
    </row>
    <row r="73" spans="1:3" x14ac:dyDescent="0.2">
      <c r="A73" s="2" t="s">
        <v>379</v>
      </c>
      <c r="B73">
        <f>VLOOKUP(A72:A372,'Base Data'!A:F,6,FALSE)</f>
        <v>8130270580</v>
      </c>
      <c r="C73" s="7" t="str">
        <f t="shared" si="1"/>
        <v>******0580</v>
      </c>
    </row>
    <row r="74" spans="1:3" x14ac:dyDescent="0.2">
      <c r="A74" s="2" t="s">
        <v>381</v>
      </c>
      <c r="B74">
        <f>VLOOKUP(A73:A373,'Base Data'!A:F,6,FALSE)</f>
        <v>7859956276</v>
      </c>
      <c r="C74" s="7" t="str">
        <f t="shared" si="1"/>
        <v>******6276</v>
      </c>
    </row>
    <row r="75" spans="1:3" x14ac:dyDescent="0.2">
      <c r="A75" s="2" t="s">
        <v>384</v>
      </c>
      <c r="B75">
        <f>VLOOKUP(A74:A374,'Base Data'!A:F,6,FALSE)</f>
        <v>9891863455</v>
      </c>
      <c r="C75" s="7" t="str">
        <f t="shared" si="1"/>
        <v>******3455</v>
      </c>
    </row>
    <row r="76" spans="1:3" x14ac:dyDescent="0.2">
      <c r="A76" s="2" t="s">
        <v>387</v>
      </c>
      <c r="B76">
        <f>VLOOKUP(A75:A375,'Base Data'!A:F,6,FALSE)</f>
        <v>8447068140</v>
      </c>
      <c r="C76" s="7" t="str">
        <f t="shared" si="1"/>
        <v>******8140</v>
      </c>
    </row>
    <row r="77" spans="1:3" x14ac:dyDescent="0.2">
      <c r="A77" s="2" t="s">
        <v>391</v>
      </c>
      <c r="B77">
        <f>VLOOKUP(A76:A376,'Base Data'!A:F,6,FALSE)</f>
        <v>9718767631</v>
      </c>
      <c r="C77" s="7" t="str">
        <f t="shared" si="1"/>
        <v>******7631</v>
      </c>
    </row>
    <row r="78" spans="1:3" x14ac:dyDescent="0.2">
      <c r="A78" s="2" t="s">
        <v>395</v>
      </c>
      <c r="B78">
        <f>VLOOKUP(A77:A377,'Base Data'!A:F,6,FALSE)</f>
        <v>8447497094</v>
      </c>
      <c r="C78" s="7" t="str">
        <f t="shared" si="1"/>
        <v>******7094</v>
      </c>
    </row>
    <row r="79" spans="1:3" x14ac:dyDescent="0.2">
      <c r="A79" s="2" t="s">
        <v>398</v>
      </c>
      <c r="B79">
        <f>VLOOKUP(A78:A378,'Base Data'!A:F,6,FALSE)</f>
        <v>8377861740</v>
      </c>
      <c r="C79" s="7" t="str">
        <f t="shared" si="1"/>
        <v>******1740</v>
      </c>
    </row>
    <row r="80" spans="1:3" x14ac:dyDescent="0.2">
      <c r="A80" s="2" t="s">
        <v>402</v>
      </c>
      <c r="B80">
        <f>VLOOKUP(A79:A379,'Base Data'!A:F,6,FALSE)</f>
        <v>9582422685</v>
      </c>
      <c r="C80" s="7" t="str">
        <f t="shared" si="1"/>
        <v>******2685</v>
      </c>
    </row>
    <row r="81" spans="1:3" x14ac:dyDescent="0.2">
      <c r="A81" s="2" t="s">
        <v>404</v>
      </c>
      <c r="B81">
        <f>VLOOKUP(A80:A380,'Base Data'!A:F,6,FALSE)</f>
        <v>9211204363</v>
      </c>
      <c r="C81" s="7" t="str">
        <f t="shared" si="1"/>
        <v>******4363</v>
      </c>
    </row>
    <row r="82" spans="1:3" x14ac:dyDescent="0.2">
      <c r="A82" s="2" t="s">
        <v>417</v>
      </c>
      <c r="B82">
        <f>VLOOKUP(A81:A381,'Base Data'!A:F,6,FALSE)</f>
        <v>9599617271</v>
      </c>
      <c r="C82" s="7" t="str">
        <f t="shared" si="1"/>
        <v>******7271</v>
      </c>
    </row>
    <row r="83" spans="1:3" x14ac:dyDescent="0.2">
      <c r="A83" s="2" t="s">
        <v>422</v>
      </c>
      <c r="B83">
        <f>VLOOKUP(A82:A382,'Base Data'!A:F,6,FALSE)</f>
        <v>8860616184</v>
      </c>
      <c r="C83" s="7" t="str">
        <f t="shared" si="1"/>
        <v>******6184</v>
      </c>
    </row>
    <row r="84" spans="1:3" x14ac:dyDescent="0.2">
      <c r="A84" s="2" t="s">
        <v>426</v>
      </c>
      <c r="B84">
        <f>VLOOKUP(A83:A383,'Base Data'!A:F,6,FALSE)</f>
        <v>9818361038</v>
      </c>
      <c r="C84" s="7" t="str">
        <f t="shared" si="1"/>
        <v>******1038</v>
      </c>
    </row>
    <row r="85" spans="1:3" x14ac:dyDescent="0.2">
      <c r="A85" s="2" t="s">
        <v>430</v>
      </c>
      <c r="B85">
        <f>VLOOKUP(A84:A384,'Base Data'!A:F,6,FALSE)</f>
        <v>9718430709</v>
      </c>
      <c r="C85" s="7" t="str">
        <f t="shared" si="1"/>
        <v>******0709</v>
      </c>
    </row>
    <row r="86" spans="1:3" x14ac:dyDescent="0.2">
      <c r="A86" s="2" t="s">
        <v>432</v>
      </c>
      <c r="B86">
        <f>VLOOKUP(A85:A385,'Base Data'!A:F,6,FALSE)</f>
        <v>9250067685</v>
      </c>
      <c r="C86" s="7" t="str">
        <f t="shared" si="1"/>
        <v>******7685</v>
      </c>
    </row>
    <row r="87" spans="1:3" x14ac:dyDescent="0.2">
      <c r="A87" s="2" t="s">
        <v>436</v>
      </c>
      <c r="B87">
        <f>VLOOKUP(A86:A386,'Base Data'!A:F,6,FALSE)</f>
        <v>9997062295</v>
      </c>
      <c r="C87" s="7" t="str">
        <f t="shared" si="1"/>
        <v>******2295</v>
      </c>
    </row>
    <row r="88" spans="1:3" x14ac:dyDescent="0.2">
      <c r="A88" s="2" t="s">
        <v>439</v>
      </c>
      <c r="B88">
        <f>VLOOKUP(A87:A387,'Base Data'!A:F,6,FALSE)</f>
        <v>8920420268</v>
      </c>
      <c r="C88" s="7" t="str">
        <f t="shared" si="1"/>
        <v>******0268</v>
      </c>
    </row>
    <row r="89" spans="1:3" x14ac:dyDescent="0.2">
      <c r="A89" s="2" t="s">
        <v>443</v>
      </c>
      <c r="B89">
        <f>VLOOKUP(A88:A388,'Base Data'!A:F,6,FALSE)</f>
        <v>8510888195</v>
      </c>
      <c r="C89" s="7" t="str">
        <f t="shared" si="1"/>
        <v>******8195</v>
      </c>
    </row>
    <row r="90" spans="1:3" x14ac:dyDescent="0.2">
      <c r="A90" s="2" t="s">
        <v>446</v>
      </c>
      <c r="B90">
        <f>VLOOKUP(A89:A389,'Base Data'!A:F,6,FALSE)</f>
        <v>9250689681</v>
      </c>
      <c r="C90" s="7" t="str">
        <f t="shared" si="1"/>
        <v>******9681</v>
      </c>
    </row>
    <row r="91" spans="1:3" x14ac:dyDescent="0.2">
      <c r="A91" s="2" t="s">
        <v>449</v>
      </c>
      <c r="B91">
        <f>VLOOKUP(A90:A390,'Base Data'!A:F,6,FALSE)</f>
        <v>8586923196</v>
      </c>
      <c r="C91" s="7" t="str">
        <f t="shared" si="1"/>
        <v>******3196</v>
      </c>
    </row>
    <row r="92" spans="1:3" x14ac:dyDescent="0.2">
      <c r="A92" s="2" t="s">
        <v>453</v>
      </c>
      <c r="B92">
        <f>VLOOKUP(A91:A391,'Base Data'!A:F,6,FALSE)</f>
        <v>9278170444</v>
      </c>
      <c r="C92" s="7" t="str">
        <f t="shared" si="1"/>
        <v>******0444</v>
      </c>
    </row>
    <row r="93" spans="1:3" x14ac:dyDescent="0.2">
      <c r="A93" s="2" t="s">
        <v>455</v>
      </c>
      <c r="B93">
        <f>VLOOKUP(A92:A392,'Base Data'!A:F,6,FALSE)</f>
        <v>9582475831</v>
      </c>
      <c r="C93" s="7" t="str">
        <f t="shared" si="1"/>
        <v>******5831</v>
      </c>
    </row>
    <row r="94" spans="1:3" x14ac:dyDescent="0.2">
      <c r="A94" s="2" t="s">
        <v>458</v>
      </c>
      <c r="B94">
        <f>VLOOKUP(A93:A393,'Base Data'!A:F,6,FALSE)</f>
        <v>9711471090</v>
      </c>
      <c r="C94" s="7" t="str">
        <f t="shared" si="1"/>
        <v>******1090</v>
      </c>
    </row>
    <row r="95" spans="1:3" x14ac:dyDescent="0.2">
      <c r="A95" s="2" t="s">
        <v>461</v>
      </c>
      <c r="B95">
        <f>VLOOKUP(A94:A394,'Base Data'!A:F,6,FALSE)</f>
        <v>7827428335</v>
      </c>
      <c r="C95" s="7" t="str">
        <f t="shared" si="1"/>
        <v>******8335</v>
      </c>
    </row>
    <row r="96" spans="1:3" x14ac:dyDescent="0.2">
      <c r="A96" s="2" t="s">
        <v>465</v>
      </c>
      <c r="B96">
        <f>VLOOKUP(A95:A395,'Base Data'!A:F,6,FALSE)</f>
        <v>8368991164</v>
      </c>
      <c r="C96" s="7" t="str">
        <f t="shared" si="1"/>
        <v>******1164</v>
      </c>
    </row>
    <row r="97" spans="1:3" x14ac:dyDescent="0.2">
      <c r="A97" s="2" t="s">
        <v>468</v>
      </c>
      <c r="B97">
        <f>VLOOKUP(A96:A396,'Base Data'!A:F,6,FALSE)</f>
        <v>9999758275</v>
      </c>
      <c r="C97" s="7" t="str">
        <f t="shared" si="1"/>
        <v>******8275</v>
      </c>
    </row>
    <row r="98" spans="1:3" x14ac:dyDescent="0.2">
      <c r="A98" s="2" t="s">
        <v>471</v>
      </c>
      <c r="B98">
        <f>VLOOKUP(A97:A397,'Base Data'!A:F,6,FALSE)</f>
        <v>9654682074</v>
      </c>
      <c r="C98" s="7" t="str">
        <f t="shared" si="1"/>
        <v>******2074</v>
      </c>
    </row>
    <row r="99" spans="1:3" x14ac:dyDescent="0.2">
      <c r="A99" s="2" t="s">
        <v>478</v>
      </c>
      <c r="B99">
        <f>VLOOKUP(A98:A398,'Base Data'!A:F,6,FALSE)</f>
        <v>9560090127</v>
      </c>
      <c r="C99" s="7" t="str">
        <f t="shared" si="1"/>
        <v>******0127</v>
      </c>
    </row>
    <row r="100" spans="1:3" x14ac:dyDescent="0.2">
      <c r="A100" s="2" t="s">
        <v>482</v>
      </c>
      <c r="B100">
        <f>VLOOKUP(A99:A399,'Base Data'!A:F,6,FALSE)</f>
        <v>9711826894</v>
      </c>
      <c r="C100" s="7" t="str">
        <f t="shared" si="1"/>
        <v>******6894</v>
      </c>
    </row>
    <row r="101" spans="1:3" x14ac:dyDescent="0.2">
      <c r="A101" s="2" t="s">
        <v>486</v>
      </c>
      <c r="B101">
        <f>VLOOKUP(A100:A400,'Base Data'!A:F,6,FALSE)</f>
        <v>8447093906</v>
      </c>
      <c r="C101" s="7" t="str">
        <f t="shared" si="1"/>
        <v>******3906</v>
      </c>
    </row>
    <row r="102" spans="1:3" x14ac:dyDescent="0.2">
      <c r="A102" s="2" t="s">
        <v>489</v>
      </c>
      <c r="B102">
        <f>VLOOKUP(A101:A401,'Base Data'!A:F,6,FALSE)</f>
        <v>8512075269</v>
      </c>
      <c r="C102" s="7" t="str">
        <f t="shared" si="1"/>
        <v>******5269</v>
      </c>
    </row>
    <row r="103" spans="1:3" x14ac:dyDescent="0.2">
      <c r="A103" s="2" t="s">
        <v>492</v>
      </c>
      <c r="B103">
        <f>VLOOKUP(A102:A402,'Base Data'!A:F,6,FALSE)</f>
        <v>9953396362</v>
      </c>
      <c r="C103" s="7" t="str">
        <f t="shared" si="1"/>
        <v>******6362</v>
      </c>
    </row>
    <row r="104" spans="1:3" x14ac:dyDescent="0.2">
      <c r="A104" s="2" t="s">
        <v>496</v>
      </c>
      <c r="B104">
        <f>VLOOKUP(A103:A403,'Base Data'!A:F,6,FALSE)</f>
        <v>9582747158</v>
      </c>
      <c r="C104" s="7" t="str">
        <f t="shared" si="1"/>
        <v>******7158</v>
      </c>
    </row>
    <row r="105" spans="1:3" x14ac:dyDescent="0.2">
      <c r="A105" s="2" t="s">
        <v>500</v>
      </c>
      <c r="B105">
        <f>VLOOKUP(A104:A404,'Base Data'!A:F,6,FALSE)</f>
        <v>9899203091</v>
      </c>
      <c r="C105" s="7" t="str">
        <f t="shared" si="1"/>
        <v>******3091</v>
      </c>
    </row>
    <row r="106" spans="1:3" x14ac:dyDescent="0.2">
      <c r="A106" s="2" t="s">
        <v>503</v>
      </c>
      <c r="B106">
        <f>VLOOKUP(A105:A405,'Base Data'!A:F,6,FALSE)</f>
        <v>9718562380</v>
      </c>
      <c r="C106" s="7" t="str">
        <f t="shared" si="1"/>
        <v>******2380</v>
      </c>
    </row>
    <row r="107" spans="1:3" x14ac:dyDescent="0.2">
      <c r="A107" s="2" t="s">
        <v>507</v>
      </c>
      <c r="B107">
        <f>VLOOKUP(A106:A406,'Base Data'!A:F,6,FALSE)</f>
        <v>9210802724</v>
      </c>
      <c r="C107" s="7" t="str">
        <f t="shared" si="1"/>
        <v>******2724</v>
      </c>
    </row>
    <row r="108" spans="1:3" x14ac:dyDescent="0.2">
      <c r="A108" s="2" t="s">
        <v>510</v>
      </c>
      <c r="B108">
        <f>VLOOKUP(A107:A407,'Base Data'!A:F,6,FALSE)</f>
        <v>7838548103</v>
      </c>
      <c r="C108" s="7" t="str">
        <f t="shared" si="1"/>
        <v>******8103</v>
      </c>
    </row>
    <row r="109" spans="1:3" x14ac:dyDescent="0.2">
      <c r="A109" s="2" t="s">
        <v>514</v>
      </c>
      <c r="B109">
        <f>VLOOKUP(A108:A408,'Base Data'!A:F,6,FALSE)</f>
        <v>9211122270</v>
      </c>
      <c r="C109" s="7" t="str">
        <f t="shared" si="1"/>
        <v>******2270</v>
      </c>
    </row>
    <row r="110" spans="1:3" x14ac:dyDescent="0.2">
      <c r="A110" s="2" t="s">
        <v>518</v>
      </c>
      <c r="B110">
        <f>VLOOKUP(A109:A409,'Base Data'!A:F,6,FALSE)</f>
        <v>9711249268</v>
      </c>
      <c r="C110" s="7" t="str">
        <f t="shared" si="1"/>
        <v>******9268</v>
      </c>
    </row>
    <row r="111" spans="1:3" x14ac:dyDescent="0.2">
      <c r="A111" s="2" t="s">
        <v>521</v>
      </c>
      <c r="B111">
        <f>VLOOKUP(A110:A410,'Base Data'!A:F,6,FALSE)</f>
        <v>7542001637</v>
      </c>
      <c r="C111" s="7" t="str">
        <f t="shared" si="1"/>
        <v>******1637</v>
      </c>
    </row>
    <row r="112" spans="1:3" x14ac:dyDescent="0.2">
      <c r="A112" s="2" t="s">
        <v>524</v>
      </c>
      <c r="B112">
        <f>VLOOKUP(A111:A411,'Base Data'!A:F,6,FALSE)</f>
        <v>9560461276</v>
      </c>
      <c r="C112" s="7" t="str">
        <f t="shared" si="1"/>
        <v>******1276</v>
      </c>
    </row>
    <row r="113" spans="1:3" x14ac:dyDescent="0.2">
      <c r="A113" s="2" t="s">
        <v>529</v>
      </c>
      <c r="B113">
        <f>VLOOKUP(A112:A412,'Base Data'!A:F,6,FALSE)</f>
        <v>9958636331</v>
      </c>
      <c r="C113" s="7" t="str">
        <f t="shared" si="1"/>
        <v>******6331</v>
      </c>
    </row>
    <row r="114" spans="1:3" x14ac:dyDescent="0.2">
      <c r="A114" s="2" t="s">
        <v>532</v>
      </c>
      <c r="B114">
        <f>VLOOKUP(A113:A413,'Base Data'!A:F,6,FALSE)</f>
        <v>8447210170</v>
      </c>
      <c r="C114" s="7" t="str">
        <f t="shared" si="1"/>
        <v>******0170</v>
      </c>
    </row>
    <row r="115" spans="1:3" x14ac:dyDescent="0.2">
      <c r="A115" s="2" t="s">
        <v>536</v>
      </c>
      <c r="B115">
        <f>VLOOKUP(A114:A414,'Base Data'!A:F,6,FALSE)</f>
        <v>7042456240</v>
      </c>
      <c r="C115" s="7" t="str">
        <f t="shared" si="1"/>
        <v>******6240</v>
      </c>
    </row>
    <row r="116" spans="1:3" x14ac:dyDescent="0.2">
      <c r="A116" s="2" t="s">
        <v>539</v>
      </c>
      <c r="B116">
        <f>VLOOKUP(A115:A415,'Base Data'!A:F,6,FALSE)</f>
        <v>9818790757</v>
      </c>
      <c r="C116" s="7" t="str">
        <f t="shared" si="1"/>
        <v>******0757</v>
      </c>
    </row>
    <row r="117" spans="1:3" x14ac:dyDescent="0.2">
      <c r="A117" s="2" t="s">
        <v>542</v>
      </c>
      <c r="B117">
        <f>VLOOKUP(A116:A416,'Base Data'!A:F,6,FALSE)</f>
        <v>9811813282</v>
      </c>
      <c r="C117" s="7" t="str">
        <f t="shared" si="1"/>
        <v>******3282</v>
      </c>
    </row>
    <row r="118" spans="1:3" x14ac:dyDescent="0.2">
      <c r="A118" s="2" t="s">
        <v>545</v>
      </c>
      <c r="B118">
        <f>VLOOKUP(A117:A417,'Base Data'!A:F,6,FALSE)</f>
        <v>9643733147</v>
      </c>
      <c r="C118" s="7" t="str">
        <f t="shared" si="1"/>
        <v>******3147</v>
      </c>
    </row>
    <row r="119" spans="1:3" x14ac:dyDescent="0.2">
      <c r="A119" s="2" t="s">
        <v>548</v>
      </c>
      <c r="B119">
        <f>VLOOKUP(A118:A418,'Base Data'!A:F,6,FALSE)</f>
        <v>9650135112</v>
      </c>
      <c r="C119" s="7" t="str">
        <f t="shared" si="1"/>
        <v>******5112</v>
      </c>
    </row>
    <row r="120" spans="1:3" x14ac:dyDescent="0.2">
      <c r="A120" s="2" t="s">
        <v>551</v>
      </c>
      <c r="B120">
        <f>VLOOKUP(A119:A419,'Base Data'!A:F,6,FALSE)</f>
        <v>9811347754</v>
      </c>
      <c r="C120" s="7" t="str">
        <f t="shared" si="1"/>
        <v>******7754</v>
      </c>
    </row>
    <row r="121" spans="1:3" x14ac:dyDescent="0.2">
      <c r="A121" s="2" t="s">
        <v>554</v>
      </c>
      <c r="B121">
        <f>VLOOKUP(A120:A420,'Base Data'!A:F,6,FALSE)</f>
        <v>9582138497</v>
      </c>
      <c r="C121" s="7" t="str">
        <f t="shared" si="1"/>
        <v>******8497</v>
      </c>
    </row>
    <row r="122" spans="1:3" x14ac:dyDescent="0.2">
      <c r="A122" s="2" t="s">
        <v>557</v>
      </c>
      <c r="B122">
        <f>VLOOKUP(A121:A421,'Base Data'!A:F,6,FALSE)</f>
        <v>9811199925</v>
      </c>
      <c r="C122" s="7" t="str">
        <f t="shared" si="1"/>
        <v>******9925</v>
      </c>
    </row>
    <row r="123" spans="1:3" x14ac:dyDescent="0.2">
      <c r="A123" s="2" t="s">
        <v>561</v>
      </c>
      <c r="B123">
        <f>VLOOKUP(A122:A422,'Base Data'!A:F,6,FALSE)</f>
        <v>9873469447</v>
      </c>
      <c r="C123" s="7" t="str">
        <f t="shared" si="1"/>
        <v>******9447</v>
      </c>
    </row>
    <row r="124" spans="1:3" x14ac:dyDescent="0.2">
      <c r="A124" s="2" t="s">
        <v>565</v>
      </c>
      <c r="B124">
        <f>VLOOKUP(A123:A423,'Base Data'!A:F,6,FALSE)</f>
        <v>7838507982</v>
      </c>
      <c r="C124" s="7" t="str">
        <f t="shared" si="1"/>
        <v>******7982</v>
      </c>
    </row>
    <row r="125" spans="1:3" x14ac:dyDescent="0.2">
      <c r="A125" s="2" t="s">
        <v>568</v>
      </c>
      <c r="B125">
        <f>VLOOKUP(A124:A424,'Base Data'!A:F,6,FALSE)</f>
        <v>9268377540</v>
      </c>
      <c r="C125" s="7" t="str">
        <f t="shared" si="1"/>
        <v>******7540</v>
      </c>
    </row>
    <row r="126" spans="1:3" x14ac:dyDescent="0.2">
      <c r="A126" s="2" t="s">
        <v>572</v>
      </c>
      <c r="B126">
        <f>VLOOKUP(A125:A425,'Base Data'!A:F,6,FALSE)</f>
        <v>9958718217</v>
      </c>
      <c r="C126" s="7" t="str">
        <f t="shared" si="1"/>
        <v>******8217</v>
      </c>
    </row>
    <row r="127" spans="1:3" x14ac:dyDescent="0.2">
      <c r="A127" s="2" t="s">
        <v>575</v>
      </c>
      <c r="B127">
        <f>VLOOKUP(A126:A426,'Base Data'!A:F,6,FALSE)</f>
        <v>9718077357</v>
      </c>
      <c r="C127" s="7" t="str">
        <f t="shared" si="1"/>
        <v>******7357</v>
      </c>
    </row>
    <row r="128" spans="1:3" x14ac:dyDescent="0.2">
      <c r="A128" s="2" t="s">
        <v>590</v>
      </c>
      <c r="B128">
        <f>VLOOKUP(A127:A427,'Base Data'!A:F,6,FALSE)</f>
        <v>8527889101</v>
      </c>
      <c r="C128" s="7" t="str">
        <f t="shared" si="1"/>
        <v>******9101</v>
      </c>
    </row>
    <row r="129" spans="1:3" x14ac:dyDescent="0.2">
      <c r="A129" s="2" t="s">
        <v>594</v>
      </c>
      <c r="B129">
        <f>VLOOKUP(A128:A428,'Base Data'!A:F,6,FALSE)</f>
        <v>7859886665</v>
      </c>
      <c r="C129" s="7" t="str">
        <f t="shared" si="1"/>
        <v>******6665</v>
      </c>
    </row>
    <row r="130" spans="1:3" x14ac:dyDescent="0.2">
      <c r="A130" s="2" t="s">
        <v>597</v>
      </c>
      <c r="B130">
        <f>VLOOKUP(A129:A429,'Base Data'!A:F,6,FALSE)</f>
        <v>7835837325</v>
      </c>
      <c r="C130" s="7" t="str">
        <f t="shared" si="1"/>
        <v>******7325</v>
      </c>
    </row>
    <row r="131" spans="1:3" x14ac:dyDescent="0.2">
      <c r="A131" s="2" t="s">
        <v>601</v>
      </c>
      <c r="B131">
        <f>VLOOKUP(A130:A430,'Base Data'!A:F,6,FALSE)</f>
        <v>9958324060</v>
      </c>
      <c r="C131" s="7" t="str">
        <f t="shared" ref="C131:C194" si="2">CONCATENATE("******",RIGHT(B131,4))</f>
        <v>******4060</v>
      </c>
    </row>
    <row r="132" spans="1:3" x14ac:dyDescent="0.2">
      <c r="A132" s="2" t="s">
        <v>605</v>
      </c>
      <c r="B132">
        <f>VLOOKUP(A131:A431,'Base Data'!A:F,6,FALSE)</f>
        <v>8447247174</v>
      </c>
      <c r="C132" s="7" t="str">
        <f t="shared" si="2"/>
        <v>******7174</v>
      </c>
    </row>
    <row r="133" spans="1:3" x14ac:dyDescent="0.2">
      <c r="A133" s="2" t="s">
        <v>609</v>
      </c>
      <c r="B133">
        <f>VLOOKUP(A132:A432,'Base Data'!A:F,6,FALSE)</f>
        <v>8860506414</v>
      </c>
      <c r="C133" s="7" t="str">
        <f t="shared" si="2"/>
        <v>******6414</v>
      </c>
    </row>
    <row r="134" spans="1:3" x14ac:dyDescent="0.2">
      <c r="A134" s="2" t="s">
        <v>612</v>
      </c>
      <c r="B134">
        <f>VLOOKUP(A133:A433,'Base Data'!A:F,6,FALSE)</f>
        <v>8745864319</v>
      </c>
      <c r="C134" s="7" t="str">
        <f t="shared" si="2"/>
        <v>******4319</v>
      </c>
    </row>
    <row r="135" spans="1:3" x14ac:dyDescent="0.2">
      <c r="A135" s="2" t="s">
        <v>616</v>
      </c>
      <c r="B135">
        <f>VLOOKUP(A134:A434,'Base Data'!A:F,6,FALSE)</f>
        <v>9650966768</v>
      </c>
      <c r="C135" s="7" t="str">
        <f t="shared" si="2"/>
        <v>******6768</v>
      </c>
    </row>
    <row r="136" spans="1:3" x14ac:dyDescent="0.2">
      <c r="A136" s="2" t="s">
        <v>618</v>
      </c>
      <c r="B136">
        <f>VLOOKUP(A135:A435,'Base Data'!A:F,6,FALSE)</f>
        <v>8447810304</v>
      </c>
      <c r="C136" s="7" t="str">
        <f t="shared" si="2"/>
        <v>******0304</v>
      </c>
    </row>
    <row r="137" spans="1:3" x14ac:dyDescent="0.2">
      <c r="A137" s="2" t="s">
        <v>622</v>
      </c>
      <c r="B137">
        <f>VLOOKUP(A136:A436,'Base Data'!A:F,6,FALSE)</f>
        <v>9971407451</v>
      </c>
      <c r="C137" s="7" t="str">
        <f t="shared" si="2"/>
        <v>******7451</v>
      </c>
    </row>
    <row r="138" spans="1:3" x14ac:dyDescent="0.2">
      <c r="A138" s="2" t="s">
        <v>627</v>
      </c>
      <c r="B138">
        <f>VLOOKUP(A137:A437,'Base Data'!A:F,6,FALSE)</f>
        <v>8287642878</v>
      </c>
      <c r="C138" s="7" t="str">
        <f t="shared" si="2"/>
        <v>******2878</v>
      </c>
    </row>
    <row r="139" spans="1:3" x14ac:dyDescent="0.2">
      <c r="A139" s="2" t="s">
        <v>632</v>
      </c>
      <c r="B139">
        <f>VLOOKUP(A138:A438,'Base Data'!A:F,6,FALSE)</f>
        <v>8700992196</v>
      </c>
      <c r="C139" s="7" t="str">
        <f t="shared" si="2"/>
        <v>******2196</v>
      </c>
    </row>
    <row r="140" spans="1:3" x14ac:dyDescent="0.2">
      <c r="A140" s="2" t="s">
        <v>636</v>
      </c>
      <c r="B140">
        <f>VLOOKUP(A139:A439,'Base Data'!A:F,6,FALSE)</f>
        <v>9211534557</v>
      </c>
      <c r="C140" s="7" t="str">
        <f t="shared" si="2"/>
        <v>******4557</v>
      </c>
    </row>
    <row r="141" spans="1:3" x14ac:dyDescent="0.2">
      <c r="A141" s="2" t="s">
        <v>640</v>
      </c>
      <c r="B141">
        <f>VLOOKUP(A140:A440,'Base Data'!A:F,6,FALSE)</f>
        <v>9711146184</v>
      </c>
      <c r="C141" s="7" t="str">
        <f t="shared" si="2"/>
        <v>******6184</v>
      </c>
    </row>
    <row r="142" spans="1:3" x14ac:dyDescent="0.2">
      <c r="A142" s="2" t="s">
        <v>648</v>
      </c>
      <c r="B142">
        <f>VLOOKUP(A141:A441,'Base Data'!A:F,6,FALSE)</f>
        <v>9711471090</v>
      </c>
      <c r="C142" s="7" t="str">
        <f t="shared" si="2"/>
        <v>******1090</v>
      </c>
    </row>
    <row r="143" spans="1:3" x14ac:dyDescent="0.2">
      <c r="A143" s="2" t="s">
        <v>651</v>
      </c>
      <c r="B143">
        <f>VLOOKUP(A142:A442,'Base Data'!A:F,6,FALSE)</f>
        <v>8745871233</v>
      </c>
      <c r="C143" s="7" t="str">
        <f t="shared" si="2"/>
        <v>******1233</v>
      </c>
    </row>
    <row r="144" spans="1:3" x14ac:dyDescent="0.2">
      <c r="A144" s="2" t="s">
        <v>656</v>
      </c>
      <c r="B144">
        <f>VLOOKUP(A143:A443,'Base Data'!A:F,6,FALSE)</f>
        <v>8586990653</v>
      </c>
      <c r="C144" s="7" t="str">
        <f t="shared" si="2"/>
        <v>******0653</v>
      </c>
    </row>
    <row r="145" spans="1:3" x14ac:dyDescent="0.2">
      <c r="A145" s="2" t="s">
        <v>659</v>
      </c>
      <c r="B145">
        <f>VLOOKUP(A144:A444,'Base Data'!A:F,6,FALSE)</f>
        <v>9555258022</v>
      </c>
      <c r="C145" s="7" t="str">
        <f t="shared" si="2"/>
        <v>******8022</v>
      </c>
    </row>
    <row r="146" spans="1:3" x14ac:dyDescent="0.2">
      <c r="A146" s="2" t="s">
        <v>662</v>
      </c>
      <c r="B146">
        <f>VLOOKUP(A145:A445,'Base Data'!A:F,6,FALSE)</f>
        <v>8527590248</v>
      </c>
      <c r="C146" s="7" t="str">
        <f t="shared" si="2"/>
        <v>******0248</v>
      </c>
    </row>
    <row r="147" spans="1:3" x14ac:dyDescent="0.2">
      <c r="A147" s="2" t="s">
        <v>666</v>
      </c>
      <c r="B147">
        <f>VLOOKUP(A146:A446,'Base Data'!A:F,6,FALSE)</f>
        <v>9910760704</v>
      </c>
      <c r="C147" s="7" t="str">
        <f t="shared" si="2"/>
        <v>******0704</v>
      </c>
    </row>
    <row r="148" spans="1:3" x14ac:dyDescent="0.2">
      <c r="A148" s="2" t="s">
        <v>670</v>
      </c>
      <c r="B148">
        <f>VLOOKUP(A147:A447,'Base Data'!A:F,6,FALSE)</f>
        <v>9250750486</v>
      </c>
      <c r="C148" s="7" t="str">
        <f t="shared" si="2"/>
        <v>******0486</v>
      </c>
    </row>
    <row r="149" spans="1:3" x14ac:dyDescent="0.2">
      <c r="A149" s="2" t="s">
        <v>677</v>
      </c>
      <c r="B149">
        <f>VLOOKUP(A148:A448,'Base Data'!A:F,6,FALSE)</f>
        <v>9211799665</v>
      </c>
      <c r="C149" s="7" t="str">
        <f t="shared" si="2"/>
        <v>******9665</v>
      </c>
    </row>
    <row r="150" spans="1:3" x14ac:dyDescent="0.2">
      <c r="A150" s="2" t="s">
        <v>682</v>
      </c>
      <c r="B150">
        <f>VLOOKUP(A149:A449,'Base Data'!A:F,6,FALSE)</f>
        <v>8368709090</v>
      </c>
      <c r="C150" s="7" t="str">
        <f t="shared" si="2"/>
        <v>******9090</v>
      </c>
    </row>
    <row r="151" spans="1:3" x14ac:dyDescent="0.2">
      <c r="A151" s="2" t="s">
        <v>685</v>
      </c>
      <c r="B151">
        <f>VLOOKUP(A150:A450,'Base Data'!A:F,6,FALSE)</f>
        <v>8750275704</v>
      </c>
      <c r="C151" s="7" t="str">
        <f t="shared" si="2"/>
        <v>******5704</v>
      </c>
    </row>
    <row r="152" spans="1:3" x14ac:dyDescent="0.2">
      <c r="A152" s="2" t="s">
        <v>688</v>
      </c>
      <c r="B152">
        <f>VLOOKUP(A151:A451,'Base Data'!A:F,6,FALSE)</f>
        <v>8384005390</v>
      </c>
      <c r="C152" s="7" t="str">
        <f t="shared" si="2"/>
        <v>******5390</v>
      </c>
    </row>
    <row r="153" spans="1:3" x14ac:dyDescent="0.2">
      <c r="A153" s="2" t="s">
        <v>693</v>
      </c>
      <c r="B153">
        <f>VLOOKUP(A152:A452,'Base Data'!A:F,6,FALSE)</f>
        <v>7011251680</v>
      </c>
      <c r="C153" s="7" t="str">
        <f t="shared" si="2"/>
        <v>******1680</v>
      </c>
    </row>
    <row r="154" spans="1:3" x14ac:dyDescent="0.2">
      <c r="A154" s="2" t="s">
        <v>696</v>
      </c>
      <c r="B154">
        <f>VLOOKUP(A153:A453,'Base Data'!A:F,6,FALSE)</f>
        <v>9953284094</v>
      </c>
      <c r="C154" s="7" t="str">
        <f t="shared" si="2"/>
        <v>******4094</v>
      </c>
    </row>
    <row r="155" spans="1:3" x14ac:dyDescent="0.2">
      <c r="A155" s="2" t="s">
        <v>700</v>
      </c>
      <c r="B155">
        <f>VLOOKUP(A154:A454,'Base Data'!A:F,6,FALSE)</f>
        <v>9643876179</v>
      </c>
      <c r="C155" s="7" t="str">
        <f t="shared" si="2"/>
        <v>******6179</v>
      </c>
    </row>
    <row r="156" spans="1:3" x14ac:dyDescent="0.2">
      <c r="A156" s="2" t="s">
        <v>704</v>
      </c>
      <c r="B156">
        <f>VLOOKUP(A155:A455,'Base Data'!A:F,6,FALSE)</f>
        <v>9582042189</v>
      </c>
      <c r="C156" s="7" t="str">
        <f t="shared" si="2"/>
        <v>******2189</v>
      </c>
    </row>
    <row r="157" spans="1:3" x14ac:dyDescent="0.2">
      <c r="A157" s="2" t="s">
        <v>708</v>
      </c>
      <c r="B157">
        <f>VLOOKUP(A156:A456,'Base Data'!A:F,6,FALSE)</f>
        <v>7838288272</v>
      </c>
      <c r="C157" s="7" t="str">
        <f t="shared" si="2"/>
        <v>******8272</v>
      </c>
    </row>
    <row r="158" spans="1:3" x14ac:dyDescent="0.2">
      <c r="A158" s="2" t="s">
        <v>712</v>
      </c>
      <c r="B158">
        <f>VLOOKUP(A157:A457,'Base Data'!A:F,6,FALSE)</f>
        <v>7838305655</v>
      </c>
      <c r="C158" s="7" t="str">
        <f t="shared" si="2"/>
        <v>******5655</v>
      </c>
    </row>
    <row r="159" spans="1:3" x14ac:dyDescent="0.2">
      <c r="A159" s="2" t="s">
        <v>716</v>
      </c>
      <c r="B159">
        <f>VLOOKUP(A158:A458,'Base Data'!A:F,6,FALSE)</f>
        <v>8506881377</v>
      </c>
      <c r="C159" s="7" t="str">
        <f t="shared" si="2"/>
        <v>******1377</v>
      </c>
    </row>
    <row r="160" spans="1:3" x14ac:dyDescent="0.2">
      <c r="A160" s="2" t="s">
        <v>721</v>
      </c>
      <c r="B160">
        <f>VLOOKUP(A159:A459,'Base Data'!A:F,6,FALSE)</f>
        <v>9650524849</v>
      </c>
      <c r="C160" s="7" t="str">
        <f t="shared" si="2"/>
        <v>******4849</v>
      </c>
    </row>
    <row r="161" spans="1:3" x14ac:dyDescent="0.2">
      <c r="A161" s="2" t="s">
        <v>725</v>
      </c>
      <c r="B161">
        <f>VLOOKUP(A160:A460,'Base Data'!A:F,6,FALSE)</f>
        <v>8595083845</v>
      </c>
      <c r="C161" s="7" t="str">
        <f t="shared" si="2"/>
        <v>******3845</v>
      </c>
    </row>
    <row r="162" spans="1:3" x14ac:dyDescent="0.2">
      <c r="A162" s="2" t="s">
        <v>729</v>
      </c>
      <c r="B162">
        <f>VLOOKUP(A161:A461,'Base Data'!A:F,6,FALSE)</f>
        <v>9625834651</v>
      </c>
      <c r="C162" s="7" t="str">
        <f t="shared" si="2"/>
        <v>******4651</v>
      </c>
    </row>
    <row r="163" spans="1:3" x14ac:dyDescent="0.2">
      <c r="A163" s="2" t="s">
        <v>733</v>
      </c>
      <c r="B163">
        <f>VLOOKUP(A162:A462,'Base Data'!A:F,6,FALSE)</f>
        <v>9582445010</v>
      </c>
      <c r="C163" s="7" t="str">
        <f t="shared" si="2"/>
        <v>******5010</v>
      </c>
    </row>
    <row r="164" spans="1:3" x14ac:dyDescent="0.2">
      <c r="A164" s="2" t="s">
        <v>736</v>
      </c>
      <c r="B164">
        <f>VLOOKUP(A163:A463,'Base Data'!A:F,6,FALSE)</f>
        <v>7011506682</v>
      </c>
      <c r="C164" s="7" t="str">
        <f t="shared" si="2"/>
        <v>******6682</v>
      </c>
    </row>
    <row r="165" spans="1:3" x14ac:dyDescent="0.2">
      <c r="A165" s="2" t="s">
        <v>740</v>
      </c>
      <c r="B165">
        <f>VLOOKUP(A164:A464,'Base Data'!A:F,6,FALSE)</f>
        <v>9354634306</v>
      </c>
      <c r="C165" s="7" t="str">
        <f t="shared" si="2"/>
        <v>******4306</v>
      </c>
    </row>
    <row r="166" spans="1:3" x14ac:dyDescent="0.2">
      <c r="A166" s="2" t="s">
        <v>745</v>
      </c>
      <c r="B166">
        <f>VLOOKUP(A165:A465,'Base Data'!A:F,6,FALSE)</f>
        <v>7835917758</v>
      </c>
      <c r="C166" s="7" t="str">
        <f t="shared" si="2"/>
        <v>******7758</v>
      </c>
    </row>
    <row r="167" spans="1:3" x14ac:dyDescent="0.2">
      <c r="A167" s="2" t="s">
        <v>748</v>
      </c>
      <c r="B167">
        <f>VLOOKUP(A166:A466,'Base Data'!A:F,6,FALSE)</f>
        <v>7678566312</v>
      </c>
      <c r="C167" s="7" t="str">
        <f t="shared" si="2"/>
        <v>******6312</v>
      </c>
    </row>
    <row r="168" spans="1:3" x14ac:dyDescent="0.2">
      <c r="A168" s="2" t="s">
        <v>756</v>
      </c>
      <c r="B168">
        <f>VLOOKUP(A167:A467,'Base Data'!A:F,6,FALSE)</f>
        <v>8383911525</v>
      </c>
      <c r="C168" s="7" t="str">
        <f t="shared" si="2"/>
        <v>******1525</v>
      </c>
    </row>
    <row r="169" spans="1:3" x14ac:dyDescent="0.2">
      <c r="A169" s="2" t="s">
        <v>760</v>
      </c>
      <c r="B169">
        <f>VLOOKUP(A168:A468,'Base Data'!A:F,6,FALSE)</f>
        <v>9599271994</v>
      </c>
      <c r="C169" s="7" t="str">
        <f t="shared" si="2"/>
        <v>******1994</v>
      </c>
    </row>
    <row r="170" spans="1:3" x14ac:dyDescent="0.2">
      <c r="A170" s="2" t="s">
        <v>763</v>
      </c>
      <c r="B170">
        <f>VLOOKUP(A169:A469,'Base Data'!A:F,6,FALSE)</f>
        <v>9560870581</v>
      </c>
      <c r="C170" s="7" t="str">
        <f t="shared" si="2"/>
        <v>******0581</v>
      </c>
    </row>
    <row r="171" spans="1:3" x14ac:dyDescent="0.2">
      <c r="A171" s="2" t="s">
        <v>768</v>
      </c>
      <c r="B171">
        <f>VLOOKUP(A170:A470,'Base Data'!A:F,6,FALSE)</f>
        <v>8745874114</v>
      </c>
      <c r="C171" s="7" t="str">
        <f t="shared" si="2"/>
        <v>******4114</v>
      </c>
    </row>
    <row r="172" spans="1:3" x14ac:dyDescent="0.2">
      <c r="A172" s="2" t="s">
        <v>771</v>
      </c>
      <c r="B172">
        <f>VLOOKUP(A171:A471,'Base Data'!A:F,6,FALSE)</f>
        <v>9891889521</v>
      </c>
      <c r="C172" s="7" t="str">
        <f t="shared" si="2"/>
        <v>******9521</v>
      </c>
    </row>
    <row r="173" spans="1:3" x14ac:dyDescent="0.2">
      <c r="A173" s="2" t="s">
        <v>774</v>
      </c>
      <c r="B173">
        <f>VLOOKUP(A172:A472,'Base Data'!A:F,6,FALSE)</f>
        <v>9212064790</v>
      </c>
      <c r="C173" s="7" t="str">
        <f t="shared" si="2"/>
        <v>******4790</v>
      </c>
    </row>
    <row r="174" spans="1:3" x14ac:dyDescent="0.2">
      <c r="A174" s="2" t="s">
        <v>778</v>
      </c>
      <c r="B174">
        <f>VLOOKUP(A173:A473,'Base Data'!A:F,6,FALSE)</f>
        <v>9711755370</v>
      </c>
      <c r="C174" s="7" t="str">
        <f t="shared" si="2"/>
        <v>******5370</v>
      </c>
    </row>
    <row r="175" spans="1:3" x14ac:dyDescent="0.2">
      <c r="A175" s="2" t="s">
        <v>781</v>
      </c>
      <c r="B175">
        <f>VLOOKUP(A174:A474,'Base Data'!A:F,6,FALSE)</f>
        <v>8851386288</v>
      </c>
      <c r="C175" s="7" t="str">
        <f t="shared" si="2"/>
        <v>******6288</v>
      </c>
    </row>
    <row r="176" spans="1:3" x14ac:dyDescent="0.2">
      <c r="A176" s="2" t="s">
        <v>784</v>
      </c>
      <c r="B176">
        <f>VLOOKUP(A175:A475,'Base Data'!A:F,6,FALSE)</f>
        <v>7557638315</v>
      </c>
      <c r="C176" s="7" t="str">
        <f t="shared" si="2"/>
        <v>******8315</v>
      </c>
    </row>
    <row r="177" spans="1:3" x14ac:dyDescent="0.2">
      <c r="A177" s="2" t="s">
        <v>787</v>
      </c>
      <c r="B177">
        <f>VLOOKUP(A176:A476,'Base Data'!A:F,6,FALSE)</f>
        <v>7065190042</v>
      </c>
      <c r="C177" s="7" t="str">
        <f t="shared" si="2"/>
        <v>******0042</v>
      </c>
    </row>
    <row r="178" spans="1:3" x14ac:dyDescent="0.2">
      <c r="A178" s="2" t="s">
        <v>791</v>
      </c>
      <c r="B178">
        <f>VLOOKUP(A177:A477,'Base Data'!A:F,6,FALSE)</f>
        <v>8506862236</v>
      </c>
      <c r="C178" s="7" t="str">
        <f t="shared" si="2"/>
        <v>******2236</v>
      </c>
    </row>
    <row r="179" spans="1:3" x14ac:dyDescent="0.2">
      <c r="A179" s="2" t="s">
        <v>795</v>
      </c>
      <c r="B179">
        <f>VLOOKUP(A178:A478,'Base Data'!A:F,6,FALSE)</f>
        <v>7042183648</v>
      </c>
      <c r="C179" s="7" t="str">
        <f t="shared" si="2"/>
        <v>******3648</v>
      </c>
    </row>
    <row r="180" spans="1:3" x14ac:dyDescent="0.2">
      <c r="A180" s="2" t="s">
        <v>799</v>
      </c>
      <c r="B180">
        <f>VLOOKUP(A179:A479,'Base Data'!A:F,6,FALSE)</f>
        <v>8860645896</v>
      </c>
      <c r="C180" s="7" t="str">
        <f t="shared" si="2"/>
        <v>******5896</v>
      </c>
    </row>
    <row r="181" spans="1:3" x14ac:dyDescent="0.2">
      <c r="A181" s="2" t="s">
        <v>803</v>
      </c>
      <c r="B181">
        <f>VLOOKUP(A180:A480,'Base Data'!A:F,6,FALSE)</f>
        <v>8826762311</v>
      </c>
      <c r="C181" s="7" t="str">
        <f t="shared" si="2"/>
        <v>******2311</v>
      </c>
    </row>
    <row r="182" spans="1:3" x14ac:dyDescent="0.2">
      <c r="A182" s="2" t="s">
        <v>807</v>
      </c>
      <c r="B182">
        <f>VLOOKUP(A181:A481,'Base Data'!A:F,6,FALSE)</f>
        <v>9560456898</v>
      </c>
      <c r="C182" s="7" t="str">
        <f t="shared" si="2"/>
        <v>******6898</v>
      </c>
    </row>
    <row r="183" spans="1:3" x14ac:dyDescent="0.2">
      <c r="A183" s="2" t="s">
        <v>811</v>
      </c>
      <c r="B183">
        <f>VLOOKUP(A182:A482,'Base Data'!A:F,6,FALSE)</f>
        <v>9911902585</v>
      </c>
      <c r="C183" s="7" t="str">
        <f t="shared" si="2"/>
        <v>******2585</v>
      </c>
    </row>
    <row r="184" spans="1:3" x14ac:dyDescent="0.2">
      <c r="A184" s="2" t="s">
        <v>815</v>
      </c>
      <c r="B184">
        <f>VLOOKUP(A183:A483,'Base Data'!A:F,6,FALSE)</f>
        <v>9990114721</v>
      </c>
      <c r="C184" s="7" t="str">
        <f t="shared" si="2"/>
        <v>******4721</v>
      </c>
    </row>
    <row r="185" spans="1:3" x14ac:dyDescent="0.2">
      <c r="A185" s="2" t="s">
        <v>823</v>
      </c>
      <c r="B185">
        <f>VLOOKUP(A184:A484,'Base Data'!A:F,6,FALSE)</f>
        <v>8826352667</v>
      </c>
      <c r="C185" s="7" t="str">
        <f t="shared" si="2"/>
        <v>******2667</v>
      </c>
    </row>
    <row r="186" spans="1:3" x14ac:dyDescent="0.2">
      <c r="A186" s="2" t="s">
        <v>826</v>
      </c>
      <c r="B186">
        <f>VLOOKUP(A185:A485,'Base Data'!A:F,6,FALSE)</f>
        <v>9716499536</v>
      </c>
      <c r="C186" s="7" t="str">
        <f t="shared" si="2"/>
        <v>******9536</v>
      </c>
    </row>
    <row r="187" spans="1:3" x14ac:dyDescent="0.2">
      <c r="A187" s="2" t="s">
        <v>831</v>
      </c>
      <c r="B187">
        <f>VLOOKUP(A186:A486,'Base Data'!A:F,6,FALSE)</f>
        <v>9013674105</v>
      </c>
      <c r="C187" s="7" t="str">
        <f t="shared" si="2"/>
        <v>******4105</v>
      </c>
    </row>
    <row r="188" spans="1:3" x14ac:dyDescent="0.2">
      <c r="A188" s="2" t="s">
        <v>835</v>
      </c>
      <c r="B188">
        <f>VLOOKUP(A187:A487,'Base Data'!A:F,6,FALSE)</f>
        <v>9829842152</v>
      </c>
      <c r="C188" s="7" t="str">
        <f t="shared" si="2"/>
        <v>******2152</v>
      </c>
    </row>
    <row r="189" spans="1:3" x14ac:dyDescent="0.2">
      <c r="A189" s="2" t="s">
        <v>839</v>
      </c>
      <c r="B189">
        <f>VLOOKUP(A188:A488,'Base Data'!A:F,6,FALSE)</f>
        <v>9625025893</v>
      </c>
      <c r="C189" s="7" t="str">
        <f t="shared" si="2"/>
        <v>******5893</v>
      </c>
    </row>
    <row r="190" spans="1:3" x14ac:dyDescent="0.2">
      <c r="A190" s="2" t="s">
        <v>843</v>
      </c>
      <c r="B190">
        <f>VLOOKUP(A189:A489,'Base Data'!A:F,6,FALSE)</f>
        <v>9990473836</v>
      </c>
      <c r="C190" s="7" t="str">
        <f t="shared" si="2"/>
        <v>******3836</v>
      </c>
    </row>
    <row r="191" spans="1:3" x14ac:dyDescent="0.2">
      <c r="A191" s="2" t="s">
        <v>847</v>
      </c>
      <c r="B191">
        <f>VLOOKUP(A190:A490,'Base Data'!A:F,6,FALSE)</f>
        <v>8800703458</v>
      </c>
      <c r="C191" s="7" t="str">
        <f t="shared" si="2"/>
        <v>******3458</v>
      </c>
    </row>
    <row r="192" spans="1:3" x14ac:dyDescent="0.2">
      <c r="A192" s="2" t="s">
        <v>852</v>
      </c>
      <c r="B192">
        <f>VLOOKUP(A191:A491,'Base Data'!A:F,6,FALSE)</f>
        <v>9667880211</v>
      </c>
      <c r="C192" s="7" t="str">
        <f t="shared" si="2"/>
        <v>******0211</v>
      </c>
    </row>
    <row r="193" spans="1:3" x14ac:dyDescent="0.2">
      <c r="A193" s="2" t="s">
        <v>857</v>
      </c>
      <c r="B193">
        <f>VLOOKUP(A192:A492,'Base Data'!A:F,6,FALSE)</f>
        <v>9911902585</v>
      </c>
      <c r="C193" s="7" t="str">
        <f t="shared" si="2"/>
        <v>******2585</v>
      </c>
    </row>
    <row r="194" spans="1:3" x14ac:dyDescent="0.2">
      <c r="A194" s="2" t="s">
        <v>860</v>
      </c>
      <c r="B194">
        <f>VLOOKUP(A193:A493,'Base Data'!A:F,6,FALSE)</f>
        <v>8527444240</v>
      </c>
      <c r="C194" s="7" t="str">
        <f t="shared" si="2"/>
        <v>******4240</v>
      </c>
    </row>
    <row r="195" spans="1:3" x14ac:dyDescent="0.2">
      <c r="A195" s="2" t="s">
        <v>865</v>
      </c>
      <c r="B195">
        <f>VLOOKUP(A194:A494,'Base Data'!A:F,6,FALSE)</f>
        <v>9599099016</v>
      </c>
      <c r="C195" s="7" t="str">
        <f t="shared" ref="C195:C258" si="3">CONCATENATE("******",RIGHT(B195,4))</f>
        <v>******9016</v>
      </c>
    </row>
    <row r="196" spans="1:3" x14ac:dyDescent="0.2">
      <c r="A196" s="2" t="s">
        <v>870</v>
      </c>
      <c r="B196">
        <f>VLOOKUP(A195:A495,'Base Data'!A:F,6,FALSE)</f>
        <v>9599247062</v>
      </c>
      <c r="C196" s="7" t="str">
        <f t="shared" si="3"/>
        <v>******7062</v>
      </c>
    </row>
    <row r="197" spans="1:3" x14ac:dyDescent="0.2">
      <c r="A197" s="2" t="s">
        <v>872</v>
      </c>
      <c r="B197">
        <f>VLOOKUP(A196:A496,'Base Data'!A:F,6,FALSE)</f>
        <v>9811775085</v>
      </c>
      <c r="C197" s="7" t="str">
        <f t="shared" si="3"/>
        <v>******5085</v>
      </c>
    </row>
    <row r="198" spans="1:3" x14ac:dyDescent="0.2">
      <c r="A198" s="2" t="s">
        <v>876</v>
      </c>
      <c r="B198">
        <f>VLOOKUP(A197:A497,'Base Data'!A:F,6,FALSE)</f>
        <v>7550644624</v>
      </c>
      <c r="C198" s="7" t="str">
        <f t="shared" si="3"/>
        <v>******4624</v>
      </c>
    </row>
    <row r="199" spans="1:3" x14ac:dyDescent="0.2">
      <c r="A199" s="2" t="s">
        <v>881</v>
      </c>
      <c r="B199">
        <f>VLOOKUP(A198:A498,'Base Data'!A:F,6,FALSE)</f>
        <v>8447875629</v>
      </c>
      <c r="C199" s="7" t="str">
        <f t="shared" si="3"/>
        <v>******5629</v>
      </c>
    </row>
    <row r="200" spans="1:3" x14ac:dyDescent="0.2">
      <c r="A200" s="2" t="s">
        <v>886</v>
      </c>
      <c r="B200">
        <f>VLOOKUP(A199:A499,'Base Data'!A:F,6,FALSE)</f>
        <v>9212153337</v>
      </c>
      <c r="C200" s="7" t="str">
        <f t="shared" si="3"/>
        <v>******3337</v>
      </c>
    </row>
    <row r="201" spans="1:3" x14ac:dyDescent="0.2">
      <c r="A201" s="2" t="s">
        <v>891</v>
      </c>
      <c r="B201">
        <f>VLOOKUP(A200:A500,'Base Data'!A:F,6,FALSE)</f>
        <v>7678544334</v>
      </c>
      <c r="C201" s="7" t="str">
        <f t="shared" si="3"/>
        <v>******4334</v>
      </c>
    </row>
    <row r="202" spans="1:3" x14ac:dyDescent="0.2">
      <c r="A202" s="2" t="s">
        <v>903</v>
      </c>
      <c r="B202">
        <f>VLOOKUP(A201:A501,'Base Data'!A:F,6,FALSE)</f>
        <v>9717129115</v>
      </c>
      <c r="C202" s="7" t="str">
        <f t="shared" si="3"/>
        <v>******9115</v>
      </c>
    </row>
    <row r="203" spans="1:3" x14ac:dyDescent="0.2">
      <c r="A203" s="2" t="s">
        <v>907</v>
      </c>
      <c r="B203">
        <f>VLOOKUP(A202:A502,'Base Data'!A:F,6,FALSE)</f>
        <v>9911297121</v>
      </c>
      <c r="C203" s="7" t="str">
        <f t="shared" si="3"/>
        <v>******7121</v>
      </c>
    </row>
    <row r="204" spans="1:3" x14ac:dyDescent="0.2">
      <c r="A204" s="2" t="s">
        <v>912</v>
      </c>
      <c r="B204">
        <f>VLOOKUP(A203:A503,'Base Data'!A:F,6,FALSE)</f>
        <v>7210051673</v>
      </c>
      <c r="C204" s="7" t="str">
        <f t="shared" si="3"/>
        <v>******1673</v>
      </c>
    </row>
    <row r="205" spans="1:3" x14ac:dyDescent="0.2">
      <c r="A205" s="2" t="s">
        <v>916</v>
      </c>
      <c r="B205">
        <f>VLOOKUP(A204:A504,'Base Data'!A:F,6,FALSE)</f>
        <v>9911779847</v>
      </c>
      <c r="C205" s="7" t="str">
        <f t="shared" si="3"/>
        <v>******9847</v>
      </c>
    </row>
    <row r="206" spans="1:3" x14ac:dyDescent="0.2">
      <c r="A206" s="2" t="s">
        <v>920</v>
      </c>
      <c r="B206">
        <f>VLOOKUP(A205:A505,'Base Data'!A:F,6,FALSE)</f>
        <v>9873661399</v>
      </c>
      <c r="C206" s="7" t="str">
        <f t="shared" si="3"/>
        <v>******1399</v>
      </c>
    </row>
    <row r="207" spans="1:3" x14ac:dyDescent="0.2">
      <c r="A207" s="2" t="s">
        <v>923</v>
      </c>
      <c r="B207">
        <f>VLOOKUP(A206:A506,'Base Data'!A:F,6,FALSE)</f>
        <v>9999097380</v>
      </c>
      <c r="C207" s="7" t="str">
        <f t="shared" si="3"/>
        <v>******7380</v>
      </c>
    </row>
    <row r="208" spans="1:3" x14ac:dyDescent="0.2">
      <c r="A208" s="2" t="s">
        <v>926</v>
      </c>
      <c r="B208">
        <f>VLOOKUP(A207:A507,'Base Data'!A:F,6,FALSE)</f>
        <v>9971962039</v>
      </c>
      <c r="C208" s="7" t="str">
        <f t="shared" si="3"/>
        <v>******2039</v>
      </c>
    </row>
    <row r="209" spans="1:3" x14ac:dyDescent="0.2">
      <c r="A209" s="2" t="s">
        <v>930</v>
      </c>
      <c r="B209">
        <f>VLOOKUP(A208:A508,'Base Data'!A:F,6,FALSE)</f>
        <v>9910049356</v>
      </c>
      <c r="C209" s="7" t="str">
        <f t="shared" si="3"/>
        <v>******9356</v>
      </c>
    </row>
    <row r="210" spans="1:3" x14ac:dyDescent="0.2">
      <c r="A210" s="2" t="s">
        <v>935</v>
      </c>
      <c r="B210">
        <f>VLOOKUP(A209:A509,'Base Data'!A:F,6,FALSE)</f>
        <v>9818783975</v>
      </c>
      <c r="C210" s="7" t="str">
        <f t="shared" si="3"/>
        <v>******3975</v>
      </c>
    </row>
    <row r="211" spans="1:3" x14ac:dyDescent="0.2">
      <c r="A211" s="2" t="s">
        <v>939</v>
      </c>
      <c r="B211">
        <f>VLOOKUP(A210:A510,'Base Data'!A:F,6,FALSE)</f>
        <v>8920532289</v>
      </c>
      <c r="C211" s="7" t="str">
        <f t="shared" si="3"/>
        <v>******2289</v>
      </c>
    </row>
    <row r="212" spans="1:3" x14ac:dyDescent="0.2">
      <c r="A212" s="2" t="s">
        <v>942</v>
      </c>
      <c r="B212">
        <f>VLOOKUP(A211:A511,'Base Data'!A:F,6,FALSE)</f>
        <v>9871440120</v>
      </c>
      <c r="C212" s="7" t="str">
        <f t="shared" si="3"/>
        <v>******0120</v>
      </c>
    </row>
    <row r="213" spans="1:3" x14ac:dyDescent="0.2">
      <c r="A213" s="2" t="s">
        <v>945</v>
      </c>
      <c r="B213">
        <f>VLOOKUP(A212:A512,'Base Data'!A:F,6,FALSE)</f>
        <v>8527576344</v>
      </c>
      <c r="C213" s="7" t="str">
        <f t="shared" si="3"/>
        <v>******6344</v>
      </c>
    </row>
    <row r="214" spans="1:3" x14ac:dyDescent="0.2">
      <c r="A214" s="2" t="s">
        <v>947</v>
      </c>
      <c r="B214">
        <f>VLOOKUP(A213:A513,'Base Data'!A:F,6,FALSE)</f>
        <v>9015063183</v>
      </c>
      <c r="C214" s="7" t="str">
        <f t="shared" si="3"/>
        <v>******3183</v>
      </c>
    </row>
    <row r="215" spans="1:3" x14ac:dyDescent="0.2">
      <c r="A215" s="2" t="s">
        <v>950</v>
      </c>
      <c r="B215">
        <f>VLOOKUP(A214:A514,'Base Data'!A:F,6,FALSE)</f>
        <v>9899032597</v>
      </c>
      <c r="C215" s="7" t="str">
        <f t="shared" si="3"/>
        <v>******2597</v>
      </c>
    </row>
    <row r="216" spans="1:3" x14ac:dyDescent="0.2">
      <c r="A216" s="2" t="s">
        <v>954</v>
      </c>
      <c r="B216">
        <f>VLOOKUP(A215:A515,'Base Data'!A:F,6,FALSE)</f>
        <v>9891056943</v>
      </c>
      <c r="C216" s="7" t="str">
        <f t="shared" si="3"/>
        <v>******6943</v>
      </c>
    </row>
    <row r="217" spans="1:3" x14ac:dyDescent="0.2">
      <c r="A217" s="2" t="s">
        <v>957</v>
      </c>
      <c r="B217">
        <f>VLOOKUP(A216:A516,'Base Data'!A:F,6,FALSE)</f>
        <v>9069350917</v>
      </c>
      <c r="C217" s="7" t="str">
        <f t="shared" si="3"/>
        <v>******0917</v>
      </c>
    </row>
    <row r="218" spans="1:3" x14ac:dyDescent="0.2">
      <c r="A218" s="2" t="s">
        <v>959</v>
      </c>
      <c r="B218">
        <f>VLOOKUP(A217:A517,'Base Data'!A:F,6,FALSE)</f>
        <v>9718441714</v>
      </c>
      <c r="C218" s="7" t="str">
        <f t="shared" si="3"/>
        <v>******1714</v>
      </c>
    </row>
    <row r="219" spans="1:3" x14ac:dyDescent="0.2">
      <c r="A219" s="2" t="s">
        <v>962</v>
      </c>
      <c r="B219">
        <f>VLOOKUP(A218:A518,'Base Data'!A:F,6,FALSE)</f>
        <v>8749875100</v>
      </c>
      <c r="C219" s="7" t="str">
        <f t="shared" si="3"/>
        <v>******5100</v>
      </c>
    </row>
    <row r="220" spans="1:3" x14ac:dyDescent="0.2">
      <c r="A220" s="2" t="s">
        <v>966</v>
      </c>
      <c r="B220">
        <f>VLOOKUP(A219:A519,'Base Data'!A:F,6,FALSE)</f>
        <v>8750544146</v>
      </c>
      <c r="C220" s="7" t="str">
        <f t="shared" si="3"/>
        <v>******4146</v>
      </c>
    </row>
    <row r="221" spans="1:3" x14ac:dyDescent="0.2">
      <c r="A221" s="2" t="s">
        <v>968</v>
      </c>
      <c r="B221">
        <f>VLOOKUP(A220:A520,'Base Data'!A:F,6,FALSE)</f>
        <v>8800254042</v>
      </c>
      <c r="C221" s="7" t="str">
        <f t="shared" si="3"/>
        <v>******4042</v>
      </c>
    </row>
    <row r="222" spans="1:3" x14ac:dyDescent="0.2">
      <c r="A222" s="2" t="s">
        <v>972</v>
      </c>
      <c r="B222">
        <f>VLOOKUP(A221:A521,'Base Data'!A:F,6,FALSE)</f>
        <v>7836911761</v>
      </c>
      <c r="C222" s="7" t="str">
        <f t="shared" si="3"/>
        <v>******1761</v>
      </c>
    </row>
    <row r="223" spans="1:3" x14ac:dyDescent="0.2">
      <c r="A223" s="2" t="s">
        <v>976</v>
      </c>
      <c r="B223">
        <f>VLOOKUP(A222:A522,'Base Data'!A:F,6,FALSE)</f>
        <v>9540284412</v>
      </c>
      <c r="C223" s="7" t="str">
        <f t="shared" si="3"/>
        <v>******4412</v>
      </c>
    </row>
    <row r="224" spans="1:3" x14ac:dyDescent="0.2">
      <c r="A224" s="2" t="s">
        <v>979</v>
      </c>
      <c r="B224">
        <f>VLOOKUP(A223:A523,'Base Data'!A:F,6,FALSE)</f>
        <v>9650107180</v>
      </c>
      <c r="C224" s="7" t="str">
        <f t="shared" si="3"/>
        <v>******7180</v>
      </c>
    </row>
    <row r="225" spans="1:3" x14ac:dyDescent="0.2">
      <c r="A225" s="2" t="s">
        <v>983</v>
      </c>
      <c r="B225">
        <f>VLOOKUP(A224:A524,'Base Data'!A:F,6,FALSE)</f>
        <v>9716143075</v>
      </c>
      <c r="C225" s="7" t="str">
        <f t="shared" si="3"/>
        <v>******3075</v>
      </c>
    </row>
    <row r="226" spans="1:3" x14ac:dyDescent="0.2">
      <c r="A226" s="2" t="s">
        <v>986</v>
      </c>
      <c r="B226">
        <f>VLOOKUP(A225:A525,'Base Data'!A:F,6,FALSE)</f>
        <v>7557616831</v>
      </c>
      <c r="C226" s="7" t="str">
        <f t="shared" si="3"/>
        <v>******6831</v>
      </c>
    </row>
    <row r="227" spans="1:3" x14ac:dyDescent="0.2">
      <c r="A227" s="2" t="s">
        <v>989</v>
      </c>
      <c r="B227">
        <f>VLOOKUP(A226:A526,'Base Data'!A:F,6,FALSE)</f>
        <v>9718460750</v>
      </c>
      <c r="C227" s="7" t="str">
        <f t="shared" si="3"/>
        <v>******0750</v>
      </c>
    </row>
    <row r="228" spans="1:3" x14ac:dyDescent="0.2">
      <c r="A228" s="2" t="s">
        <v>992</v>
      </c>
      <c r="B228">
        <f>VLOOKUP(A227:A527,'Base Data'!A:F,6,FALSE)</f>
        <v>7834877391</v>
      </c>
      <c r="C228" s="7" t="str">
        <f t="shared" si="3"/>
        <v>******7391</v>
      </c>
    </row>
    <row r="229" spans="1:3" x14ac:dyDescent="0.2">
      <c r="A229" s="2" t="s">
        <v>995</v>
      </c>
      <c r="B229">
        <f>VLOOKUP(A228:A528,'Base Data'!A:F,6,FALSE)</f>
        <v>9899350662</v>
      </c>
      <c r="C229" s="7" t="str">
        <f t="shared" si="3"/>
        <v>******0662</v>
      </c>
    </row>
    <row r="230" spans="1:3" x14ac:dyDescent="0.2">
      <c r="A230" s="2" t="s">
        <v>998</v>
      </c>
      <c r="B230">
        <f>VLOOKUP(A229:A529,'Base Data'!A:F,6,FALSE)</f>
        <v>8527477353</v>
      </c>
      <c r="C230" s="7" t="str">
        <f t="shared" si="3"/>
        <v>******7353</v>
      </c>
    </row>
    <row r="231" spans="1:3" x14ac:dyDescent="0.2">
      <c r="A231" s="2" t="s">
        <v>1001</v>
      </c>
      <c r="B231">
        <f>VLOOKUP(A230:A530,'Base Data'!A:F,6,FALSE)</f>
        <v>8506041429</v>
      </c>
      <c r="C231" s="7" t="str">
        <f t="shared" si="3"/>
        <v>******1429</v>
      </c>
    </row>
    <row r="232" spans="1:3" x14ac:dyDescent="0.2">
      <c r="A232" s="2" t="s">
        <v>1005</v>
      </c>
      <c r="B232">
        <f>VLOOKUP(A231:A531,'Base Data'!A:F,6,FALSE)</f>
        <v>8810364667</v>
      </c>
      <c r="C232" s="7" t="str">
        <f t="shared" si="3"/>
        <v>******4667</v>
      </c>
    </row>
    <row r="233" spans="1:3" x14ac:dyDescent="0.2">
      <c r="A233" s="2" t="s">
        <v>1008</v>
      </c>
      <c r="B233">
        <f>VLOOKUP(A232:A532,'Base Data'!A:F,6,FALSE)</f>
        <v>8826881876</v>
      </c>
      <c r="C233" s="7" t="str">
        <f t="shared" si="3"/>
        <v>******1876</v>
      </c>
    </row>
    <row r="234" spans="1:3" x14ac:dyDescent="0.2">
      <c r="A234" s="2" t="s">
        <v>1012</v>
      </c>
      <c r="B234">
        <f>VLOOKUP(A233:A533,'Base Data'!A:F,6,FALSE)</f>
        <v>9211508260</v>
      </c>
      <c r="C234" s="7" t="str">
        <f t="shared" si="3"/>
        <v>******8260</v>
      </c>
    </row>
    <row r="235" spans="1:3" x14ac:dyDescent="0.2">
      <c r="A235" s="2" t="s">
        <v>1016</v>
      </c>
      <c r="B235">
        <f>VLOOKUP(A234:A534,'Base Data'!A:F,6,FALSE)</f>
        <v>8510884596</v>
      </c>
      <c r="C235" s="7" t="str">
        <f t="shared" si="3"/>
        <v>******4596</v>
      </c>
    </row>
    <row r="236" spans="1:3" x14ac:dyDescent="0.2">
      <c r="A236" s="2" t="s">
        <v>1019</v>
      </c>
      <c r="B236">
        <f>VLOOKUP(A235:A535,'Base Data'!A:F,6,FALSE)</f>
        <v>9811523218</v>
      </c>
      <c r="C236" s="7" t="str">
        <f t="shared" si="3"/>
        <v>******3218</v>
      </c>
    </row>
    <row r="237" spans="1:3" x14ac:dyDescent="0.2">
      <c r="A237" s="2" t="s">
        <v>1022</v>
      </c>
      <c r="B237">
        <f>VLOOKUP(A236:A536,'Base Data'!A:F,6,FALSE)</f>
        <v>9210150876</v>
      </c>
      <c r="C237" s="7" t="str">
        <f t="shared" si="3"/>
        <v>******0876</v>
      </c>
    </row>
    <row r="238" spans="1:3" x14ac:dyDescent="0.2">
      <c r="A238" s="2" t="s">
        <v>1025</v>
      </c>
      <c r="B238">
        <f>VLOOKUP(A237:A537,'Base Data'!A:F,6,FALSE)</f>
        <v>9582218304</v>
      </c>
      <c r="C238" s="7" t="str">
        <f t="shared" si="3"/>
        <v>******8304</v>
      </c>
    </row>
    <row r="239" spans="1:3" x14ac:dyDescent="0.2">
      <c r="A239" s="2" t="s">
        <v>1029</v>
      </c>
      <c r="B239">
        <f>VLOOKUP(A238:A538,'Base Data'!A:F,6,FALSE)</f>
        <v>9999463151</v>
      </c>
      <c r="C239" s="7" t="str">
        <f t="shared" si="3"/>
        <v>******3151</v>
      </c>
    </row>
    <row r="240" spans="1:3" x14ac:dyDescent="0.2">
      <c r="A240" s="2" t="s">
        <v>1033</v>
      </c>
      <c r="B240">
        <f>VLOOKUP(A239:A539,'Base Data'!A:F,6,FALSE)</f>
        <v>7838351888</v>
      </c>
      <c r="C240" s="7" t="str">
        <f t="shared" si="3"/>
        <v>******1888</v>
      </c>
    </row>
    <row r="241" spans="1:3" x14ac:dyDescent="0.2">
      <c r="A241" s="2" t="s">
        <v>1037</v>
      </c>
      <c r="B241">
        <f>VLOOKUP(A240:A540,'Base Data'!A:F,6,FALSE)</f>
        <v>9873030502</v>
      </c>
      <c r="C241" s="7" t="str">
        <f t="shared" si="3"/>
        <v>******0502</v>
      </c>
    </row>
    <row r="242" spans="1:3" x14ac:dyDescent="0.2">
      <c r="A242" s="2" t="s">
        <v>1040</v>
      </c>
      <c r="B242">
        <f>VLOOKUP(A241:A541,'Base Data'!A:F,6,FALSE)</f>
        <v>7011310304</v>
      </c>
      <c r="C242" s="7" t="str">
        <f t="shared" si="3"/>
        <v>******0304</v>
      </c>
    </row>
    <row r="243" spans="1:3" x14ac:dyDescent="0.2">
      <c r="A243" s="2" t="s">
        <v>1042</v>
      </c>
      <c r="B243">
        <f>VLOOKUP(A242:A542,'Base Data'!A:F,6,FALSE)</f>
        <v>8860305004</v>
      </c>
      <c r="C243" s="7" t="str">
        <f t="shared" si="3"/>
        <v>******5004</v>
      </c>
    </row>
    <row r="244" spans="1:3" x14ac:dyDescent="0.2">
      <c r="A244" s="2" t="s">
        <v>1046</v>
      </c>
      <c r="B244">
        <f>VLOOKUP(A243:A543,'Base Data'!A:F,6,FALSE)</f>
        <v>9899977684</v>
      </c>
      <c r="C244" s="7" t="str">
        <f t="shared" si="3"/>
        <v>******7684</v>
      </c>
    </row>
    <row r="245" spans="1:3" x14ac:dyDescent="0.2">
      <c r="A245" s="2" t="s">
        <v>1049</v>
      </c>
      <c r="B245">
        <f>VLOOKUP(A244:A544,'Base Data'!A:F,6,FALSE)</f>
        <v>9990411100</v>
      </c>
      <c r="C245" s="7" t="str">
        <f t="shared" si="3"/>
        <v>******1100</v>
      </c>
    </row>
    <row r="246" spans="1:3" x14ac:dyDescent="0.2">
      <c r="A246" s="2" t="s">
        <v>1052</v>
      </c>
      <c r="B246">
        <f>VLOOKUP(A245:A545,'Base Data'!A:F,6,FALSE)</f>
        <v>9667346985</v>
      </c>
      <c r="C246" s="7" t="str">
        <f t="shared" si="3"/>
        <v>******6985</v>
      </c>
    </row>
    <row r="247" spans="1:3" x14ac:dyDescent="0.2">
      <c r="A247" s="2" t="s">
        <v>1058</v>
      </c>
      <c r="B247">
        <f>VLOOKUP(A246:A546,'Base Data'!A:F,6,FALSE)</f>
        <v>9711070780</v>
      </c>
      <c r="C247" s="7" t="str">
        <f t="shared" si="3"/>
        <v>******0780</v>
      </c>
    </row>
    <row r="248" spans="1:3" x14ac:dyDescent="0.2">
      <c r="A248" s="2" t="s">
        <v>1061</v>
      </c>
      <c r="B248">
        <f>VLOOKUP(A247:A547,'Base Data'!A:F,6,FALSE)</f>
        <v>8826462076</v>
      </c>
      <c r="C248" s="7" t="str">
        <f t="shared" si="3"/>
        <v>******2076</v>
      </c>
    </row>
    <row r="249" spans="1:3" x14ac:dyDescent="0.2">
      <c r="A249" s="2" t="s">
        <v>1065</v>
      </c>
      <c r="B249">
        <f>VLOOKUP(A248:A548,'Base Data'!A:F,6,FALSE)</f>
        <v>9211225303</v>
      </c>
      <c r="C249" s="7" t="str">
        <f t="shared" si="3"/>
        <v>******5303</v>
      </c>
    </row>
    <row r="250" spans="1:3" x14ac:dyDescent="0.2">
      <c r="A250" s="2" t="s">
        <v>1069</v>
      </c>
      <c r="B250">
        <f>VLOOKUP(A249:A549,'Base Data'!A:F,6,FALSE)</f>
        <v>8447778276</v>
      </c>
      <c r="C250" s="7" t="str">
        <f t="shared" si="3"/>
        <v>******8276</v>
      </c>
    </row>
    <row r="251" spans="1:3" x14ac:dyDescent="0.2">
      <c r="A251" s="2" t="s">
        <v>1071</v>
      </c>
      <c r="B251">
        <f>VLOOKUP(A250:A550,'Base Data'!A:F,6,FALSE)</f>
        <v>7532091281</v>
      </c>
      <c r="C251" s="7" t="str">
        <f t="shared" si="3"/>
        <v>******1281</v>
      </c>
    </row>
    <row r="252" spans="1:3" x14ac:dyDescent="0.2">
      <c r="A252" s="2" t="s">
        <v>1075</v>
      </c>
      <c r="B252">
        <f>VLOOKUP(A251:A551,'Base Data'!A:F,6,FALSE)</f>
        <v>9560744517</v>
      </c>
      <c r="C252" s="7" t="str">
        <f t="shared" si="3"/>
        <v>******4517</v>
      </c>
    </row>
    <row r="253" spans="1:3" x14ac:dyDescent="0.2">
      <c r="A253" s="2" t="s">
        <v>1078</v>
      </c>
      <c r="B253">
        <f>VLOOKUP(A252:A552,'Base Data'!A:F,6,FALSE)</f>
        <v>8285187236</v>
      </c>
      <c r="C253" s="7" t="str">
        <f t="shared" si="3"/>
        <v>******7236</v>
      </c>
    </row>
    <row r="254" spans="1:3" x14ac:dyDescent="0.2">
      <c r="A254" s="2" t="s">
        <v>1081</v>
      </c>
      <c r="B254">
        <f>VLOOKUP(A253:A553,'Base Data'!A:F,6,FALSE)</f>
        <v>8826508828</v>
      </c>
      <c r="C254" s="7" t="str">
        <f t="shared" si="3"/>
        <v>******8828</v>
      </c>
    </row>
    <row r="255" spans="1:3" x14ac:dyDescent="0.2">
      <c r="A255" s="2" t="s">
        <v>1084</v>
      </c>
      <c r="B255">
        <f>VLOOKUP(A254:A554,'Base Data'!A:F,6,FALSE)</f>
        <v>8750683178</v>
      </c>
      <c r="C255" s="7" t="str">
        <f t="shared" si="3"/>
        <v>******3178</v>
      </c>
    </row>
    <row r="256" spans="1:3" x14ac:dyDescent="0.2">
      <c r="A256" s="2" t="s">
        <v>1088</v>
      </c>
      <c r="B256">
        <f>VLOOKUP(A255:A555,'Base Data'!A:F,6,FALSE)</f>
        <v>9717358137</v>
      </c>
      <c r="C256" s="7" t="str">
        <f t="shared" si="3"/>
        <v>******8137</v>
      </c>
    </row>
    <row r="257" spans="1:3" x14ac:dyDescent="0.2">
      <c r="A257" s="2" t="s">
        <v>1091</v>
      </c>
      <c r="B257">
        <f>VLOOKUP(A256:A556,'Base Data'!A:F,6,FALSE)</f>
        <v>9873507733</v>
      </c>
      <c r="C257" s="7" t="str">
        <f t="shared" si="3"/>
        <v>******7733</v>
      </c>
    </row>
    <row r="258" spans="1:3" x14ac:dyDescent="0.2">
      <c r="A258" s="2" t="s">
        <v>1094</v>
      </c>
      <c r="B258">
        <f>VLOOKUP(A257:A557,'Base Data'!A:F,6,FALSE)</f>
        <v>9818524530</v>
      </c>
      <c r="C258" s="7" t="str">
        <f t="shared" si="3"/>
        <v>******4530</v>
      </c>
    </row>
    <row r="259" spans="1:3" x14ac:dyDescent="0.2">
      <c r="A259" s="2" t="s">
        <v>1099</v>
      </c>
      <c r="B259">
        <f>VLOOKUP(A258:A558,'Base Data'!A:F,6,FALSE)</f>
        <v>9953635538</v>
      </c>
      <c r="C259" s="7" t="str">
        <f t="shared" ref="C259:C301" si="4">CONCATENATE("******",RIGHT(B259,4))</f>
        <v>******5538</v>
      </c>
    </row>
    <row r="260" spans="1:3" x14ac:dyDescent="0.2">
      <c r="A260" s="2" t="s">
        <v>1103</v>
      </c>
      <c r="B260">
        <f>VLOOKUP(A259:A559,'Base Data'!A:F,6,FALSE)</f>
        <v>9971306960</v>
      </c>
      <c r="C260" s="7" t="str">
        <f t="shared" si="4"/>
        <v>******6960</v>
      </c>
    </row>
    <row r="261" spans="1:3" x14ac:dyDescent="0.2">
      <c r="A261" s="2" t="s">
        <v>1106</v>
      </c>
      <c r="B261">
        <f>VLOOKUP(A260:A560,'Base Data'!A:F,6,FALSE)</f>
        <v>8750541704</v>
      </c>
      <c r="C261" s="7" t="str">
        <f t="shared" si="4"/>
        <v>******1704</v>
      </c>
    </row>
    <row r="262" spans="1:3" x14ac:dyDescent="0.2">
      <c r="A262" s="2" t="s">
        <v>1111</v>
      </c>
      <c r="B262">
        <f>VLOOKUP(A261:A561,'Base Data'!A:F,6,FALSE)</f>
        <v>9650362505</v>
      </c>
      <c r="C262" s="7" t="str">
        <f t="shared" si="4"/>
        <v>******2505</v>
      </c>
    </row>
    <row r="263" spans="1:3" x14ac:dyDescent="0.2">
      <c r="A263" s="2" t="s">
        <v>1116</v>
      </c>
      <c r="B263">
        <f>VLOOKUP(A262:A562,'Base Data'!A:F,6,FALSE)</f>
        <v>9313042477</v>
      </c>
      <c r="C263" s="7" t="str">
        <f t="shared" si="4"/>
        <v>******2477</v>
      </c>
    </row>
    <row r="264" spans="1:3" x14ac:dyDescent="0.2">
      <c r="A264" s="2" t="s">
        <v>1118</v>
      </c>
      <c r="B264">
        <f>VLOOKUP(A263:A563,'Base Data'!A:F,6,FALSE)</f>
        <v>7289013750</v>
      </c>
      <c r="C264" s="7" t="str">
        <f t="shared" si="4"/>
        <v>******3750</v>
      </c>
    </row>
    <row r="265" spans="1:3" x14ac:dyDescent="0.2">
      <c r="A265" s="2" t="s">
        <v>1122</v>
      </c>
      <c r="B265">
        <f>VLOOKUP(A264:A564,'Base Data'!A:F,6,FALSE)</f>
        <v>8505905325</v>
      </c>
      <c r="C265" s="7" t="str">
        <f t="shared" si="4"/>
        <v>******5325</v>
      </c>
    </row>
    <row r="266" spans="1:3" x14ac:dyDescent="0.2">
      <c r="A266" s="2" t="s">
        <v>1126</v>
      </c>
      <c r="B266">
        <f>VLOOKUP(A265:A565,'Base Data'!A:F,6,FALSE)</f>
        <v>8585909474</v>
      </c>
      <c r="C266" s="7" t="str">
        <f t="shared" si="4"/>
        <v>******9474</v>
      </c>
    </row>
    <row r="267" spans="1:3" x14ac:dyDescent="0.2">
      <c r="A267" s="2" t="s">
        <v>1131</v>
      </c>
      <c r="B267">
        <f>VLOOKUP(A266:A566,'Base Data'!A:F,6,FALSE)</f>
        <v>8447292900</v>
      </c>
      <c r="C267" s="7" t="str">
        <f t="shared" si="4"/>
        <v>******2900</v>
      </c>
    </row>
    <row r="268" spans="1:3" x14ac:dyDescent="0.2">
      <c r="A268" s="2" t="s">
        <v>1135</v>
      </c>
      <c r="B268">
        <f>VLOOKUP(A267:A567,'Base Data'!A:F,6,FALSE)</f>
        <v>9599397404</v>
      </c>
      <c r="C268" s="7" t="str">
        <f t="shared" si="4"/>
        <v>******7404</v>
      </c>
    </row>
    <row r="269" spans="1:3" x14ac:dyDescent="0.2">
      <c r="A269" s="2" t="s">
        <v>1138</v>
      </c>
      <c r="B269">
        <f>VLOOKUP(A268:A568,'Base Data'!A:F,6,FALSE)</f>
        <v>9654348079</v>
      </c>
      <c r="C269" s="7" t="str">
        <f t="shared" si="4"/>
        <v>******8079</v>
      </c>
    </row>
    <row r="270" spans="1:3" x14ac:dyDescent="0.2">
      <c r="A270" s="2" t="s">
        <v>1141</v>
      </c>
      <c r="B270">
        <f>VLOOKUP(A269:A569,'Base Data'!A:F,6,FALSE)</f>
        <v>9990047923</v>
      </c>
      <c r="C270" s="7" t="str">
        <f t="shared" si="4"/>
        <v>******7923</v>
      </c>
    </row>
    <row r="271" spans="1:3" x14ac:dyDescent="0.2">
      <c r="A271" s="2" t="s">
        <v>1145</v>
      </c>
      <c r="B271">
        <f>VLOOKUP(A270:A570,'Base Data'!A:F,6,FALSE)</f>
        <v>9625299308</v>
      </c>
      <c r="C271" s="7" t="str">
        <f t="shared" si="4"/>
        <v>******9308</v>
      </c>
    </row>
    <row r="272" spans="1:3" x14ac:dyDescent="0.2">
      <c r="A272" s="2" t="s">
        <v>1148</v>
      </c>
      <c r="B272">
        <f>VLOOKUP(A271:A571,'Base Data'!A:F,6,FALSE)</f>
        <v>9311331444</v>
      </c>
      <c r="C272" s="7" t="str">
        <f t="shared" si="4"/>
        <v>******1444</v>
      </c>
    </row>
    <row r="273" spans="1:3" x14ac:dyDescent="0.2">
      <c r="A273" s="2" t="s">
        <v>1152</v>
      </c>
      <c r="B273">
        <f>VLOOKUP(A272:A572,'Base Data'!A:F,6,FALSE)</f>
        <v>7531978737</v>
      </c>
      <c r="C273" s="7" t="str">
        <f t="shared" si="4"/>
        <v>******8737</v>
      </c>
    </row>
    <row r="274" spans="1:3" x14ac:dyDescent="0.2">
      <c r="A274" s="2" t="s">
        <v>1155</v>
      </c>
      <c r="B274">
        <f>VLOOKUP(A273:A573,'Base Data'!A:F,6,FALSE)</f>
        <v>9540044012</v>
      </c>
      <c r="C274" s="7" t="str">
        <f t="shared" si="4"/>
        <v>******4012</v>
      </c>
    </row>
    <row r="275" spans="1:3" x14ac:dyDescent="0.2">
      <c r="A275" s="2" t="s">
        <v>1158</v>
      </c>
      <c r="B275">
        <f>VLOOKUP(A274:A574,'Base Data'!A:F,6,FALSE)</f>
        <v>9354272230</v>
      </c>
      <c r="C275" s="7" t="str">
        <f t="shared" si="4"/>
        <v>******2230</v>
      </c>
    </row>
    <row r="276" spans="1:3" x14ac:dyDescent="0.2">
      <c r="A276" s="2" t="s">
        <v>1163</v>
      </c>
      <c r="B276">
        <f>VLOOKUP(A275:A575,'Base Data'!A:F,6,FALSE)</f>
        <v>7042816445</v>
      </c>
      <c r="C276" s="7" t="str">
        <f t="shared" si="4"/>
        <v>******6445</v>
      </c>
    </row>
    <row r="277" spans="1:3" x14ac:dyDescent="0.2">
      <c r="A277" s="2" t="s">
        <v>1167</v>
      </c>
      <c r="B277">
        <f>VLOOKUP(A276:A576,'Base Data'!A:F,6,FALSE)</f>
        <v>9205449981</v>
      </c>
      <c r="C277" s="7" t="str">
        <f t="shared" si="4"/>
        <v>******9981</v>
      </c>
    </row>
    <row r="278" spans="1:3" x14ac:dyDescent="0.2">
      <c r="A278" s="2" t="s">
        <v>1171</v>
      </c>
      <c r="B278">
        <f>VLOOKUP(A277:A577,'Base Data'!A:F,6,FALSE)</f>
        <v>8750692844</v>
      </c>
      <c r="C278" s="7" t="str">
        <f t="shared" si="4"/>
        <v>******2844</v>
      </c>
    </row>
    <row r="279" spans="1:3" x14ac:dyDescent="0.2">
      <c r="A279" s="2" t="s">
        <v>1175</v>
      </c>
      <c r="B279">
        <f>VLOOKUP(A278:A578,'Base Data'!A:F,6,FALSE)</f>
        <v>9873426350</v>
      </c>
      <c r="C279" s="7" t="str">
        <f t="shared" si="4"/>
        <v>******6350</v>
      </c>
    </row>
    <row r="280" spans="1:3" x14ac:dyDescent="0.2">
      <c r="A280" s="2" t="s">
        <v>1178</v>
      </c>
      <c r="B280">
        <f>VLOOKUP(A279:A579,'Base Data'!A:F,6,FALSE)</f>
        <v>9911975371</v>
      </c>
      <c r="C280" s="7" t="str">
        <f t="shared" si="4"/>
        <v>******5371</v>
      </c>
    </row>
    <row r="281" spans="1:3" x14ac:dyDescent="0.2">
      <c r="A281" s="2" t="s">
        <v>1182</v>
      </c>
      <c r="B281">
        <f>VLOOKUP(A280:A580,'Base Data'!A:F,6,FALSE)</f>
        <v>9971781985</v>
      </c>
      <c r="C281" s="7" t="str">
        <f t="shared" si="4"/>
        <v>******1985</v>
      </c>
    </row>
    <row r="282" spans="1:3" x14ac:dyDescent="0.2">
      <c r="A282" s="2" t="s">
        <v>1185</v>
      </c>
      <c r="B282">
        <f>VLOOKUP(A281:A581,'Base Data'!A:F,6,FALSE)</f>
        <v>9210048368</v>
      </c>
      <c r="C282" s="7" t="str">
        <f t="shared" si="4"/>
        <v>******8368</v>
      </c>
    </row>
    <row r="283" spans="1:3" x14ac:dyDescent="0.2">
      <c r="A283" s="2" t="s">
        <v>1190</v>
      </c>
      <c r="B283">
        <f>VLOOKUP(A282:A582,'Base Data'!A:F,6,FALSE)</f>
        <v>7065725225</v>
      </c>
      <c r="C283" s="7" t="str">
        <f t="shared" si="4"/>
        <v>******5225</v>
      </c>
    </row>
    <row r="284" spans="1:3" x14ac:dyDescent="0.2">
      <c r="A284" s="2" t="s">
        <v>1194</v>
      </c>
      <c r="B284">
        <f>VLOOKUP(A283:A583,'Base Data'!A:F,6,FALSE)</f>
        <v>9716538713</v>
      </c>
      <c r="C284" s="7" t="str">
        <f t="shared" si="4"/>
        <v>******8713</v>
      </c>
    </row>
    <row r="285" spans="1:3" x14ac:dyDescent="0.2">
      <c r="A285" s="2" t="s">
        <v>1197</v>
      </c>
      <c r="B285">
        <f>VLOOKUP(A284:A584,'Base Data'!A:F,6,FALSE)</f>
        <v>9971837609</v>
      </c>
      <c r="C285" s="7" t="str">
        <f t="shared" si="4"/>
        <v>******7609</v>
      </c>
    </row>
    <row r="286" spans="1:3" x14ac:dyDescent="0.2">
      <c r="A286" s="2" t="s">
        <v>1200</v>
      </c>
      <c r="B286">
        <f>VLOOKUP(A285:A585,'Base Data'!A:F,6,FALSE)</f>
        <v>8010647347</v>
      </c>
      <c r="C286" s="7" t="str">
        <f t="shared" si="4"/>
        <v>******7347</v>
      </c>
    </row>
    <row r="287" spans="1:3" x14ac:dyDescent="0.2">
      <c r="A287" s="2" t="s">
        <v>1203</v>
      </c>
      <c r="B287">
        <f>VLOOKUP(A286:A586,'Base Data'!A:F,6,FALSE)</f>
        <v>7557485855</v>
      </c>
      <c r="C287" s="7" t="str">
        <f t="shared" si="4"/>
        <v>******5855</v>
      </c>
    </row>
    <row r="288" spans="1:3" x14ac:dyDescent="0.2">
      <c r="A288" s="2" t="s">
        <v>1206</v>
      </c>
      <c r="B288">
        <f>VLOOKUP(A287:A587,'Base Data'!A:F,6,FALSE)</f>
        <v>8743927936</v>
      </c>
      <c r="C288" s="7" t="str">
        <f t="shared" si="4"/>
        <v>******7936</v>
      </c>
    </row>
    <row r="289" spans="1:3" x14ac:dyDescent="0.2">
      <c r="A289" s="2" t="s">
        <v>1209</v>
      </c>
      <c r="B289">
        <f>VLOOKUP(A288:A588,'Base Data'!A:F,6,FALSE)</f>
        <v>9818858624</v>
      </c>
      <c r="C289" s="7" t="str">
        <f t="shared" si="4"/>
        <v>******8624</v>
      </c>
    </row>
    <row r="290" spans="1:3" x14ac:dyDescent="0.2">
      <c r="A290" s="2" t="s">
        <v>1212</v>
      </c>
      <c r="B290">
        <f>VLOOKUP(A289:A589,'Base Data'!A:F,6,FALSE)</f>
        <v>7840877702</v>
      </c>
      <c r="C290" s="7" t="str">
        <f t="shared" si="4"/>
        <v>******7702</v>
      </c>
    </row>
    <row r="291" spans="1:3" x14ac:dyDescent="0.2">
      <c r="A291" s="2" t="s">
        <v>1214</v>
      </c>
      <c r="B291">
        <f>VLOOKUP(A290:A590,'Base Data'!A:F,6,FALSE)</f>
        <v>8800709811</v>
      </c>
      <c r="C291" s="7" t="str">
        <f t="shared" si="4"/>
        <v>******9811</v>
      </c>
    </row>
    <row r="292" spans="1:3" x14ac:dyDescent="0.2">
      <c r="A292" s="2" t="s">
        <v>1219</v>
      </c>
      <c r="B292">
        <f>VLOOKUP(A291:A591,'Base Data'!A:F,6,FALSE)</f>
        <v>8287670835</v>
      </c>
      <c r="C292" s="7" t="str">
        <f t="shared" si="4"/>
        <v>******0835</v>
      </c>
    </row>
    <row r="293" spans="1:3" x14ac:dyDescent="0.2">
      <c r="A293" s="2" t="s">
        <v>1224</v>
      </c>
      <c r="B293">
        <f>VLOOKUP(A292:A592,'Base Data'!A:F,6,FALSE)</f>
        <v>8860866464</v>
      </c>
      <c r="C293" s="7" t="str">
        <f t="shared" si="4"/>
        <v>******6464</v>
      </c>
    </row>
    <row r="294" spans="1:3" x14ac:dyDescent="0.2">
      <c r="A294" s="2" t="s">
        <v>1228</v>
      </c>
      <c r="B294">
        <f>VLOOKUP(A293:A593,'Base Data'!A:F,6,FALSE)</f>
        <v>8826364413</v>
      </c>
      <c r="C294" s="7" t="str">
        <f t="shared" si="4"/>
        <v>******4413</v>
      </c>
    </row>
    <row r="295" spans="1:3" x14ac:dyDescent="0.2">
      <c r="A295" s="2" t="s">
        <v>1230</v>
      </c>
      <c r="B295">
        <f>VLOOKUP(A294:A594,'Base Data'!A:F,6,FALSE)</f>
        <v>9654490652</v>
      </c>
      <c r="C295" s="7" t="str">
        <f t="shared" si="4"/>
        <v>******0652</v>
      </c>
    </row>
    <row r="296" spans="1:3" x14ac:dyDescent="0.2">
      <c r="A296" s="2" t="s">
        <v>1232</v>
      </c>
      <c r="B296">
        <f>VLOOKUP(A295:A595,'Base Data'!A:F,6,FALSE)</f>
        <v>7669857210</v>
      </c>
      <c r="C296" s="7" t="str">
        <f t="shared" si="4"/>
        <v>******7210</v>
      </c>
    </row>
    <row r="297" spans="1:3" x14ac:dyDescent="0.2">
      <c r="A297" s="2" t="s">
        <v>1235</v>
      </c>
      <c r="B297">
        <f>VLOOKUP(A296:A596,'Base Data'!A:F,6,FALSE)</f>
        <v>9718065624</v>
      </c>
      <c r="C297" s="7" t="str">
        <f t="shared" si="4"/>
        <v>******5624</v>
      </c>
    </row>
    <row r="298" spans="1:3" x14ac:dyDescent="0.2">
      <c r="A298" s="2" t="s">
        <v>1239</v>
      </c>
      <c r="B298">
        <f>VLOOKUP(A297:A597,'Base Data'!A:F,6,FALSE)</f>
        <v>9910773445</v>
      </c>
      <c r="C298" s="7" t="str">
        <f t="shared" si="4"/>
        <v>******3445</v>
      </c>
    </row>
    <row r="299" spans="1:3" x14ac:dyDescent="0.2">
      <c r="A299" s="2" t="s">
        <v>1242</v>
      </c>
      <c r="B299">
        <f>VLOOKUP(A298:A598,'Base Data'!A:F,6,FALSE)</f>
        <v>8375073882</v>
      </c>
      <c r="C299" s="7" t="str">
        <f t="shared" si="4"/>
        <v>******3882</v>
      </c>
    </row>
    <row r="300" spans="1:3" x14ac:dyDescent="0.2">
      <c r="A300" s="2" t="s">
        <v>1245</v>
      </c>
      <c r="B300">
        <f>VLOOKUP(A299:A599,'Base Data'!A:F,6,FALSE)</f>
        <v>8826113680</v>
      </c>
      <c r="C300" s="7" t="str">
        <f t="shared" si="4"/>
        <v>******3680</v>
      </c>
    </row>
    <row r="301" spans="1:3" x14ac:dyDescent="0.2">
      <c r="A301" s="2" t="s">
        <v>1249</v>
      </c>
      <c r="B301">
        <f>VLOOKUP(A300:A600,'Base Data'!A:F,6,FALSE)</f>
        <v>9540677260</v>
      </c>
      <c r="C301" s="7" t="str">
        <f t="shared" si="4"/>
        <v>******7260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30" zoomScaleNormal="130" workbookViewId="0">
      <selection activeCell="D2" sqref="D2"/>
    </sheetView>
  </sheetViews>
  <sheetFormatPr baseColWidth="10" defaultColWidth="8.83203125" defaultRowHeight="16" x14ac:dyDescent="0.2"/>
  <cols>
    <col min="1" max="1" width="18.33203125" bestFit="1" customWidth="1"/>
    <col min="2" max="2" width="12.5" bestFit="1" customWidth="1"/>
    <col min="3" max="3" width="11.5" bestFit="1" customWidth="1"/>
    <col min="4" max="4" width="17" bestFit="1" customWidth="1"/>
  </cols>
  <sheetData>
    <row r="1" spans="1:6" x14ac:dyDescent="0.2">
      <c r="A1" s="3" t="s">
        <v>1282</v>
      </c>
      <c r="B1" s="3" t="s">
        <v>1274</v>
      </c>
      <c r="C1" s="3" t="s">
        <v>1275</v>
      </c>
      <c r="D1" s="3" t="s">
        <v>8</v>
      </c>
      <c r="F1" s="5"/>
    </row>
    <row r="2" spans="1:6" x14ac:dyDescent="0.2">
      <c r="A2" s="3" t="s">
        <v>1276</v>
      </c>
      <c r="B2" s="3">
        <f>COUNTIF('Base Data'!H2:H325,"&lt;10000")</f>
        <v>164</v>
      </c>
      <c r="C2" s="4">
        <f>AVERAGEIF('Base Data'!I2:I325,"0-10000",'Base Data'!X2:X325)</f>
        <v>867.46341463414637</v>
      </c>
      <c r="D2" s="4">
        <f>SUMIF('Base Data'!I2:I325,"0-10000",'Base Data'!J2:J325)</f>
        <v>1102802</v>
      </c>
      <c r="F2" s="5"/>
    </row>
    <row r="3" spans="1:6" x14ac:dyDescent="0.2">
      <c r="A3" s="3" t="s">
        <v>1277</v>
      </c>
      <c r="B3" s="5">
        <f>COUNTIF('Base Data'!I2:I325,"10000-20000")</f>
        <v>94</v>
      </c>
      <c r="C3" s="4">
        <f>AVERAGEIF('Base Data'!I2:I325,"10000-20000",'Base Data'!X2:X325)</f>
        <v>866.91304347826087</v>
      </c>
      <c r="D3" s="4">
        <f>SUMIF('Base Data'!I2:I325,"10000-20000",'Base Data'!J2:J325)</f>
        <v>1271967</v>
      </c>
    </row>
    <row r="4" spans="1:6" x14ac:dyDescent="0.2">
      <c r="A4" s="3" t="s">
        <v>1278</v>
      </c>
      <c r="B4" s="5">
        <f>COUNTIF('Base Data'!I2:I325,"20000-30000")</f>
        <v>37</v>
      </c>
      <c r="C4" s="4">
        <f>AVERAGEIF('Base Data'!I2:I325,"20000-30000",'Base Data'!X2:X325)</f>
        <v>949.67567567567562</v>
      </c>
      <c r="D4" s="4">
        <f>SUMIF('Base Data'!I2:I325,"20000-30000",'Base Data'!J2:J325)</f>
        <v>869312</v>
      </c>
    </row>
    <row r="5" spans="1:6" x14ac:dyDescent="0.2">
      <c r="A5" s="3" t="s">
        <v>1279</v>
      </c>
      <c r="B5" s="5">
        <f>COUNTIF('Base Data'!I2:I325,"30000 - 40000")</f>
        <v>18</v>
      </c>
      <c r="C5" s="4">
        <f>AVERAGEIF('Base Data'!I2:I325,"30000 - 40000",'Base Data'!X2:X325)</f>
        <v>979.38888888888891</v>
      </c>
      <c r="D5" s="4">
        <f>SUMIF('Base Data'!I2:I325,"30000 - 40000",'Base Data'!J2:J325)</f>
        <v>632736</v>
      </c>
    </row>
    <row r="6" spans="1:6" x14ac:dyDescent="0.2">
      <c r="A6" s="3" t="s">
        <v>1280</v>
      </c>
      <c r="B6" s="5">
        <f>COUNTIFS('Base Data'!H2:H325,"&gt;40000",'Base Data'!H2:H325,"&lt;50000")</f>
        <v>5</v>
      </c>
      <c r="C6" s="4">
        <f>AVERAGEIF('Base Data'!I2:I325,"40000 - 50000",'Base Data'!X2:X325)</f>
        <v>906.6</v>
      </c>
      <c r="D6" s="4">
        <f>SUMIF('Base Data'!I2:I325,"40000 - 50000",'Base Data'!J2:J325)</f>
        <v>214511</v>
      </c>
    </row>
    <row r="7" spans="1:6" x14ac:dyDescent="0.2">
      <c r="A7" s="3" t="s">
        <v>1281</v>
      </c>
      <c r="B7" s="5">
        <f>COUNTIF('Base Data'!H2:H325,"&gt; 50000")</f>
        <v>6</v>
      </c>
      <c r="C7" s="4">
        <f>AVERAGEIF('Base Data'!H2:H325,"&gt; 50000",'Base Data'!X2:X325)</f>
        <v>945.83333333333337</v>
      </c>
      <c r="D7" s="4">
        <f>SUMIF('Base Data'!H2:H325,"&gt; 50000",'Base Data'!J2:J325)</f>
        <v>350488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A4A3-E679-7640-8BFE-EA07AAFE0F8C}">
  <dimension ref="A3:C14"/>
  <sheetViews>
    <sheetView zoomScale="112" workbookViewId="0">
      <selection activeCell="A3" sqref="A3"/>
    </sheetView>
  </sheetViews>
  <sheetFormatPr baseColWidth="10" defaultRowHeight="16" x14ac:dyDescent="0.2"/>
  <cols>
    <col min="1" max="1" width="29.83203125" bestFit="1" customWidth="1"/>
    <col min="2" max="2" width="14.33203125" bestFit="1" customWidth="1"/>
    <col min="3" max="3" width="24.1640625" bestFit="1" customWidth="1"/>
  </cols>
  <sheetData>
    <row r="3" spans="1:3" x14ac:dyDescent="0.2">
      <c r="A3" s="10" t="s">
        <v>1286</v>
      </c>
      <c r="B3" t="s">
        <v>1285</v>
      </c>
      <c r="C3" t="s">
        <v>1284</v>
      </c>
    </row>
    <row r="4" spans="1:3" x14ac:dyDescent="0.2">
      <c r="A4" s="11" t="s">
        <v>691</v>
      </c>
      <c r="B4">
        <v>1</v>
      </c>
      <c r="C4">
        <v>15600</v>
      </c>
    </row>
    <row r="5" spans="1:3" x14ac:dyDescent="0.2">
      <c r="A5" s="11" t="s">
        <v>61</v>
      </c>
      <c r="B5">
        <v>14</v>
      </c>
      <c r="C5">
        <v>161553</v>
      </c>
    </row>
    <row r="6" spans="1:3" x14ac:dyDescent="0.2">
      <c r="A6" s="11" t="s">
        <v>203</v>
      </c>
      <c r="B6">
        <v>11</v>
      </c>
      <c r="C6">
        <v>103498</v>
      </c>
    </row>
    <row r="7" spans="1:3" x14ac:dyDescent="0.2">
      <c r="A7" s="11" t="s">
        <v>209</v>
      </c>
      <c r="B7">
        <v>12</v>
      </c>
      <c r="C7">
        <v>151111</v>
      </c>
    </row>
    <row r="8" spans="1:3" x14ac:dyDescent="0.2">
      <c r="A8" s="11" t="s">
        <v>818</v>
      </c>
      <c r="B8">
        <v>3</v>
      </c>
      <c r="C8">
        <v>23868</v>
      </c>
    </row>
    <row r="9" spans="1:3" x14ac:dyDescent="0.2">
      <c r="A9" s="11" t="s">
        <v>265</v>
      </c>
      <c r="B9">
        <v>18</v>
      </c>
      <c r="C9">
        <v>197143</v>
      </c>
    </row>
    <row r="10" spans="1:3" x14ac:dyDescent="0.2">
      <c r="A10" s="11" t="s">
        <v>192</v>
      </c>
      <c r="B10">
        <v>5</v>
      </c>
      <c r="C10">
        <v>60519</v>
      </c>
    </row>
    <row r="11" spans="1:3" x14ac:dyDescent="0.2">
      <c r="A11" s="11" t="s">
        <v>87</v>
      </c>
      <c r="B11">
        <v>85</v>
      </c>
      <c r="C11">
        <v>1131415</v>
      </c>
    </row>
    <row r="12" spans="1:3" x14ac:dyDescent="0.2">
      <c r="A12" s="11" t="s">
        <v>76</v>
      </c>
      <c r="B12">
        <v>83</v>
      </c>
      <c r="C12">
        <v>1085472</v>
      </c>
    </row>
    <row r="13" spans="1:3" x14ac:dyDescent="0.2">
      <c r="A13" s="11" t="s">
        <v>70</v>
      </c>
      <c r="B13">
        <v>92</v>
      </c>
      <c r="C13">
        <v>1511637</v>
      </c>
    </row>
    <row r="14" spans="1:3" x14ac:dyDescent="0.2">
      <c r="A14" s="11" t="s">
        <v>1288</v>
      </c>
      <c r="B14">
        <v>324</v>
      </c>
      <c r="C14">
        <v>4441816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D91C-AD04-9640-97C3-7A29B627D3B4}">
  <dimension ref="A3:D9"/>
  <sheetViews>
    <sheetView workbookViewId="0">
      <selection activeCell="A6" sqref="A6"/>
    </sheetView>
  </sheetViews>
  <sheetFormatPr baseColWidth="10" defaultRowHeight="16" x14ac:dyDescent="0.2"/>
  <cols>
    <col min="1" max="1" width="13" bestFit="1" customWidth="1"/>
    <col min="2" max="2" width="14.33203125" bestFit="1" customWidth="1"/>
    <col min="3" max="3" width="22" bestFit="1" customWidth="1"/>
    <col min="4" max="4" width="19.33203125" bestFit="1" customWidth="1"/>
  </cols>
  <sheetData>
    <row r="3" spans="1:4" x14ac:dyDescent="0.2">
      <c r="A3" s="10" t="s">
        <v>1286</v>
      </c>
      <c r="B3" t="s">
        <v>1285</v>
      </c>
      <c r="C3" t="s">
        <v>1289</v>
      </c>
      <c r="D3" t="s">
        <v>1290</v>
      </c>
    </row>
    <row r="4" spans="1:4" x14ac:dyDescent="0.2">
      <c r="A4" s="11" t="s">
        <v>1114</v>
      </c>
      <c r="B4">
        <v>2</v>
      </c>
      <c r="C4">
        <v>1</v>
      </c>
      <c r="D4">
        <v>0.5</v>
      </c>
    </row>
    <row r="5" spans="1:4" x14ac:dyDescent="0.2">
      <c r="A5" s="11" t="s">
        <v>463</v>
      </c>
      <c r="B5">
        <v>2</v>
      </c>
      <c r="C5">
        <v>2</v>
      </c>
      <c r="D5">
        <v>0</v>
      </c>
    </row>
    <row r="6" spans="1:4" x14ac:dyDescent="0.2">
      <c r="A6" s="11" t="s">
        <v>63</v>
      </c>
      <c r="B6">
        <v>317</v>
      </c>
      <c r="C6">
        <v>2.7476340694006307</v>
      </c>
      <c r="D6">
        <v>0.55205047318611988</v>
      </c>
    </row>
    <row r="7" spans="1:4" x14ac:dyDescent="0.2">
      <c r="A7" s="11" t="s">
        <v>1109</v>
      </c>
      <c r="B7">
        <v>1</v>
      </c>
      <c r="C7">
        <v>1</v>
      </c>
      <c r="D7">
        <v>0</v>
      </c>
    </row>
    <row r="8" spans="1:4" x14ac:dyDescent="0.2">
      <c r="A8" s="11" t="s">
        <v>1287</v>
      </c>
      <c r="B8">
        <v>2</v>
      </c>
      <c r="C8">
        <v>4</v>
      </c>
      <c r="D8">
        <v>0</v>
      </c>
    </row>
    <row r="9" spans="1:4" x14ac:dyDescent="0.2">
      <c r="A9" s="11" t="s">
        <v>1288</v>
      </c>
      <c r="B9">
        <v>324</v>
      </c>
      <c r="C9">
        <v>2.7345679012345681</v>
      </c>
      <c r="D9">
        <v>0.54320987654320985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Data</vt:lpstr>
      <vt:lpstr>Ans1</vt:lpstr>
      <vt:lpstr>Ans2</vt:lpstr>
      <vt:lpstr>Ans 3</vt:lpstr>
      <vt:lpstr>Ans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Bharat Khanna</cp:lastModifiedBy>
  <dcterms:created xsi:type="dcterms:W3CDTF">2021-01-30T09:08:39Z</dcterms:created>
  <dcterms:modified xsi:type="dcterms:W3CDTF">2022-10-21T11:39:34Z</dcterms:modified>
</cp:coreProperties>
</file>