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bdubey\Documents\"/>
    </mc:Choice>
  </mc:AlternateContent>
  <xr:revisionPtr revIDLastSave="0" documentId="13_ncr:1_{13BB7DF5-74F5-4958-BDD1-B77A971E7B73}" xr6:coauthVersionLast="47" xr6:coauthVersionMax="47" xr10:uidLastSave="{00000000-0000-0000-0000-000000000000}"/>
  <bookViews>
    <workbookView xWindow="-110" yWindow="-110" windowWidth="19420" windowHeight="10420" xr2:uid="{7D6F075C-E702-CF41-9152-44EF51FD97C0}"/>
  </bookViews>
  <sheets>
    <sheet name="BoM for NPCL"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 i="1" l="1"/>
  <c r="J12" i="1"/>
  <c r="M5" i="1"/>
  <c r="M3" i="1"/>
  <c r="O3" i="1"/>
  <c r="O2" i="1"/>
  <c r="N2" i="1"/>
  <c r="J10" i="1"/>
  <c r="I5" i="1"/>
  <c r="G3" i="1"/>
  <c r="G4" i="1"/>
  <c r="G5" i="1"/>
  <c r="G6" i="1"/>
  <c r="G2" i="1"/>
  <c r="I2" i="1" s="1"/>
  <c r="I3" i="1"/>
  <c r="I4" i="1"/>
  <c r="I6" i="1"/>
  <c r="G7" i="1"/>
  <c r="F8" i="1"/>
  <c r="I8" i="1" l="1"/>
  <c r="I10" i="1" s="1"/>
</calcChain>
</file>

<file path=xl/sharedStrings.xml><?xml version="1.0" encoding="utf-8"?>
<sst xmlns="http://schemas.openxmlformats.org/spreadsheetml/2006/main" count="33" uniqueCount="33">
  <si>
    <t>Product Name</t>
  </si>
  <si>
    <t>Product Description</t>
  </si>
  <si>
    <t>Qty</t>
  </si>
  <si>
    <t>UiPath - Flex - Automation Developer - Named User</t>
  </si>
  <si>
    <t>This offering includes one Attended Robot and one Studio or StudioX, each locally-installed. These may be orchestrated from Automation Cloud (SaaS), Automation Suite or a Standalone Orchestrator. Studio is an automation design tool that allows developers full control over automations with advanced activities, powerful debugging tools, team development support and integrated testing. It includes the following services: Test Management, Apps, and Action Center, which may be delivered and orchestrated from Automation Cloud (SaaS), Automation Suite, or Standalone Orchestrator (availability and configuration may vary by service). It also includes one locally-installed Task Capture license, a tool that enables employees to quickly document step-by-step processes and provides 5,000 Integration Service API calls/month from Automation Cloud (SaaS). Finally, it includes the use of a Serverless Automation Cloud Robot for debugging purposes (up to 4 hours execution time per day). Licenses one named user.</t>
  </si>
  <si>
    <t>UiPath - Flex - Unattended Robot</t>
  </si>
  <si>
    <t xml:space="preserve">This offering includes one customer-hosted Unattended Robot that independently executes automations. It can be orchestrated from Automation Cloud (SaaS), Automation Suite, or Standalone Orchestrator. The Unattended Robot runs on a virtual desktop, in a secure session, end-to-end, without human intervention. It performs the process end to end, 'lights out' - working business transactions with the help of an RPA work queue. It also includes 5,000 Integration Service API calls/month from Automation Cloud (SaaS). Licenses one robot. </t>
  </si>
  <si>
    <t>UiPath - Flex - AI Unit Bundle - 60K</t>
  </si>
  <si>
    <t>AI Center is a machine learning platform and enables customers to deploy, manage and train Machine Learning (ML) models, including Task Mining, Document Understanding, Computer Vision, out-of-the-box (OOTB) models provided by UiPath/UiPath Marketplace, and customer’s own ML models. This SKU contains a bundle of 60,000 AI Units to be used within AI Center either hosted by UiPath in Automation Cloud or hosted by the customer in Automation Suite.</t>
  </si>
  <si>
    <t>UiPath - Flex - Action Center - Named User</t>
  </si>
  <si>
    <t>Action Center enables efficient process handoff between robots and humans. The Flex Action Center offering includes delivery of Action Center and Apps from Automation Cloud (SaaS), Automation Suite or Standalone Orchestrator (availability and configuration may vary by service). It also includes one locally-installed Task Capture license, a tool that enables employees to quickly document step-by-step processes and provides 3,000 Integration Service API calls/month from Automation Cloud (SaaS). Licenses one named user.</t>
  </si>
  <si>
    <t>Notes</t>
  </si>
  <si>
    <t>One Automation Developer license added for a developer to build these automations</t>
  </si>
  <si>
    <t>2 Unattended Bots based on the request from Customer</t>
  </si>
  <si>
    <t>60k Bundle added as the quantity of documents is ~50k documents per annum</t>
  </si>
  <si>
    <t>Additional costs as applicable for API's which require subscription. Eg. SAP, OpenAI etc</t>
  </si>
  <si>
    <t>UiPath - Flex - Unattended Robot - Test</t>
  </si>
  <si>
    <t>This offering includes a customer-hosted Test Robot which can be orchestrated from Automation Cloud (SaaS), Automation Suite or Standalone Orchestrator. It also includes 3,000 Integration Service API calls/month from Automation Cloud (SaaS). Licenses one robot.</t>
  </si>
  <si>
    <t>5 User licenses who will be involved for HITL (Human in the Loop). Mainly for validations. Minimum Qty</t>
  </si>
  <si>
    <t>Total Price in INR</t>
  </si>
  <si>
    <t>All prices exclusive of taxes.</t>
  </si>
  <si>
    <t>Implementation not included.</t>
  </si>
  <si>
    <t>Total License price INR Per Year.</t>
  </si>
  <si>
    <t>New Value</t>
  </si>
  <si>
    <t>Unit Price</t>
  </si>
  <si>
    <t>Units</t>
  </si>
  <si>
    <t>Implementation</t>
  </si>
  <si>
    <t>Training</t>
  </si>
  <si>
    <t>next bid</t>
  </si>
  <si>
    <t>2.103.050,00</t>
  </si>
  <si>
    <t>103.271,00</t>
  </si>
  <si>
    <t>99.500,00</t>
  </si>
  <si>
    <t>1.995.000,00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</si>
</sst>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6"/>
      <color theme="1"/>
      <name val="Calibri"/>
      <family val="2"/>
      <scheme val="minor"/>
    </font>
    <font>
      <b/>
      <sz val="8"/>
      <color theme="1"/>
      <name val="Calibri"/>
      <family val="2"/>
      <scheme val="minor"/>
    </font>
    <font>
      <sz val="8"/>
      <color theme="1"/>
      <name val="Calibri"/>
      <family val="2"/>
      <scheme val="minor"/>
    </font>
    <font>
      <sz val="10"/>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3">
    <xf numFmtId="0" fontId="0" fillId="0" borderId="0" xfId="0"/>
    <xf numFmtId="0" fontId="1" fillId="2" borderId="0" xfId="0" applyFont="1" applyFill="1"/>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horizontal="center" vertical="center"/>
    </xf>
    <xf numFmtId="0" fontId="2" fillId="2" borderId="2" xfId="0" applyFont="1" applyFill="1" applyBorder="1" applyAlignment="1">
      <alignment horizontal="center" vertical="center"/>
    </xf>
    <xf numFmtId="0" fontId="3" fillId="0" borderId="0" xfId="0" applyFont="1"/>
    <xf numFmtId="0" fontId="2" fillId="2" borderId="1" xfId="0" applyFont="1" applyFill="1" applyBorder="1" applyAlignment="1">
      <alignment horizontal="center" wrapText="1"/>
    </xf>
    <xf numFmtId="1" fontId="0" fillId="0" borderId="0" xfId="0" applyNumberFormat="1"/>
    <xf numFmtId="0" fontId="4" fillId="0" borderId="1" xfId="0" applyFont="1" applyBorder="1" applyAlignment="1">
      <alignment horizontal="center" vertical="center"/>
    </xf>
    <xf numFmtId="0" fontId="3" fillId="0" borderId="0" xfId="0" applyFont="1" applyAlignment="1">
      <alignment horizontal="left" wrapText="1" indent="1"/>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158750</xdr:colOff>
      <xdr:row>0</xdr:row>
      <xdr:rowOff>31750</xdr:rowOff>
    </xdr:from>
    <xdr:to>
      <xdr:col>1</xdr:col>
      <xdr:colOff>1245092</xdr:colOff>
      <xdr:row>1</xdr:row>
      <xdr:rowOff>195612</xdr:rowOff>
    </xdr:to>
    <xdr:pic>
      <xdr:nvPicPr>
        <xdr:cNvPr id="4" name="Picture 3" descr="UiPath – Logos Download">
          <a:extLst>
            <a:ext uri="{FF2B5EF4-FFF2-40B4-BE49-F238E27FC236}">
              <a16:creationId xmlns:a16="http://schemas.microsoft.com/office/drawing/2014/main" id="{53AD16CE-6668-CC45-9EDB-6704C643557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84250" y="31750"/>
          <a:ext cx="1086342" cy="365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91709-BC1B-B74B-A70E-9331EF01CEA4}">
  <dimension ref="C1:O15"/>
  <sheetViews>
    <sheetView showGridLines="0" tabSelected="1" topLeftCell="E1" zoomScale="114" zoomScaleNormal="114" workbookViewId="0">
      <selection activeCell="F2" sqref="F2"/>
    </sheetView>
  </sheetViews>
  <sheetFormatPr defaultColWidth="10.6640625" defaultRowHeight="15.5" x14ac:dyDescent="0.35"/>
  <cols>
    <col min="1" max="1" width="2.5" customWidth="1"/>
    <col min="2" max="2" width="17.83203125" customWidth="1"/>
    <col min="3" max="3" width="27.5" customWidth="1"/>
    <col min="4" max="4" width="114.83203125" customWidth="1"/>
    <col min="5" max="5" width="8.33203125" customWidth="1"/>
    <col min="6" max="6" width="17.75" customWidth="1"/>
  </cols>
  <sheetData>
    <row r="1" spans="3:15" x14ac:dyDescent="0.35">
      <c r="C1" s="2" t="s">
        <v>0</v>
      </c>
      <c r="D1" s="2" t="s">
        <v>1</v>
      </c>
      <c r="E1" s="3" t="s">
        <v>2</v>
      </c>
      <c r="F1" s="6" t="s">
        <v>22</v>
      </c>
      <c r="G1" t="s">
        <v>24</v>
      </c>
      <c r="H1" t="s">
        <v>25</v>
      </c>
      <c r="I1" t="s">
        <v>23</v>
      </c>
    </row>
    <row r="2" spans="3:15" ht="52.5" x14ac:dyDescent="0.35">
      <c r="C2" s="4" t="s">
        <v>3</v>
      </c>
      <c r="D2" s="4" t="s">
        <v>4</v>
      </c>
      <c r="E2" s="5">
        <v>5</v>
      </c>
      <c r="F2" s="10">
        <v>954643</v>
      </c>
      <c r="G2" s="9">
        <f>F2/E2</f>
        <v>190928.6</v>
      </c>
      <c r="H2" s="9">
        <v>2</v>
      </c>
      <c r="I2">
        <f>G2*H2</f>
        <v>381857.2</v>
      </c>
      <c r="M2">
        <v>2100000</v>
      </c>
      <c r="N2">
        <f>M2/3</f>
        <v>700000</v>
      </c>
      <c r="O2">
        <f>N2/2</f>
        <v>350000</v>
      </c>
    </row>
    <row r="3" spans="3:15" ht="31.5" x14ac:dyDescent="0.35">
      <c r="C3" s="4" t="s">
        <v>9</v>
      </c>
      <c r="D3" s="4" t="s">
        <v>10</v>
      </c>
      <c r="E3" s="5">
        <v>5</v>
      </c>
      <c r="F3" s="10">
        <v>95464</v>
      </c>
      <c r="G3" s="9">
        <f t="shared" ref="G3:G6" si="0">F3/E3</f>
        <v>19092.8</v>
      </c>
      <c r="H3" s="9">
        <v>2</v>
      </c>
      <c r="I3">
        <f t="shared" ref="I3:I6" si="1">G3*H3</f>
        <v>38185.599999999999</v>
      </c>
      <c r="L3" t="s">
        <v>26</v>
      </c>
      <c r="M3">
        <f>2*160</f>
        <v>320</v>
      </c>
      <c r="O3">
        <f>10*82*160*3</f>
        <v>393600</v>
      </c>
    </row>
    <row r="4" spans="3:15" ht="31.5" x14ac:dyDescent="0.35">
      <c r="C4" s="4" t="s">
        <v>5</v>
      </c>
      <c r="D4" s="4" t="s">
        <v>6</v>
      </c>
      <c r="E4" s="5">
        <v>2</v>
      </c>
      <c r="F4" s="10">
        <v>864795</v>
      </c>
      <c r="G4" s="9">
        <f t="shared" si="0"/>
        <v>432397.5</v>
      </c>
      <c r="H4" s="9">
        <v>1</v>
      </c>
      <c r="I4">
        <f t="shared" si="1"/>
        <v>432397.5</v>
      </c>
      <c r="L4" t="s">
        <v>27</v>
      </c>
      <c r="M4">
        <v>160</v>
      </c>
    </row>
    <row r="5" spans="3:15" ht="31.5" x14ac:dyDescent="0.35">
      <c r="C5" s="4" t="s">
        <v>7</v>
      </c>
      <c r="D5" s="4" t="s">
        <v>8</v>
      </c>
      <c r="E5" s="5">
        <v>1</v>
      </c>
      <c r="F5" s="10">
        <v>516631</v>
      </c>
      <c r="G5" s="9">
        <f t="shared" si="0"/>
        <v>516631</v>
      </c>
      <c r="H5" s="9">
        <v>0</v>
      </c>
      <c r="I5">
        <f t="shared" si="1"/>
        <v>0</v>
      </c>
      <c r="M5">
        <f>SUM(M3:M4)</f>
        <v>480</v>
      </c>
    </row>
    <row r="6" spans="3:15" ht="21" x14ac:dyDescent="0.35">
      <c r="C6" s="4" t="s">
        <v>16</v>
      </c>
      <c r="D6" s="4" t="s">
        <v>17</v>
      </c>
      <c r="E6" s="5">
        <v>2</v>
      </c>
      <c r="F6" s="10">
        <v>168467</v>
      </c>
      <c r="G6" s="9">
        <f t="shared" si="0"/>
        <v>84233.5</v>
      </c>
      <c r="H6" s="9">
        <v>1</v>
      </c>
      <c r="I6">
        <f t="shared" si="1"/>
        <v>84233.5</v>
      </c>
    </row>
    <row r="7" spans="3:15" x14ac:dyDescent="0.35">
      <c r="F7" s="7"/>
      <c r="G7" s="9">
        <f t="shared" ref="G3:G7" si="2">F7/5</f>
        <v>0</v>
      </c>
      <c r="H7" s="9"/>
    </row>
    <row r="8" spans="3:15" ht="23.5" x14ac:dyDescent="0.5">
      <c r="C8" s="1" t="s">
        <v>11</v>
      </c>
      <c r="E8" s="8" t="s">
        <v>19</v>
      </c>
      <c r="F8" s="3">
        <f>SUM(F2:F6)</f>
        <v>2600000</v>
      </c>
      <c r="I8">
        <f>SUM(I2:I6)</f>
        <v>936673.8</v>
      </c>
    </row>
    <row r="9" spans="3:15" x14ac:dyDescent="0.35">
      <c r="C9" s="11" t="s">
        <v>12</v>
      </c>
      <c r="D9" s="11"/>
    </row>
    <row r="10" spans="3:15" x14ac:dyDescent="0.35">
      <c r="C10" s="11" t="s">
        <v>18</v>
      </c>
      <c r="D10" s="11"/>
      <c r="I10">
        <f>I8*1.18</f>
        <v>1105275.084</v>
      </c>
      <c r="J10">
        <f>I10/12</f>
        <v>92106.256999999998</v>
      </c>
      <c r="K10">
        <v>1800000</v>
      </c>
      <c r="L10" s="12" t="s">
        <v>28</v>
      </c>
      <c r="M10" s="12">
        <v>99500</v>
      </c>
    </row>
    <row r="11" spans="3:15" x14ac:dyDescent="0.35">
      <c r="C11" s="11" t="s">
        <v>13</v>
      </c>
      <c r="D11" s="11"/>
      <c r="L11" s="12"/>
      <c r="M11" s="12">
        <v>1995000</v>
      </c>
    </row>
    <row r="12" spans="3:15" x14ac:dyDescent="0.35">
      <c r="C12" s="11" t="s">
        <v>14</v>
      </c>
      <c r="D12" s="11"/>
      <c r="J12">
        <f>J10*12</f>
        <v>1105275.084</v>
      </c>
      <c r="K12">
        <f>J12+K10</f>
        <v>2905275.0839999998</v>
      </c>
      <c r="L12" s="12"/>
      <c r="M12" s="12"/>
    </row>
    <row r="13" spans="3:15" x14ac:dyDescent="0.35">
      <c r="C13" s="11" t="s">
        <v>15</v>
      </c>
      <c r="D13" s="11"/>
      <c r="M13" t="s">
        <v>31</v>
      </c>
    </row>
    <row r="14" spans="3:15" x14ac:dyDescent="0.35">
      <c r="C14" s="7" t="s">
        <v>20</v>
      </c>
      <c r="D14" s="7"/>
      <c r="I14" t="s">
        <v>30</v>
      </c>
      <c r="M14" t="s">
        <v>32</v>
      </c>
    </row>
    <row r="15" spans="3:15" x14ac:dyDescent="0.35">
      <c r="C15" s="7" t="s">
        <v>21</v>
      </c>
      <c r="D15" s="7"/>
      <c r="I15" t="s">
        <v>29</v>
      </c>
    </row>
  </sheetData>
  <mergeCells count="5">
    <mergeCell ref="C9:D9"/>
    <mergeCell ref="C10:D10"/>
    <mergeCell ref="C11:D11"/>
    <mergeCell ref="C12:D12"/>
    <mergeCell ref="C13:D1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BoM for NPCL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Chandra Keerti</dc:creator>
  <cp:lastModifiedBy>Bharti Dubey</cp:lastModifiedBy>
  <dcterms:created xsi:type="dcterms:W3CDTF">2023-06-22T10:38:23Z</dcterms:created>
  <dcterms:modified xsi:type="dcterms:W3CDTF">2024-02-29T18:02:04Z</dcterms:modified>
</cp:coreProperties>
</file>