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blr1-my.sharepoint.com/personal/vidhyav17_iimb_ac_in/Documents/Documents/EVA/Calculations/"/>
    </mc:Choice>
  </mc:AlternateContent>
  <xr:revisionPtr revIDLastSave="0" documentId="8_{DD212BAA-D99B-49CE-923E-314C350E775E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Receptive Field Calculation" sheetId="2" r:id="rId1"/>
    <sheet name="GoogLENet-Inception (2)" sheetId="3" r:id="rId2"/>
    <sheet name="Formula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3" l="1"/>
  <c r="E4" i="3"/>
  <c r="E5" i="3"/>
  <c r="E6" i="3"/>
  <c r="E7" i="3"/>
  <c r="E8" i="3"/>
  <c r="E9" i="3"/>
  <c r="E10" i="3"/>
  <c r="E11" i="3"/>
  <c r="E3" i="3"/>
  <c r="F3" i="3" s="1"/>
  <c r="F2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I2" i="3"/>
  <c r="H3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E13" i="3" l="1"/>
  <c r="E16" i="3"/>
  <c r="E14" i="3"/>
  <c r="E12" i="3"/>
  <c r="E17" i="3"/>
  <c r="E15" i="3"/>
  <c r="I3" i="3"/>
  <c r="H4" i="3" s="1"/>
  <c r="I4" i="3" s="1"/>
  <c r="H5" i="3" s="1"/>
  <c r="I5" i="3" s="1"/>
  <c r="H6" i="3" s="1"/>
  <c r="I6" i="3" s="1"/>
  <c r="H7" i="3" s="1"/>
  <c r="I7" i="3" s="1"/>
  <c r="H8" i="3" s="1"/>
  <c r="I8" i="3" s="1"/>
  <c r="H9" i="3" s="1"/>
  <c r="I9" i="3" s="1"/>
  <c r="H10" i="3" s="1"/>
  <c r="I10" i="3" s="1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I2" i="2"/>
  <c r="H3" i="2" s="1"/>
  <c r="I3" i="2" s="1"/>
  <c r="H4" i="2" s="1"/>
  <c r="I4" i="2" s="1"/>
  <c r="H5" i="2" s="1"/>
  <c r="I5" i="2" s="1"/>
  <c r="H6" i="2" s="1"/>
  <c r="I6" i="2" s="1"/>
  <c r="H7" i="2" s="1"/>
  <c r="I7" i="2" s="1"/>
  <c r="H8" i="2" s="1"/>
  <c r="I8" i="2" s="1"/>
  <c r="H9" i="2" s="1"/>
  <c r="I9" i="2" s="1"/>
  <c r="H10" i="2" s="1"/>
  <c r="I10" i="2" s="1"/>
  <c r="H11" i="2" s="1"/>
  <c r="I11" i="2" s="1"/>
  <c r="H12" i="2" s="1"/>
  <c r="I12" i="2" s="1"/>
  <c r="H13" i="2" s="1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H20" i="2" s="1"/>
  <c r="I20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F2" i="2"/>
  <c r="E3" i="2" s="1"/>
  <c r="F3" i="2" s="1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F5" i="3" l="1"/>
  <c r="F4" i="3"/>
  <c r="F6" i="3" l="1"/>
  <c r="F7" i="3" l="1"/>
  <c r="F8" i="3" l="1"/>
  <c r="F9" i="3" l="1"/>
  <c r="F10" i="3" l="1"/>
  <c r="F11" i="3" l="1"/>
  <c r="F12" i="3" l="1"/>
  <c r="F13" i="3" l="1"/>
  <c r="F14" i="3" l="1"/>
  <c r="F15" i="3" l="1"/>
  <c r="F16" i="3" l="1"/>
  <c r="F17" i="3" l="1"/>
</calcChain>
</file>

<file path=xl/sharedStrings.xml><?xml version="1.0" encoding="utf-8"?>
<sst xmlns="http://schemas.openxmlformats.org/spreadsheetml/2006/main" count="61" uniqueCount="46">
  <si>
    <t>Kernal</t>
  </si>
  <si>
    <t>Padding</t>
  </si>
  <si>
    <t>Stride</t>
  </si>
  <si>
    <t>Pixel in</t>
  </si>
  <si>
    <t>Pixel out - No Padding</t>
  </si>
  <si>
    <t>Pout - padding</t>
  </si>
  <si>
    <t>RF in</t>
  </si>
  <si>
    <t>RF out</t>
  </si>
  <si>
    <t>Jump in</t>
  </si>
  <si>
    <t>Layer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</si>
  <si>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</si>
  <si>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</si>
  <si>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</si>
  <si>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</si>
  <si>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</si>
  <si>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</si>
  <si>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</si>
  <si>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</si>
  <si>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</si>
  <si>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</si>
  <si>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Layer 11</t>
  </si>
  <si>
    <t>Layer 12</t>
  </si>
  <si>
    <t>Layer 13</t>
  </si>
  <si>
    <t>Layer 14</t>
  </si>
  <si>
    <t>Layer 15</t>
  </si>
  <si>
    <t>Layer 16</t>
  </si>
  <si>
    <t>Layer 17</t>
  </si>
  <si>
    <t>Layer 18</t>
  </si>
  <si>
    <t>Layer 19</t>
  </si>
  <si>
    <t>conv</t>
  </si>
  <si>
    <t>max pool</t>
  </si>
  <si>
    <t>inception 3a (max RP 5x5)</t>
  </si>
  <si>
    <t>inception 3b (max RP 5x5)</t>
  </si>
  <si>
    <t>inception (4a)</t>
  </si>
  <si>
    <t>inception (4b)</t>
  </si>
  <si>
    <t>inception (4c)</t>
  </si>
  <si>
    <t>inception (4d)</t>
  </si>
  <si>
    <t>inception (4e)</t>
  </si>
  <si>
    <t>inception (5a)</t>
  </si>
  <si>
    <t>inception (5b)</t>
  </si>
  <si>
    <t>avg pool</t>
  </si>
  <si>
    <t>Reference</t>
  </si>
  <si>
    <t>https://becominghuman.ai/understanding-and-coding-inception-module-in-keras-eb56e9056b4b</t>
  </si>
  <si>
    <t>https://fomoro.com/research/article/receptive-field-calculator#</t>
  </si>
  <si>
    <t>https://www.quora.com/What-is-max-pooling-in-convolutional-neural-networks</t>
  </si>
  <si>
    <t>https://medium.com/@abhigoku10/topic-dl03-receptive-field-in-cnn-and-the-math-behind-it-e17565212a20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</si>
</sst>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1"/>
    <xf numFmtId="0" fontId="0" fillId="0" borderId="0" xfId="0" applyBorder="1" applyAlignment="1">
      <alignment horizontal="center"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Receiptive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'Receptive Field Calculation'!$I$1</c:f>
              <c:strCache>
                <c:ptCount val="1"/>
                <c:pt idx="0">
                  <c:v>RF 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'Receptive Field Calculation'!$A$2:$A$20</c:f>
              <c:strCache>
                <c:ptCount val="19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  <c:pt idx="3">
                  <c:v>Layer 4</c:v>
                </c:pt>
                <c:pt idx="4">
                  <c:v>Layer 5</c:v>
                </c:pt>
                <c:pt idx="5">
                  <c:v>Layer 6</c:v>
                </c:pt>
                <c:pt idx="6">
                  <c:v>Layer 7</c:v>
                </c:pt>
                <c:pt idx="7">
                  <c:v>Layer 8</c:v>
                </c:pt>
                <c:pt idx="8">
                  <c:v>Layer 9</c:v>
                </c:pt>
                <c:pt idx="9">
                  <c:v>Layer 10</c:v>
                </c:pt>
                <c:pt idx="10">
                  <c:v>Layer 11</c:v>
                </c:pt>
                <c:pt idx="11">
                  <c:v>Layer 12</c:v>
                </c:pt>
                <c:pt idx="12">
                  <c:v>Layer 13</c:v>
                </c:pt>
                <c:pt idx="13">
                  <c:v>Layer 14</c:v>
                </c:pt>
                <c:pt idx="14">
                  <c:v>Layer 15</c:v>
                </c:pt>
                <c:pt idx="15">
                  <c:v>Layer 16</c:v>
                </c:pt>
                <c:pt idx="16">
                  <c:v>Layer 17</c:v>
                </c:pt>
                <c:pt idx="17">
                  <c:v>Layer 18</c:v>
                </c:pt>
                <c:pt idx="18">
                  <c:v>Layer 19</c:v>
                </c:pt>
              </c:strCache>
            </c:strRef>
          </c:cat>
          <c:val>
            <c:numRef>
              <c:f>'Receptive Field Calculation'!$I$2:$I$20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44</c:v>
                </c:pt>
                <c:pt idx="10">
                  <c:v>60</c:v>
                </c:pt>
                <c:pt idx="11">
                  <c:v>76</c:v>
                </c:pt>
                <c:pt idx="12">
                  <c:v>92</c:v>
                </c:pt>
                <c:pt idx="13">
                  <c:v>100</c:v>
                </c:pt>
                <c:pt idx="14">
                  <c:v>132</c:v>
                </c:pt>
                <c:pt idx="15">
                  <c:v>164</c:v>
                </c:pt>
                <c:pt idx="16">
                  <c:v>196</c:v>
                </c:pt>
                <c:pt idx="17">
                  <c:v>212</c:v>
                </c:pt>
                <c:pt idx="18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A-4E9C-8D25-BE351BDF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0608"/>
        <c:axId val="43095984"/>
      </c:lineChart>
      <c:catAx>
        <c:axId val="20297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84"/>
        <c:crosses val="autoZero"/>
        <c:auto val="1"/>
        <c:lblAlgn val="ctr"/>
        <c:lblOffset val="100"/>
        <c:noMultiLvlLbl val="0"/>
      </c:catAx>
      <c:valAx>
        <c:axId val="43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Receiptive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Receiptive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'GoogLENet-Inception (2)'!$I$1</c:f>
              <c:strCache>
                <c:ptCount val="1"/>
                <c:pt idx="0">
                  <c:v>RF 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'GoogLENet-Inception (2)'!$A$2:$A$17</c:f>
              <c:strCache>
                <c:ptCount val="16"/>
                <c:pt idx="0">
                  <c:v>conv</c:v>
                </c:pt>
                <c:pt idx="1">
                  <c:v>max pool</c:v>
                </c:pt>
                <c:pt idx="2">
                  <c:v>conv</c:v>
                </c:pt>
                <c:pt idx="3">
                  <c:v>max pool</c:v>
                </c:pt>
                <c:pt idx="4">
                  <c:v>inception 3a (max RP 5x5)</c:v>
                </c:pt>
                <c:pt idx="5">
                  <c:v>inception 3b (max RP 5x5)</c:v>
                </c:pt>
                <c:pt idx="6">
                  <c:v>max pool</c:v>
                </c:pt>
                <c:pt idx="7">
                  <c:v>inception (4a)</c:v>
                </c:pt>
                <c:pt idx="8">
                  <c:v>inception (4b)</c:v>
                </c:pt>
                <c:pt idx="9">
                  <c:v>inception (4c)</c:v>
                </c:pt>
                <c:pt idx="10">
                  <c:v>inception (4d)</c:v>
                </c:pt>
                <c:pt idx="11">
                  <c:v>inception (4e)</c:v>
                </c:pt>
                <c:pt idx="12">
                  <c:v>max pool</c:v>
                </c:pt>
                <c:pt idx="13">
                  <c:v>inception (5a)</c:v>
                </c:pt>
                <c:pt idx="14">
                  <c:v>inception (5b)</c:v>
                </c:pt>
                <c:pt idx="15">
                  <c:v>avg pool</c:v>
                </c:pt>
              </c:strCache>
            </c:strRef>
          </c:cat>
          <c:val>
            <c:numRef>
              <c:f>'GoogLENet-Inception (2)'!$I$2:$I$17</c:f>
              <c:numCache>
                <c:formatCode>General</c:formatCode>
                <c:ptCount val="16"/>
                <c:pt idx="0">
                  <c:v>7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59</c:v>
                </c:pt>
                <c:pt idx="5">
                  <c:v>91</c:v>
                </c:pt>
                <c:pt idx="6">
                  <c:v>107</c:v>
                </c:pt>
                <c:pt idx="7">
                  <c:v>171</c:v>
                </c:pt>
                <c:pt idx="8">
                  <c:v>235</c:v>
                </c:pt>
                <c:pt idx="9">
                  <c:v>299</c:v>
                </c:pt>
                <c:pt idx="10">
                  <c:v>363</c:v>
                </c:pt>
                <c:pt idx="11">
                  <c:v>427</c:v>
                </c:pt>
                <c:pt idx="12">
                  <c:v>459</c:v>
                </c:pt>
                <c:pt idx="13">
                  <c:v>587</c:v>
                </c:pt>
                <c:pt idx="14">
                  <c:v>715</c:v>
                </c:pt>
                <c:pt idx="15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5-4115-B3C0-2CF776BB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0608"/>
        <c:axId val="43095984"/>
      </c:lineChart>
      <c:catAx>
        <c:axId val="20297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84"/>
        <c:crosses val="autoZero"/>
        <c:auto val="1"/>
        <c:lblAlgn val="ctr"/>
        <c:lblOffset val="100"/>
        <c:noMultiLvlLbl val="0"/>
      </c:catAx>
      <c:valAx>
        <c:axId val="43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Receiptive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</xdr:row>
      <xdr:rowOff>129540</xdr:rowOff>
    </xdr:from>
    <xdr:to>
      <xdr:col>18</xdr:col>
      <xdr:colOff>129540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378D7-8B5A-4C2B-AD61-A1D409F3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86508</xdr:colOff>
      <xdr:row>0</xdr:row>
      <xdr:rowOff>0</xdr:rowOff>
    </xdr:from>
    <xdr:to>
      <xdr:col>16</xdr:col>
      <xdr:colOff>617220</xdr:colOff>
      <xdr:row>15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656C-4E8A-4FD8-BB8E-AABF43092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182880</xdr:colOff>
      <xdr:row>0</xdr:row>
      <xdr:rowOff>16998</xdr:rowOff>
    </xdr:from>
    <xdr:to>
      <xdr:col>27</xdr:col>
      <xdr:colOff>129829</xdr:colOff>
      <xdr:row>11</xdr:row>
      <xdr:rowOff>119402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4E342D-6D8B-4943-83ED-466807A8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8240" y="16998"/>
          <a:ext cx="5570509" cy="2114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83820</xdr:rowOff>
    </xdr:from>
    <xdr:to>
      <xdr:col>7</xdr:col>
      <xdr:colOff>71249</xdr:colOff>
      <xdr:row>36</xdr:row>
      <xdr:rowOff>76861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7D68D-5DCC-4EBE-8768-30390F1A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41420"/>
          <a:ext cx="5062349" cy="2919121"/>
        </a:xfrm>
        <a:prstGeom prst="rect">
          <a:avLst/>
        </a:prstGeom>
      </xdr:spPr>
    </xdr:pic>
    <xdr:clientData/>
  </xdr:twoCellAnchor>
  <xdr:twoCellAnchor>
    <xdr:from>
      <xdr:col>10</xdr:col>
      <xdr:colOff>106680</xdr:colOff>
      <xdr:row>16</xdr:row>
      <xdr:rowOff>15240</xdr:rowOff>
    </xdr:from>
    <xdr:to>
      <xdr:col>16</xdr:col>
      <xdr:colOff>617220</xdr:colOff>
      <xdr:row>20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AB830D7-D6D7-417E-B932-1E361C8B20CA}"/>
            </a:ext>
          </a:extLst>
        </xdr:cNvPr>
        <xdr:cNvSpPr txBox="1"/>
      </xdr:nvSpPr>
      <xdr:spPr>
        <a:xfrm>
          <a:off x="6972300" y="2941320"/>
          <a:ext cx="425958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</a:t>
          </a:r>
          <a:r>
            <a:rPr lang="en-US" sz="1100" b="1" baseline="0"/>
            <a:t> on RF Calculation for Inception Layer : </a:t>
          </a:r>
          <a:endParaRPr lang="en-US" sz="1100" b="1"/>
        </a:p>
        <a:p>
          <a:r>
            <a:rPr lang="en-US" sz="1100"/>
            <a:t>For each of the</a:t>
          </a:r>
          <a:r>
            <a:rPr lang="en-US" sz="1100" baseline="0"/>
            <a:t> inception layer, the path that provides maximum receptive field is considered for the next layer. In this case, </a:t>
          </a:r>
          <a:r>
            <a:rPr lang="en-US" sz="1100" b="1" baseline="0"/>
            <a:t>5X5 </a:t>
          </a:r>
          <a:r>
            <a:rPr lang="en-US" sz="1100" baseline="0"/>
            <a:t>convolution provides the maximum RF jump.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660460</xdr:colOff>
      <xdr:row>18</xdr:row>
      <xdr:rowOff>108160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8E5CA-C94F-42AA-BB65-9C71460D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00000" cy="3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731520</xdr:colOff>
      <xdr:row>0</xdr:row>
      <xdr:rowOff>60960</xdr:rowOff>
    </xdr:from>
    <xdr:to>
      <xdr:col>14</xdr:col>
      <xdr:colOff>136489</xdr:colOff>
      <xdr:row>17</xdr:row>
      <xdr:rowOff>85333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591A6A-C8EB-44F4-BB3B-2C28D16A9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0" y="60960"/>
          <a:ext cx="5371429" cy="3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ora.com/What-is-max-pooling-in-convolutional-neural-networks" TargetMode="External"/><Relationship Id="rId2" Type="http://schemas.openxmlformats.org/officeDocument/2006/relationships/hyperlink" Target="https://fomoro.com/research/article/receptive-field-calculator" TargetMode="External"/><Relationship Id="rId1" Type="http://schemas.openxmlformats.org/officeDocument/2006/relationships/hyperlink" Target="https://becominghuman.ai/understanding-and-coding-inception-module-in-keras-eb56e9056b4b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medium.com/@abhigoku10/topic-dl03-receptive-field-in-cnn-and-the-math-behind-it-e17565212a2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edium.com/@abhigoku10/topic-dl03-receptive-field-in-cnn-and-the-math-behind-it-e17565212a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1A25-2C2C-424C-AABD-99EC12848C18}">
  <dimension ref="A1:J22"/>
  <sheetViews>
    <sheetView workbookViewId="0">
      <selection activeCell="O23" sqref="O23"/>
    </sheetView>
  </sheetViews>
  <sheetFormatPr defaultColWidth="9.109375" defaultRowHeight="14.4" x14ac:dyDescent="0.3"/>
  <cols>
    <col min="1" max="5" width="9.109375" style="1"/>
    <col min="6" max="6" width="21" style="1" bestFit="1" customWidth="1"/>
    <col min="7" max="7" width="14.109375" style="1" bestFit="1" customWidth="1"/>
    <col min="8" max="16384" width="9.109375" style="1"/>
  </cols>
  <sheetData>
    <row r="1" spans="1:10" x14ac:dyDescent="0.3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 t="s">
        <v>10</v>
      </c>
      <c r="B2" s="2">
        <v>3</v>
      </c>
      <c r="C2" s="2">
        <v>0</v>
      </c>
      <c r="D2" s="2">
        <v>1</v>
      </c>
      <c r="E2" s="2">
        <v>224</v>
      </c>
      <c r="F2" s="2">
        <f>((E2-(2*C2)-B2)/D2)+1</f>
        <v>222</v>
      </c>
      <c r="G2" s="2">
        <f>E2/D2</f>
        <v>224</v>
      </c>
      <c r="H2" s="2">
        <v>1</v>
      </c>
      <c r="I2" s="2">
        <f>H2+(B2-1)*J2</f>
        <v>3</v>
      </c>
      <c r="J2" s="2">
        <v>1</v>
      </c>
    </row>
    <row r="3" spans="1:10" x14ac:dyDescent="0.3">
      <c r="A3" s="1" t="s">
        <v>11</v>
      </c>
      <c r="B3" s="2">
        <v>3</v>
      </c>
      <c r="C3" s="2">
        <v>0</v>
      </c>
      <c r="D3" s="2">
        <v>1</v>
      </c>
      <c r="E3" s="2">
        <f>F2</f>
        <v>222</v>
      </c>
      <c r="F3" s="2">
        <f>((E3-(2*C3)-B3)/D3)+1</f>
        <v>220</v>
      </c>
      <c r="G3" s="2">
        <f>G2/D3</f>
        <v>224</v>
      </c>
      <c r="H3" s="2">
        <f>I2</f>
        <v>3</v>
      </c>
      <c r="I3" s="2">
        <f>H3+(B3-1)*J3</f>
        <v>5</v>
      </c>
      <c r="J3" s="2">
        <f>J2*D2</f>
        <v>1</v>
      </c>
    </row>
    <row r="4" spans="1:10" x14ac:dyDescent="0.3">
      <c r="A4" s="1" t="s">
        <v>12</v>
      </c>
      <c r="B4" s="2">
        <v>2</v>
      </c>
      <c r="C4" s="2">
        <v>0</v>
      </c>
      <c r="D4" s="2">
        <v>2</v>
      </c>
      <c r="E4" s="2">
        <f>F3</f>
        <v>220</v>
      </c>
      <c r="F4" s="2">
        <f>((E4-(2*C4)-B4)/D4)+1</f>
        <v>110</v>
      </c>
      <c r="G4" s="2">
        <f t="shared" ref="G4:G20" si="0">G3/D4</f>
        <v>112</v>
      </c>
      <c r="H4" s="2">
        <f>I3</f>
        <v>5</v>
      </c>
      <c r="I4" s="2">
        <f>H4+(B4-1)*J4</f>
        <v>6</v>
      </c>
      <c r="J4" s="2">
        <f t="shared" ref="J4:J14" si="1">J3*D3</f>
        <v>1</v>
      </c>
    </row>
    <row r="5" spans="1:10" x14ac:dyDescent="0.3">
      <c r="A5" s="1" t="s">
        <v>13</v>
      </c>
      <c r="B5" s="2">
        <v>3</v>
      </c>
      <c r="C5" s="2">
        <v>0</v>
      </c>
      <c r="D5" s="2">
        <v>1</v>
      </c>
      <c r="E5" s="2">
        <f t="shared" ref="E5:E19" si="2">F4</f>
        <v>110</v>
      </c>
      <c r="F5" s="2">
        <f t="shared" ref="F5:F10" si="3">((E5-(2*C5)-B5)/D5)+1</f>
        <v>108</v>
      </c>
      <c r="G5" s="2">
        <f t="shared" si="0"/>
        <v>112</v>
      </c>
      <c r="H5" s="2">
        <f t="shared" ref="H5:H20" si="4">I4</f>
        <v>6</v>
      </c>
      <c r="I5" s="2">
        <f t="shared" ref="I5:I20" si="5">H5+(B5-1)*J5</f>
        <v>10</v>
      </c>
      <c r="J5" s="2">
        <f t="shared" si="1"/>
        <v>2</v>
      </c>
    </row>
    <row r="6" spans="1:10" x14ac:dyDescent="0.3">
      <c r="A6" s="1" t="s">
        <v>14</v>
      </c>
      <c r="B6" s="2">
        <v>3</v>
      </c>
      <c r="C6" s="2">
        <v>0</v>
      </c>
      <c r="D6" s="2">
        <v>1</v>
      </c>
      <c r="E6" s="2">
        <f t="shared" si="2"/>
        <v>108</v>
      </c>
      <c r="F6" s="2">
        <f t="shared" si="3"/>
        <v>106</v>
      </c>
      <c r="G6" s="2">
        <f t="shared" si="0"/>
        <v>112</v>
      </c>
      <c r="H6" s="2">
        <f t="shared" si="4"/>
        <v>10</v>
      </c>
      <c r="I6" s="2">
        <f t="shared" si="5"/>
        <v>14</v>
      </c>
      <c r="J6" s="2">
        <f t="shared" si="1"/>
        <v>2</v>
      </c>
    </row>
    <row r="7" spans="1:10" x14ac:dyDescent="0.3">
      <c r="A7" s="1" t="s">
        <v>15</v>
      </c>
      <c r="B7" s="2">
        <v>2</v>
      </c>
      <c r="C7" s="2">
        <v>0</v>
      </c>
      <c r="D7" s="2">
        <v>2</v>
      </c>
      <c r="E7" s="2">
        <f t="shared" si="2"/>
        <v>106</v>
      </c>
      <c r="F7" s="2">
        <f t="shared" si="3"/>
        <v>53</v>
      </c>
      <c r="G7" s="2">
        <f t="shared" si="0"/>
        <v>56</v>
      </c>
      <c r="H7" s="2">
        <f t="shared" si="4"/>
        <v>14</v>
      </c>
      <c r="I7" s="2">
        <f t="shared" si="5"/>
        <v>16</v>
      </c>
      <c r="J7" s="2">
        <f t="shared" si="1"/>
        <v>2</v>
      </c>
    </row>
    <row r="8" spans="1:10" x14ac:dyDescent="0.3">
      <c r="A8" s="1" t="s">
        <v>16</v>
      </c>
      <c r="B8" s="2">
        <v>3</v>
      </c>
      <c r="C8" s="2">
        <v>0</v>
      </c>
      <c r="D8" s="2">
        <v>1</v>
      </c>
      <c r="E8" s="2">
        <f t="shared" si="2"/>
        <v>53</v>
      </c>
      <c r="F8" s="2">
        <f t="shared" si="3"/>
        <v>51</v>
      </c>
      <c r="G8" s="2">
        <f t="shared" si="0"/>
        <v>56</v>
      </c>
      <c r="H8" s="2">
        <f t="shared" si="4"/>
        <v>16</v>
      </c>
      <c r="I8" s="2">
        <f t="shared" si="5"/>
        <v>24</v>
      </c>
      <c r="J8" s="2">
        <f t="shared" si="1"/>
        <v>4</v>
      </c>
    </row>
    <row r="9" spans="1:10" x14ac:dyDescent="0.3">
      <c r="A9" s="1" t="s">
        <v>17</v>
      </c>
      <c r="B9" s="2">
        <v>3</v>
      </c>
      <c r="C9" s="2">
        <v>0</v>
      </c>
      <c r="D9" s="2">
        <v>1</v>
      </c>
      <c r="E9" s="2">
        <f t="shared" si="2"/>
        <v>51</v>
      </c>
      <c r="F9" s="2">
        <f t="shared" si="3"/>
        <v>49</v>
      </c>
      <c r="G9" s="2">
        <f t="shared" si="0"/>
        <v>56</v>
      </c>
      <c r="H9" s="2">
        <f t="shared" si="4"/>
        <v>24</v>
      </c>
      <c r="I9" s="2">
        <f t="shared" si="5"/>
        <v>32</v>
      </c>
      <c r="J9" s="2">
        <f t="shared" si="1"/>
        <v>4</v>
      </c>
    </row>
    <row r="10" spans="1:10" x14ac:dyDescent="0.3">
      <c r="A10" s="1" t="s">
        <v>18</v>
      </c>
      <c r="B10" s="2">
        <v>3</v>
      </c>
      <c r="C10" s="2">
        <v>0</v>
      </c>
      <c r="D10" s="2">
        <v>1</v>
      </c>
      <c r="E10" s="2">
        <f t="shared" si="2"/>
        <v>49</v>
      </c>
      <c r="F10" s="2">
        <f t="shared" si="3"/>
        <v>47</v>
      </c>
      <c r="G10" s="2">
        <f t="shared" si="0"/>
        <v>56</v>
      </c>
      <c r="H10" s="2">
        <f t="shared" si="4"/>
        <v>32</v>
      </c>
      <c r="I10" s="2">
        <f t="shared" si="5"/>
        <v>40</v>
      </c>
      <c r="J10" s="2">
        <f t="shared" si="1"/>
        <v>4</v>
      </c>
    </row>
    <row r="11" spans="1:10" x14ac:dyDescent="0.3">
      <c r="A11" s="1" t="s">
        <v>19</v>
      </c>
      <c r="B11" s="2">
        <v>2</v>
      </c>
      <c r="C11" s="2">
        <v>0</v>
      </c>
      <c r="D11" s="2">
        <v>2</v>
      </c>
      <c r="E11" s="2">
        <f t="shared" si="2"/>
        <v>47</v>
      </c>
      <c r="F11" s="2">
        <f>ROUND(ABS(((E11-(2*C11)-B11)/D11)+1),0)</f>
        <v>24</v>
      </c>
      <c r="G11" s="2">
        <f t="shared" si="0"/>
        <v>28</v>
      </c>
      <c r="H11" s="2">
        <f t="shared" si="4"/>
        <v>40</v>
      </c>
      <c r="I11" s="2">
        <f t="shared" si="5"/>
        <v>44</v>
      </c>
      <c r="J11" s="2">
        <f t="shared" si="1"/>
        <v>4</v>
      </c>
    </row>
    <row r="12" spans="1:10" x14ac:dyDescent="0.3">
      <c r="A12" s="1" t="s">
        <v>20</v>
      </c>
      <c r="B12" s="2">
        <v>3</v>
      </c>
      <c r="C12" s="2">
        <v>0</v>
      </c>
      <c r="D12" s="2">
        <v>1</v>
      </c>
      <c r="E12" s="2">
        <f t="shared" si="2"/>
        <v>24</v>
      </c>
      <c r="F12" s="2">
        <f t="shared" ref="F12:F19" si="6">ROUND(ABS(((E12-(2*C12)-B12)/D12)+1),0)</f>
        <v>22</v>
      </c>
      <c r="G12" s="2">
        <f t="shared" si="0"/>
        <v>28</v>
      </c>
      <c r="H12" s="2">
        <f t="shared" si="4"/>
        <v>44</v>
      </c>
      <c r="I12" s="2">
        <f t="shared" si="5"/>
        <v>60</v>
      </c>
      <c r="J12" s="2">
        <f t="shared" si="1"/>
        <v>8</v>
      </c>
    </row>
    <row r="13" spans="1:10" x14ac:dyDescent="0.3">
      <c r="A13" s="1" t="s">
        <v>21</v>
      </c>
      <c r="B13" s="2">
        <v>3</v>
      </c>
      <c r="C13" s="2">
        <v>0</v>
      </c>
      <c r="D13" s="2">
        <v>1</v>
      </c>
      <c r="E13" s="2">
        <f t="shared" si="2"/>
        <v>22</v>
      </c>
      <c r="F13" s="2">
        <f t="shared" si="6"/>
        <v>20</v>
      </c>
      <c r="G13" s="2">
        <f t="shared" si="0"/>
        <v>28</v>
      </c>
      <c r="H13" s="2">
        <f t="shared" si="4"/>
        <v>60</v>
      </c>
      <c r="I13" s="2">
        <f t="shared" si="5"/>
        <v>76</v>
      </c>
      <c r="J13" s="2">
        <f t="shared" si="1"/>
        <v>8</v>
      </c>
    </row>
    <row r="14" spans="1:10" x14ac:dyDescent="0.3">
      <c r="A14" s="1" t="s">
        <v>22</v>
      </c>
      <c r="B14" s="2">
        <v>3</v>
      </c>
      <c r="C14" s="2">
        <v>0</v>
      </c>
      <c r="D14" s="2">
        <v>1</v>
      </c>
      <c r="E14" s="2">
        <f t="shared" si="2"/>
        <v>20</v>
      </c>
      <c r="F14" s="2">
        <f t="shared" si="6"/>
        <v>18</v>
      </c>
      <c r="G14" s="2">
        <f t="shared" si="0"/>
        <v>28</v>
      </c>
      <c r="H14" s="2">
        <f t="shared" si="4"/>
        <v>76</v>
      </c>
      <c r="I14" s="2">
        <f t="shared" si="5"/>
        <v>92</v>
      </c>
      <c r="J14" s="2">
        <f t="shared" si="1"/>
        <v>8</v>
      </c>
    </row>
    <row r="15" spans="1:10" x14ac:dyDescent="0.3">
      <c r="A15" s="1" t="s">
        <v>23</v>
      </c>
      <c r="B15" s="2">
        <v>2</v>
      </c>
      <c r="C15" s="2">
        <v>0</v>
      </c>
      <c r="D15" s="2">
        <v>2</v>
      </c>
      <c r="E15" s="2">
        <f t="shared" si="2"/>
        <v>18</v>
      </c>
      <c r="F15" s="2">
        <f t="shared" si="6"/>
        <v>9</v>
      </c>
      <c r="G15" s="2">
        <f t="shared" si="0"/>
        <v>14</v>
      </c>
      <c r="H15" s="2">
        <f t="shared" si="4"/>
        <v>92</v>
      </c>
      <c r="I15" s="2">
        <f t="shared" si="5"/>
        <v>100</v>
      </c>
      <c r="J15" s="2">
        <f>J14*D14</f>
        <v>8</v>
      </c>
    </row>
    <row r="16" spans="1:10" x14ac:dyDescent="0.3">
      <c r="A16" s="1" t="s">
        <v>24</v>
      </c>
      <c r="B16" s="2">
        <v>3</v>
      </c>
      <c r="C16" s="2">
        <v>0</v>
      </c>
      <c r="D16" s="2">
        <v>1</v>
      </c>
      <c r="E16" s="2">
        <f t="shared" si="2"/>
        <v>9</v>
      </c>
      <c r="F16" s="2">
        <f t="shared" si="6"/>
        <v>7</v>
      </c>
      <c r="G16" s="2">
        <f t="shared" si="0"/>
        <v>14</v>
      </c>
      <c r="H16" s="2">
        <f t="shared" si="4"/>
        <v>100</v>
      </c>
      <c r="I16" s="2">
        <f t="shared" si="5"/>
        <v>132</v>
      </c>
      <c r="J16" s="2">
        <f>J15*D15</f>
        <v>16</v>
      </c>
    </row>
    <row r="17" spans="1:10" x14ac:dyDescent="0.3">
      <c r="A17" s="1" t="s">
        <v>25</v>
      </c>
      <c r="B17" s="2">
        <v>3</v>
      </c>
      <c r="C17" s="2">
        <v>0</v>
      </c>
      <c r="D17" s="2">
        <v>1</v>
      </c>
      <c r="E17" s="2">
        <f t="shared" si="2"/>
        <v>7</v>
      </c>
      <c r="F17" s="2">
        <f t="shared" si="6"/>
        <v>5</v>
      </c>
      <c r="G17" s="2">
        <f t="shared" si="0"/>
        <v>14</v>
      </c>
      <c r="H17" s="2">
        <f t="shared" si="4"/>
        <v>132</v>
      </c>
      <c r="I17" s="2">
        <f t="shared" si="5"/>
        <v>164</v>
      </c>
      <c r="J17" s="2">
        <f>J16*D16</f>
        <v>16</v>
      </c>
    </row>
    <row r="18" spans="1:10" x14ac:dyDescent="0.3">
      <c r="A18" s="1" t="s">
        <v>26</v>
      </c>
      <c r="B18" s="2">
        <v>3</v>
      </c>
      <c r="C18" s="2">
        <v>0</v>
      </c>
      <c r="D18" s="2">
        <v>1</v>
      </c>
      <c r="E18" s="2">
        <f t="shared" si="2"/>
        <v>5</v>
      </c>
      <c r="F18" s="2">
        <f t="shared" si="6"/>
        <v>3</v>
      </c>
      <c r="G18" s="2">
        <f t="shared" si="0"/>
        <v>14</v>
      </c>
      <c r="H18" s="2">
        <f t="shared" si="4"/>
        <v>164</v>
      </c>
      <c r="I18" s="2">
        <f t="shared" si="5"/>
        <v>196</v>
      </c>
      <c r="J18" s="2">
        <f>J17*D17</f>
        <v>16</v>
      </c>
    </row>
    <row r="19" spans="1:10" x14ac:dyDescent="0.3">
      <c r="A19" s="1" t="s">
        <v>27</v>
      </c>
      <c r="B19" s="2">
        <v>2</v>
      </c>
      <c r="C19" s="2">
        <v>0</v>
      </c>
      <c r="D19" s="2">
        <v>2</v>
      </c>
      <c r="E19" s="2">
        <f t="shared" si="2"/>
        <v>3</v>
      </c>
      <c r="F19" s="2">
        <f t="shared" si="6"/>
        <v>2</v>
      </c>
      <c r="G19" s="2">
        <f t="shared" si="0"/>
        <v>7</v>
      </c>
      <c r="H19" s="2">
        <f t="shared" si="4"/>
        <v>196</v>
      </c>
      <c r="I19" s="2">
        <f t="shared" si="5"/>
        <v>212</v>
      </c>
      <c r="J19" s="2">
        <f t="shared" ref="J19:J20" si="7">J18*D18</f>
        <v>16</v>
      </c>
    </row>
    <row r="20" spans="1:10" x14ac:dyDescent="0.3">
      <c r="A20" s="1" t="s">
        <v>28</v>
      </c>
      <c r="B20" s="2">
        <v>7</v>
      </c>
      <c r="C20" s="2">
        <v>0</v>
      </c>
      <c r="D20" s="2">
        <v>1</v>
      </c>
      <c r="E20" s="2"/>
      <c r="F20" s="2"/>
      <c r="G20" s="2">
        <f t="shared" si="0"/>
        <v>7</v>
      </c>
      <c r="H20" s="2">
        <f t="shared" si="4"/>
        <v>212</v>
      </c>
      <c r="I20" s="2">
        <f t="shared" si="5"/>
        <v>404</v>
      </c>
      <c r="J20" s="2">
        <f t="shared" si="7"/>
        <v>32</v>
      </c>
    </row>
    <row r="21" spans="1:10" x14ac:dyDescent="0.3"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23B7-8E9F-4668-9602-0C98959612EC}">
  <dimension ref="A1:K29"/>
  <sheetViews>
    <sheetView tabSelected="1" zoomScaleNormal="100" workbookViewId="0">
      <selection activeCell="S14" sqref="S14"/>
    </sheetView>
  </sheetViews>
  <sheetFormatPr defaultColWidth="9.109375" defaultRowHeight="14.4" x14ac:dyDescent="0.3"/>
  <cols>
    <col min="1" max="1" width="22.21875" style="1" bestFit="1" customWidth="1"/>
    <col min="2" max="5" width="9.109375" style="1"/>
    <col min="6" max="6" width="21" style="1" hidden="1" customWidth="1"/>
    <col min="7" max="7" width="14.109375" style="1" bestFit="1" customWidth="1"/>
    <col min="8" max="16384" width="9.109375" style="1"/>
  </cols>
  <sheetData>
    <row r="1" spans="1:10" x14ac:dyDescent="0.3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3" t="s">
        <v>29</v>
      </c>
      <c r="B2" s="3">
        <v>7</v>
      </c>
      <c r="C2" s="3">
        <v>0</v>
      </c>
      <c r="D2" s="3">
        <v>2</v>
      </c>
      <c r="E2" s="3">
        <v>224</v>
      </c>
      <c r="F2" s="3">
        <f>ROUND(((E2-(2*C2)-B2)/D2)+1,0)</f>
        <v>110</v>
      </c>
      <c r="G2" s="3">
        <f>E2/D2</f>
        <v>112</v>
      </c>
      <c r="H2" s="3">
        <v>1</v>
      </c>
      <c r="I2" s="5">
        <f>H2+(B2-1)*J2</f>
        <v>7</v>
      </c>
      <c r="J2" s="3">
        <v>1</v>
      </c>
    </row>
    <row r="3" spans="1:10" x14ac:dyDescent="0.3">
      <c r="A3" s="3" t="s">
        <v>30</v>
      </c>
      <c r="B3" s="3">
        <v>3</v>
      </c>
      <c r="C3" s="3">
        <v>0</v>
      </c>
      <c r="D3" s="3">
        <v>2</v>
      </c>
      <c r="E3" s="3">
        <f>G2</f>
        <v>112</v>
      </c>
      <c r="F3" s="3">
        <f>ROUND(((E3-(2*C3)-B3)/D3)+1,0)</f>
        <v>56</v>
      </c>
      <c r="G3" s="3">
        <f>G2/D3</f>
        <v>56</v>
      </c>
      <c r="H3" s="3">
        <f>I2</f>
        <v>7</v>
      </c>
      <c r="I3" s="5">
        <f>H3+(B3-1)*J3</f>
        <v>11</v>
      </c>
      <c r="J3" s="3">
        <f>J2*D2</f>
        <v>2</v>
      </c>
    </row>
    <row r="4" spans="1:10" x14ac:dyDescent="0.3">
      <c r="A4" s="3" t="s">
        <v>29</v>
      </c>
      <c r="B4" s="3">
        <v>3</v>
      </c>
      <c r="C4" s="3">
        <v>0</v>
      </c>
      <c r="D4" s="3">
        <v>1</v>
      </c>
      <c r="E4" s="3">
        <f t="shared" ref="E4:E19" si="0">G3</f>
        <v>56</v>
      </c>
      <c r="F4" s="3">
        <f t="shared" ref="F4:F19" si="1">ROUND(((E4-(2*C4)-B4)/D4)+1,0)</f>
        <v>54</v>
      </c>
      <c r="G4" s="3">
        <f t="shared" ref="G4:G20" si="2">G3/D4</f>
        <v>56</v>
      </c>
      <c r="H4" s="3">
        <f>I3</f>
        <v>11</v>
      </c>
      <c r="I4" s="5">
        <f>H4+(B4-1)*J4</f>
        <v>19</v>
      </c>
      <c r="J4" s="3">
        <f t="shared" ref="J4:J14" si="3">J3*D3</f>
        <v>4</v>
      </c>
    </row>
    <row r="5" spans="1:10" x14ac:dyDescent="0.3">
      <c r="A5" s="3" t="s">
        <v>30</v>
      </c>
      <c r="B5" s="3">
        <v>3</v>
      </c>
      <c r="C5" s="3">
        <v>0</v>
      </c>
      <c r="D5" s="3">
        <v>2</v>
      </c>
      <c r="E5" s="3">
        <f t="shared" si="0"/>
        <v>56</v>
      </c>
      <c r="F5" s="3">
        <f t="shared" si="1"/>
        <v>28</v>
      </c>
      <c r="G5" s="3">
        <f t="shared" si="2"/>
        <v>28</v>
      </c>
      <c r="H5" s="3">
        <f t="shared" ref="H5:H20" si="4">I4</f>
        <v>19</v>
      </c>
      <c r="I5" s="5">
        <f t="shared" ref="I5:I20" si="5">H5+(B5-1)*J5</f>
        <v>27</v>
      </c>
      <c r="J5" s="3">
        <f t="shared" si="3"/>
        <v>4</v>
      </c>
    </row>
    <row r="6" spans="1:10" x14ac:dyDescent="0.3">
      <c r="A6" s="3" t="s">
        <v>31</v>
      </c>
      <c r="B6" s="3">
        <v>5</v>
      </c>
      <c r="C6" s="3">
        <v>0</v>
      </c>
      <c r="D6" s="3">
        <v>1</v>
      </c>
      <c r="E6" s="3">
        <f t="shared" si="0"/>
        <v>28</v>
      </c>
      <c r="F6" s="3">
        <f t="shared" si="1"/>
        <v>24</v>
      </c>
      <c r="G6" s="3">
        <f t="shared" si="2"/>
        <v>28</v>
      </c>
      <c r="H6" s="3">
        <f t="shared" si="4"/>
        <v>27</v>
      </c>
      <c r="I6" s="5">
        <f t="shared" si="5"/>
        <v>59</v>
      </c>
      <c r="J6" s="3">
        <f t="shared" si="3"/>
        <v>8</v>
      </c>
    </row>
    <row r="7" spans="1:10" x14ac:dyDescent="0.3">
      <c r="A7" s="3" t="s">
        <v>32</v>
      </c>
      <c r="B7" s="3">
        <v>5</v>
      </c>
      <c r="C7" s="3">
        <v>0</v>
      </c>
      <c r="D7" s="3">
        <v>1</v>
      </c>
      <c r="E7" s="3">
        <f t="shared" si="0"/>
        <v>28</v>
      </c>
      <c r="F7" s="3">
        <f t="shared" si="1"/>
        <v>24</v>
      </c>
      <c r="G7" s="3">
        <f t="shared" si="2"/>
        <v>28</v>
      </c>
      <c r="H7" s="3">
        <f t="shared" si="4"/>
        <v>59</v>
      </c>
      <c r="I7" s="5">
        <f t="shared" si="5"/>
        <v>91</v>
      </c>
      <c r="J7" s="3">
        <f t="shared" si="3"/>
        <v>8</v>
      </c>
    </row>
    <row r="8" spans="1:10" x14ac:dyDescent="0.3">
      <c r="A8" s="3" t="s">
        <v>30</v>
      </c>
      <c r="B8" s="3">
        <v>3</v>
      </c>
      <c r="C8" s="3">
        <v>0</v>
      </c>
      <c r="D8" s="3">
        <v>2</v>
      </c>
      <c r="E8" s="3">
        <f t="shared" si="0"/>
        <v>28</v>
      </c>
      <c r="F8" s="3">
        <f t="shared" si="1"/>
        <v>14</v>
      </c>
      <c r="G8" s="3">
        <f t="shared" si="2"/>
        <v>14</v>
      </c>
      <c r="H8" s="3">
        <f t="shared" si="4"/>
        <v>91</v>
      </c>
      <c r="I8" s="5">
        <f t="shared" si="5"/>
        <v>107</v>
      </c>
      <c r="J8" s="3">
        <f t="shared" si="3"/>
        <v>8</v>
      </c>
    </row>
    <row r="9" spans="1:10" x14ac:dyDescent="0.3">
      <c r="A9" s="3" t="s">
        <v>33</v>
      </c>
      <c r="B9" s="3">
        <v>5</v>
      </c>
      <c r="C9" s="3">
        <v>0</v>
      </c>
      <c r="D9" s="3">
        <v>1</v>
      </c>
      <c r="E9" s="3">
        <f t="shared" si="0"/>
        <v>14</v>
      </c>
      <c r="F9" s="3">
        <f t="shared" si="1"/>
        <v>10</v>
      </c>
      <c r="G9" s="3">
        <f t="shared" si="2"/>
        <v>14</v>
      </c>
      <c r="H9" s="3">
        <f t="shared" si="4"/>
        <v>107</v>
      </c>
      <c r="I9" s="5">
        <f t="shared" si="5"/>
        <v>171</v>
      </c>
      <c r="J9" s="3">
        <f t="shared" si="3"/>
        <v>16</v>
      </c>
    </row>
    <row r="10" spans="1:10" x14ac:dyDescent="0.3">
      <c r="A10" s="3" t="s">
        <v>34</v>
      </c>
      <c r="B10" s="3">
        <v>5</v>
      </c>
      <c r="C10" s="3">
        <v>0</v>
      </c>
      <c r="D10" s="3">
        <v>1</v>
      </c>
      <c r="E10" s="3">
        <f t="shared" si="0"/>
        <v>14</v>
      </c>
      <c r="F10" s="3">
        <f t="shared" si="1"/>
        <v>10</v>
      </c>
      <c r="G10" s="3">
        <f t="shared" si="2"/>
        <v>14</v>
      </c>
      <c r="H10" s="3">
        <f t="shared" si="4"/>
        <v>171</v>
      </c>
      <c r="I10" s="5">
        <f t="shared" si="5"/>
        <v>235</v>
      </c>
      <c r="J10" s="3">
        <f t="shared" si="3"/>
        <v>16</v>
      </c>
    </row>
    <row r="11" spans="1:10" x14ac:dyDescent="0.3">
      <c r="A11" s="3" t="s">
        <v>35</v>
      </c>
      <c r="B11" s="3">
        <v>5</v>
      </c>
      <c r="C11" s="3">
        <v>0</v>
      </c>
      <c r="D11" s="3">
        <v>1</v>
      </c>
      <c r="E11" s="3">
        <f t="shared" si="0"/>
        <v>14</v>
      </c>
      <c r="F11" s="3">
        <f t="shared" si="1"/>
        <v>10</v>
      </c>
      <c r="G11" s="3">
        <f t="shared" si="2"/>
        <v>14</v>
      </c>
      <c r="H11" s="3">
        <f t="shared" si="4"/>
        <v>235</v>
      </c>
      <c r="I11" s="5">
        <f t="shared" si="5"/>
        <v>299</v>
      </c>
      <c r="J11" s="3">
        <f t="shared" si="3"/>
        <v>16</v>
      </c>
    </row>
    <row r="12" spans="1:10" x14ac:dyDescent="0.3">
      <c r="A12" s="3" t="s">
        <v>36</v>
      </c>
      <c r="B12" s="3">
        <v>5</v>
      </c>
      <c r="C12" s="3">
        <v>0</v>
      </c>
      <c r="D12" s="3">
        <v>1</v>
      </c>
      <c r="E12" s="3">
        <f t="shared" si="0"/>
        <v>14</v>
      </c>
      <c r="F12" s="3">
        <f t="shared" si="1"/>
        <v>10</v>
      </c>
      <c r="G12" s="3">
        <f t="shared" si="2"/>
        <v>14</v>
      </c>
      <c r="H12" s="3">
        <f t="shared" si="4"/>
        <v>299</v>
      </c>
      <c r="I12" s="5">
        <f t="shared" si="5"/>
        <v>363</v>
      </c>
      <c r="J12" s="3">
        <f t="shared" si="3"/>
        <v>16</v>
      </c>
    </row>
    <row r="13" spans="1:10" x14ac:dyDescent="0.3">
      <c r="A13" s="3" t="s">
        <v>37</v>
      </c>
      <c r="B13" s="3">
        <v>5</v>
      </c>
      <c r="C13" s="3">
        <v>0</v>
      </c>
      <c r="D13" s="3">
        <v>1</v>
      </c>
      <c r="E13" s="3">
        <f t="shared" si="0"/>
        <v>14</v>
      </c>
      <c r="F13" s="3">
        <f t="shared" si="1"/>
        <v>10</v>
      </c>
      <c r="G13" s="3">
        <f t="shared" si="2"/>
        <v>14</v>
      </c>
      <c r="H13" s="3">
        <f t="shared" si="4"/>
        <v>363</v>
      </c>
      <c r="I13" s="5">
        <f t="shared" si="5"/>
        <v>427</v>
      </c>
      <c r="J13" s="3">
        <f t="shared" si="3"/>
        <v>16</v>
      </c>
    </row>
    <row r="14" spans="1:10" x14ac:dyDescent="0.3">
      <c r="A14" s="3" t="s">
        <v>30</v>
      </c>
      <c r="B14" s="3">
        <v>3</v>
      </c>
      <c r="C14" s="3">
        <v>0</v>
      </c>
      <c r="D14" s="3">
        <v>2</v>
      </c>
      <c r="E14" s="3">
        <f t="shared" si="0"/>
        <v>14</v>
      </c>
      <c r="F14" s="3">
        <f t="shared" si="1"/>
        <v>7</v>
      </c>
      <c r="G14" s="3">
        <f t="shared" si="2"/>
        <v>7</v>
      </c>
      <c r="H14" s="3">
        <f t="shared" si="4"/>
        <v>427</v>
      </c>
      <c r="I14" s="5">
        <f t="shared" si="5"/>
        <v>459</v>
      </c>
      <c r="J14" s="3">
        <f t="shared" si="3"/>
        <v>16</v>
      </c>
    </row>
    <row r="15" spans="1:10" x14ac:dyDescent="0.3">
      <c r="A15" s="3" t="s">
        <v>38</v>
      </c>
      <c r="B15" s="3">
        <v>5</v>
      </c>
      <c r="C15" s="3">
        <v>0</v>
      </c>
      <c r="D15" s="3">
        <v>1</v>
      </c>
      <c r="E15" s="3">
        <f t="shared" si="0"/>
        <v>7</v>
      </c>
      <c r="F15" s="3">
        <f t="shared" si="1"/>
        <v>3</v>
      </c>
      <c r="G15" s="3">
        <f t="shared" si="2"/>
        <v>7</v>
      </c>
      <c r="H15" s="3">
        <f t="shared" si="4"/>
        <v>459</v>
      </c>
      <c r="I15" s="5">
        <f t="shared" si="5"/>
        <v>587</v>
      </c>
      <c r="J15" s="3">
        <f>J14*D14</f>
        <v>32</v>
      </c>
    </row>
    <row r="16" spans="1:10" x14ac:dyDescent="0.3">
      <c r="A16" s="3" t="s">
        <v>39</v>
      </c>
      <c r="B16" s="3">
        <v>5</v>
      </c>
      <c r="C16" s="3">
        <v>0</v>
      </c>
      <c r="D16" s="3">
        <v>1</v>
      </c>
      <c r="E16" s="3">
        <f t="shared" si="0"/>
        <v>7</v>
      </c>
      <c r="F16" s="3">
        <f t="shared" si="1"/>
        <v>3</v>
      </c>
      <c r="G16" s="3">
        <f t="shared" si="2"/>
        <v>7</v>
      </c>
      <c r="H16" s="3">
        <f t="shared" si="4"/>
        <v>587</v>
      </c>
      <c r="I16" s="5">
        <f t="shared" si="5"/>
        <v>715</v>
      </c>
      <c r="J16" s="3">
        <f>J15*D15</f>
        <v>32</v>
      </c>
    </row>
    <row r="17" spans="1:11" x14ac:dyDescent="0.3">
      <c r="A17" s="3" t="s">
        <v>40</v>
      </c>
      <c r="B17" s="3">
        <v>7</v>
      </c>
      <c r="C17" s="3">
        <v>0</v>
      </c>
      <c r="D17" s="3">
        <v>1</v>
      </c>
      <c r="E17" s="3">
        <f t="shared" si="0"/>
        <v>7</v>
      </c>
      <c r="F17" s="3">
        <f t="shared" si="1"/>
        <v>1</v>
      </c>
      <c r="G17" s="3">
        <f>G16/D17</f>
        <v>7</v>
      </c>
      <c r="H17" s="3">
        <f t="shared" si="4"/>
        <v>715</v>
      </c>
      <c r="I17" s="5">
        <f t="shared" si="5"/>
        <v>907</v>
      </c>
      <c r="J17" s="3">
        <f>J16*D16</f>
        <v>32</v>
      </c>
    </row>
    <row r="18" spans="1:1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5" spans="1:11" x14ac:dyDescent="0.3">
      <c r="K25" s="1" t="s">
        <v>41</v>
      </c>
    </row>
    <row r="26" spans="1:11" x14ac:dyDescent="0.3">
      <c r="K26" s="6" t="s">
        <v>42</v>
      </c>
    </row>
    <row r="27" spans="1:11" x14ac:dyDescent="0.3">
      <c r="K27" s="6" t="s">
        <v>43</v>
      </c>
    </row>
    <row r="28" spans="1:11" x14ac:dyDescent="0.3">
      <c r="K28" s="6" t="s">
        <v>44</v>
      </c>
    </row>
    <row r="29" spans="1:11" x14ac:dyDescent="0.3">
      <c r="K29" s="6" t="s">
        <v>45</v>
      </c>
    </row>
  </sheetData>
  <hyperlinks>
    <hyperlink ref="K26" r:id="rId1" xr:uid="{1496B91E-632A-4C75-AF4D-C8F2B6724C14}"/>
    <hyperlink ref="K27" r:id="rId2" display="https://fomoro.com/research/article/receptive-field-calculator" xr:uid="{2F4B9B4A-FE18-4BC2-89C4-994E278B09A3}"/>
    <hyperlink ref="K28" r:id="rId3" xr:uid="{2CE4C61F-8439-48BB-A486-12B870F71AAF}"/>
    <hyperlink ref="K29" r:id="rId4" xr:uid="{DF7C6E91-2C21-4E4C-ABA0-6A9E6CD54C52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"/>
  <sheetViews>
    <sheetView workbookViewId="0">
      <selection activeCell="E25" sqref="E25"/>
    </sheetView>
  </sheetViews>
  <sheetFormatPr defaultColWidth="9.109375" defaultRowHeight="14.4" x14ac:dyDescent="0.3"/>
  <cols>
    <col min="1" max="4" width="9.109375" style="7"/>
    <col min="5" max="5" width="21" style="7" bestFit="1" customWidth="1"/>
    <col min="6" max="6" width="14.109375" style="7" bestFit="1" customWidth="1"/>
    <col min="7" max="16384" width="9.109375" style="7"/>
  </cols>
  <sheetData>
    <row r="21" spans="1:1" x14ac:dyDescent="0.3">
      <c r="A21" s="8" t="s">
        <v>45</v>
      </c>
    </row>
  </sheetData>
  <hyperlinks>
    <hyperlink ref="A21" r:id="rId1" xr:uid="{C3208F23-301B-4727-81DB-3779C105D4EB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A04E7BB4EF0E45B6C1D43A731F3853" ma:contentTypeVersion="7" ma:contentTypeDescription="Create a new document." ma:contentTypeScope="" ma:versionID="4f8ada452fd91b4978def33b30bb33fc">
  <xsd:schema xmlns:xsd="http://www.w3.org/2001/XMLSchema" xmlns:xs="http://www.w3.org/2001/XMLSchema" xmlns:p="http://schemas.microsoft.com/office/2006/metadata/properties" xmlns:ns3="730c88fa-df4b-4116-94a2-0c84fca8abeb" targetNamespace="http://schemas.microsoft.com/office/2006/metadata/properties" ma:root="true" ma:fieldsID="5e5e05e0fca20ddb33106b52119cd2c8" ns3:_="">
    <xsd:import namespace="730c88fa-df4b-4116-94a2-0c84fca8ab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c88fa-df4b-4116-94a2-0c84fca8a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2D9AD-4DAB-40BF-B274-E85CE1CE5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c88fa-df4b-4116-94a2-0c84fca8a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FF1EC1-210F-432F-A246-EE7715252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EC9268-EE39-45D9-896E-4D3D67472742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730c88fa-df4b-4116-94a2-0c84fca8abeb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Receptive Field Calculation</vt:lpstr>
      <vt:lpstr>GoogLENet-Inception (2)</vt:lpstr>
      <vt:lpstr>Formula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vidhya shankar venkatesan</dc:creator>
  <cp:keywords/>
  <dc:description/>
  <cp:lastModifiedBy>vidhya shankar venkatesan</cp:lastModifiedBy>
  <cp:revision/>
  <dcterms:created xsi:type="dcterms:W3CDTF">2019-10-31T03:43:25Z</dcterms:created>
  <dcterms:modified xsi:type="dcterms:W3CDTF">2019-11-01T07:49:54Z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0x010100B0A04E7BB4EF0E45B6C1D43A731F3853</vt:lpwstr>
  </property>
</Properties>
</file>