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johanneshengstenberg/Dropbox/arbeit/AAA Entwicklung HEV 2018/Berechnung/2 Bundesländer/2.3. 1-2 FH MFH/2.3.1. Bundesländer/2.3.1.3. Berlin/2.3.1.3.3. CO2-Bilanz Berlin/Wohngebäudestatistik/"/>
    </mc:Choice>
  </mc:AlternateContent>
  <xr:revisionPtr revIDLastSave="0" documentId="8_{8E671E24-773D-C749-B4F9-633CA7875B61}" xr6:coauthVersionLast="38" xr6:coauthVersionMax="38" xr10:uidLastSave="{00000000-0000-0000-0000-000000000000}"/>
  <bookViews>
    <workbookView xWindow="0" yWindow="460" windowWidth="38400" windowHeight="21140" tabRatio="381" activeTab="5" xr2:uid="{00000000-000D-0000-FFFF-FFFF00000000}"/>
  </bookViews>
  <sheets>
    <sheet name="Inhalt" sheetId="8" r:id="rId1"/>
    <sheet name="1" sheetId="3" r:id="rId2"/>
    <sheet name="2" sheetId="2" r:id="rId3"/>
    <sheet name="3" sheetId="5" r:id="rId4"/>
    <sheet name="Diagramm1" sheetId="12" r:id="rId5"/>
    <sheet name="Nutzflächen" sheetId="10" r:id="rId6"/>
    <sheet name="Impressum" sheetId="9" r:id="rId7"/>
  </sheets>
  <externalReferences>
    <externalReference r:id="rId8"/>
    <externalReference r:id="rId9"/>
  </externalReferences>
  <definedNames>
    <definedName name="_a1" localSheetId="6">#REF!</definedName>
    <definedName name="_a1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a2" hidden="1">{#N/A,#N/A,FALSE,"Bestellformular"}</definedName>
    <definedName name="_B14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B50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bez1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Bez50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c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f2" hidden="1">{#N/A,#N/A,FALSE,"Bestellformular"}</definedName>
    <definedName name="_hh1" hidden="1">{#N/A,#N/A,FALSE,"Bestellformular"}</definedName>
    <definedName name="_n1" hidden="1">{#N/A,#N/A,FALSE,"Bestellformular"}</definedName>
    <definedName name="_n2" hidden="1">{#N/A,#N/A,FALSE,"Bestellformular"}</definedName>
    <definedName name="_n4" hidden="1">{#N/A,#N/A,FALSE,"Bestellformular"}</definedName>
    <definedName name="_n9" hidden="1">{#N/A,#N/A,FALSE,"Bestellformular"}</definedName>
    <definedName name="_nn1" hidden="1">{#N/A,#N/A,FALSE,"Bestellformular"}</definedName>
    <definedName name="_p1" hidden="1">{#N/A,#N/A,FALSE,"Bestellformular"}</definedName>
    <definedName name="_p2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p3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p4" hidden="1">{#N/A,#N/A,FALSE,"Bestellformular"}</definedName>
    <definedName name="_p5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p6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p7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p8" hidden="1">{#N/A,#N/A,FALSE,"Bestellformular"}</definedName>
    <definedName name="_r" hidden="1">{#N/A,#N/A,FALSE,"Bestellformular"}</definedName>
    <definedName name="_tt4" hidden="1">{#N/A,#N/A,FALSE,"Bestellformular"}</definedName>
    <definedName name="_tt5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tt6" hidden="1">{#N/A,#N/A,FALSE,"Bestellformular"}</definedName>
    <definedName name="_xlchart.v1.0" hidden="1">Nutzflächen!$H$2:$H$18</definedName>
    <definedName name="_xlchart.v1.1" hidden="1">Nutzflächen!$I$2:$I$18</definedName>
    <definedName name="_zb1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zb3" hidden="1">{#N/A,#N/A,FALSE,"Bestellformular"}</definedName>
    <definedName name="_zb4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a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A_Start">#REF!</definedName>
    <definedName name="ää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ab" hidden="1">{#N/A,#N/A,FALSE,"Bestellformular"}</definedName>
    <definedName name="alt" localSheetId="6" hidden="1">{"'Prod 00j at (2)'!$A$5:$N$1224"}</definedName>
    <definedName name="alt" hidden="1">{"'Prod 00j at (2)'!$A$5:$N$1224"}</definedName>
    <definedName name="alte" localSheetId="6" hidden="1">{"'Prod 00j at (2)'!$A$5:$N$1224"}</definedName>
    <definedName name="alte" hidden="1">{"'Prod 00j at (2)'!$A$5:$N$1224"}</definedName>
    <definedName name="as" hidden="1">{#N/A,#N/A,FALSE,"Bestellformular"}</definedName>
    <definedName name="asse" hidden="1">{#N/A,#N/A,FALSE,"Bestellformular"}</definedName>
    <definedName name="at">#REF!</definedName>
    <definedName name="b" localSheetId="6" hidden="1">{"'Prod 00j at (2)'!$A$5:$N$1224"}</definedName>
    <definedName name="b" hidden="1">{#N/A,#N/A,FALSE,"Bestellformular"}</definedName>
    <definedName name="B_Anfang">#REF!</definedName>
    <definedName name="B_Dateien">#REF!</definedName>
    <definedName name="B_Ende">#REF!</definedName>
    <definedName name="B12.2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B14_50" hidden="1">{#N/A,#N/A,FALSE,"Bestellformular"}</definedName>
    <definedName name="B3.5" hidden="1">{#N/A,#N/A,FALSE,"Bestellformular"}</definedName>
    <definedName name="Bez" localSheetId="6">#REF!</definedName>
    <definedName name="Bez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bez_Nett" hidden="1">{#N/A,#N/A,FALSE,"Bestellformular"}</definedName>
    <definedName name="Bez_Netto_60" hidden="1">{#N/A,#N/A,FALSE,"Bestellformular"}</definedName>
    <definedName name="cc" hidden="1">{#N/A,#N/A,FALSE,"Bestellformular"}</definedName>
    <definedName name="D_Datenträger">#REF!</definedName>
    <definedName name="D_Ende">#REF!</definedName>
    <definedName name="D_Erläut">#REF!</definedName>
    <definedName name="D_I">#REF!</definedName>
    <definedName name="D_Liste">#REF!</definedName>
    <definedName name="D_Recht">#REF!</definedName>
    <definedName name="D_Vorbemerkung">#REF!</definedName>
    <definedName name="D_Wahlgebiet">#REF!</definedName>
    <definedName name="D_Wahlvor">#REF!</definedName>
    <definedName name="D_Zeichen">#REF!</definedName>
    <definedName name="_xlnm.Database" localSheetId="6">#REF!</definedName>
    <definedName name="_xlnm.Database">#REF!</definedName>
    <definedName name="DBEV_V">[1]Bev1Druck!#REF!</definedName>
    <definedName name="dd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ddd" hidden="1">{#N/A,#N/A,FALSE,"Bestellformular"}</definedName>
    <definedName name="_xlnm.Print_Titles" localSheetId="1">'1'!$A:$B,'1'!$1:$4</definedName>
    <definedName name="_xlnm.Print_Titles" localSheetId="2">'2'!$A:$B,'2'!$1:$4</definedName>
    <definedName name="_xlnm.Print_Titles" localSheetId="3">'3'!$A:$B,'3'!$1:$5</definedName>
    <definedName name="e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Erläuterungen" localSheetId="6" hidden="1">{"'Prod 00j at (2)'!$A$5:$N$1224"}</definedName>
    <definedName name="Erläuterungen" hidden="1">{"'Prod 00j at (2)'!$A$5:$N$1224"}</definedName>
    <definedName name="f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fff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g" hidden="1">{#N/A,#N/A,FALSE,"Bestellformular"}</definedName>
    <definedName name="ggg" hidden="1">{#N/A,#N/A,FALSE,"Bestellformular"}</definedName>
    <definedName name="gggg" hidden="1">{#N/A,#N/A,FALSE,"Bestellformular"}</definedName>
    <definedName name="h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H4_Et" hidden="1">{#N/A,#N/A,FALSE,"Bestellformular"}</definedName>
    <definedName name="h4.3" hidden="1">{#N/A,#N/A,FALSE,"Bestellformular"}</definedName>
    <definedName name="Haf">'[2]Tabelle 8.5 - 8.7'!$H$77</definedName>
    <definedName name="hg" hidden="1">{#N/A,#N/A,FALSE,"Bestellformular"}</definedName>
    <definedName name="hhh" hidden="1">{#N/A,#N/A,FALSE,"Bestellformular"}</definedName>
    <definedName name="HTML_CodePage" hidden="1">1252</definedName>
    <definedName name="HTML_Control" localSheetId="6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  <definedName name="hy" hidden="1">{#N/A,#N/A,FALSE,"Bestellformular"}</definedName>
    <definedName name="i" hidden="1">{#N/A,#N/A,FALSE,"Bestellformular"}</definedName>
    <definedName name="j" hidden="1">{#N/A,#N/A,FALSE,"Bestellformular"}</definedName>
    <definedName name="j4st9">#REF!</definedName>
    <definedName name="jj" hidden="1">{#N/A,#N/A,FALSE,"Bestellformular"}</definedName>
    <definedName name="k" hidden="1">{#N/A,#N/A,FALSE,"Bestellformular"}</definedName>
    <definedName name="KH_D_SORT">#REF!</definedName>
    <definedName name="kj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kkk" hidden="1">{#N/A,#N/A,FALSE,"Bestellformular"}</definedName>
    <definedName name="ku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l" hidden="1">{#N/A,#N/A,FALSE,"Bestellformular"}</definedName>
    <definedName name="lll" hidden="1">{#N/A,#N/A,FALSE,"Bestellformular"}</definedName>
    <definedName name="m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männlcih">#REF!</definedName>
    <definedName name="männlich">#REF!</definedName>
    <definedName name="mn" hidden="1">{#N/A,#N/A,FALSE,"Bestellformular"}</definedName>
    <definedName name="n" hidden="1">{#N/A,#N/A,FALSE,"Bestellformular"}</definedName>
    <definedName name="nb" hidden="1">{#N/A,#N/A,FALSE,"Bestellformular"}</definedName>
    <definedName name="nc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ne" hidden="1">{#N/A,#N/A,FALSE,"Bestellformular"}</definedName>
    <definedName name="nepp" localSheetId="6" hidden="1">{"'Prod 00j at (2)'!$A$5:$N$1224"}</definedName>
    <definedName name="nepp" hidden="1">{"'Prod 00j at (2)'!$A$5:$N$1224"}</definedName>
    <definedName name="neu" localSheetId="6" hidden="1">{"'Prod 00j at (2)'!$A$5:$N$1224"}</definedName>
    <definedName name="neu" hidden="1">{#N/A,#N/A,FALSE,"Bestellformular"}</definedName>
    <definedName name="neue" localSheetId="6" hidden="1">{"'Prod 00j at (2)'!$A$5:$N$1224"}</definedName>
    <definedName name="neue" hidden="1">{"'Prod 00j at (2)'!$A$5:$N$1224"}</definedName>
    <definedName name="neuer" localSheetId="6" hidden="1">{"'Prod 00j at (2)'!$A$5:$N$1224"}</definedName>
    <definedName name="neuer" hidden="1">{"'Prod 00j at (2)'!$A$5:$N$1224"}</definedName>
    <definedName name="neues" localSheetId="6" hidden="1">{"'Prod 00j at (2)'!$A$5:$N$1224"}</definedName>
    <definedName name="neues" hidden="1">{"'Prod 00j at (2)'!$A$5:$N$1224"}</definedName>
    <definedName name="nn" hidden="1">{#N/A,#N/A,FALSE,"Bestellformular"}</definedName>
    <definedName name="o" hidden="1">{#N/A,#N/A,FALSE,"Bestellformular"}</definedName>
    <definedName name="ö" hidden="1">{#N/A,#N/A,FALSE,"Bestellformular"}</definedName>
    <definedName name="öä" hidden="1">{#N/A,#N/A,FALSE,"Bestellformular"}</definedName>
    <definedName name="ole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öö" hidden="1">{#N/A,#N/A,FALSE,"Bestellformular"}</definedName>
    <definedName name="p" hidden="1">{#N/A,#N/A,FALSE,"Bestellformular"}</definedName>
    <definedName name="pi" hidden="1">{#N/A,#N/A,FALSE,"Bestellformular"}</definedName>
    <definedName name="po" hidden="1">{#N/A,#N/A,FALSE,"Bestellformular"}</definedName>
    <definedName name="q" hidden="1">{#N/A,#N/A,FALSE,"Bestellformular"}</definedName>
    <definedName name="RefWZ08">#REF!</definedName>
    <definedName name="RH_D_SORT">#REF!</definedName>
    <definedName name="SatzMax" hidden="1">24</definedName>
    <definedName name="SatzPos" hidden="1">1</definedName>
    <definedName name="scv" localSheetId="6" hidden="1">{"'Prod 00j at (2)'!$A$5:$N$1224"}</definedName>
    <definedName name="scv" hidden="1">{"'Prod 00j at (2)'!$A$5:$N$1224"}</definedName>
    <definedName name="ss" hidden="1">{#N/A,#N/A,FALSE,"Bestellformular"}</definedName>
    <definedName name="sss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t" hidden="1">{#N/A,#N/A,FALSE,"Bestellformular"}</definedName>
    <definedName name="TAB12NEU" localSheetId="6" hidden="1">{"'Prod 00j at (2)'!$A$5:$N$1224"}</definedName>
    <definedName name="TAB12NEU" hidden="1">{"'Prod 00j at (2)'!$A$5:$N$1224"}</definedName>
    <definedName name="u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ü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v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vö">#REF!</definedName>
    <definedName name="vor_neu" localSheetId="6" hidden="1">{"'Prod 00j at (2)'!$A$5:$N$1224"}</definedName>
    <definedName name="vor_neu" hidden="1">{"'Prod 00j at (2)'!$A$5:$N$1224"}</definedName>
    <definedName name="vv" hidden="1">{#N/A,#N/A,FALSE,"Bestellformular"}</definedName>
    <definedName name="w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Wkrkarte">#REF!</definedName>
    <definedName name="wrn.Bestellformular." localSheetId="6" hidden="1">{#N/A,#N/A,FALSE,"Bestellformular"}</definedName>
    <definedName name="wrn.Bestellformular." hidden="1">{#N/A,#N/A,FALSE,"Bestellformular"}</definedName>
    <definedName name="wrn.Statistische._.Information." localSheetId="6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wrn.Statistische._.Information.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x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xcv.xls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xx" hidden="1">{#N/A,#N/A,FALSE,"Bestellformular"}</definedName>
    <definedName name="xxx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y" hidden="1">{#N/A,#N/A,FALSE,"Bestellformular"}</definedName>
    <definedName name="yx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yy" localSheetId="6" hidden="1">{"'Prod 00j at (2)'!$A$5:$N$1224"}</definedName>
    <definedName name="yy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zb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ze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</definedNames>
  <calcPr calcId="179021" fullPrecision="0"/>
</workbook>
</file>

<file path=xl/calcChain.xml><?xml version="1.0" encoding="utf-8"?>
<calcChain xmlns="http://schemas.openxmlformats.org/spreadsheetml/2006/main">
  <c r="L2" i="10" l="1"/>
  <c r="C18" i="10"/>
  <c r="B18" i="10"/>
  <c r="K3" i="10"/>
  <c r="K2" i="10"/>
  <c r="G3" i="10" l="1"/>
  <c r="H3" i="10" s="1"/>
  <c r="G10" i="10"/>
  <c r="H10" i="10" s="1"/>
  <c r="G18" i="10"/>
  <c r="H18" i="10" s="1"/>
  <c r="G9" i="10"/>
  <c r="H9" i="10" s="1"/>
  <c r="G16" i="10"/>
  <c r="H16" i="10" s="1"/>
  <c r="G8" i="10"/>
  <c r="H8" i="10" s="1"/>
  <c r="G15" i="10"/>
  <c r="H15" i="10" s="1"/>
  <c r="G7" i="10"/>
  <c r="H7" i="10" s="1"/>
  <c r="G14" i="10"/>
  <c r="H14" i="10" s="1"/>
  <c r="G6" i="10"/>
  <c r="H6" i="10" s="1"/>
  <c r="G13" i="10"/>
  <c r="H13" i="10" s="1"/>
  <c r="G5" i="10"/>
  <c r="H5" i="10" s="1"/>
  <c r="G12" i="10"/>
  <c r="H12" i="10" s="1"/>
  <c r="G4" i="10"/>
  <c r="H4" i="10" s="1"/>
  <c r="G17" i="10"/>
  <c r="H17" i="10" s="1"/>
  <c r="G2" i="10"/>
  <c r="H2" i="10" s="1"/>
  <c r="G11" i="10"/>
  <c r="H11" i="10" s="1"/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2" i="10"/>
  <c r="D18" i="10" l="1"/>
  <c r="L3" i="10" l="1"/>
  <c r="P42" i="5"/>
  <c r="O42" i="5"/>
  <c r="E3" i="10" l="1"/>
  <c r="I3" i="10" s="1"/>
  <c r="E9" i="10"/>
  <c r="I9" i="10" s="1"/>
  <c r="E11" i="10"/>
  <c r="I11" i="10" s="1"/>
  <c r="E8" i="10"/>
  <c r="I8" i="10" s="1"/>
  <c r="E5" i="10"/>
  <c r="I5" i="10" s="1"/>
  <c r="E15" i="10"/>
  <c r="I15" i="10" s="1"/>
  <c r="E12" i="10"/>
  <c r="I12" i="10" s="1"/>
  <c r="E7" i="10"/>
  <c r="I7" i="10" s="1"/>
  <c r="E14" i="10"/>
  <c r="I14" i="10" s="1"/>
  <c r="E10" i="10"/>
  <c r="I10" i="10" s="1"/>
  <c r="E17" i="10"/>
  <c r="I17" i="10" s="1"/>
  <c r="E2" i="10"/>
  <c r="I2" i="10" s="1"/>
  <c r="E16" i="10"/>
  <c r="I16" i="10" s="1"/>
  <c r="E13" i="10"/>
  <c r="I13" i="10" s="1"/>
  <c r="E18" i="10"/>
  <c r="I18" i="10" s="1"/>
  <c r="E4" i="10"/>
  <c r="I4" i="10" s="1"/>
  <c r="E6" i="10"/>
  <c r="I6" i="10" s="1"/>
  <c r="P33" i="5"/>
  <c r="O8" i="3" l="1"/>
  <c r="N8" i="3"/>
  <c r="M8" i="3"/>
  <c r="L8" i="3"/>
  <c r="K8" i="3"/>
  <c r="J8" i="3"/>
  <c r="I8" i="3"/>
  <c r="H8" i="3"/>
  <c r="G8" i="3"/>
  <c r="F8" i="3"/>
</calcChain>
</file>

<file path=xl/sharedStrings.xml><?xml version="1.0" encoding="utf-8"?>
<sst xmlns="http://schemas.openxmlformats.org/spreadsheetml/2006/main" count="241" uniqueCount="124">
  <si>
    <t>absolut</t>
  </si>
  <si>
    <t>Baumaßnahmen an bestehenden Wohngebäuden</t>
  </si>
  <si>
    <t>Wohnfläche insgesamt 1 000 m²</t>
  </si>
  <si>
    <t>Baumaßnahmen an bestehenden Nichtwohngebäuden</t>
  </si>
  <si>
    <t>Nutzfläche insgesamt 1 000 m²</t>
  </si>
  <si>
    <t>•</t>
  </si>
  <si>
    <t>Wohnungen insgesamt</t>
  </si>
  <si>
    <t xml:space="preserve">Nutzfläche insgesamt 1 000 m² </t>
  </si>
  <si>
    <t>1  einschließlich der Fertigstellungen, die vor dem 1. Januar 1991 genehmigt wurden</t>
  </si>
  <si>
    <t>2  einschl. Wohnheime</t>
  </si>
  <si>
    <t>darunter in Wohngebäuden mit</t>
  </si>
  <si>
    <t>Wohnungen je 1 000 Einwohner</t>
  </si>
  <si>
    <t xml:space="preserve">Wohnfläche 1 000 m² </t>
  </si>
  <si>
    <t>Wohnfläche je Einwohner m²</t>
  </si>
  <si>
    <t>Wohnfläche je Wohnung m²</t>
  </si>
  <si>
    <t>mit 1  u. 2 Wohnungen</t>
  </si>
  <si>
    <t>mit 3 u. mehr Wohnungen</t>
  </si>
  <si>
    <t>_____</t>
  </si>
  <si>
    <t>1991¹</t>
  </si>
  <si>
    <t>1992¹</t>
  </si>
  <si>
    <t>Merkmal</t>
  </si>
  <si>
    <t>mit 1 u. 2 Wohnungen</t>
  </si>
  <si>
    <t>1 u. 2 Wohnungen</t>
  </si>
  <si>
    <t>3 u. mehr Wohnungen</t>
  </si>
  <si>
    <t>1994¹</t>
  </si>
  <si>
    <t>1995¹</t>
  </si>
  <si>
    <t>1996¹</t>
  </si>
  <si>
    <t>1997¹</t>
  </si>
  <si>
    <t>1998¹</t>
  </si>
  <si>
    <t>1999¹</t>
  </si>
  <si>
    <t>2000¹</t>
  </si>
  <si>
    <t>2001¹</t>
  </si>
  <si>
    <t>2002¹</t>
  </si>
  <si>
    <t>2003¹</t>
  </si>
  <si>
    <t>2004¹</t>
  </si>
  <si>
    <t>2005¹</t>
  </si>
  <si>
    <t>2006¹</t>
  </si>
  <si>
    <t>2007¹</t>
  </si>
  <si>
    <t>2008¹</t>
  </si>
  <si>
    <t>2009¹</t>
  </si>
  <si>
    <r>
      <t xml:space="preserve">Tabellen </t>
    </r>
    <r>
      <rPr>
        <b/>
        <sz val="9"/>
        <rFont val="Arial"/>
        <family val="2"/>
      </rPr>
      <t>Berlin</t>
    </r>
  </si>
  <si>
    <r>
      <t xml:space="preserve">Tabellen </t>
    </r>
    <r>
      <rPr>
        <b/>
        <sz val="9"/>
        <rFont val="Arial"/>
        <family val="2"/>
      </rPr>
      <t>Brandenburg</t>
    </r>
  </si>
  <si>
    <t xml:space="preserve">  </t>
  </si>
  <si>
    <t xml:space="preserve">darunter in neuen Wohngebäuden </t>
  </si>
  <si>
    <t>mit 3 und mehr Wohnungen</t>
  </si>
  <si>
    <r>
      <t xml:space="preserve">Messzahl 1991 </t>
    </r>
    <r>
      <rPr>
        <sz val="8"/>
        <rFont val="Arial Unicode MS"/>
        <family val="2"/>
      </rPr>
      <t>≙</t>
    </r>
    <r>
      <rPr>
        <sz val="8"/>
        <rFont val="Arial"/>
        <family val="2"/>
      </rPr>
      <t xml:space="preserve"> 100</t>
    </r>
  </si>
  <si>
    <t>2010¹</t>
  </si>
  <si>
    <t>Veränderung gegenüber dem Vorjahr in %</t>
  </si>
  <si>
    <t>2011¹</t>
  </si>
  <si>
    <t>1  Aufgrund der Liberalisierung des Baurechts umfasst die Bautätigkeitsstatistik seit 1994 nicht nur genehmigungspflichtige, sondern auch kenntnisgabe- oder anzeigenpflichtige bzw. einem Genehmigungsfreistellungsverfahren unterliegende Bauvorhaben.</t>
  </si>
  <si>
    <t xml:space="preserve">Wohngebäude </t>
  </si>
  <si>
    <t>Wohnungen</t>
  </si>
  <si>
    <t>Wohngebäude</t>
  </si>
  <si>
    <t>2010 ¹</t>
  </si>
  <si>
    <t>2011 ¹</t>
  </si>
  <si>
    <t>2012 ¹</t>
  </si>
  <si>
    <t>2013 ¹</t>
  </si>
  <si>
    <t>– 2,7</t>
  </si>
  <si>
    <t>– 4,0</t>
  </si>
  <si>
    <t>– 4,5</t>
  </si>
  <si>
    <t>1 ab 2010 basierend auf den endgültigen Ergebnissen der Gebäude- und Wohnungszählung (Zensus 2011); Wohngebäude und Wohnungen zusammen sowie Wohnfläche einschließlich Wohnheime</t>
  </si>
  <si>
    <t>Herausgeber</t>
  </si>
  <si>
    <t>Zeichenerklärung</t>
  </si>
  <si>
    <r>
      <t>Amt für Statistik</t>
    </r>
    <r>
      <rPr>
        <sz val="8"/>
        <rFont val="Arial"/>
        <family val="2"/>
      </rPr>
      <t xml:space="preserve"> Berlin-Brandenburg</t>
    </r>
  </si>
  <si>
    <t xml:space="preserve">weniger als die Hälfte von 1 </t>
  </si>
  <si>
    <t>in der letzten besetzten Stelle,</t>
  </si>
  <si>
    <t>jedoch mehr als nichts</t>
  </si>
  <si>
    <t>info@statistik-bbb.de</t>
  </si>
  <si>
    <t>–</t>
  </si>
  <si>
    <t>nichts vorhanden</t>
  </si>
  <si>
    <t>www.statistik-berlin-brandenburg.de</t>
  </si>
  <si>
    <t>…</t>
  </si>
  <si>
    <t>Angabe fällt später an</t>
  </si>
  <si>
    <t>( )</t>
  </si>
  <si>
    <t>Aussagewert ist eingeschränkt</t>
  </si>
  <si>
    <t>Tel. 0331 8173  - 1777</t>
  </si>
  <si>
    <t>/</t>
  </si>
  <si>
    <t>Zahlenwert nicht sicher genug</t>
  </si>
  <si>
    <t>Fax 030 9028  -  4091</t>
  </si>
  <si>
    <t>Zahlenwert unbekannt oder</t>
  </si>
  <si>
    <t xml:space="preserve">geheim zu halten </t>
  </si>
  <si>
    <t>x</t>
  </si>
  <si>
    <t xml:space="preserve">Tabellenfach gesperrt </t>
  </si>
  <si>
    <t>p</t>
  </si>
  <si>
    <t>vorläufige Zahl</t>
  </si>
  <si>
    <t>r</t>
  </si>
  <si>
    <t>berichtigte Zahl</t>
  </si>
  <si>
    <t>s</t>
  </si>
  <si>
    <t>geschätzte Zahl</t>
  </si>
  <si>
    <r>
      <t>Amt für Statistik</t>
    </r>
    <r>
      <rPr>
        <sz val="8"/>
        <rFont val="Arial"/>
        <family val="2"/>
      </rPr>
      <t xml:space="preserve"> Berlin-Brandenburg, </t>
    </r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</si>
  <si>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</si>
  <si>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</si>
  <si>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(Ergebnisse der Fortschreibung, 
jeweils zum 31. Dezember)</t>
  </si>
  <si>
    <t>Gebäude und Wohnungen</t>
  </si>
  <si>
    <t>2014 ¹</t>
  </si>
  <si>
    <t>2015 ¹</t>
  </si>
  <si>
    <t>2016 ¹</t>
  </si>
  <si>
    <t>Genehmigungen für die Errichtung neuer Gebäude sowie für Baumaßnahmen an  bestehenden Gebäuden 
in Berlin 1991 bis 2017</t>
  </si>
  <si>
    <t>Fertigstellungen neuer Gebäude sowie Baumaßnahmen an bestehenden Gebäuden in Berlin 1991 bis 2017</t>
  </si>
  <si>
    <t>Wohnungsbestand in Berlin 1991 bis 2017</t>
  </si>
  <si>
    <t>Genehmigungen für die Errichtung neuer Gebäude sowie für Baumaßnahmen an bestehenden Gebäuden 
im Land Brandenburg 1991 bis 2017</t>
  </si>
  <si>
    <t>Fertigstellungen neuer Gebäude sowie Baumaßnahmen an bestehenden Gebäuden im Land Brandenburg 
1991 bis 2017</t>
  </si>
  <si>
    <t>Wohnungsbestand im Land Brandenburg 1991 bis 2017</t>
  </si>
  <si>
    <t>Genehmigungen für die Errichtung neuer Gebäude sowie 
für Baumaßnahmen an  bestehenden Gebäuden 
in Berlin 1991 bis 2017</t>
  </si>
  <si>
    <t>Fertigstellungen neuer Gebäude sowie Baumaßnahmen 
an bestehenden Gebäuden in Berlin 1991 bis 2017</t>
  </si>
  <si>
    <t>2017 ¹</t>
  </si>
  <si>
    <t>Potsdam, 2018</t>
  </si>
  <si>
    <t>14480 Potsdam</t>
  </si>
  <si>
    <t>Steinstraße 104-106</t>
  </si>
  <si>
    <t>dar. in neuen Wohngebäuden mit 1  u. 2 Wohnungen</t>
  </si>
  <si>
    <t>Neue Nichtwohngebäude</t>
  </si>
  <si>
    <t>Neue Wohngebäude insgesamt²</t>
  </si>
  <si>
    <t xml:space="preserve">•   </t>
  </si>
  <si>
    <t>Gebäude mit 1 u. 2 Wohnungen</t>
  </si>
  <si>
    <t>Jahr</t>
  </si>
  <si>
    <t>Trend Nutzfläche 1-2 FH</t>
  </si>
  <si>
    <t>Nutzfläche je Gebäude mit 1 u. 2 Wohnungen (Quelle: co2online)</t>
  </si>
  <si>
    <t>Nutzfläche je Gebäude mit 1 u. 2 Wohnungen Trend (Quelle: co2online)</t>
  </si>
  <si>
    <t>Nutzfläche Gebäude mit 1 u. 2 Wohnungen 1.000 qm</t>
  </si>
  <si>
    <t>Nutzfläche Gebäude mit 3 und mehr Wohnungen 1.000 qm</t>
  </si>
  <si>
    <t xml:space="preserve">Wohnfläche   1.000 m² </t>
  </si>
  <si>
    <t xml:space="preserve">Nutzfläche nach EnEV 1.000 m² </t>
  </si>
  <si>
    <t>Nutzfläche nach EnEV 1.000 m²  Trend</t>
  </si>
  <si>
    <t>Trend Wohnfläche   1.000 m²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</si>
</sst>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\ _€_-;\-* #,##0.00\ _€_-;_-* &quot;-&quot;??\ _€_-;_-@_-"/>
    <numFmt numFmtId="164" formatCode="0_,_0"/>
    <numFmt numFmtId="165" formatCode="#,##0.0;\–\ #,##0.0"/>
    <numFmt numFmtId="166" formatCode="#,##0;\–\ #,##0"/>
    <numFmt numFmtId="167" formatCode="0.0"/>
    <numFmt numFmtId="168" formatCode="#,##0.0"/>
    <numFmt numFmtId="169" formatCode="[=0]\ \-;#\ ###\ ##0"/>
    <numFmt numFmtId="170" formatCode="#\ ###\ ##0"/>
    <numFmt numFmtId="172" formatCode="_-* #,##0.0\ _€_-;\-* #,##0.0\ _€_-;_-* &quot;-&quot;??\ _€_-;_-@_-"/>
    <numFmt numFmtId="173" formatCode="_-* #,##0\ _€_-;\-* #,##0\ _€_-;_-* &quot;-&quot;??\ _€_-;_-@_-"/>
  </numFmts>
  <fonts count="26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8"/>
      <name val="Arial Unicode MS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10"/>
      <color rgb="FFFF0000"/>
      <name val="Arial"/>
      <family val="2"/>
    </font>
    <font>
      <b/>
      <sz val="8"/>
      <name val="Arial"/>
      <family val="2"/>
    </font>
    <font>
      <b/>
      <sz val="8"/>
      <color indexed="23"/>
      <name val="Arial"/>
      <family val="2"/>
    </font>
    <font>
      <i/>
      <sz val="9"/>
      <color indexed="12"/>
      <name val="Arial"/>
      <family val="2"/>
    </font>
    <font>
      <sz val="10"/>
      <name val="Arial"/>
      <family val="2"/>
    </font>
    <font>
      <sz val="12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8FFA8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22" fillId="0" borderId="0" applyFont="0" applyFill="0" applyBorder="0" applyAlignment="0" applyProtection="0"/>
  </cellStyleXfs>
  <cellXfs count="117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/>
    <xf numFmtId="0" fontId="7" fillId="0" borderId="0" xfId="0" applyFont="1"/>
    <xf numFmtId="0" fontId="2" fillId="0" borderId="0" xfId="0" applyFont="1"/>
    <xf numFmtId="0" fontId="4" fillId="0" borderId="0" xfId="0" applyFont="1" applyBorder="1"/>
    <xf numFmtId="0" fontId="4" fillId="0" borderId="1" xfId="0" applyFont="1" applyBorder="1" applyAlignment="1">
      <alignment horizontal="center"/>
    </xf>
    <xf numFmtId="0" fontId="0" fillId="0" borderId="0" xfId="0" applyAlignment="1" applyProtection="1"/>
    <xf numFmtId="0" fontId="4" fillId="0" borderId="0" xfId="0" applyFont="1" applyAlignment="1">
      <alignment horizontal="left" indent="1"/>
    </xf>
    <xf numFmtId="164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wrapText="1"/>
    </xf>
    <xf numFmtId="0" fontId="10" fillId="0" borderId="0" xfId="0" applyFont="1" applyAlignment="1" applyProtection="1"/>
    <xf numFmtId="0" fontId="10" fillId="0" borderId="0" xfId="0" applyFont="1" applyAlignment="1" applyProtection="1">
      <alignment wrapText="1"/>
    </xf>
    <xf numFmtId="0" fontId="10" fillId="0" borderId="0" xfId="1" applyAlignment="1" applyProtection="1">
      <alignment vertical="top"/>
    </xf>
    <xf numFmtId="0" fontId="12" fillId="0" borderId="0" xfId="1" applyFont="1" applyAlignment="1" applyProtection="1"/>
    <xf numFmtId="0" fontId="0" fillId="0" borderId="0" xfId="0" applyFill="1"/>
    <xf numFmtId="0" fontId="4" fillId="0" borderId="0" xfId="0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left" indent="1"/>
    </xf>
    <xf numFmtId="0" fontId="4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/>
    </xf>
    <xf numFmtId="165" fontId="6" fillId="0" borderId="0" xfId="0" applyNumberFormat="1" applyFont="1"/>
    <xf numFmtId="165" fontId="6" fillId="0" borderId="0" xfId="0" applyNumberFormat="1" applyFont="1" applyFill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0" xfId="1" applyFont="1" applyAlignment="1" applyProtection="1">
      <alignment wrapText="1"/>
    </xf>
    <xf numFmtId="165" fontId="6" fillId="0" borderId="0" xfId="0" applyNumberFormat="1" applyFont="1" applyFill="1" applyAlignment="1">
      <alignment horizontal="right"/>
    </xf>
    <xf numFmtId="165" fontId="6" fillId="0" borderId="0" xfId="0" applyNumberFormat="1" applyFont="1" applyAlignment="1">
      <alignment horizontal="right"/>
    </xf>
    <xf numFmtId="164" fontId="6" fillId="0" borderId="0" xfId="0" applyNumberFormat="1" applyFont="1" applyFill="1" applyAlignment="1">
      <alignment horizontal="right"/>
    </xf>
    <xf numFmtId="166" fontId="4" fillId="0" borderId="0" xfId="0" applyNumberFormat="1" applyFont="1" applyBorder="1" applyAlignment="1">
      <alignment horizontal="center"/>
    </xf>
    <xf numFmtId="0" fontId="1" fillId="0" borderId="0" xfId="0" applyFont="1"/>
    <xf numFmtId="0" fontId="14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/>
    <xf numFmtId="0" fontId="4" fillId="0" borderId="0" xfId="0" applyFont="1"/>
    <xf numFmtId="0" fontId="15" fillId="0" borderId="0" xfId="0" applyFont="1"/>
    <xf numFmtId="0" fontId="16" fillId="0" borderId="4" xfId="0" applyFont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7" fillId="0" borderId="0" xfId="0" applyFont="1"/>
    <xf numFmtId="0" fontId="2" fillId="0" borderId="4" xfId="0" applyFont="1" applyBorder="1" applyAlignment="1">
      <alignment horizontal="center" vertical="center"/>
    </xf>
    <xf numFmtId="166" fontId="2" fillId="0" borderId="0" xfId="0" applyNumberFormat="1" applyFont="1"/>
    <xf numFmtId="166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2" fillId="0" borderId="0" xfId="0" applyFont="1" applyBorder="1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0" fillId="0" borderId="0" xfId="0" applyProtection="1"/>
    <xf numFmtId="0" fontId="20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20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9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1" fillId="0" borderId="0" xfId="0" applyFont="1" applyProtection="1"/>
    <xf numFmtId="0" fontId="0" fillId="0" borderId="0" xfId="0" applyAlignment="1" applyProtection="1">
      <alignment wrapText="1"/>
    </xf>
    <xf numFmtId="0" fontId="8" fillId="0" borderId="5" xfId="0" applyFont="1" applyBorder="1" applyAlignment="1"/>
    <xf numFmtId="0" fontId="4" fillId="0" borderId="5" xfId="0" applyFont="1" applyBorder="1" applyAlignment="1"/>
    <xf numFmtId="0" fontId="12" fillId="0" borderId="0" xfId="1" applyFont="1" applyAlignment="1" applyProtection="1">
      <alignment horizontal="left" vertical="top"/>
    </xf>
    <xf numFmtId="0" fontId="12" fillId="0" borderId="0" xfId="1" applyFont="1" applyAlignment="1" applyProtection="1">
      <alignment horizontal="left" vertical="top" wrapText="1"/>
    </xf>
    <xf numFmtId="0" fontId="12" fillId="0" borderId="0" xfId="1" applyFont="1" applyBorder="1" applyAlignment="1" applyProtection="1"/>
    <xf numFmtId="0" fontId="3" fillId="0" borderId="5" xfId="0" applyFont="1" applyBorder="1" applyAlignment="1"/>
    <xf numFmtId="0" fontId="9" fillId="0" borderId="0" xfId="0" applyFont="1" applyBorder="1" applyAlignment="1">
      <alignment wrapText="1"/>
    </xf>
    <xf numFmtId="0" fontId="6" fillId="0" borderId="0" xfId="0" applyFont="1"/>
    <xf numFmtId="2" fontId="4" fillId="0" borderId="0" xfId="0" applyNumberFormat="1" applyFont="1"/>
    <xf numFmtId="167" fontId="4" fillId="0" borderId="0" xfId="0" applyNumberFormat="1" applyFont="1"/>
    <xf numFmtId="166" fontId="2" fillId="0" borderId="0" xfId="0" applyNumberFormat="1" applyFont="1" applyFill="1" applyBorder="1"/>
    <xf numFmtId="168" fontId="2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 applyFill="1" applyBorder="1"/>
    <xf numFmtId="167" fontId="2" fillId="0" borderId="0" xfId="0" applyNumberFormat="1" applyFont="1"/>
    <xf numFmtId="167" fontId="6" fillId="0" borderId="0" xfId="0" applyNumberFormat="1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165" fontId="2" fillId="0" borderId="0" xfId="0" quotePrefix="1" applyNumberFormat="1" applyFont="1" applyAlignment="1">
      <alignment horizontal="right"/>
    </xf>
    <xf numFmtId="165" fontId="1" fillId="0" borderId="0" xfId="0" applyNumberFormat="1" applyFont="1"/>
    <xf numFmtId="168" fontId="6" fillId="0" borderId="0" xfId="0" applyNumberFormat="1" applyFont="1"/>
    <xf numFmtId="165" fontId="2" fillId="0" borderId="0" xfId="0" applyNumberFormat="1" applyFont="1" applyFill="1"/>
    <xf numFmtId="168" fontId="6" fillId="0" borderId="0" xfId="0" applyNumberFormat="1" applyFont="1" applyAlignment="1">
      <alignment horizontal="right"/>
    </xf>
    <xf numFmtId="167" fontId="6" fillId="0" borderId="0" xfId="0" applyNumberFormat="1" applyFont="1"/>
    <xf numFmtId="0" fontId="2" fillId="0" borderId="0" xfId="0" applyFont="1" applyFill="1"/>
    <xf numFmtId="168" fontId="4" fillId="0" borderId="0" xfId="0" applyNumberFormat="1" applyFont="1"/>
    <xf numFmtId="0" fontId="2" fillId="0" borderId="0" xfId="0" applyFont="1" applyFill="1" applyAlignment="1">
      <alignment horizontal="left" indent="1"/>
    </xf>
    <xf numFmtId="166" fontId="2" fillId="0" borderId="0" xfId="0" applyNumberFormat="1" applyFont="1" applyFill="1" applyAlignment="1">
      <alignment horizontal="right"/>
    </xf>
    <xf numFmtId="166" fontId="2" fillId="0" borderId="0" xfId="0" applyNumberFormat="1" applyFont="1" applyFill="1"/>
    <xf numFmtId="165" fontId="2" fillId="0" borderId="0" xfId="0" applyNumberFormat="1" applyFont="1" applyFill="1" applyAlignment="1">
      <alignment horizontal="right"/>
    </xf>
    <xf numFmtId="0" fontId="8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Alignment="1" applyProtection="1">
      <alignment horizontal="left" wrapText="1"/>
    </xf>
    <xf numFmtId="0" fontId="23" fillId="0" borderId="0" xfId="0" applyFont="1"/>
    <xf numFmtId="0" fontId="23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167" fontId="0" fillId="0" borderId="3" xfId="0" applyNumberForma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0" xfId="0" applyFont="1" applyAlignment="1">
      <alignment horizontal="center"/>
    </xf>
    <xf numFmtId="172" fontId="0" fillId="0" borderId="3" xfId="2" applyNumberFormat="1" applyFont="1" applyBorder="1"/>
    <xf numFmtId="0" fontId="23" fillId="0" borderId="6" xfId="0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172" fontId="0" fillId="0" borderId="0" xfId="2" applyNumberFormat="1" applyFont="1" applyBorder="1"/>
    <xf numFmtId="173" fontId="24" fillId="0" borderId="3" xfId="2" applyNumberFormat="1" applyFont="1" applyBorder="1" applyAlignment="1">
      <alignment horizontal="center"/>
    </xf>
    <xf numFmtId="173" fontId="24" fillId="0" borderId="3" xfId="2" applyNumberFormat="1" applyFont="1" applyFill="1" applyBorder="1" applyAlignment="1">
      <alignment horizontal="center"/>
    </xf>
    <xf numFmtId="173" fontId="25" fillId="0" borderId="3" xfId="2" applyNumberFormat="1" applyFont="1" applyBorder="1" applyAlignment="1">
      <alignment horizontal="center"/>
    </xf>
    <xf numFmtId="173" fontId="0" fillId="0" borderId="3" xfId="2" applyNumberFormat="1" applyFont="1" applyBorder="1"/>
    <xf numFmtId="0" fontId="23" fillId="0" borderId="7" xfId="0" applyFont="1" applyFill="1" applyBorder="1" applyAlignment="1">
      <alignment horizontal="center" vertical="center" wrapText="1"/>
    </xf>
    <xf numFmtId="43" fontId="0" fillId="0" borderId="3" xfId="2" applyFont="1" applyBorder="1"/>
    <xf numFmtId="173" fontId="0" fillId="2" borderId="3" xfId="2" applyNumberFormat="1" applyFont="1" applyFill="1" applyBorder="1"/>
  </cellXfs>
  <cellStyles count="3">
    <cellStyle name="Komma" xfId="2" builtinId="3"/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98FF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solidFill>
                  <a:schemeClr val="tx1"/>
                </a:solidFill>
              </a:rPr>
              <a:t>Nutzflächen der Wohngebäude</a:t>
            </a:r>
            <a:r>
              <a:rPr lang="de-DE" b="1" baseline="0">
                <a:solidFill>
                  <a:schemeClr val="tx1"/>
                </a:solidFill>
              </a:rPr>
              <a:t> in Berlin (1.000 qm) </a:t>
            </a:r>
            <a:endParaRPr lang="de-DE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1-2 FH</c:v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Nutzflächen!$A$2:$A$18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Nutzflächen!$H$2:$H$18</c:f>
              <c:numCache>
                <c:formatCode>_-* #,##0\ _€_-;\-* #,##0\ _€_-;_-* "-"??\ _€_-;_-@_-</c:formatCode>
                <c:ptCount val="17"/>
                <c:pt idx="0">
                  <c:v>28193</c:v>
                </c:pt>
                <c:pt idx="1">
                  <c:v>28525</c:v>
                </c:pt>
                <c:pt idx="2">
                  <c:v>28963</c:v>
                </c:pt>
                <c:pt idx="3">
                  <c:v>29345</c:v>
                </c:pt>
                <c:pt idx="4">
                  <c:v>29751</c:v>
                </c:pt>
                <c:pt idx="5">
                  <c:v>30173</c:v>
                </c:pt>
                <c:pt idx="6">
                  <c:v>30495</c:v>
                </c:pt>
                <c:pt idx="7">
                  <c:v>30770</c:v>
                </c:pt>
                <c:pt idx="8">
                  <c:v>31011</c:v>
                </c:pt>
                <c:pt idx="9">
                  <c:v>31264</c:v>
                </c:pt>
                <c:pt idx="10">
                  <c:v>31631</c:v>
                </c:pt>
                <c:pt idx="11">
                  <c:v>31952</c:v>
                </c:pt>
                <c:pt idx="12">
                  <c:v>32308</c:v>
                </c:pt>
                <c:pt idx="13">
                  <c:v>32614</c:v>
                </c:pt>
                <c:pt idx="14">
                  <c:v>32940</c:v>
                </c:pt>
                <c:pt idx="15">
                  <c:v>33215</c:v>
                </c:pt>
                <c:pt idx="16">
                  <c:v>33641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E-4947-A983-9B5B9786E748}"/>
            </c:ext>
          </c:extLst>
        </c:ser>
        <c:ser>
          <c:idx val="1"/>
          <c:order val="1"/>
          <c:tx>
            <c:v>MFH </c:v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Nutzflächen!$A$2:$A$18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Nutzflächen!$I$2:$I$18</c:f>
              <c:numCache>
                <c:formatCode>_-* #,##0\ _€_-;\-* #,##0\ _€_-;_-* "-"??\ _€_-;_-@_-</c:formatCode>
                <c:ptCount val="17"/>
                <c:pt idx="0">
                  <c:v>127248</c:v>
                </c:pt>
                <c:pt idx="1">
                  <c:v>127792</c:v>
                </c:pt>
                <c:pt idx="2">
                  <c:v>128230</c:v>
                </c:pt>
                <c:pt idx="3">
                  <c:v>128723</c:v>
                </c:pt>
                <c:pt idx="4">
                  <c:v>129193</c:v>
                </c:pt>
                <c:pt idx="5">
                  <c:v>129647</c:v>
                </c:pt>
                <c:pt idx="6">
                  <c:v>130200</c:v>
                </c:pt>
                <c:pt idx="7">
                  <c:v>130801</c:v>
                </c:pt>
                <c:pt idx="8">
                  <c:v>131436</c:v>
                </c:pt>
                <c:pt idx="9">
                  <c:v>132058</c:v>
                </c:pt>
                <c:pt idx="10">
                  <c:v>132567</c:v>
                </c:pt>
                <c:pt idx="11">
                  <c:v>133122</c:v>
                </c:pt>
                <c:pt idx="12">
                  <c:v>133641</c:v>
                </c:pt>
                <c:pt idx="13">
                  <c:v>134211</c:v>
                </c:pt>
                <c:pt idx="14">
                  <c:v>134761</c:v>
                </c:pt>
                <c:pt idx="15">
                  <c:v>135361</c:v>
                </c:pt>
                <c:pt idx="16">
                  <c:v>135811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E-4947-A983-9B5B9786E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12799"/>
        <c:axId val="791187263"/>
      </c:areaChart>
      <c:catAx>
        <c:axId val="42431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187263"/>
        <c:crosses val="autoZero"/>
        <c:auto val="1"/>
        <c:lblAlgn val="ctr"/>
        <c:lblOffset val="100"/>
        <c:noMultiLvlLbl val="0"/>
      </c:catAx>
      <c:valAx>
        <c:axId val="7911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31279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1E4625-494F-E041-B86E-D040627321E9}">
  <sheetPr/>
  <sheetViews>
    <sheetView zoomScale="17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914" cy="602342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E65A432-66C5-4741-955D-F41056E7DC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693420</xdr:colOff>
      <xdr:row>3</xdr:row>
      <xdr:rowOff>83820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063240" y="41148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0</xdr:row>
      <xdr:rowOff>0</xdr:rowOff>
    </xdr:from>
    <xdr:to>
      <xdr:col>5</xdr:col>
      <xdr:colOff>45720</xdr:colOff>
      <xdr:row>1</xdr:row>
      <xdr:rowOff>30480</xdr:rowOff>
    </xdr:to>
    <xdr:pic>
      <xdr:nvPicPr>
        <xdr:cNvPr id="3" name="Picture 2" descr="Briefbaustein_AfS_Winkel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198120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0</xdr:row>
      <xdr:rowOff>0</xdr:rowOff>
    </xdr:from>
    <xdr:to>
      <xdr:col>2</xdr:col>
      <xdr:colOff>99060</xdr:colOff>
      <xdr:row>1</xdr:row>
      <xdr:rowOff>15240</xdr:rowOff>
    </xdr:to>
    <xdr:pic>
      <xdr:nvPicPr>
        <xdr:cNvPr id="4" name="Picture 3" descr="Briefbaustein_AfS_Winkel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20</xdr:row>
      <xdr:rowOff>190500</xdr:rowOff>
    </xdr:from>
    <xdr:to>
      <xdr:col>1</xdr:col>
      <xdr:colOff>1059180</xdr:colOff>
      <xdr:row>21</xdr:row>
      <xdr:rowOff>0</xdr:rowOff>
    </xdr:to>
    <xdr:pic>
      <xdr:nvPicPr>
        <xdr:cNvPr id="5" name="Picture 5" descr="by2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91490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Ges/DIAGNOSE/Altersstandardisierung/AS-MORB-DAT_2005-DBev-mit-Std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WViewer/CII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Inhalt"/>
      <sheetName val="Beschreib"/>
      <sheetName val="Bev1Druck"/>
      <sheetName val="Bev2Druck"/>
      <sheetName val="DiagListe"/>
      <sheetName val="DiagAuswahl1"/>
      <sheetName val="DiagAuswahl2"/>
      <sheetName val="DiagAbs1"/>
      <sheetName val="DiagAbs2"/>
      <sheetName val="RR1"/>
      <sheetName val="RR2"/>
      <sheetName val="SR1"/>
      <sheetName val="SR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haltsverzeichnis"/>
      <sheetName val="Vorbemerkungen"/>
      <sheetName val="Wetter"/>
      <sheetName val="Tabelle 1"/>
      <sheetName val="Tabelle 2"/>
      <sheetName val="Tabelle 3"/>
      <sheetName val="Tabelle 4 u. 5"/>
      <sheetName val="Tabelle 6"/>
      <sheetName val="Tabelle 7.1.1 u. 7.1.2"/>
      <sheetName val="Tabelle 7.2.1 u. 7.2.2"/>
      <sheetName val="Tabelle 7.3.1 u. 7.3.2"/>
      <sheetName val="Tabelle 7.4.1 u. 7.4.2"/>
      <sheetName val="Tabelle 7.5.1 u. 7.5.2"/>
      <sheetName val="Tabelle 7.6.1 u. 7.6.2"/>
      <sheetName val="Tabelle 7.7.1 "/>
      <sheetName val="Tabelle 7.7.2 u. 7.7.3"/>
      <sheetName val="Tabelle 7.7.4"/>
      <sheetName val="Tabelle 8.1 u. 8.2"/>
      <sheetName val="Tabelle 8.3"/>
      <sheetName val="Tabelle 8.4"/>
      <sheetName val="Tabelle 8.5 - 8.7"/>
      <sheetName val="Tabelle 8.8"/>
      <sheetName val="Tabelle 9.1"/>
      <sheetName val="Tabelle 9.2 - 9.3"/>
      <sheetName val="Tabelle 9.4"/>
      <sheetName val="Tabelle 9.5- 9.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StatBerichte_Orange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Benutzerdefiniert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creativecommons.org/licenses/by/3.0/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B15"/>
  <sheetViews>
    <sheetView zoomScale="150" zoomScaleNormal="150" workbookViewId="0">
      <selection activeCell="A11" sqref="A11"/>
    </sheetView>
  </sheetViews>
  <sheetFormatPr baseColWidth="10" defaultRowHeight="13"/>
  <cols>
    <col min="1" max="1" width="8.6640625" customWidth="1"/>
    <col min="2" max="2" width="88.5" bestFit="1" customWidth="1"/>
  </cols>
  <sheetData>
    <row r="1" spans="1:2">
      <c r="A1" s="94" t="s">
        <v>93</v>
      </c>
      <c r="B1" s="94"/>
    </row>
    <row r="2" spans="1:2" ht="14" customHeight="1"/>
    <row r="3" spans="1:2" s="13" customFormat="1" ht="14" customHeight="1">
      <c r="A3" s="13" t="s">
        <v>40</v>
      </c>
      <c r="B3" s="14"/>
    </row>
    <row r="4" spans="1:2" s="13" customFormat="1" ht="24" customHeight="1">
      <c r="A4" s="17">
        <v>1</v>
      </c>
      <c r="B4" s="31" t="s">
        <v>97</v>
      </c>
    </row>
    <row r="5" spans="1:2" s="13" customFormat="1" ht="12" customHeight="1">
      <c r="A5" s="17">
        <v>2</v>
      </c>
      <c r="B5" s="31" t="s">
        <v>98</v>
      </c>
    </row>
    <row r="6" spans="1:2" s="13" customFormat="1" ht="12" customHeight="1">
      <c r="A6" s="17">
        <v>3</v>
      </c>
      <c r="B6" s="31" t="s">
        <v>99</v>
      </c>
    </row>
    <row r="7" spans="1:2" s="13" customFormat="1" ht="14" customHeight="1">
      <c r="A7" s="15"/>
      <c r="B7" s="16"/>
    </row>
    <row r="8" spans="1:2" s="13" customFormat="1" ht="14" customHeight="1">
      <c r="A8" s="13" t="s">
        <v>41</v>
      </c>
      <c r="B8" s="14"/>
    </row>
    <row r="9" spans="1:2" s="13" customFormat="1" ht="24" customHeight="1">
      <c r="A9" s="17">
        <v>4</v>
      </c>
      <c r="B9" s="31" t="s">
        <v>100</v>
      </c>
    </row>
    <row r="10" spans="1:2" s="13" customFormat="1" ht="24" customHeight="1">
      <c r="A10" s="17">
        <v>5</v>
      </c>
      <c r="B10" s="31" t="s">
        <v>101</v>
      </c>
    </row>
    <row r="11" spans="1:2" s="13" customFormat="1">
      <c r="A11" s="17">
        <v>6</v>
      </c>
      <c r="B11" s="31" t="s">
        <v>102</v>
      </c>
    </row>
    <row r="12" spans="1:2">
      <c r="A12" s="9"/>
      <c r="B12" s="9"/>
    </row>
    <row r="13" spans="1:2">
      <c r="A13" s="9"/>
      <c r="B13" s="9"/>
    </row>
    <row r="14" spans="1:2">
      <c r="B14" s="45"/>
    </row>
    <row r="15" spans="1:2">
      <c r="B15" s="45"/>
    </row>
  </sheetData>
  <mergeCells count="1">
    <mergeCell ref="A1:B1"/>
  </mergeCells>
  <phoneticPr fontId="2" type="noConversion"/>
  <hyperlinks>
    <hyperlink ref="A5:B5" location="'2'!A1" display="'2'!A1" xr:uid="{00000000-0004-0000-0000-000000000000}"/>
    <hyperlink ref="A6:B6" location="'3'!A1" display="'3'!A1" xr:uid="{00000000-0004-0000-0000-000001000000}"/>
    <hyperlink ref="A4:B4" location="'1'!A1" display="'1'!A1" xr:uid="{00000000-0004-0000-0000-000002000000}"/>
    <hyperlink ref="A10:B10" location="'5'!A1" display="'5'!A1" xr:uid="{00000000-0004-0000-0000-000003000000}"/>
    <hyperlink ref="A11:B11" location="'6'!A1" display="'6'!A1" xr:uid="{00000000-0004-0000-0000-000004000000}"/>
    <hyperlink ref="A9:B9" location="'4'!A1" display="'4'!A1" xr:uid="{00000000-0004-0000-0000-000005000000}"/>
  </hyperlinks>
  <pageMargins left="0.59055118110236227" right="0.59055118110236227" top="0.78740157480314965" bottom="0.59055118110236227" header="0.31496062992125984" footer="0.23622047244094491"/>
  <pageSetup paperSize="9" pageOrder="overThenDown" orientation="landscape" r:id="rId1"/>
  <headerFooter scaleWithDoc="0" alignWithMargins="0">
    <oddHeader>&amp;L&amp;8 1990 - 2017 Berlin und Brandenburg</oddHeader>
    <oddFooter>&amp;R&amp;7Amt für Statistik Berlin-Brandenburg  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4"/>
  <sheetViews>
    <sheetView zoomScale="140" zoomScaleNormal="140" workbookViewId="0">
      <pane xSplit="2" ySplit="3" topLeftCell="C4" activePane="bottomRight" state="frozen"/>
      <selection sqref="A1:B1"/>
      <selection pane="topRight" sqref="A1:B1"/>
      <selection pane="bottomLeft" sqref="A1:B1"/>
      <selection pane="bottomRight" activeCell="C4" sqref="C4"/>
    </sheetView>
  </sheetViews>
  <sheetFormatPr baseColWidth="10" defaultRowHeight="13"/>
  <cols>
    <col min="1" max="1" width="4.83203125" customWidth="1"/>
    <col min="2" max="2" width="45.83203125" customWidth="1"/>
    <col min="3" max="23" width="8.6640625" customWidth="1"/>
    <col min="24" max="24" width="8.6640625" style="41" customWidth="1"/>
    <col min="25" max="25" width="8.6640625" style="2" customWidth="1"/>
    <col min="26" max="29" width="8.6640625" style="36" customWidth="1"/>
  </cols>
  <sheetData>
    <row r="1" spans="1:30" ht="40" customHeight="1">
      <c r="A1" s="67">
        <v>1</v>
      </c>
      <c r="B1" s="68" t="s">
        <v>103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30" s="37" customFormat="1" ht="12" customHeight="1">
      <c r="A2" s="36"/>
      <c r="B2" s="65" t="s">
        <v>42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X2" s="41"/>
      <c r="Y2" s="2"/>
      <c r="Z2" s="36"/>
      <c r="AA2" s="36"/>
      <c r="AB2" s="36"/>
      <c r="AC2" s="36"/>
    </row>
    <row r="3" spans="1:30" s="27" customFormat="1" ht="20" customHeight="1">
      <c r="B3" s="28" t="s">
        <v>20</v>
      </c>
      <c r="C3" s="29">
        <v>1991</v>
      </c>
      <c r="D3" s="29">
        <v>1992</v>
      </c>
      <c r="E3" s="29">
        <v>1993</v>
      </c>
      <c r="F3" s="29" t="s">
        <v>24</v>
      </c>
      <c r="G3" s="29" t="s">
        <v>25</v>
      </c>
      <c r="H3" s="29" t="s">
        <v>26</v>
      </c>
      <c r="I3" s="29" t="s">
        <v>27</v>
      </c>
      <c r="J3" s="29" t="s">
        <v>28</v>
      </c>
      <c r="K3" s="29" t="s">
        <v>29</v>
      </c>
      <c r="L3" s="29" t="s">
        <v>30</v>
      </c>
      <c r="M3" s="29" t="s">
        <v>31</v>
      </c>
      <c r="N3" s="29" t="s">
        <v>32</v>
      </c>
      <c r="O3" s="29" t="s">
        <v>33</v>
      </c>
      <c r="P3" s="29" t="s">
        <v>34</v>
      </c>
      <c r="Q3" s="29" t="s">
        <v>35</v>
      </c>
      <c r="R3" s="29" t="s">
        <v>36</v>
      </c>
      <c r="S3" s="29" t="s">
        <v>37</v>
      </c>
      <c r="T3" s="29" t="s">
        <v>38</v>
      </c>
      <c r="U3" s="29" t="s">
        <v>39</v>
      </c>
      <c r="V3" s="30" t="s">
        <v>46</v>
      </c>
      <c r="W3" s="30" t="s">
        <v>48</v>
      </c>
      <c r="X3" s="42">
        <v>2012</v>
      </c>
      <c r="Y3" s="47">
        <v>2013</v>
      </c>
      <c r="Z3" s="47">
        <v>2014</v>
      </c>
      <c r="AA3" s="47">
        <v>2015</v>
      </c>
      <c r="AB3" s="47">
        <v>2016</v>
      </c>
      <c r="AC3" s="47">
        <v>2017</v>
      </c>
    </row>
    <row r="4" spans="1:30" s="7" customFormat="1" ht="12" customHeight="1">
      <c r="A4" s="1"/>
      <c r="B4" s="3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51"/>
      <c r="W4" s="51"/>
      <c r="X4" s="51"/>
      <c r="Y4" s="51"/>
      <c r="Z4" s="51"/>
      <c r="AA4" s="51"/>
      <c r="AB4" s="51"/>
      <c r="AC4" s="51"/>
    </row>
    <row r="5" spans="1:30" s="1" customFormat="1" ht="12" customHeight="1">
      <c r="B5" s="20"/>
      <c r="C5" s="95" t="s">
        <v>0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</row>
    <row r="6" spans="1:30" s="1" customFormat="1" ht="12" customHeight="1">
      <c r="B6" s="88" t="s">
        <v>111</v>
      </c>
      <c r="C6" s="48">
        <v>1191</v>
      </c>
      <c r="D6" s="48">
        <v>1727</v>
      </c>
      <c r="E6" s="48">
        <v>2629</v>
      </c>
      <c r="F6" s="48">
        <v>3758</v>
      </c>
      <c r="G6" s="48">
        <v>4395</v>
      </c>
      <c r="H6" s="48">
        <v>4619</v>
      </c>
      <c r="I6" s="48">
        <v>4582</v>
      </c>
      <c r="J6" s="48">
        <v>4381</v>
      </c>
      <c r="K6" s="48">
        <v>3740</v>
      </c>
      <c r="L6" s="48">
        <v>3853</v>
      </c>
      <c r="M6" s="48">
        <v>2534</v>
      </c>
      <c r="N6" s="48">
        <v>2076</v>
      </c>
      <c r="O6" s="48">
        <v>2060</v>
      </c>
      <c r="P6" s="48">
        <v>2329</v>
      </c>
      <c r="Q6" s="48">
        <v>2320</v>
      </c>
      <c r="R6" s="48">
        <v>2824</v>
      </c>
      <c r="S6" s="48">
        <v>2119</v>
      </c>
      <c r="T6" s="48">
        <v>1981</v>
      </c>
      <c r="U6" s="48">
        <v>1698</v>
      </c>
      <c r="V6" s="48">
        <v>1788</v>
      </c>
      <c r="W6" s="48">
        <v>2156</v>
      </c>
      <c r="X6" s="48">
        <v>2139</v>
      </c>
      <c r="Y6" s="48">
        <v>2280</v>
      </c>
      <c r="Z6" s="48">
        <v>2708</v>
      </c>
      <c r="AA6" s="48">
        <v>2590</v>
      </c>
      <c r="AB6" s="48">
        <v>2640</v>
      </c>
      <c r="AC6" s="48">
        <v>2660</v>
      </c>
      <c r="AD6" s="89"/>
    </row>
    <row r="7" spans="1:30" s="1" customFormat="1" ht="12" customHeight="1">
      <c r="B7" s="22" t="s">
        <v>15</v>
      </c>
      <c r="C7" s="48">
        <v>648</v>
      </c>
      <c r="D7" s="48">
        <v>1139</v>
      </c>
      <c r="E7" s="48">
        <v>1679</v>
      </c>
      <c r="F7" s="48">
        <v>2500</v>
      </c>
      <c r="G7" s="48">
        <v>2579</v>
      </c>
      <c r="H7" s="48">
        <v>2821</v>
      </c>
      <c r="I7" s="48">
        <v>3160</v>
      </c>
      <c r="J7" s="48">
        <v>3868</v>
      </c>
      <c r="K7" s="48">
        <v>3343</v>
      </c>
      <c r="L7" s="48">
        <v>3583</v>
      </c>
      <c r="M7" s="48">
        <v>2367</v>
      </c>
      <c r="N7" s="48">
        <v>1987</v>
      </c>
      <c r="O7" s="48">
        <v>1984</v>
      </c>
      <c r="P7" s="48">
        <v>2262</v>
      </c>
      <c r="Q7" s="48">
        <v>2284</v>
      </c>
      <c r="R7" s="48">
        <v>2729</v>
      </c>
      <c r="S7" s="48">
        <v>1997</v>
      </c>
      <c r="T7" s="48">
        <v>1786</v>
      </c>
      <c r="U7" s="48">
        <v>1570</v>
      </c>
      <c r="V7" s="48">
        <v>1626</v>
      </c>
      <c r="W7" s="48">
        <v>1920</v>
      </c>
      <c r="X7" s="48">
        <v>1790</v>
      </c>
      <c r="Y7" s="48">
        <v>1860</v>
      </c>
      <c r="Z7" s="48">
        <v>1945</v>
      </c>
      <c r="AA7" s="48">
        <v>1773</v>
      </c>
      <c r="AB7" s="48">
        <v>1753</v>
      </c>
      <c r="AC7" s="48">
        <v>1726</v>
      </c>
      <c r="AD7" s="89"/>
    </row>
    <row r="8" spans="1:30" s="1" customFormat="1" ht="12" customHeight="1">
      <c r="B8" s="22" t="s">
        <v>16</v>
      </c>
      <c r="C8" s="48">
        <v>543</v>
      </c>
      <c r="D8" s="48">
        <v>588</v>
      </c>
      <c r="E8" s="48">
        <v>950</v>
      </c>
      <c r="F8" s="48">
        <f t="shared" ref="F8:O8" si="0">F6-F7</f>
        <v>1258</v>
      </c>
      <c r="G8" s="48">
        <f t="shared" si="0"/>
        <v>1816</v>
      </c>
      <c r="H8" s="48">
        <f t="shared" si="0"/>
        <v>1798</v>
      </c>
      <c r="I8" s="48">
        <f t="shared" si="0"/>
        <v>1422</v>
      </c>
      <c r="J8" s="48">
        <f t="shared" si="0"/>
        <v>513</v>
      </c>
      <c r="K8" s="48">
        <f t="shared" si="0"/>
        <v>397</v>
      </c>
      <c r="L8" s="48">
        <f t="shared" si="0"/>
        <v>270</v>
      </c>
      <c r="M8" s="48">
        <f t="shared" si="0"/>
        <v>167</v>
      </c>
      <c r="N8" s="48">
        <f t="shared" si="0"/>
        <v>89</v>
      </c>
      <c r="O8" s="48">
        <f t="shared" si="0"/>
        <v>76</v>
      </c>
      <c r="P8" s="48">
        <v>67</v>
      </c>
      <c r="Q8" s="48">
        <v>36</v>
      </c>
      <c r="R8" s="48">
        <v>95</v>
      </c>
      <c r="S8" s="48">
        <v>122</v>
      </c>
      <c r="T8" s="48">
        <v>195</v>
      </c>
      <c r="U8" s="48">
        <v>128</v>
      </c>
      <c r="V8" s="48">
        <v>162</v>
      </c>
      <c r="W8" s="48">
        <v>236</v>
      </c>
      <c r="X8" s="48">
        <v>349</v>
      </c>
      <c r="Y8" s="48">
        <v>420</v>
      </c>
      <c r="Z8" s="48">
        <v>763</v>
      </c>
      <c r="AA8" s="48">
        <v>817</v>
      </c>
      <c r="AB8" s="48">
        <v>887</v>
      </c>
      <c r="AC8" s="48">
        <v>934</v>
      </c>
      <c r="AD8" s="89"/>
    </row>
    <row r="9" spans="1:30" s="1" customFormat="1" ht="12" customHeight="1">
      <c r="B9" s="23" t="s">
        <v>1</v>
      </c>
      <c r="C9" s="48">
        <v>2205</v>
      </c>
      <c r="D9" s="48">
        <v>2145</v>
      </c>
      <c r="E9" s="48">
        <v>2199</v>
      </c>
      <c r="F9" s="48">
        <v>1902</v>
      </c>
      <c r="G9" s="48">
        <v>1782</v>
      </c>
      <c r="H9" s="48">
        <v>1759</v>
      </c>
      <c r="I9" s="48">
        <v>1752</v>
      </c>
      <c r="J9" s="48">
        <v>1734</v>
      </c>
      <c r="K9" s="48">
        <v>1750</v>
      </c>
      <c r="L9" s="48">
        <v>1474</v>
      </c>
      <c r="M9" s="48">
        <v>1285</v>
      </c>
      <c r="N9" s="48">
        <v>1165</v>
      </c>
      <c r="O9" s="48">
        <v>1143</v>
      </c>
      <c r="P9" s="48">
        <v>1026</v>
      </c>
      <c r="Q9" s="48">
        <v>828</v>
      </c>
      <c r="R9" s="75">
        <v>839</v>
      </c>
      <c r="S9" s="75">
        <v>810</v>
      </c>
      <c r="T9" s="75">
        <v>911</v>
      </c>
      <c r="U9" s="75">
        <v>782</v>
      </c>
      <c r="V9" s="48">
        <v>854</v>
      </c>
      <c r="W9" s="48">
        <v>908</v>
      </c>
      <c r="X9" s="48">
        <v>998</v>
      </c>
      <c r="Y9" s="48">
        <v>1111</v>
      </c>
      <c r="Z9" s="48">
        <v>1261</v>
      </c>
      <c r="AA9" s="48">
        <v>1375</v>
      </c>
      <c r="AB9" s="48">
        <v>1275</v>
      </c>
      <c r="AC9" s="48">
        <v>1354</v>
      </c>
      <c r="AD9" s="89"/>
    </row>
    <row r="10" spans="1:30" s="1" customFormat="1" ht="12" customHeight="1">
      <c r="B10" s="21" t="s">
        <v>6</v>
      </c>
      <c r="C10" s="48">
        <v>11210</v>
      </c>
      <c r="D10" s="48">
        <v>10976</v>
      </c>
      <c r="E10" s="48">
        <v>15758</v>
      </c>
      <c r="F10" s="48">
        <v>21298</v>
      </c>
      <c r="G10" s="48">
        <v>29457</v>
      </c>
      <c r="H10" s="48">
        <v>26445</v>
      </c>
      <c r="I10" s="48">
        <v>25774</v>
      </c>
      <c r="J10" s="48">
        <v>13223</v>
      </c>
      <c r="K10" s="48">
        <v>10849</v>
      </c>
      <c r="L10" s="48">
        <v>7719</v>
      </c>
      <c r="M10" s="48">
        <v>4511</v>
      </c>
      <c r="N10" s="48">
        <v>3527</v>
      </c>
      <c r="O10" s="48">
        <v>3134</v>
      </c>
      <c r="P10" s="48">
        <v>3686</v>
      </c>
      <c r="Q10" s="48">
        <v>3224</v>
      </c>
      <c r="R10" s="48">
        <v>5019</v>
      </c>
      <c r="S10" s="75">
        <v>4889</v>
      </c>
      <c r="T10" s="75">
        <v>6297</v>
      </c>
      <c r="U10" s="75">
        <v>5603</v>
      </c>
      <c r="V10" s="48">
        <v>5470</v>
      </c>
      <c r="W10" s="48">
        <v>7358</v>
      </c>
      <c r="X10" s="48">
        <v>9941</v>
      </c>
      <c r="Y10" s="48">
        <v>12518</v>
      </c>
      <c r="Z10" s="48">
        <v>19199</v>
      </c>
      <c r="AA10" s="48">
        <v>22365</v>
      </c>
      <c r="AB10" s="48">
        <v>25052</v>
      </c>
      <c r="AC10" s="48">
        <v>24743</v>
      </c>
      <c r="AD10" s="89"/>
    </row>
    <row r="11" spans="1:30" s="1" customFormat="1" ht="12" customHeight="1">
      <c r="B11" s="90" t="s">
        <v>109</v>
      </c>
      <c r="C11" s="48">
        <v>737</v>
      </c>
      <c r="D11" s="48">
        <v>1307</v>
      </c>
      <c r="E11" s="48">
        <v>1942</v>
      </c>
      <c r="F11" s="48">
        <v>2781</v>
      </c>
      <c r="G11" s="48">
        <v>2924</v>
      </c>
      <c r="H11" s="48">
        <v>3154</v>
      </c>
      <c r="I11" s="48">
        <v>3544</v>
      </c>
      <c r="J11" s="48">
        <v>4064</v>
      </c>
      <c r="K11" s="48">
        <v>3526</v>
      </c>
      <c r="L11" s="48">
        <v>3743</v>
      </c>
      <c r="M11" s="48">
        <v>2456</v>
      </c>
      <c r="N11" s="48">
        <v>2080</v>
      </c>
      <c r="O11" s="48">
        <v>2103</v>
      </c>
      <c r="P11" s="48">
        <v>2355</v>
      </c>
      <c r="Q11" s="48">
        <v>2381</v>
      </c>
      <c r="R11" s="48">
        <v>2854</v>
      </c>
      <c r="S11" s="75">
        <v>2075</v>
      </c>
      <c r="T11" s="75">
        <v>1941</v>
      </c>
      <c r="U11" s="75">
        <v>1641</v>
      </c>
      <c r="V11" s="48">
        <v>1734</v>
      </c>
      <c r="W11" s="48">
        <v>2008</v>
      </c>
      <c r="X11" s="48">
        <v>1853</v>
      </c>
      <c r="Y11" s="48">
        <v>1946</v>
      </c>
      <c r="Z11" s="48">
        <v>2037</v>
      </c>
      <c r="AA11" s="48">
        <v>1853</v>
      </c>
      <c r="AB11" s="48">
        <v>1831</v>
      </c>
      <c r="AC11" s="48">
        <v>1819</v>
      </c>
      <c r="AD11" s="89"/>
    </row>
    <row r="12" spans="1:30" s="1" customFormat="1" ht="12" customHeight="1">
      <c r="B12" s="24" t="s">
        <v>2</v>
      </c>
      <c r="C12" s="50">
        <v>978.2</v>
      </c>
      <c r="D12" s="50">
        <v>975.6</v>
      </c>
      <c r="E12" s="50">
        <v>1327.8</v>
      </c>
      <c r="F12" s="50">
        <v>1738.2</v>
      </c>
      <c r="G12" s="50">
        <v>2258.1999999999998</v>
      </c>
      <c r="H12" s="50">
        <v>2071</v>
      </c>
      <c r="I12" s="50">
        <v>2059.4</v>
      </c>
      <c r="J12" s="50">
        <v>1221.9000000000001</v>
      </c>
      <c r="K12" s="50">
        <v>1076.0999999999999</v>
      </c>
      <c r="L12" s="50">
        <v>916</v>
      </c>
      <c r="M12" s="50">
        <v>610.29999999999995</v>
      </c>
      <c r="N12" s="50">
        <v>496</v>
      </c>
      <c r="O12" s="50">
        <v>452.4</v>
      </c>
      <c r="P12" s="50">
        <v>493.6</v>
      </c>
      <c r="Q12" s="50">
        <v>451.8</v>
      </c>
      <c r="R12" s="50">
        <v>605.5</v>
      </c>
      <c r="S12" s="50">
        <v>611.29999999999995</v>
      </c>
      <c r="T12" s="50">
        <v>764.9</v>
      </c>
      <c r="U12" s="50">
        <v>645.79999999999995</v>
      </c>
      <c r="V12" s="50">
        <v>647</v>
      </c>
      <c r="W12" s="50">
        <v>836.3</v>
      </c>
      <c r="X12" s="50">
        <v>1004.2</v>
      </c>
      <c r="Y12" s="50">
        <v>1197.2</v>
      </c>
      <c r="Z12" s="50">
        <v>1676.9</v>
      </c>
      <c r="AA12" s="50">
        <v>1730.9</v>
      </c>
      <c r="AB12" s="50">
        <v>1781.7</v>
      </c>
      <c r="AC12" s="50">
        <v>1796.4</v>
      </c>
      <c r="AD12" s="89"/>
    </row>
    <row r="13" spans="1:30" s="1" customFormat="1" ht="12" customHeight="1">
      <c r="B13" s="88" t="s">
        <v>110</v>
      </c>
      <c r="C13" s="48">
        <v>260</v>
      </c>
      <c r="D13" s="48">
        <v>374</v>
      </c>
      <c r="E13" s="48">
        <v>423</v>
      </c>
      <c r="F13" s="48">
        <v>411</v>
      </c>
      <c r="G13" s="48">
        <v>414</v>
      </c>
      <c r="H13" s="48">
        <v>382</v>
      </c>
      <c r="I13" s="48">
        <v>455</v>
      </c>
      <c r="J13" s="48">
        <v>347</v>
      </c>
      <c r="K13" s="48">
        <v>336</v>
      </c>
      <c r="L13" s="48">
        <v>306</v>
      </c>
      <c r="M13" s="48">
        <v>248</v>
      </c>
      <c r="N13" s="48">
        <v>222</v>
      </c>
      <c r="O13" s="48">
        <v>239</v>
      </c>
      <c r="P13" s="48">
        <v>208</v>
      </c>
      <c r="Q13" s="48">
        <v>198</v>
      </c>
      <c r="R13" s="48">
        <v>229</v>
      </c>
      <c r="S13" s="75">
        <v>217</v>
      </c>
      <c r="T13" s="75">
        <v>248</v>
      </c>
      <c r="U13" s="75">
        <v>275</v>
      </c>
      <c r="V13" s="75">
        <v>300</v>
      </c>
      <c r="W13" s="48">
        <v>271</v>
      </c>
      <c r="X13" s="48">
        <v>250</v>
      </c>
      <c r="Y13" s="48">
        <v>271</v>
      </c>
      <c r="Z13" s="52">
        <v>240</v>
      </c>
      <c r="AA13" s="48">
        <v>296</v>
      </c>
      <c r="AB13" s="48">
        <v>305</v>
      </c>
      <c r="AC13" s="48">
        <v>274</v>
      </c>
      <c r="AD13" s="89"/>
    </row>
    <row r="14" spans="1:30" s="1" customFormat="1" ht="12" customHeight="1">
      <c r="B14" s="21" t="s">
        <v>3</v>
      </c>
      <c r="C14" s="48">
        <v>293</v>
      </c>
      <c r="D14" s="48">
        <v>297</v>
      </c>
      <c r="E14" s="48">
        <v>315</v>
      </c>
      <c r="F14" s="48">
        <v>258</v>
      </c>
      <c r="G14" s="48">
        <v>241</v>
      </c>
      <c r="H14" s="48">
        <v>230</v>
      </c>
      <c r="I14" s="48">
        <v>274</v>
      </c>
      <c r="J14" s="48">
        <v>268</v>
      </c>
      <c r="K14" s="48">
        <v>263</v>
      </c>
      <c r="L14" s="48">
        <v>229</v>
      </c>
      <c r="M14" s="48">
        <v>204</v>
      </c>
      <c r="N14" s="48">
        <v>203</v>
      </c>
      <c r="O14" s="48">
        <v>164</v>
      </c>
      <c r="P14" s="48">
        <v>150</v>
      </c>
      <c r="Q14" s="48">
        <v>134</v>
      </c>
      <c r="R14" s="48">
        <v>131</v>
      </c>
      <c r="S14" s="75">
        <v>142</v>
      </c>
      <c r="T14" s="48">
        <v>176</v>
      </c>
      <c r="U14" s="75">
        <v>204</v>
      </c>
      <c r="V14" s="75">
        <v>250</v>
      </c>
      <c r="W14" s="48">
        <v>214</v>
      </c>
      <c r="X14" s="48">
        <v>174</v>
      </c>
      <c r="Y14" s="48">
        <v>202</v>
      </c>
      <c r="Z14" s="52">
        <v>188</v>
      </c>
      <c r="AA14" s="48">
        <v>159</v>
      </c>
      <c r="AB14" s="48">
        <v>158</v>
      </c>
      <c r="AC14" s="48">
        <v>131</v>
      </c>
      <c r="AD14" s="89"/>
    </row>
    <row r="15" spans="1:30" s="1" customFormat="1" ht="12" customHeight="1">
      <c r="B15" s="21" t="s">
        <v>4</v>
      </c>
      <c r="C15" s="50">
        <v>823.5</v>
      </c>
      <c r="D15" s="50">
        <v>1284.5</v>
      </c>
      <c r="E15" s="50">
        <v>1738.8</v>
      </c>
      <c r="F15" s="50">
        <v>1936.6</v>
      </c>
      <c r="G15" s="50">
        <v>1664.4</v>
      </c>
      <c r="H15" s="50">
        <v>1434.8</v>
      </c>
      <c r="I15" s="50">
        <v>1772.2</v>
      </c>
      <c r="J15" s="50">
        <v>1194.2</v>
      </c>
      <c r="K15" s="50">
        <v>1226.2</v>
      </c>
      <c r="L15" s="50">
        <v>910.8</v>
      </c>
      <c r="M15" s="50">
        <v>894.7</v>
      </c>
      <c r="N15" s="50">
        <v>768.5</v>
      </c>
      <c r="O15" s="50">
        <v>866.5</v>
      </c>
      <c r="P15" s="50">
        <v>739</v>
      </c>
      <c r="Q15" s="50">
        <v>516.6</v>
      </c>
      <c r="R15" s="50">
        <v>693.4</v>
      </c>
      <c r="S15" s="50">
        <v>718.8</v>
      </c>
      <c r="T15" s="50">
        <v>768.8</v>
      </c>
      <c r="U15" s="50">
        <v>708.9</v>
      </c>
      <c r="V15" s="50">
        <v>588.79999999999995</v>
      </c>
      <c r="W15" s="50">
        <v>558</v>
      </c>
      <c r="X15" s="50">
        <v>651.9</v>
      </c>
      <c r="Y15" s="50">
        <v>602</v>
      </c>
      <c r="Z15" s="52">
        <v>681.6</v>
      </c>
      <c r="AA15" s="50">
        <v>641.4</v>
      </c>
      <c r="AB15" s="50">
        <v>1136.7</v>
      </c>
      <c r="AC15" s="50">
        <v>874.4</v>
      </c>
      <c r="AD15" s="89"/>
    </row>
    <row r="16" spans="1:30" s="1" customFormat="1" ht="12" customHeight="1">
      <c r="B16" s="21"/>
      <c r="C16" s="50"/>
      <c r="D16" s="50"/>
      <c r="E16" s="50"/>
      <c r="F16" s="50"/>
      <c r="G16" s="50"/>
      <c r="H16" s="50"/>
      <c r="I16" s="50"/>
      <c r="J16" s="50"/>
      <c r="K16" s="50"/>
      <c r="L16" s="82"/>
      <c r="M16" s="50"/>
      <c r="N16" s="50"/>
      <c r="O16" s="50"/>
      <c r="P16" s="50"/>
      <c r="Q16" s="50"/>
      <c r="R16" s="50"/>
      <c r="S16" s="50"/>
      <c r="T16" s="50"/>
      <c r="U16" s="50"/>
      <c r="V16" s="83"/>
      <c r="W16" s="52"/>
      <c r="X16" s="52"/>
      <c r="Y16" s="52"/>
      <c r="Z16" s="52"/>
      <c r="AA16" s="52"/>
      <c r="AB16" s="52"/>
      <c r="AC16" s="52"/>
    </row>
    <row r="17" spans="2:32" s="1" customFormat="1" ht="12" customHeight="1">
      <c r="B17" s="21"/>
      <c r="C17" s="96" t="s">
        <v>47</v>
      </c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</row>
    <row r="18" spans="2:32" s="1" customFormat="1" ht="12" customHeight="1">
      <c r="B18" s="88" t="s">
        <v>111</v>
      </c>
      <c r="C18" s="32" t="s">
        <v>5</v>
      </c>
      <c r="D18" s="26">
        <v>45</v>
      </c>
      <c r="E18" s="26">
        <v>52.2</v>
      </c>
      <c r="F18" s="26">
        <v>42.9</v>
      </c>
      <c r="G18" s="26">
        <v>17</v>
      </c>
      <c r="H18" s="26">
        <v>5.0999999999999996</v>
      </c>
      <c r="I18" s="26">
        <v>-0.8</v>
      </c>
      <c r="J18" s="26">
        <v>-4.4000000000000004</v>
      </c>
      <c r="K18" s="26">
        <v>-14.6</v>
      </c>
      <c r="L18" s="26">
        <v>3</v>
      </c>
      <c r="M18" s="26">
        <v>-34.200000000000003</v>
      </c>
      <c r="N18" s="26">
        <v>-18.100000000000001</v>
      </c>
      <c r="O18" s="26">
        <v>-0.8</v>
      </c>
      <c r="P18" s="26">
        <v>13.1</v>
      </c>
      <c r="Q18" s="26">
        <v>-0.4</v>
      </c>
      <c r="R18" s="26">
        <v>21.7</v>
      </c>
      <c r="S18" s="26">
        <v>-25</v>
      </c>
      <c r="T18" s="26">
        <v>-6.5</v>
      </c>
      <c r="U18" s="26">
        <v>-14.3</v>
      </c>
      <c r="V18" s="25">
        <v>5.3</v>
      </c>
      <c r="W18" s="84">
        <v>20.6</v>
      </c>
      <c r="X18" s="26">
        <v>-0.8</v>
      </c>
      <c r="Y18" s="26">
        <v>6.6</v>
      </c>
      <c r="Z18" s="25">
        <v>18.8</v>
      </c>
      <c r="AA18" s="25">
        <v>-4.4000000000000004</v>
      </c>
      <c r="AB18" s="25">
        <v>1.9</v>
      </c>
      <c r="AC18" s="25">
        <v>0.8</v>
      </c>
      <c r="AD18" s="74"/>
    </row>
    <row r="19" spans="2:32" s="1" customFormat="1" ht="12" customHeight="1">
      <c r="B19" s="22" t="s">
        <v>15</v>
      </c>
      <c r="C19" s="32" t="s">
        <v>5</v>
      </c>
      <c r="D19" s="26">
        <v>75.8</v>
      </c>
      <c r="E19" s="26">
        <v>47.4</v>
      </c>
      <c r="F19" s="26">
        <v>48.9</v>
      </c>
      <c r="G19" s="26">
        <v>3.2</v>
      </c>
      <c r="H19" s="26">
        <v>9.4</v>
      </c>
      <c r="I19" s="26">
        <v>12</v>
      </c>
      <c r="J19" s="26">
        <v>22.4</v>
      </c>
      <c r="K19" s="26">
        <v>-13.6</v>
      </c>
      <c r="L19" s="26">
        <v>7.2</v>
      </c>
      <c r="M19" s="26">
        <v>-33.9</v>
      </c>
      <c r="N19" s="26">
        <v>-16.100000000000001</v>
      </c>
      <c r="O19" s="26">
        <v>-0.2</v>
      </c>
      <c r="P19" s="26">
        <v>14</v>
      </c>
      <c r="Q19" s="26">
        <v>1</v>
      </c>
      <c r="R19" s="26">
        <v>19.5</v>
      </c>
      <c r="S19" s="26">
        <v>-26.8</v>
      </c>
      <c r="T19" s="26">
        <v>-10.6</v>
      </c>
      <c r="U19" s="26">
        <v>-12.1</v>
      </c>
      <c r="V19" s="25">
        <v>3.6</v>
      </c>
      <c r="W19" s="84">
        <v>18.100000000000001</v>
      </c>
      <c r="X19" s="26">
        <v>-6.8</v>
      </c>
      <c r="Y19" s="26">
        <v>3.9</v>
      </c>
      <c r="Z19" s="25">
        <v>4.5999999999999996</v>
      </c>
      <c r="AA19" s="25">
        <v>-8.8000000000000007</v>
      </c>
      <c r="AB19" s="25">
        <v>-1.1000000000000001</v>
      </c>
      <c r="AC19" s="25">
        <v>-1.5</v>
      </c>
      <c r="AD19" s="74"/>
    </row>
    <row r="20" spans="2:32" s="1" customFormat="1" ht="12" customHeight="1">
      <c r="B20" s="22" t="s">
        <v>16</v>
      </c>
      <c r="C20" s="32" t="s">
        <v>5</v>
      </c>
      <c r="D20" s="26">
        <v>8.3000000000000007</v>
      </c>
      <c r="E20" s="26">
        <v>61.6</v>
      </c>
      <c r="F20" s="26">
        <v>32.4</v>
      </c>
      <c r="G20" s="26">
        <v>44.4</v>
      </c>
      <c r="H20" s="26">
        <v>-1</v>
      </c>
      <c r="I20" s="26">
        <v>-20.9</v>
      </c>
      <c r="J20" s="26">
        <v>-63.9</v>
      </c>
      <c r="K20" s="26">
        <v>-22.6</v>
      </c>
      <c r="L20" s="26">
        <v>-32</v>
      </c>
      <c r="M20" s="26">
        <v>-38.1</v>
      </c>
      <c r="N20" s="26">
        <v>-46.7</v>
      </c>
      <c r="O20" s="26">
        <v>-14.6</v>
      </c>
      <c r="P20" s="26">
        <v>-11.8</v>
      </c>
      <c r="Q20" s="26">
        <v>-46.3</v>
      </c>
      <c r="R20" s="26">
        <v>163.9</v>
      </c>
      <c r="S20" s="26">
        <v>28.4</v>
      </c>
      <c r="T20" s="26">
        <v>59.8</v>
      </c>
      <c r="U20" s="26">
        <v>-34.4</v>
      </c>
      <c r="V20" s="25">
        <v>26.6</v>
      </c>
      <c r="W20" s="84">
        <v>45.7</v>
      </c>
      <c r="X20" s="26">
        <v>47.9</v>
      </c>
      <c r="Y20" s="26">
        <v>20.3</v>
      </c>
      <c r="Z20" s="25">
        <v>81.7</v>
      </c>
      <c r="AA20" s="25">
        <v>7.1</v>
      </c>
      <c r="AB20" s="25">
        <v>8.6</v>
      </c>
      <c r="AC20" s="25">
        <v>5.3</v>
      </c>
      <c r="AD20" s="74"/>
    </row>
    <row r="21" spans="2:32" s="1" customFormat="1" ht="12" customHeight="1">
      <c r="B21" s="23" t="s">
        <v>1</v>
      </c>
      <c r="C21" s="32" t="s">
        <v>5</v>
      </c>
      <c r="D21" s="26">
        <v>-2.7</v>
      </c>
      <c r="E21" s="26">
        <v>2.5</v>
      </c>
      <c r="F21" s="26">
        <v>-13.5</v>
      </c>
      <c r="G21" s="26">
        <v>-6.3</v>
      </c>
      <c r="H21" s="26">
        <v>-1.3</v>
      </c>
      <c r="I21" s="26">
        <v>-0.4</v>
      </c>
      <c r="J21" s="26">
        <v>-1</v>
      </c>
      <c r="K21" s="26">
        <v>0.9</v>
      </c>
      <c r="L21" s="26">
        <v>-15.8</v>
      </c>
      <c r="M21" s="26">
        <v>-12.8</v>
      </c>
      <c r="N21" s="26">
        <v>-9.3000000000000007</v>
      </c>
      <c r="O21" s="26">
        <v>-1.9</v>
      </c>
      <c r="P21" s="26">
        <v>-10.199999999999999</v>
      </c>
      <c r="Q21" s="26">
        <v>-19.3</v>
      </c>
      <c r="R21" s="26">
        <v>1.3</v>
      </c>
      <c r="S21" s="26">
        <v>-3.5</v>
      </c>
      <c r="T21" s="26">
        <v>12.5</v>
      </c>
      <c r="U21" s="26">
        <v>-14.2</v>
      </c>
      <c r="V21" s="25">
        <v>9.1999999999999993</v>
      </c>
      <c r="W21" s="84">
        <v>6.3</v>
      </c>
      <c r="X21" s="26">
        <v>9.9</v>
      </c>
      <c r="Y21" s="26">
        <v>11.3</v>
      </c>
      <c r="Z21" s="25">
        <v>13.5</v>
      </c>
      <c r="AA21" s="25">
        <v>9</v>
      </c>
      <c r="AB21" s="25">
        <v>-7.3</v>
      </c>
      <c r="AC21" s="25">
        <v>6.2</v>
      </c>
      <c r="AD21" s="74"/>
    </row>
    <row r="22" spans="2:32" s="1" customFormat="1" ht="12" customHeight="1">
      <c r="B22" s="21" t="s">
        <v>6</v>
      </c>
      <c r="C22" s="32" t="s">
        <v>5</v>
      </c>
      <c r="D22" s="26">
        <v>-2.1</v>
      </c>
      <c r="E22" s="26">
        <v>43.6</v>
      </c>
      <c r="F22" s="26">
        <v>35.200000000000003</v>
      </c>
      <c r="G22" s="26">
        <v>38.299999999999997</v>
      </c>
      <c r="H22" s="26">
        <v>-10.199999999999999</v>
      </c>
      <c r="I22" s="26">
        <v>-2.5</v>
      </c>
      <c r="J22" s="26">
        <v>-48.7</v>
      </c>
      <c r="K22" s="26">
        <v>-18</v>
      </c>
      <c r="L22" s="26">
        <v>-28.9</v>
      </c>
      <c r="M22" s="26">
        <v>-41.6</v>
      </c>
      <c r="N22" s="26">
        <v>-21.8</v>
      </c>
      <c r="O22" s="26">
        <v>-11.1</v>
      </c>
      <c r="P22" s="26">
        <v>17.600000000000001</v>
      </c>
      <c r="Q22" s="26">
        <v>-12.5</v>
      </c>
      <c r="R22" s="26">
        <v>55.7</v>
      </c>
      <c r="S22" s="26">
        <v>-2.6</v>
      </c>
      <c r="T22" s="26">
        <v>28.8</v>
      </c>
      <c r="U22" s="26">
        <v>-11</v>
      </c>
      <c r="V22" s="25">
        <v>-2.4</v>
      </c>
      <c r="W22" s="84">
        <v>34.5</v>
      </c>
      <c r="X22" s="26">
        <v>35.1</v>
      </c>
      <c r="Y22" s="26">
        <v>25.9</v>
      </c>
      <c r="Z22" s="25">
        <v>53.4</v>
      </c>
      <c r="AA22" s="25">
        <v>16.5</v>
      </c>
      <c r="AB22" s="25">
        <v>12</v>
      </c>
      <c r="AC22" s="25">
        <v>-1.2</v>
      </c>
      <c r="AD22" s="74"/>
    </row>
    <row r="23" spans="2:32" s="1" customFormat="1" ht="12" customHeight="1">
      <c r="B23" s="90" t="s">
        <v>109</v>
      </c>
      <c r="C23" s="32" t="s">
        <v>5</v>
      </c>
      <c r="D23" s="26">
        <v>77.3</v>
      </c>
      <c r="E23" s="26">
        <v>48.6</v>
      </c>
      <c r="F23" s="26">
        <v>43.2</v>
      </c>
      <c r="G23" s="26">
        <v>5.0999999999999996</v>
      </c>
      <c r="H23" s="26">
        <v>7.9</v>
      </c>
      <c r="I23" s="26">
        <v>12.4</v>
      </c>
      <c r="J23" s="26">
        <v>14.7</v>
      </c>
      <c r="K23" s="26">
        <v>-13.2</v>
      </c>
      <c r="L23" s="26">
        <v>6.2</v>
      </c>
      <c r="M23" s="26">
        <v>-34.4</v>
      </c>
      <c r="N23" s="26">
        <v>-15.3</v>
      </c>
      <c r="O23" s="26">
        <v>1.1000000000000001</v>
      </c>
      <c r="P23" s="26">
        <v>12</v>
      </c>
      <c r="Q23" s="26">
        <v>1.1000000000000001</v>
      </c>
      <c r="R23" s="26">
        <v>19.899999999999999</v>
      </c>
      <c r="S23" s="26">
        <v>-27.3</v>
      </c>
      <c r="T23" s="26">
        <v>-6.5</v>
      </c>
      <c r="U23" s="26">
        <v>-15.5</v>
      </c>
      <c r="V23" s="25">
        <v>5.7</v>
      </c>
      <c r="W23" s="84">
        <v>15.8</v>
      </c>
      <c r="X23" s="26">
        <v>-7.7</v>
      </c>
      <c r="Y23" s="26">
        <v>5</v>
      </c>
      <c r="Z23" s="25">
        <v>4.7</v>
      </c>
      <c r="AA23" s="25">
        <v>-9</v>
      </c>
      <c r="AB23" s="25">
        <v>-1.2</v>
      </c>
      <c r="AC23" s="25">
        <v>-0.7</v>
      </c>
      <c r="AD23" s="74"/>
    </row>
    <row r="24" spans="2:32" s="1" customFormat="1" ht="12" customHeight="1">
      <c r="B24" s="24" t="s">
        <v>2</v>
      </c>
      <c r="C24" s="32" t="s">
        <v>5</v>
      </c>
      <c r="D24" s="26">
        <v>-0.3</v>
      </c>
      <c r="E24" s="26">
        <v>36.1</v>
      </c>
      <c r="F24" s="26">
        <v>30.9</v>
      </c>
      <c r="G24" s="26">
        <v>29.9</v>
      </c>
      <c r="H24" s="26">
        <v>-8.3000000000000007</v>
      </c>
      <c r="I24" s="26">
        <v>-0.6</v>
      </c>
      <c r="J24" s="26">
        <v>-40.700000000000003</v>
      </c>
      <c r="K24" s="26">
        <v>-11.9</v>
      </c>
      <c r="L24" s="26">
        <v>-14.9</v>
      </c>
      <c r="M24" s="26">
        <v>-33.4</v>
      </c>
      <c r="N24" s="26">
        <v>-18.7</v>
      </c>
      <c r="O24" s="26">
        <v>-8.8000000000000007</v>
      </c>
      <c r="P24" s="26">
        <v>9.1</v>
      </c>
      <c r="Q24" s="26">
        <v>-8.5</v>
      </c>
      <c r="R24" s="26">
        <v>34</v>
      </c>
      <c r="S24" s="26">
        <v>1</v>
      </c>
      <c r="T24" s="26">
        <v>25.1</v>
      </c>
      <c r="U24" s="26">
        <v>-15.6</v>
      </c>
      <c r="V24" s="25">
        <v>0.2</v>
      </c>
      <c r="W24" s="84">
        <v>29.3</v>
      </c>
      <c r="X24" s="26">
        <v>20.100000000000001</v>
      </c>
      <c r="Y24" s="26">
        <v>19.2</v>
      </c>
      <c r="Z24" s="25">
        <v>40.1</v>
      </c>
      <c r="AA24" s="25">
        <v>3.2</v>
      </c>
      <c r="AB24" s="25">
        <v>2.9</v>
      </c>
      <c r="AC24" s="25">
        <v>0.8</v>
      </c>
      <c r="AD24" s="74"/>
    </row>
    <row r="25" spans="2:32" s="1" customFormat="1" ht="12" customHeight="1">
      <c r="B25" s="88" t="s">
        <v>110</v>
      </c>
      <c r="C25" s="32" t="s">
        <v>5</v>
      </c>
      <c r="D25" s="26">
        <v>43.8</v>
      </c>
      <c r="E25" s="26">
        <v>13.1</v>
      </c>
      <c r="F25" s="26">
        <v>-2.8</v>
      </c>
      <c r="G25" s="26">
        <v>0.7</v>
      </c>
      <c r="H25" s="26">
        <v>-7.7</v>
      </c>
      <c r="I25" s="26">
        <v>19.100000000000001</v>
      </c>
      <c r="J25" s="26">
        <v>-23.7</v>
      </c>
      <c r="K25" s="26">
        <v>-3.2</v>
      </c>
      <c r="L25" s="26">
        <v>-8.9</v>
      </c>
      <c r="M25" s="26">
        <v>-19</v>
      </c>
      <c r="N25" s="26">
        <v>-10.5</v>
      </c>
      <c r="O25" s="26">
        <v>7.7</v>
      </c>
      <c r="P25" s="26">
        <v>-13</v>
      </c>
      <c r="Q25" s="26">
        <v>-4.8</v>
      </c>
      <c r="R25" s="26">
        <v>15.7</v>
      </c>
      <c r="S25" s="26">
        <v>-5.2</v>
      </c>
      <c r="T25" s="26">
        <v>14.3</v>
      </c>
      <c r="U25" s="26">
        <v>10.9</v>
      </c>
      <c r="V25" s="25">
        <v>9.1</v>
      </c>
      <c r="W25" s="25">
        <v>-9.6999999999999993</v>
      </c>
      <c r="X25" s="26">
        <v>-7.7</v>
      </c>
      <c r="Y25" s="26">
        <v>8.4</v>
      </c>
      <c r="Z25" s="25">
        <v>-11.4</v>
      </c>
      <c r="AA25" s="25">
        <v>23.3</v>
      </c>
      <c r="AB25" s="25">
        <v>3</v>
      </c>
      <c r="AC25" s="25">
        <v>-10.199999999999999</v>
      </c>
      <c r="AD25" s="74"/>
    </row>
    <row r="26" spans="2:32" s="1" customFormat="1" ht="12" customHeight="1">
      <c r="B26" s="21" t="s">
        <v>3</v>
      </c>
      <c r="C26" s="32" t="s">
        <v>5</v>
      </c>
      <c r="D26" s="26">
        <v>1.4</v>
      </c>
      <c r="E26" s="26">
        <v>6.1</v>
      </c>
      <c r="F26" s="26">
        <v>-18.100000000000001</v>
      </c>
      <c r="G26" s="26">
        <v>-6.6</v>
      </c>
      <c r="H26" s="26">
        <v>-4.5999999999999996</v>
      </c>
      <c r="I26" s="26">
        <v>19.100000000000001</v>
      </c>
      <c r="J26" s="26">
        <v>-2.2000000000000002</v>
      </c>
      <c r="K26" s="26">
        <v>-1.9</v>
      </c>
      <c r="L26" s="26">
        <v>-12.9</v>
      </c>
      <c r="M26" s="26">
        <v>-10.9</v>
      </c>
      <c r="N26" s="26">
        <v>-0.5</v>
      </c>
      <c r="O26" s="26">
        <v>-19.2</v>
      </c>
      <c r="P26" s="26">
        <v>-8.5</v>
      </c>
      <c r="Q26" s="26">
        <v>-10.7</v>
      </c>
      <c r="R26" s="26">
        <v>-2.2000000000000002</v>
      </c>
      <c r="S26" s="26">
        <v>8.4</v>
      </c>
      <c r="T26" s="26">
        <v>23.9</v>
      </c>
      <c r="U26" s="26">
        <v>15.9</v>
      </c>
      <c r="V26" s="25">
        <v>22.5</v>
      </c>
      <c r="W26" s="25">
        <v>-14.4</v>
      </c>
      <c r="X26" s="26">
        <v>-18.7</v>
      </c>
      <c r="Y26" s="26">
        <v>16.100000000000001</v>
      </c>
      <c r="Z26" s="25">
        <v>-6.9</v>
      </c>
      <c r="AA26" s="25">
        <v>-15.4</v>
      </c>
      <c r="AB26" s="25">
        <v>-0.6</v>
      </c>
      <c r="AC26" s="25">
        <v>-17.100000000000001</v>
      </c>
      <c r="AD26" s="74"/>
    </row>
    <row r="27" spans="2:32" s="1" customFormat="1" ht="12" customHeight="1">
      <c r="B27" s="21" t="s">
        <v>4</v>
      </c>
      <c r="C27" s="32" t="s">
        <v>5</v>
      </c>
      <c r="D27" s="26">
        <v>56</v>
      </c>
      <c r="E27" s="26">
        <v>35.4</v>
      </c>
      <c r="F27" s="26">
        <v>11.4</v>
      </c>
      <c r="G27" s="26">
        <v>-14.1</v>
      </c>
      <c r="H27" s="26">
        <v>-13.8</v>
      </c>
      <c r="I27" s="26">
        <v>23.5</v>
      </c>
      <c r="J27" s="26">
        <v>-32.6</v>
      </c>
      <c r="K27" s="26">
        <v>2.7</v>
      </c>
      <c r="L27" s="26">
        <v>-25.7</v>
      </c>
      <c r="M27" s="26">
        <v>-1.8</v>
      </c>
      <c r="N27" s="26">
        <v>-14.1</v>
      </c>
      <c r="O27" s="26">
        <v>12.8</v>
      </c>
      <c r="P27" s="26">
        <v>-14.7</v>
      </c>
      <c r="Q27" s="26">
        <v>-30.1</v>
      </c>
      <c r="R27" s="26">
        <v>34.200000000000003</v>
      </c>
      <c r="S27" s="26">
        <v>3.7</v>
      </c>
      <c r="T27" s="26">
        <v>7</v>
      </c>
      <c r="U27" s="26">
        <v>-7.8</v>
      </c>
      <c r="V27" s="25">
        <v>-16.899999999999999</v>
      </c>
      <c r="W27" s="25">
        <v>-5.2</v>
      </c>
      <c r="X27" s="26">
        <v>16.8</v>
      </c>
      <c r="Y27" s="26">
        <v>-7.7</v>
      </c>
      <c r="Z27" s="25">
        <v>13.2</v>
      </c>
      <c r="AA27" s="25">
        <v>-5.9</v>
      </c>
      <c r="AB27" s="25">
        <v>77.2</v>
      </c>
      <c r="AC27" s="25">
        <v>-23.1</v>
      </c>
      <c r="AD27" s="74"/>
    </row>
    <row r="28" spans="2:32" s="1" customFormat="1" ht="12" customHeight="1">
      <c r="B28" s="21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3"/>
      <c r="W28" s="52"/>
      <c r="X28" s="52"/>
      <c r="Y28" s="52"/>
      <c r="Z28" s="72"/>
      <c r="AA28" s="72"/>
      <c r="AB28" s="72"/>
      <c r="AC28" s="72"/>
    </row>
    <row r="29" spans="2:32" s="1" customFormat="1" ht="12" customHeight="1">
      <c r="B29" s="21"/>
      <c r="C29" s="96" t="s">
        <v>45</v>
      </c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</row>
    <row r="30" spans="2:32" s="1" customFormat="1" ht="12" customHeight="1">
      <c r="B30" s="88" t="s">
        <v>111</v>
      </c>
      <c r="C30" s="11">
        <v>100</v>
      </c>
      <c r="D30" s="25">
        <v>145</v>
      </c>
      <c r="E30" s="25">
        <v>220.7</v>
      </c>
      <c r="F30" s="25">
        <v>315.5</v>
      </c>
      <c r="G30" s="25">
        <v>369</v>
      </c>
      <c r="H30" s="25">
        <v>387.8</v>
      </c>
      <c r="I30" s="25">
        <v>384.7</v>
      </c>
      <c r="J30" s="25">
        <v>367.8</v>
      </c>
      <c r="K30" s="25">
        <v>314</v>
      </c>
      <c r="L30" s="25">
        <v>323.5</v>
      </c>
      <c r="M30" s="25">
        <v>212.8</v>
      </c>
      <c r="N30" s="25">
        <v>174.3</v>
      </c>
      <c r="O30" s="25">
        <v>173</v>
      </c>
      <c r="P30" s="25">
        <v>195.5</v>
      </c>
      <c r="Q30" s="25">
        <v>194.8</v>
      </c>
      <c r="R30" s="25">
        <v>237.1</v>
      </c>
      <c r="S30" s="25">
        <v>177.9</v>
      </c>
      <c r="T30" s="25">
        <v>166.3</v>
      </c>
      <c r="U30" s="25">
        <v>142.6</v>
      </c>
      <c r="V30" s="25">
        <v>150.1</v>
      </c>
      <c r="W30" s="84">
        <v>181</v>
      </c>
      <c r="X30" s="84">
        <v>179.6</v>
      </c>
      <c r="Y30" s="84">
        <v>191.4</v>
      </c>
      <c r="Z30" s="84">
        <v>227.4</v>
      </c>
      <c r="AA30" s="25">
        <v>217.5</v>
      </c>
      <c r="AB30" s="25">
        <v>221.7</v>
      </c>
      <c r="AC30" s="25">
        <v>223.3</v>
      </c>
      <c r="AD30" s="73"/>
      <c r="AE30" s="74"/>
      <c r="AF30" s="74"/>
    </row>
    <row r="31" spans="2:32" s="1" customFormat="1" ht="12" customHeight="1">
      <c r="B31" s="22" t="s">
        <v>15</v>
      </c>
      <c r="C31" s="11">
        <v>100</v>
      </c>
      <c r="D31" s="25">
        <v>175.8</v>
      </c>
      <c r="E31" s="25">
        <v>259.10000000000002</v>
      </c>
      <c r="F31" s="25">
        <v>385.8</v>
      </c>
      <c r="G31" s="25">
        <v>398</v>
      </c>
      <c r="H31" s="25">
        <v>435.3</v>
      </c>
      <c r="I31" s="25">
        <v>487.7</v>
      </c>
      <c r="J31" s="25">
        <v>596.9</v>
      </c>
      <c r="K31" s="25">
        <v>515.9</v>
      </c>
      <c r="L31" s="25">
        <v>552.9</v>
      </c>
      <c r="M31" s="25">
        <v>365.3</v>
      </c>
      <c r="N31" s="25">
        <v>306.60000000000002</v>
      </c>
      <c r="O31" s="25">
        <v>306.2</v>
      </c>
      <c r="P31" s="25">
        <v>349.1</v>
      </c>
      <c r="Q31" s="25">
        <v>352.5</v>
      </c>
      <c r="R31" s="25">
        <v>421.1</v>
      </c>
      <c r="S31" s="25">
        <v>308.2</v>
      </c>
      <c r="T31" s="25">
        <v>275.60000000000002</v>
      </c>
      <c r="U31" s="25">
        <v>242.3</v>
      </c>
      <c r="V31" s="25">
        <v>250.9</v>
      </c>
      <c r="W31" s="84">
        <v>296.3</v>
      </c>
      <c r="X31" s="84">
        <v>276.2</v>
      </c>
      <c r="Y31" s="84">
        <v>287</v>
      </c>
      <c r="Z31" s="84">
        <v>300.2</v>
      </c>
      <c r="AA31" s="25">
        <v>273.60000000000002</v>
      </c>
      <c r="AB31" s="25">
        <v>270.5</v>
      </c>
      <c r="AC31" s="25">
        <v>266.39999999999998</v>
      </c>
      <c r="AD31" s="73"/>
      <c r="AE31" s="74"/>
      <c r="AF31" s="74"/>
    </row>
    <row r="32" spans="2:32" s="1" customFormat="1" ht="12" customHeight="1">
      <c r="B32" s="22" t="s">
        <v>16</v>
      </c>
      <c r="C32" s="11">
        <v>100</v>
      </c>
      <c r="D32" s="25">
        <v>108.3</v>
      </c>
      <c r="E32" s="25">
        <v>175</v>
      </c>
      <c r="F32" s="25">
        <v>231.7</v>
      </c>
      <c r="G32" s="25">
        <v>334.4</v>
      </c>
      <c r="H32" s="25">
        <v>331.1</v>
      </c>
      <c r="I32" s="25">
        <v>261.89999999999998</v>
      </c>
      <c r="J32" s="25">
        <v>94.5</v>
      </c>
      <c r="K32" s="25">
        <v>73.099999999999994</v>
      </c>
      <c r="L32" s="25">
        <v>49.7</v>
      </c>
      <c r="M32" s="25">
        <v>30.8</v>
      </c>
      <c r="N32" s="25">
        <v>16.399999999999999</v>
      </c>
      <c r="O32" s="25">
        <v>14</v>
      </c>
      <c r="P32" s="25">
        <v>12.3</v>
      </c>
      <c r="Q32" s="25">
        <v>6.6</v>
      </c>
      <c r="R32" s="25">
        <v>17.5</v>
      </c>
      <c r="S32" s="25">
        <v>22.5</v>
      </c>
      <c r="T32" s="25">
        <v>35.9</v>
      </c>
      <c r="U32" s="25">
        <v>23.6</v>
      </c>
      <c r="V32" s="25">
        <v>29.8</v>
      </c>
      <c r="W32" s="84">
        <v>43.5</v>
      </c>
      <c r="X32" s="84">
        <v>64.3</v>
      </c>
      <c r="Y32" s="84">
        <v>77.3</v>
      </c>
      <c r="Z32" s="84">
        <v>140.5</v>
      </c>
      <c r="AA32" s="25">
        <v>150.5</v>
      </c>
      <c r="AB32" s="25">
        <v>163.4</v>
      </c>
      <c r="AC32" s="25">
        <v>172</v>
      </c>
      <c r="AD32" s="73"/>
      <c r="AE32" s="74"/>
      <c r="AF32" s="74"/>
    </row>
    <row r="33" spans="1:32" s="1" customFormat="1" ht="12" customHeight="1">
      <c r="B33" s="23" t="s">
        <v>1</v>
      </c>
      <c r="C33" s="11">
        <v>100</v>
      </c>
      <c r="D33" s="25">
        <v>97.3</v>
      </c>
      <c r="E33" s="25">
        <v>99.7</v>
      </c>
      <c r="F33" s="25">
        <v>86.3</v>
      </c>
      <c r="G33" s="25">
        <v>80.8</v>
      </c>
      <c r="H33" s="25">
        <v>79.8</v>
      </c>
      <c r="I33" s="25">
        <v>79.5</v>
      </c>
      <c r="J33" s="25">
        <v>78.599999999999994</v>
      </c>
      <c r="K33" s="25">
        <v>79.400000000000006</v>
      </c>
      <c r="L33" s="25">
        <v>66.8</v>
      </c>
      <c r="M33" s="25">
        <v>58.3</v>
      </c>
      <c r="N33" s="25">
        <v>52.8</v>
      </c>
      <c r="O33" s="25">
        <v>51.8</v>
      </c>
      <c r="P33" s="25">
        <v>46.5</v>
      </c>
      <c r="Q33" s="25">
        <v>37.6</v>
      </c>
      <c r="R33" s="25">
        <v>38</v>
      </c>
      <c r="S33" s="25">
        <v>36.700000000000003</v>
      </c>
      <c r="T33" s="25">
        <v>41.3</v>
      </c>
      <c r="U33" s="25">
        <v>35.5</v>
      </c>
      <c r="V33" s="25">
        <v>38.700000000000003</v>
      </c>
      <c r="W33" s="84">
        <v>41.2</v>
      </c>
      <c r="X33" s="84">
        <v>45.3</v>
      </c>
      <c r="Y33" s="84">
        <v>50.4</v>
      </c>
      <c r="Z33" s="84">
        <v>57.2</v>
      </c>
      <c r="AA33" s="25">
        <v>62.4</v>
      </c>
      <c r="AB33" s="25">
        <v>57.8</v>
      </c>
      <c r="AC33" s="25">
        <v>61.4</v>
      </c>
      <c r="AD33" s="73"/>
      <c r="AE33" s="74"/>
      <c r="AF33" s="74"/>
    </row>
    <row r="34" spans="1:32" s="1" customFormat="1" ht="12" customHeight="1">
      <c r="B34" s="21" t="s">
        <v>6</v>
      </c>
      <c r="C34" s="11">
        <v>100</v>
      </c>
      <c r="D34" s="25">
        <v>97.9</v>
      </c>
      <c r="E34" s="25">
        <v>140.6</v>
      </c>
      <c r="F34" s="25">
        <v>190</v>
      </c>
      <c r="G34" s="25">
        <v>262.8</v>
      </c>
      <c r="H34" s="25">
        <v>235.9</v>
      </c>
      <c r="I34" s="25">
        <v>229.9</v>
      </c>
      <c r="J34" s="25">
        <v>118</v>
      </c>
      <c r="K34" s="25">
        <v>96.8</v>
      </c>
      <c r="L34" s="25">
        <v>68.900000000000006</v>
      </c>
      <c r="M34" s="25">
        <v>40.200000000000003</v>
      </c>
      <c r="N34" s="25">
        <v>31.5</v>
      </c>
      <c r="O34" s="25">
        <v>28</v>
      </c>
      <c r="P34" s="25">
        <v>32.9</v>
      </c>
      <c r="Q34" s="25">
        <v>28.8</v>
      </c>
      <c r="R34" s="25">
        <v>44.8</v>
      </c>
      <c r="S34" s="25">
        <v>43.6</v>
      </c>
      <c r="T34" s="25">
        <v>56.2</v>
      </c>
      <c r="U34" s="25">
        <v>50</v>
      </c>
      <c r="V34" s="25">
        <v>48.8</v>
      </c>
      <c r="W34" s="84">
        <v>65.599999999999994</v>
      </c>
      <c r="X34" s="84">
        <v>88.7</v>
      </c>
      <c r="Y34" s="84">
        <v>111.7</v>
      </c>
      <c r="Z34" s="84">
        <v>171.3</v>
      </c>
      <c r="AA34" s="25">
        <v>199.5</v>
      </c>
      <c r="AB34" s="25">
        <v>223.5</v>
      </c>
      <c r="AC34" s="25">
        <v>220.7</v>
      </c>
      <c r="AD34" s="73"/>
      <c r="AE34" s="74"/>
      <c r="AF34" s="74"/>
    </row>
    <row r="35" spans="1:32" s="1" customFormat="1" ht="12" customHeight="1">
      <c r="B35" s="90" t="s">
        <v>109</v>
      </c>
      <c r="C35" s="11">
        <v>100</v>
      </c>
      <c r="D35" s="25">
        <v>177.3</v>
      </c>
      <c r="E35" s="25">
        <v>263.5</v>
      </c>
      <c r="F35" s="25">
        <v>377.3</v>
      </c>
      <c r="G35" s="25">
        <v>396.7</v>
      </c>
      <c r="H35" s="25">
        <v>428</v>
      </c>
      <c r="I35" s="25">
        <v>480.9</v>
      </c>
      <c r="J35" s="25">
        <v>551.4</v>
      </c>
      <c r="K35" s="25">
        <v>478.4</v>
      </c>
      <c r="L35" s="25">
        <v>507.9</v>
      </c>
      <c r="M35" s="25">
        <v>333.2</v>
      </c>
      <c r="N35" s="25">
        <v>282.2</v>
      </c>
      <c r="O35" s="25">
        <v>285.3</v>
      </c>
      <c r="P35" s="25">
        <v>319.5</v>
      </c>
      <c r="Q35" s="25">
        <v>323.10000000000002</v>
      </c>
      <c r="R35" s="25">
        <v>387.2</v>
      </c>
      <c r="S35" s="25">
        <v>281.5</v>
      </c>
      <c r="T35" s="25">
        <v>263.39999999999998</v>
      </c>
      <c r="U35" s="25">
        <v>222.7</v>
      </c>
      <c r="V35" s="25">
        <v>235.3</v>
      </c>
      <c r="W35" s="84">
        <v>272.5</v>
      </c>
      <c r="X35" s="84">
        <v>251.4</v>
      </c>
      <c r="Y35" s="84">
        <v>264</v>
      </c>
      <c r="Z35" s="84">
        <v>276.39999999999998</v>
      </c>
      <c r="AA35" s="25">
        <v>251.4</v>
      </c>
      <c r="AB35" s="25">
        <v>248.4</v>
      </c>
      <c r="AC35" s="25">
        <v>246.8</v>
      </c>
      <c r="AD35" s="73"/>
      <c r="AE35" s="74"/>
      <c r="AF35" s="74"/>
    </row>
    <row r="36" spans="1:32" s="1" customFormat="1" ht="12" customHeight="1">
      <c r="B36" s="24" t="s">
        <v>2</v>
      </c>
      <c r="C36" s="11">
        <v>100</v>
      </c>
      <c r="D36" s="25">
        <v>99.7</v>
      </c>
      <c r="E36" s="25">
        <v>135.69999999999999</v>
      </c>
      <c r="F36" s="25">
        <v>177.7</v>
      </c>
      <c r="G36" s="25">
        <v>230.9</v>
      </c>
      <c r="H36" s="25">
        <v>211.7</v>
      </c>
      <c r="I36" s="25">
        <v>210.5</v>
      </c>
      <c r="J36" s="25">
        <v>124.9</v>
      </c>
      <c r="K36" s="25">
        <v>110</v>
      </c>
      <c r="L36" s="25">
        <v>93.6</v>
      </c>
      <c r="M36" s="25">
        <v>62.4</v>
      </c>
      <c r="N36" s="25">
        <v>50.7</v>
      </c>
      <c r="O36" s="25">
        <v>46.2</v>
      </c>
      <c r="P36" s="25">
        <v>50.5</v>
      </c>
      <c r="Q36" s="25">
        <v>46.2</v>
      </c>
      <c r="R36" s="25">
        <v>61.9</v>
      </c>
      <c r="S36" s="25">
        <v>62.5</v>
      </c>
      <c r="T36" s="25">
        <v>78.2</v>
      </c>
      <c r="U36" s="25">
        <v>66</v>
      </c>
      <c r="V36" s="25">
        <v>66.099999999999994</v>
      </c>
      <c r="W36" s="84">
        <v>85.5</v>
      </c>
      <c r="X36" s="84">
        <v>102.7</v>
      </c>
      <c r="Y36" s="84">
        <v>122.4</v>
      </c>
      <c r="Z36" s="84">
        <v>171.4</v>
      </c>
      <c r="AA36" s="25">
        <v>176.9</v>
      </c>
      <c r="AB36" s="25">
        <v>182.1</v>
      </c>
      <c r="AC36" s="25">
        <v>183.6</v>
      </c>
      <c r="AD36" s="73"/>
      <c r="AE36" s="74"/>
      <c r="AF36" s="74"/>
    </row>
    <row r="37" spans="1:32" s="1" customFormat="1" ht="12" customHeight="1">
      <c r="B37" s="88" t="s">
        <v>110</v>
      </c>
      <c r="C37" s="11">
        <v>100</v>
      </c>
      <c r="D37" s="25">
        <v>143.80000000000001</v>
      </c>
      <c r="E37" s="25">
        <v>162.69999999999999</v>
      </c>
      <c r="F37" s="25">
        <v>158.1</v>
      </c>
      <c r="G37" s="25">
        <v>159.19999999999999</v>
      </c>
      <c r="H37" s="25">
        <v>146.9</v>
      </c>
      <c r="I37" s="25">
        <v>175</v>
      </c>
      <c r="J37" s="25">
        <v>133.5</v>
      </c>
      <c r="K37" s="25">
        <v>129.19999999999999</v>
      </c>
      <c r="L37" s="25">
        <v>117.7</v>
      </c>
      <c r="M37" s="25">
        <v>95.4</v>
      </c>
      <c r="N37" s="25">
        <v>85.4</v>
      </c>
      <c r="O37" s="25">
        <v>91.9</v>
      </c>
      <c r="P37" s="25">
        <v>80</v>
      </c>
      <c r="Q37" s="25">
        <v>76.2</v>
      </c>
      <c r="R37" s="25">
        <v>88.1</v>
      </c>
      <c r="S37" s="25">
        <v>83.5</v>
      </c>
      <c r="T37" s="25">
        <v>95.4</v>
      </c>
      <c r="U37" s="25">
        <v>105.8</v>
      </c>
      <c r="V37" s="25">
        <v>115.4</v>
      </c>
      <c r="W37" s="84">
        <v>104.2</v>
      </c>
      <c r="X37" s="84">
        <v>96.2</v>
      </c>
      <c r="Y37" s="84">
        <v>104.2</v>
      </c>
      <c r="Z37" s="84">
        <v>92.3</v>
      </c>
      <c r="AA37" s="25">
        <v>113.8</v>
      </c>
      <c r="AB37" s="25">
        <v>117.3</v>
      </c>
      <c r="AC37" s="25">
        <v>105.4</v>
      </c>
      <c r="AD37" s="73"/>
      <c r="AE37" s="74"/>
      <c r="AF37" s="74"/>
    </row>
    <row r="38" spans="1:32" s="1" customFormat="1" ht="12" customHeight="1">
      <c r="B38" s="21" t="s">
        <v>3</v>
      </c>
      <c r="C38" s="11">
        <v>100</v>
      </c>
      <c r="D38" s="25">
        <v>101.4</v>
      </c>
      <c r="E38" s="25">
        <v>107.5</v>
      </c>
      <c r="F38" s="25">
        <v>88.1</v>
      </c>
      <c r="G38" s="25">
        <v>82.3</v>
      </c>
      <c r="H38" s="25">
        <v>78.5</v>
      </c>
      <c r="I38" s="25">
        <v>93.5</v>
      </c>
      <c r="J38" s="25">
        <v>91.5</v>
      </c>
      <c r="K38" s="25">
        <v>89.8</v>
      </c>
      <c r="L38" s="25">
        <v>78.2</v>
      </c>
      <c r="M38" s="25">
        <v>69.599999999999994</v>
      </c>
      <c r="N38" s="25">
        <v>69.3</v>
      </c>
      <c r="O38" s="25">
        <v>56</v>
      </c>
      <c r="P38" s="25">
        <v>51.2</v>
      </c>
      <c r="Q38" s="25">
        <v>45.7</v>
      </c>
      <c r="R38" s="25">
        <v>44.7</v>
      </c>
      <c r="S38" s="25">
        <v>48.5</v>
      </c>
      <c r="T38" s="25">
        <v>60.1</v>
      </c>
      <c r="U38" s="25">
        <v>69.599999999999994</v>
      </c>
      <c r="V38" s="25">
        <v>85.3</v>
      </c>
      <c r="W38" s="84">
        <v>73</v>
      </c>
      <c r="X38" s="84">
        <v>59.4</v>
      </c>
      <c r="Y38" s="84">
        <v>68.900000000000006</v>
      </c>
      <c r="Z38" s="84">
        <v>64.2</v>
      </c>
      <c r="AA38" s="25">
        <v>54.3</v>
      </c>
      <c r="AB38" s="25">
        <v>53.9</v>
      </c>
      <c r="AC38" s="25">
        <v>44.7</v>
      </c>
      <c r="AD38" s="73"/>
      <c r="AE38" s="74"/>
      <c r="AF38" s="74"/>
    </row>
    <row r="39" spans="1:32" s="1" customFormat="1" ht="12" customHeight="1">
      <c r="B39" s="21" t="s">
        <v>4</v>
      </c>
      <c r="C39" s="11">
        <v>100</v>
      </c>
      <c r="D39" s="25">
        <v>156</v>
      </c>
      <c r="E39" s="25">
        <v>211.1</v>
      </c>
      <c r="F39" s="25">
        <v>235.2</v>
      </c>
      <c r="G39" s="25">
        <v>202.1</v>
      </c>
      <c r="H39" s="25">
        <v>174.2</v>
      </c>
      <c r="I39" s="25">
        <v>215.2</v>
      </c>
      <c r="J39" s="25">
        <v>145</v>
      </c>
      <c r="K39" s="25">
        <v>148.9</v>
      </c>
      <c r="L39" s="25">
        <v>110.6</v>
      </c>
      <c r="M39" s="25">
        <v>108.6</v>
      </c>
      <c r="N39" s="25">
        <v>93.3</v>
      </c>
      <c r="O39" s="25">
        <v>105.2</v>
      </c>
      <c r="P39" s="25">
        <v>89.7</v>
      </c>
      <c r="Q39" s="25">
        <v>62.7</v>
      </c>
      <c r="R39" s="25">
        <v>84.2</v>
      </c>
      <c r="S39" s="25">
        <v>87.3</v>
      </c>
      <c r="T39" s="25">
        <v>93.4</v>
      </c>
      <c r="U39" s="25">
        <v>86.1</v>
      </c>
      <c r="V39" s="25">
        <v>71.5</v>
      </c>
      <c r="W39" s="84">
        <v>67.8</v>
      </c>
      <c r="X39" s="84">
        <v>79.2</v>
      </c>
      <c r="Y39" s="84">
        <v>73.099999999999994</v>
      </c>
      <c r="Z39" s="84">
        <v>82.8</v>
      </c>
      <c r="AA39" s="25">
        <v>77.900000000000006</v>
      </c>
      <c r="AB39" s="25">
        <v>138</v>
      </c>
      <c r="AC39" s="25">
        <v>106.2</v>
      </c>
      <c r="AD39" s="73"/>
      <c r="AE39" s="74"/>
      <c r="AF39" s="74"/>
    </row>
    <row r="40" spans="1:32" s="37" customFormat="1">
      <c r="A40" s="1"/>
      <c r="B40" s="1" t="s">
        <v>17</v>
      </c>
      <c r="C40" s="52"/>
      <c r="D40" s="52"/>
      <c r="E40" s="52"/>
      <c r="F40" s="52"/>
      <c r="G40" s="52"/>
      <c r="H40" s="52"/>
      <c r="I40" s="52"/>
      <c r="J40" s="52"/>
      <c r="K40" s="52"/>
      <c r="L40" s="36"/>
      <c r="M40" s="36"/>
      <c r="N40" s="36"/>
      <c r="O40" s="36"/>
      <c r="P40" s="36"/>
      <c r="Q40" s="52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74"/>
    </row>
    <row r="41" spans="1:32" s="5" customFormat="1" ht="40" customHeight="1">
      <c r="A41" s="1"/>
      <c r="B41" s="38" t="s">
        <v>49</v>
      </c>
      <c r="C41" s="39"/>
      <c r="D41" s="39"/>
      <c r="E41" s="39"/>
      <c r="F41" s="39"/>
      <c r="X41" s="44"/>
      <c r="Z41" s="46"/>
      <c r="AA41" s="46"/>
      <c r="AB41" s="46"/>
      <c r="AC41" s="46"/>
      <c r="AD41" s="74"/>
    </row>
    <row r="42" spans="1:32" s="5" customFormat="1" ht="11">
      <c r="A42" s="1"/>
      <c r="B42" s="12" t="s">
        <v>9</v>
      </c>
      <c r="X42" s="44"/>
      <c r="Z42" s="46"/>
      <c r="AA42" s="46"/>
      <c r="AB42" s="46"/>
      <c r="AC42" s="46"/>
      <c r="AD42" s="74"/>
    </row>
    <row r="44" spans="1:32">
      <c r="B44" s="19"/>
    </row>
  </sheetData>
  <mergeCells count="3">
    <mergeCell ref="C5:AC5"/>
    <mergeCell ref="C17:AC17"/>
    <mergeCell ref="C29:AC29"/>
  </mergeCells>
  <phoneticPr fontId="0" type="noConversion"/>
  <hyperlinks>
    <hyperlink ref="A1:U1" location="Inhalt!A4" display="Inhalt!A4" xr:uid="{00000000-0004-0000-0100-000000000000}"/>
  </hyperlinks>
  <pageMargins left="0.59055118110236227" right="0.59055118110236227" top="0.78740157480314965" bottom="0.59055118110236227" header="0.31496062992125984" footer="0.23622047244094491"/>
  <pageSetup paperSize="9" pageOrder="overThenDown" orientation="landscape" r:id="rId1"/>
  <headerFooter scaleWithDoc="0" alignWithMargins="0">
    <oddHeader>&amp;L&amp;8 1990 - 2017 Berlin und Brandenburg</oddHeader>
    <oddFooter>&amp;R&amp;7Amt für Statistik Berlin-Brandenburg  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0"/>
  <sheetViews>
    <sheetView zoomScale="170" zoomScaleNormal="170" workbookViewId="0">
      <pane xSplit="2" ySplit="3" topLeftCell="C4" activePane="bottomRight" state="frozen"/>
      <selection sqref="A1:B1"/>
      <selection pane="topRight" sqref="A1:B1"/>
      <selection pane="bottomLeft" sqref="A1:B1"/>
      <selection pane="bottomRight" activeCell="C4" sqref="C4"/>
    </sheetView>
  </sheetViews>
  <sheetFormatPr baseColWidth="10" defaultRowHeight="13"/>
  <cols>
    <col min="1" max="1" width="4.83203125" customWidth="1"/>
    <col min="2" max="2" width="45.83203125" customWidth="1"/>
    <col min="3" max="23" width="8.6640625" customWidth="1"/>
    <col min="24" max="24" width="8.6640625" style="41" customWidth="1"/>
    <col min="25" max="25" width="8.6640625" style="2" customWidth="1"/>
    <col min="26" max="26" width="8.6640625" customWidth="1"/>
    <col min="27" max="29" width="8.6640625" style="36" customWidth="1"/>
  </cols>
  <sheetData>
    <row r="1" spans="1:31" ht="26" customHeight="1">
      <c r="A1" s="67">
        <v>2</v>
      </c>
      <c r="B1" s="68" t="s">
        <v>104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31" s="37" customFormat="1" ht="12" customHeight="1">
      <c r="A2" s="36"/>
      <c r="B2" s="66" t="s">
        <v>42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X2" s="41"/>
      <c r="Y2" s="2"/>
      <c r="AA2" s="36"/>
      <c r="AB2" s="36"/>
      <c r="AC2" s="36"/>
    </row>
    <row r="3" spans="1:31" s="27" customFormat="1" ht="20" customHeight="1">
      <c r="B3" s="28" t="s">
        <v>20</v>
      </c>
      <c r="C3" s="29" t="s">
        <v>18</v>
      </c>
      <c r="D3" s="29" t="s">
        <v>19</v>
      </c>
      <c r="E3" s="29">
        <v>1993</v>
      </c>
      <c r="F3" s="29">
        <v>1994</v>
      </c>
      <c r="G3" s="29">
        <v>1995</v>
      </c>
      <c r="H3" s="29">
        <v>1996</v>
      </c>
      <c r="I3" s="29">
        <v>1997</v>
      </c>
      <c r="J3" s="29">
        <v>1998</v>
      </c>
      <c r="K3" s="29">
        <v>1999</v>
      </c>
      <c r="L3" s="29">
        <v>2000</v>
      </c>
      <c r="M3" s="29">
        <v>2001</v>
      </c>
      <c r="N3" s="29">
        <v>2002</v>
      </c>
      <c r="O3" s="29">
        <v>2003</v>
      </c>
      <c r="P3" s="29">
        <v>2004</v>
      </c>
      <c r="Q3" s="29">
        <v>2005</v>
      </c>
      <c r="R3" s="29">
        <v>2006</v>
      </c>
      <c r="S3" s="29">
        <v>2007</v>
      </c>
      <c r="T3" s="29">
        <v>2008</v>
      </c>
      <c r="U3" s="29">
        <v>2009</v>
      </c>
      <c r="V3" s="30">
        <v>2010</v>
      </c>
      <c r="W3" s="30">
        <v>2011</v>
      </c>
      <c r="X3" s="42">
        <v>2012</v>
      </c>
      <c r="Y3" s="47">
        <v>2013</v>
      </c>
      <c r="Z3" s="42">
        <v>2014</v>
      </c>
      <c r="AA3" s="47">
        <v>2015</v>
      </c>
      <c r="AB3" s="47">
        <v>2016</v>
      </c>
      <c r="AC3" s="47">
        <v>2017</v>
      </c>
    </row>
    <row r="4" spans="1:31" s="1" customFormat="1" ht="12" customHeight="1">
      <c r="B4" s="3"/>
      <c r="C4" s="3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X4" s="43"/>
      <c r="Y4" s="6"/>
      <c r="AA4" s="52"/>
      <c r="AB4" s="52"/>
      <c r="AC4" s="52"/>
    </row>
    <row r="5" spans="1:31" s="1" customFormat="1" ht="12" customHeight="1">
      <c r="B5" s="3"/>
      <c r="C5" s="95" t="s">
        <v>0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</row>
    <row r="6" spans="1:31" s="1" customFormat="1" ht="12" customHeight="1">
      <c r="B6" s="88" t="s">
        <v>111</v>
      </c>
      <c r="C6" s="48">
        <v>1089</v>
      </c>
      <c r="D6" s="48">
        <v>1284</v>
      </c>
      <c r="E6" s="48">
        <v>1390</v>
      </c>
      <c r="F6" s="48">
        <v>2233</v>
      </c>
      <c r="G6" s="48">
        <v>3036</v>
      </c>
      <c r="H6" s="48">
        <v>3946</v>
      </c>
      <c r="I6" s="48">
        <v>5232</v>
      </c>
      <c r="J6" s="48">
        <v>3759</v>
      </c>
      <c r="K6" s="48">
        <v>3980</v>
      </c>
      <c r="L6" s="48">
        <v>3080</v>
      </c>
      <c r="M6" s="48">
        <v>2734</v>
      </c>
      <c r="N6" s="48">
        <v>2502</v>
      </c>
      <c r="O6" s="48">
        <v>1918</v>
      </c>
      <c r="P6" s="48">
        <v>2408</v>
      </c>
      <c r="Q6" s="48">
        <v>2151</v>
      </c>
      <c r="R6" s="48">
        <v>2303</v>
      </c>
      <c r="S6" s="48">
        <v>2271</v>
      </c>
      <c r="T6" s="48">
        <v>1821</v>
      </c>
      <c r="U6" s="48">
        <v>1487</v>
      </c>
      <c r="V6" s="48">
        <v>1462</v>
      </c>
      <c r="W6" s="48">
        <v>1572</v>
      </c>
      <c r="X6" s="48">
        <v>2065</v>
      </c>
      <c r="Y6" s="48">
        <v>2010</v>
      </c>
      <c r="Z6" s="48">
        <v>2131</v>
      </c>
      <c r="AA6" s="48">
        <v>2011</v>
      </c>
      <c r="AB6" s="48">
        <v>2217</v>
      </c>
      <c r="AC6" s="48">
        <v>1943</v>
      </c>
      <c r="AE6" s="74"/>
    </row>
    <row r="7" spans="1:31" s="1" customFormat="1" ht="12" customHeight="1">
      <c r="B7" s="22" t="s">
        <v>15</v>
      </c>
      <c r="C7" s="48">
        <v>643</v>
      </c>
      <c r="D7" s="48">
        <v>741</v>
      </c>
      <c r="E7" s="48">
        <v>911</v>
      </c>
      <c r="F7" s="48">
        <v>1571</v>
      </c>
      <c r="G7" s="48">
        <v>2029</v>
      </c>
      <c r="H7" s="48">
        <v>2449</v>
      </c>
      <c r="I7" s="48">
        <v>3123</v>
      </c>
      <c r="J7" s="48">
        <v>2810</v>
      </c>
      <c r="K7" s="48">
        <v>3494</v>
      </c>
      <c r="L7" s="48">
        <v>2753</v>
      </c>
      <c r="M7" s="48">
        <v>2504</v>
      </c>
      <c r="N7" s="48">
        <v>2352</v>
      </c>
      <c r="O7" s="48">
        <v>1814</v>
      </c>
      <c r="P7" s="48">
        <v>2328</v>
      </c>
      <c r="Q7" s="48">
        <v>2078</v>
      </c>
      <c r="R7" s="48">
        <v>2252</v>
      </c>
      <c r="S7" s="48">
        <v>2199</v>
      </c>
      <c r="T7" s="48">
        <v>1742</v>
      </c>
      <c r="U7" s="48">
        <v>1370</v>
      </c>
      <c r="V7" s="48">
        <v>1368</v>
      </c>
      <c r="W7" s="48">
        <v>1443</v>
      </c>
      <c r="X7" s="48">
        <v>1908</v>
      </c>
      <c r="Y7" s="48">
        <v>1831</v>
      </c>
      <c r="Z7" s="48">
        <v>1806</v>
      </c>
      <c r="AA7" s="48">
        <v>1585</v>
      </c>
      <c r="AB7" s="48">
        <v>1688</v>
      </c>
      <c r="AC7" s="48">
        <v>1324</v>
      </c>
      <c r="AE7" s="74"/>
    </row>
    <row r="8" spans="1:31" s="1" customFormat="1" ht="12" customHeight="1">
      <c r="B8" s="22" t="s">
        <v>16</v>
      </c>
      <c r="C8" s="49">
        <v>446</v>
      </c>
      <c r="D8" s="48">
        <v>543</v>
      </c>
      <c r="E8" s="48">
        <v>479</v>
      </c>
      <c r="F8" s="48">
        <v>662</v>
      </c>
      <c r="G8" s="48">
        <v>1007</v>
      </c>
      <c r="H8" s="48">
        <v>1497</v>
      </c>
      <c r="I8" s="48">
        <v>2109</v>
      </c>
      <c r="J8" s="48">
        <v>949</v>
      </c>
      <c r="K8" s="48">
        <v>486</v>
      </c>
      <c r="L8" s="48">
        <v>327</v>
      </c>
      <c r="M8" s="48">
        <v>230</v>
      </c>
      <c r="N8" s="48">
        <v>150</v>
      </c>
      <c r="O8" s="48">
        <v>104</v>
      </c>
      <c r="P8" s="48">
        <v>80</v>
      </c>
      <c r="Q8" s="48">
        <v>73</v>
      </c>
      <c r="R8" s="48">
        <v>51</v>
      </c>
      <c r="S8" s="48">
        <v>72</v>
      </c>
      <c r="T8" s="48">
        <v>79</v>
      </c>
      <c r="U8" s="48">
        <v>117</v>
      </c>
      <c r="V8" s="48">
        <v>94</v>
      </c>
      <c r="W8" s="48">
        <v>129</v>
      </c>
      <c r="X8" s="48">
        <v>157</v>
      </c>
      <c r="Y8" s="48">
        <v>179</v>
      </c>
      <c r="Z8" s="48">
        <v>325</v>
      </c>
      <c r="AA8" s="48">
        <v>426</v>
      </c>
      <c r="AB8" s="48">
        <v>529</v>
      </c>
      <c r="AC8" s="48">
        <v>619</v>
      </c>
      <c r="AE8" s="74"/>
    </row>
    <row r="9" spans="1:31" s="1" customFormat="1" ht="12" customHeight="1">
      <c r="B9" s="21" t="s">
        <v>1</v>
      </c>
      <c r="C9" s="49">
        <v>1452</v>
      </c>
      <c r="D9" s="48">
        <v>1808</v>
      </c>
      <c r="E9" s="48">
        <v>1798</v>
      </c>
      <c r="F9" s="48">
        <v>1713</v>
      </c>
      <c r="G9" s="48">
        <v>1655</v>
      </c>
      <c r="H9" s="48">
        <v>1699</v>
      </c>
      <c r="I9" s="48">
        <v>1738</v>
      </c>
      <c r="J9" s="48">
        <v>1646</v>
      </c>
      <c r="K9" s="48">
        <v>1770</v>
      </c>
      <c r="L9" s="48">
        <v>1391</v>
      </c>
      <c r="M9" s="48">
        <v>1436</v>
      </c>
      <c r="N9" s="48">
        <v>1248</v>
      </c>
      <c r="O9" s="48">
        <v>1084</v>
      </c>
      <c r="P9" s="48">
        <v>1152</v>
      </c>
      <c r="Q9" s="48">
        <v>996</v>
      </c>
      <c r="R9" s="48">
        <v>799</v>
      </c>
      <c r="S9" s="48">
        <v>796</v>
      </c>
      <c r="T9" s="48">
        <v>777</v>
      </c>
      <c r="U9" s="48">
        <v>713</v>
      </c>
      <c r="V9" s="48">
        <v>735</v>
      </c>
      <c r="W9" s="48">
        <v>638</v>
      </c>
      <c r="X9" s="48">
        <v>736</v>
      </c>
      <c r="Y9" s="48">
        <v>813</v>
      </c>
      <c r="Z9" s="48">
        <v>863</v>
      </c>
      <c r="AA9" s="48">
        <v>988</v>
      </c>
      <c r="AB9" s="48">
        <v>974</v>
      </c>
      <c r="AC9" s="48">
        <v>960</v>
      </c>
      <c r="AE9" s="74"/>
    </row>
    <row r="10" spans="1:31" s="1" customFormat="1" ht="12" customHeight="1">
      <c r="B10" s="21" t="s">
        <v>6</v>
      </c>
      <c r="C10" s="48">
        <v>10717</v>
      </c>
      <c r="D10" s="48">
        <v>10906</v>
      </c>
      <c r="E10" s="48">
        <v>9415</v>
      </c>
      <c r="F10" s="48">
        <v>11377</v>
      </c>
      <c r="G10" s="48">
        <v>15852</v>
      </c>
      <c r="H10" s="48">
        <v>22744</v>
      </c>
      <c r="I10" s="48">
        <v>32965</v>
      </c>
      <c r="J10" s="48">
        <v>17729</v>
      </c>
      <c r="K10" s="48">
        <v>12589</v>
      </c>
      <c r="L10" s="48">
        <v>9061</v>
      </c>
      <c r="M10" s="48">
        <v>7093</v>
      </c>
      <c r="N10" s="48">
        <v>5182</v>
      </c>
      <c r="O10" s="48">
        <v>3418</v>
      </c>
      <c r="P10" s="48">
        <v>3751</v>
      </c>
      <c r="Q10" s="48">
        <v>3536</v>
      </c>
      <c r="R10" s="48">
        <v>3126</v>
      </c>
      <c r="S10" s="48">
        <v>3718</v>
      </c>
      <c r="T10" s="48">
        <v>3833</v>
      </c>
      <c r="U10" s="48">
        <v>3815</v>
      </c>
      <c r="V10" s="48">
        <v>4321</v>
      </c>
      <c r="W10" s="48">
        <v>4491</v>
      </c>
      <c r="X10" s="48">
        <v>5417</v>
      </c>
      <c r="Y10" s="48">
        <v>6641</v>
      </c>
      <c r="Z10" s="48">
        <v>8744</v>
      </c>
      <c r="AA10" s="48">
        <v>10722</v>
      </c>
      <c r="AB10" s="48">
        <v>13659</v>
      </c>
      <c r="AC10" s="48">
        <v>15669</v>
      </c>
      <c r="AE10" s="74"/>
    </row>
    <row r="11" spans="1:31" s="1" customFormat="1" ht="12" customHeight="1">
      <c r="B11" s="22" t="s">
        <v>43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52"/>
      <c r="AA11" s="48"/>
      <c r="AB11" s="48"/>
      <c r="AC11" s="48"/>
      <c r="AE11" s="74"/>
    </row>
    <row r="12" spans="1:31" s="1" customFormat="1" ht="12" customHeight="1">
      <c r="B12" s="22" t="s">
        <v>15</v>
      </c>
      <c r="C12" s="49">
        <v>714</v>
      </c>
      <c r="D12" s="48">
        <v>835</v>
      </c>
      <c r="E12" s="48">
        <v>1044</v>
      </c>
      <c r="F12" s="48">
        <v>1778</v>
      </c>
      <c r="G12" s="48">
        <v>2299</v>
      </c>
      <c r="H12" s="48">
        <v>2713</v>
      </c>
      <c r="I12" s="48">
        <v>3477</v>
      </c>
      <c r="J12" s="48">
        <v>3098</v>
      </c>
      <c r="K12" s="48">
        <v>3734</v>
      </c>
      <c r="L12" s="48">
        <v>2900</v>
      </c>
      <c r="M12" s="48">
        <v>2630</v>
      </c>
      <c r="N12" s="48">
        <v>2483</v>
      </c>
      <c r="O12" s="48">
        <v>1920</v>
      </c>
      <c r="P12" s="48">
        <v>2423</v>
      </c>
      <c r="Q12" s="48">
        <v>2187</v>
      </c>
      <c r="R12" s="48">
        <v>2329</v>
      </c>
      <c r="S12" s="48">
        <v>2302</v>
      </c>
      <c r="T12" s="48">
        <v>1830</v>
      </c>
      <c r="U12" s="48">
        <v>1458</v>
      </c>
      <c r="V12" s="48">
        <v>1450</v>
      </c>
      <c r="W12" s="48">
        <v>1509</v>
      </c>
      <c r="X12" s="48">
        <v>1986</v>
      </c>
      <c r="Y12" s="48">
        <v>1897</v>
      </c>
      <c r="Z12" s="48">
        <v>1861</v>
      </c>
      <c r="AA12" s="48">
        <v>1674</v>
      </c>
      <c r="AB12" s="48">
        <v>1745</v>
      </c>
      <c r="AC12" s="48">
        <v>1377</v>
      </c>
      <c r="AE12" s="74"/>
    </row>
    <row r="13" spans="1:31" s="1" customFormat="1" ht="12" customHeight="1">
      <c r="B13" s="22" t="s">
        <v>44</v>
      </c>
      <c r="C13" s="49">
        <v>7736</v>
      </c>
      <c r="D13" s="48">
        <v>7525</v>
      </c>
      <c r="E13" s="48">
        <v>5487</v>
      </c>
      <c r="F13" s="48">
        <v>7425</v>
      </c>
      <c r="G13" s="48">
        <v>10965</v>
      </c>
      <c r="H13" s="48">
        <v>17466</v>
      </c>
      <c r="I13" s="48">
        <v>26833</v>
      </c>
      <c r="J13" s="48">
        <v>12422</v>
      </c>
      <c r="K13" s="48">
        <v>6621</v>
      </c>
      <c r="L13" s="48">
        <v>4380</v>
      </c>
      <c r="M13" s="48">
        <v>3288</v>
      </c>
      <c r="N13" s="48">
        <v>1913</v>
      </c>
      <c r="O13" s="48">
        <v>1233</v>
      </c>
      <c r="P13" s="48">
        <v>944</v>
      </c>
      <c r="Q13" s="48">
        <v>997</v>
      </c>
      <c r="R13" s="48">
        <v>452</v>
      </c>
      <c r="S13" s="48">
        <v>1028</v>
      </c>
      <c r="T13" s="48">
        <v>1162</v>
      </c>
      <c r="U13" s="48">
        <v>1375</v>
      </c>
      <c r="V13" s="48">
        <v>1924</v>
      </c>
      <c r="W13" s="48">
        <v>1990</v>
      </c>
      <c r="X13" s="48">
        <v>2194</v>
      </c>
      <c r="Y13" s="48">
        <v>2629</v>
      </c>
      <c r="Z13" s="48">
        <v>5208</v>
      </c>
      <c r="AA13" s="48">
        <v>7030</v>
      </c>
      <c r="AB13" s="48">
        <v>8863</v>
      </c>
      <c r="AC13" s="48">
        <v>11408</v>
      </c>
      <c r="AE13" s="74"/>
    </row>
    <row r="14" spans="1:31" s="1" customFormat="1" ht="12" customHeight="1">
      <c r="B14" s="21" t="s">
        <v>2</v>
      </c>
      <c r="C14" s="50">
        <v>885</v>
      </c>
      <c r="D14" s="50">
        <v>953.4</v>
      </c>
      <c r="E14" s="50">
        <v>840.6</v>
      </c>
      <c r="F14" s="50">
        <v>1000.4</v>
      </c>
      <c r="G14" s="50">
        <v>1327.7</v>
      </c>
      <c r="H14" s="50">
        <v>1825.1</v>
      </c>
      <c r="I14" s="50">
        <v>2535.3000000000002</v>
      </c>
      <c r="J14" s="50">
        <v>1469.3</v>
      </c>
      <c r="K14" s="50">
        <v>1132.4000000000001</v>
      </c>
      <c r="L14" s="50">
        <v>869.7</v>
      </c>
      <c r="M14" s="50">
        <v>784.1</v>
      </c>
      <c r="N14" s="50">
        <v>623.79999999999995</v>
      </c>
      <c r="O14" s="50">
        <v>468.2</v>
      </c>
      <c r="P14" s="50">
        <v>511.7</v>
      </c>
      <c r="Q14" s="50">
        <v>464.2</v>
      </c>
      <c r="R14" s="50">
        <v>427.4</v>
      </c>
      <c r="S14" s="50">
        <v>470.2</v>
      </c>
      <c r="T14" s="50">
        <v>489.3</v>
      </c>
      <c r="U14" s="50">
        <v>478.8</v>
      </c>
      <c r="V14" s="50">
        <v>501.9</v>
      </c>
      <c r="W14" s="52">
        <v>515.29999999999995</v>
      </c>
      <c r="X14" s="52">
        <v>629.5</v>
      </c>
      <c r="Y14" s="52">
        <v>713.3</v>
      </c>
      <c r="Z14" s="52">
        <v>906.5</v>
      </c>
      <c r="AA14" s="50">
        <v>1021.2</v>
      </c>
      <c r="AB14" s="50">
        <v>1150.5999999999999</v>
      </c>
      <c r="AC14" s="50">
        <v>1162.0999999999999</v>
      </c>
      <c r="AE14" s="74"/>
    </row>
    <row r="15" spans="1:31" s="1" customFormat="1" ht="12" customHeight="1">
      <c r="B15" s="88" t="s">
        <v>110</v>
      </c>
      <c r="C15" s="49">
        <v>159</v>
      </c>
      <c r="D15" s="49">
        <v>253</v>
      </c>
      <c r="E15" s="49">
        <v>272</v>
      </c>
      <c r="F15" s="49">
        <v>332</v>
      </c>
      <c r="G15" s="49">
        <v>355</v>
      </c>
      <c r="H15" s="49">
        <v>304</v>
      </c>
      <c r="I15" s="49">
        <v>433</v>
      </c>
      <c r="J15" s="49">
        <v>385</v>
      </c>
      <c r="K15" s="49">
        <v>335</v>
      </c>
      <c r="L15" s="49">
        <v>270</v>
      </c>
      <c r="M15" s="49">
        <v>260</v>
      </c>
      <c r="N15" s="49">
        <v>273</v>
      </c>
      <c r="O15" s="49">
        <v>232</v>
      </c>
      <c r="P15" s="49">
        <v>204</v>
      </c>
      <c r="Q15" s="49">
        <v>214</v>
      </c>
      <c r="R15" s="49">
        <v>180</v>
      </c>
      <c r="S15" s="49">
        <v>197</v>
      </c>
      <c r="T15" s="49">
        <v>190</v>
      </c>
      <c r="U15" s="49">
        <v>224</v>
      </c>
      <c r="V15" s="49">
        <v>217</v>
      </c>
      <c r="W15" s="52">
        <v>215</v>
      </c>
      <c r="X15" s="52">
        <v>204</v>
      </c>
      <c r="Y15" s="52">
        <v>253</v>
      </c>
      <c r="Z15" s="52">
        <v>199</v>
      </c>
      <c r="AA15" s="48">
        <v>208</v>
      </c>
      <c r="AB15" s="48">
        <v>229</v>
      </c>
      <c r="AC15" s="48">
        <v>203</v>
      </c>
      <c r="AE15" s="74"/>
    </row>
    <row r="16" spans="1:31" s="1" customFormat="1" ht="12" customHeight="1">
      <c r="B16" s="21" t="s">
        <v>3</v>
      </c>
      <c r="C16" s="49" t="s">
        <v>5</v>
      </c>
      <c r="D16" s="49">
        <v>239</v>
      </c>
      <c r="E16" s="49">
        <v>246</v>
      </c>
      <c r="F16" s="49">
        <v>238</v>
      </c>
      <c r="G16" s="49">
        <v>229</v>
      </c>
      <c r="H16" s="49">
        <v>210</v>
      </c>
      <c r="I16" s="49">
        <v>211</v>
      </c>
      <c r="J16" s="49">
        <v>252</v>
      </c>
      <c r="K16" s="49">
        <v>273</v>
      </c>
      <c r="L16" s="49">
        <v>212</v>
      </c>
      <c r="M16" s="49">
        <v>194</v>
      </c>
      <c r="N16" s="49">
        <v>213</v>
      </c>
      <c r="O16" s="49">
        <v>166</v>
      </c>
      <c r="P16" s="49">
        <v>158</v>
      </c>
      <c r="Q16" s="49">
        <v>154</v>
      </c>
      <c r="R16" s="49">
        <v>115</v>
      </c>
      <c r="S16" s="49">
        <v>127</v>
      </c>
      <c r="T16" s="49">
        <v>150</v>
      </c>
      <c r="U16" s="49">
        <v>130</v>
      </c>
      <c r="V16" s="49">
        <v>178</v>
      </c>
      <c r="W16" s="52">
        <v>160</v>
      </c>
      <c r="X16" s="52">
        <v>146</v>
      </c>
      <c r="Y16" s="52">
        <v>190</v>
      </c>
      <c r="Z16" s="52">
        <v>163</v>
      </c>
      <c r="AA16" s="48">
        <v>163</v>
      </c>
      <c r="AB16" s="48">
        <v>150</v>
      </c>
      <c r="AC16" s="48">
        <v>122</v>
      </c>
      <c r="AE16" s="74"/>
    </row>
    <row r="17" spans="2:31" s="1" customFormat="1" ht="12" customHeight="1">
      <c r="B17" s="21" t="s">
        <v>7</v>
      </c>
      <c r="C17" s="50">
        <v>609</v>
      </c>
      <c r="D17" s="50">
        <v>630.6</v>
      </c>
      <c r="E17" s="50">
        <v>788.2</v>
      </c>
      <c r="F17" s="50">
        <v>944.7</v>
      </c>
      <c r="G17" s="50">
        <v>1451.5</v>
      </c>
      <c r="H17" s="50">
        <v>1040.7</v>
      </c>
      <c r="I17" s="50">
        <v>1978.3</v>
      </c>
      <c r="J17" s="50">
        <v>1526.6</v>
      </c>
      <c r="K17" s="50">
        <v>1283</v>
      </c>
      <c r="L17" s="50">
        <v>968.5</v>
      </c>
      <c r="M17" s="50">
        <v>1035.9000000000001</v>
      </c>
      <c r="N17" s="50">
        <v>1181.2</v>
      </c>
      <c r="O17" s="50">
        <v>725.6</v>
      </c>
      <c r="P17" s="50">
        <v>890.9</v>
      </c>
      <c r="Q17" s="50">
        <v>690.1</v>
      </c>
      <c r="R17" s="50">
        <v>505.9</v>
      </c>
      <c r="S17" s="50">
        <v>687.6</v>
      </c>
      <c r="T17" s="50">
        <v>579.29999999999995</v>
      </c>
      <c r="U17" s="50">
        <v>636.9</v>
      </c>
      <c r="V17" s="50">
        <v>575.70000000000005</v>
      </c>
      <c r="W17" s="52">
        <v>355.7</v>
      </c>
      <c r="X17" s="52">
        <v>477.8</v>
      </c>
      <c r="Y17" s="76">
        <v>478</v>
      </c>
      <c r="Z17" s="52">
        <v>593.70000000000005</v>
      </c>
      <c r="AA17" s="50">
        <v>522.6</v>
      </c>
      <c r="AB17" s="50">
        <v>598.79999999999995</v>
      </c>
      <c r="AC17" s="50">
        <v>634</v>
      </c>
      <c r="AE17" s="74"/>
    </row>
    <row r="18" spans="2:31" s="1" customFormat="1" ht="12" customHeight="1">
      <c r="B18" s="24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2"/>
      <c r="X18" s="52"/>
      <c r="Y18" s="52"/>
      <c r="Z18" s="52"/>
      <c r="AA18" s="52"/>
      <c r="AB18" s="52"/>
      <c r="AC18" s="52"/>
    </row>
    <row r="19" spans="2:31" s="1" customFormat="1" ht="12" customHeight="1">
      <c r="B19" s="21"/>
      <c r="C19" s="96" t="s">
        <v>47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</row>
    <row r="20" spans="2:31" s="1" customFormat="1" ht="12" customHeight="1">
      <c r="B20" s="88" t="s">
        <v>111</v>
      </c>
      <c r="C20" s="32" t="s">
        <v>5</v>
      </c>
      <c r="D20" s="26">
        <v>17.899999999999999</v>
      </c>
      <c r="E20" s="26">
        <v>8.3000000000000007</v>
      </c>
      <c r="F20" s="26">
        <v>60.6</v>
      </c>
      <c r="G20" s="26">
        <v>36</v>
      </c>
      <c r="H20" s="26">
        <v>30</v>
      </c>
      <c r="I20" s="26">
        <v>32.6</v>
      </c>
      <c r="J20" s="26">
        <v>-28.2</v>
      </c>
      <c r="K20" s="26">
        <v>5.9</v>
      </c>
      <c r="L20" s="26">
        <v>-22.6</v>
      </c>
      <c r="M20" s="26">
        <v>-11.2</v>
      </c>
      <c r="N20" s="26">
        <v>-8.5</v>
      </c>
      <c r="O20" s="26">
        <v>-23.3</v>
      </c>
      <c r="P20" s="26">
        <v>25.5</v>
      </c>
      <c r="Q20" s="26">
        <v>-10.7</v>
      </c>
      <c r="R20" s="26">
        <v>7.1</v>
      </c>
      <c r="S20" s="26">
        <v>-1.4</v>
      </c>
      <c r="T20" s="26">
        <v>-19.8</v>
      </c>
      <c r="U20" s="26">
        <v>-18.3</v>
      </c>
      <c r="V20" s="25">
        <v>-1.7</v>
      </c>
      <c r="W20" s="84">
        <v>7.5</v>
      </c>
      <c r="X20" s="84">
        <v>31.4</v>
      </c>
      <c r="Y20" s="86" t="s">
        <v>57</v>
      </c>
      <c r="Z20" s="25">
        <v>6</v>
      </c>
      <c r="AA20" s="25">
        <v>-5.6</v>
      </c>
      <c r="AB20" s="25">
        <v>10.199999999999999</v>
      </c>
      <c r="AC20" s="25">
        <v>-12.4</v>
      </c>
      <c r="AD20" s="74"/>
    </row>
    <row r="21" spans="2:31" s="1" customFormat="1" ht="12" customHeight="1">
      <c r="B21" s="22" t="s">
        <v>15</v>
      </c>
      <c r="C21" s="32" t="s">
        <v>5</v>
      </c>
      <c r="D21" s="26">
        <v>15.2</v>
      </c>
      <c r="E21" s="26">
        <v>22.9</v>
      </c>
      <c r="F21" s="26">
        <v>72.400000000000006</v>
      </c>
      <c r="G21" s="26">
        <v>29.2</v>
      </c>
      <c r="H21" s="26">
        <v>20.7</v>
      </c>
      <c r="I21" s="26">
        <v>27.5</v>
      </c>
      <c r="J21" s="26">
        <v>-10</v>
      </c>
      <c r="K21" s="26">
        <v>24.3</v>
      </c>
      <c r="L21" s="26">
        <v>-21.2</v>
      </c>
      <c r="M21" s="26">
        <v>-9</v>
      </c>
      <c r="N21" s="26">
        <v>-6.1</v>
      </c>
      <c r="O21" s="26">
        <v>-22.9</v>
      </c>
      <c r="P21" s="26">
        <v>28.3</v>
      </c>
      <c r="Q21" s="26">
        <v>-10.7</v>
      </c>
      <c r="R21" s="26">
        <v>8.4</v>
      </c>
      <c r="S21" s="26">
        <v>-2.4</v>
      </c>
      <c r="T21" s="26">
        <v>-20.8</v>
      </c>
      <c r="U21" s="26">
        <v>-21.4</v>
      </c>
      <c r="V21" s="25">
        <v>-0.1</v>
      </c>
      <c r="W21" s="84">
        <v>5.5</v>
      </c>
      <c r="X21" s="84">
        <v>32.200000000000003</v>
      </c>
      <c r="Y21" s="86" t="s">
        <v>58</v>
      </c>
      <c r="Z21" s="25">
        <v>-1.4</v>
      </c>
      <c r="AA21" s="25">
        <v>-12.2</v>
      </c>
      <c r="AB21" s="25">
        <v>6.5</v>
      </c>
      <c r="AC21" s="25">
        <v>-21.6</v>
      </c>
      <c r="AD21" s="74"/>
    </row>
    <row r="22" spans="2:31" s="1" customFormat="1" ht="12" customHeight="1">
      <c r="B22" s="22" t="s">
        <v>16</v>
      </c>
      <c r="C22" s="32" t="s">
        <v>5</v>
      </c>
      <c r="D22" s="26">
        <v>22.1</v>
      </c>
      <c r="E22" s="26">
        <v>-12</v>
      </c>
      <c r="F22" s="26">
        <v>38.200000000000003</v>
      </c>
      <c r="G22" s="26">
        <v>52.4</v>
      </c>
      <c r="H22" s="26">
        <v>49.3</v>
      </c>
      <c r="I22" s="26">
        <v>40.299999999999997</v>
      </c>
      <c r="J22" s="26">
        <v>-55</v>
      </c>
      <c r="K22" s="26">
        <v>-49.2</v>
      </c>
      <c r="L22" s="26">
        <v>-32.299999999999997</v>
      </c>
      <c r="M22" s="26">
        <v>-29.8</v>
      </c>
      <c r="N22" s="26">
        <v>-34.6</v>
      </c>
      <c r="O22" s="26">
        <v>-31.5</v>
      </c>
      <c r="P22" s="26">
        <v>-22.5</v>
      </c>
      <c r="Q22" s="26">
        <v>-7.6</v>
      </c>
      <c r="R22" s="26">
        <v>-30.1</v>
      </c>
      <c r="S22" s="26">
        <v>41.2</v>
      </c>
      <c r="T22" s="26">
        <v>9.6999999999999993</v>
      </c>
      <c r="U22" s="26">
        <v>48.1</v>
      </c>
      <c r="V22" s="25">
        <v>-19.7</v>
      </c>
      <c r="W22" s="84">
        <v>37.200000000000003</v>
      </c>
      <c r="X22" s="84">
        <v>21.7</v>
      </c>
      <c r="Y22" s="86">
        <v>14</v>
      </c>
      <c r="Z22" s="25">
        <v>81.599999999999994</v>
      </c>
      <c r="AA22" s="25">
        <v>31.1</v>
      </c>
      <c r="AB22" s="25">
        <v>24.2</v>
      </c>
      <c r="AC22" s="25">
        <v>17</v>
      </c>
      <c r="AD22" s="74"/>
    </row>
    <row r="23" spans="2:31" s="1" customFormat="1" ht="12" customHeight="1">
      <c r="B23" s="21" t="s">
        <v>1</v>
      </c>
      <c r="C23" s="32" t="s">
        <v>5</v>
      </c>
      <c r="D23" s="26">
        <v>24.5</v>
      </c>
      <c r="E23" s="26">
        <v>-0.6</v>
      </c>
      <c r="F23" s="26">
        <v>-4.7</v>
      </c>
      <c r="G23" s="26">
        <v>-3.4</v>
      </c>
      <c r="H23" s="26">
        <v>2.7</v>
      </c>
      <c r="I23" s="26">
        <v>2.2999999999999998</v>
      </c>
      <c r="J23" s="26">
        <v>-5.3</v>
      </c>
      <c r="K23" s="26">
        <v>7.5</v>
      </c>
      <c r="L23" s="26">
        <v>-21.4</v>
      </c>
      <c r="M23" s="26">
        <v>3.2</v>
      </c>
      <c r="N23" s="26">
        <v>-13.1</v>
      </c>
      <c r="O23" s="26">
        <v>-13.1</v>
      </c>
      <c r="P23" s="26">
        <v>6.3</v>
      </c>
      <c r="Q23" s="26">
        <v>-13.5</v>
      </c>
      <c r="R23" s="26">
        <v>-19.8</v>
      </c>
      <c r="S23" s="26">
        <v>-0.4</v>
      </c>
      <c r="T23" s="26">
        <v>-2.4</v>
      </c>
      <c r="U23" s="26">
        <v>-8.1999999999999993</v>
      </c>
      <c r="V23" s="25">
        <v>3.1</v>
      </c>
      <c r="W23" s="25">
        <v>-13.2</v>
      </c>
      <c r="X23" s="25">
        <v>15.4</v>
      </c>
      <c r="Y23" s="33">
        <v>10.5</v>
      </c>
      <c r="Z23" s="25">
        <v>6.2</v>
      </c>
      <c r="AA23" s="25">
        <v>14.5</v>
      </c>
      <c r="AB23" s="25">
        <v>-1.4</v>
      </c>
      <c r="AC23" s="25">
        <v>-1.4</v>
      </c>
      <c r="AD23" s="74"/>
    </row>
    <row r="24" spans="2:31" s="1" customFormat="1" ht="12" customHeight="1">
      <c r="B24" s="21" t="s">
        <v>6</v>
      </c>
      <c r="C24" s="32" t="s">
        <v>5</v>
      </c>
      <c r="D24" s="26">
        <v>1.8</v>
      </c>
      <c r="E24" s="26">
        <v>-13.7</v>
      </c>
      <c r="F24" s="26">
        <v>20.8</v>
      </c>
      <c r="G24" s="26">
        <v>39.299999999999997</v>
      </c>
      <c r="H24" s="26">
        <v>43.5</v>
      </c>
      <c r="I24" s="26">
        <v>44.9</v>
      </c>
      <c r="J24" s="26">
        <v>-46.2</v>
      </c>
      <c r="K24" s="26">
        <v>-29</v>
      </c>
      <c r="L24" s="26">
        <v>-28</v>
      </c>
      <c r="M24" s="26">
        <v>-21.7</v>
      </c>
      <c r="N24" s="26">
        <v>-26.9</v>
      </c>
      <c r="O24" s="26">
        <v>-34</v>
      </c>
      <c r="P24" s="26">
        <v>9.6999999999999993</v>
      </c>
      <c r="Q24" s="26">
        <v>-5.7</v>
      </c>
      <c r="R24" s="26">
        <v>-11.6</v>
      </c>
      <c r="S24" s="26">
        <v>18.899999999999999</v>
      </c>
      <c r="T24" s="26">
        <v>3.1</v>
      </c>
      <c r="U24" s="26">
        <v>-0.5</v>
      </c>
      <c r="V24" s="25">
        <v>13.3</v>
      </c>
      <c r="W24" s="84">
        <v>3.9</v>
      </c>
      <c r="X24" s="84">
        <v>20.6</v>
      </c>
      <c r="Y24" s="86">
        <v>22.6</v>
      </c>
      <c r="Z24" s="25">
        <v>31.7</v>
      </c>
      <c r="AA24" s="25">
        <v>22.6</v>
      </c>
      <c r="AB24" s="25">
        <v>27.4</v>
      </c>
      <c r="AC24" s="25">
        <v>14.7</v>
      </c>
      <c r="AD24" s="74"/>
    </row>
    <row r="25" spans="2:31" s="1" customFormat="1" ht="12" customHeight="1">
      <c r="B25" s="22" t="s">
        <v>43</v>
      </c>
      <c r="C25" s="32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5"/>
      <c r="W25" s="84"/>
      <c r="X25" s="84"/>
      <c r="Y25" s="52"/>
      <c r="Z25" s="25"/>
      <c r="AA25" s="25"/>
      <c r="AB25" s="25"/>
      <c r="AC25" s="25"/>
      <c r="AD25" s="74"/>
    </row>
    <row r="26" spans="2:31" s="1" customFormat="1" ht="12" customHeight="1">
      <c r="B26" s="22" t="s">
        <v>15</v>
      </c>
      <c r="C26" s="32" t="s">
        <v>5</v>
      </c>
      <c r="D26" s="26">
        <v>16.899999999999999</v>
      </c>
      <c r="E26" s="26">
        <v>25</v>
      </c>
      <c r="F26" s="26">
        <v>70.3</v>
      </c>
      <c r="G26" s="26">
        <v>29.3</v>
      </c>
      <c r="H26" s="26">
        <v>18</v>
      </c>
      <c r="I26" s="26">
        <v>28.2</v>
      </c>
      <c r="J26" s="26">
        <v>-10.9</v>
      </c>
      <c r="K26" s="26">
        <v>20.5</v>
      </c>
      <c r="L26" s="26">
        <v>-22.3</v>
      </c>
      <c r="M26" s="26">
        <v>-9.3000000000000007</v>
      </c>
      <c r="N26" s="26">
        <v>-5.6</v>
      </c>
      <c r="O26" s="26">
        <v>-22.7</v>
      </c>
      <c r="P26" s="26">
        <v>26.2</v>
      </c>
      <c r="Q26" s="26">
        <v>-9.6999999999999993</v>
      </c>
      <c r="R26" s="26">
        <v>6.5</v>
      </c>
      <c r="S26" s="26">
        <v>-1.2</v>
      </c>
      <c r="T26" s="26">
        <v>-20.5</v>
      </c>
      <c r="U26" s="26">
        <v>-20.3</v>
      </c>
      <c r="V26" s="25">
        <v>-0.5</v>
      </c>
      <c r="W26" s="84">
        <v>4.0999999999999996</v>
      </c>
      <c r="X26" s="84">
        <v>31.6</v>
      </c>
      <c r="Y26" s="86" t="s">
        <v>59</v>
      </c>
      <c r="Z26" s="25">
        <v>-1.9</v>
      </c>
      <c r="AA26" s="25">
        <v>-10</v>
      </c>
      <c r="AB26" s="25">
        <v>4.2</v>
      </c>
      <c r="AC26" s="25">
        <v>-21.1</v>
      </c>
      <c r="AD26" s="74"/>
    </row>
    <row r="27" spans="2:31" s="1" customFormat="1" ht="12" customHeight="1">
      <c r="B27" s="22" t="s">
        <v>44</v>
      </c>
      <c r="C27" s="32" t="s">
        <v>5</v>
      </c>
      <c r="D27" s="26">
        <v>-2.7</v>
      </c>
      <c r="E27" s="26">
        <v>-27.1</v>
      </c>
      <c r="F27" s="26">
        <v>35.299999999999997</v>
      </c>
      <c r="G27" s="26">
        <v>47.7</v>
      </c>
      <c r="H27" s="26">
        <v>59.3</v>
      </c>
      <c r="I27" s="26">
        <v>53.6</v>
      </c>
      <c r="J27" s="26">
        <v>-53.7</v>
      </c>
      <c r="K27" s="26">
        <v>-46.7</v>
      </c>
      <c r="L27" s="26">
        <v>-33.799999999999997</v>
      </c>
      <c r="M27" s="26">
        <v>-24.9</v>
      </c>
      <c r="N27" s="26">
        <v>-41.8</v>
      </c>
      <c r="O27" s="26">
        <v>-35.5</v>
      </c>
      <c r="P27" s="26">
        <v>-23.4</v>
      </c>
      <c r="Q27" s="26">
        <v>5.6</v>
      </c>
      <c r="R27" s="26">
        <v>-54.7</v>
      </c>
      <c r="S27" s="26">
        <v>127.4</v>
      </c>
      <c r="T27" s="26">
        <v>13</v>
      </c>
      <c r="U27" s="26">
        <v>18.3</v>
      </c>
      <c r="V27" s="25">
        <v>39.9</v>
      </c>
      <c r="W27" s="84">
        <v>3.4</v>
      </c>
      <c r="X27" s="84">
        <v>10.3</v>
      </c>
      <c r="Y27" s="86">
        <v>19.8</v>
      </c>
      <c r="Z27" s="25">
        <v>98.1</v>
      </c>
      <c r="AA27" s="25">
        <v>35</v>
      </c>
      <c r="AB27" s="25">
        <v>26.1</v>
      </c>
      <c r="AC27" s="25">
        <v>28.7</v>
      </c>
      <c r="AD27" s="74"/>
    </row>
    <row r="28" spans="2:31" s="1" customFormat="1" ht="12" customHeight="1">
      <c r="B28" s="21" t="s">
        <v>2</v>
      </c>
      <c r="C28" s="32" t="s">
        <v>5</v>
      </c>
      <c r="D28" s="26">
        <v>7.7</v>
      </c>
      <c r="E28" s="26">
        <v>-11.8</v>
      </c>
      <c r="F28" s="26">
        <v>19</v>
      </c>
      <c r="G28" s="26">
        <v>32.700000000000003</v>
      </c>
      <c r="H28" s="26">
        <v>37.5</v>
      </c>
      <c r="I28" s="26">
        <v>38.9</v>
      </c>
      <c r="J28" s="26">
        <v>-42</v>
      </c>
      <c r="K28" s="26">
        <v>-22.9</v>
      </c>
      <c r="L28" s="26">
        <v>-23.2</v>
      </c>
      <c r="M28" s="26">
        <v>-9.8000000000000007</v>
      </c>
      <c r="N28" s="26">
        <v>-20.399999999999999</v>
      </c>
      <c r="O28" s="26">
        <v>-24.9</v>
      </c>
      <c r="P28" s="26">
        <v>9.3000000000000007</v>
      </c>
      <c r="Q28" s="26">
        <v>-9.3000000000000007</v>
      </c>
      <c r="R28" s="26">
        <v>-7.9</v>
      </c>
      <c r="S28" s="26">
        <v>10</v>
      </c>
      <c r="T28" s="26">
        <v>4.0999999999999996</v>
      </c>
      <c r="U28" s="26">
        <v>-2.1</v>
      </c>
      <c r="V28" s="25">
        <v>4.8</v>
      </c>
      <c r="W28" s="84">
        <v>2.7</v>
      </c>
      <c r="X28" s="84">
        <v>22.2</v>
      </c>
      <c r="Y28" s="86">
        <v>13.3</v>
      </c>
      <c r="Z28" s="25">
        <v>27.1</v>
      </c>
      <c r="AA28" s="25">
        <v>12.7</v>
      </c>
      <c r="AB28" s="25">
        <v>12.7</v>
      </c>
      <c r="AC28" s="25">
        <v>1</v>
      </c>
      <c r="AD28" s="74"/>
    </row>
    <row r="29" spans="2:31" s="1" customFormat="1" ht="12" customHeight="1">
      <c r="B29" s="88" t="s">
        <v>110</v>
      </c>
      <c r="C29" s="32" t="s">
        <v>5</v>
      </c>
      <c r="D29" s="26">
        <v>59.1</v>
      </c>
      <c r="E29" s="26">
        <v>7.5</v>
      </c>
      <c r="F29" s="26">
        <v>22.1</v>
      </c>
      <c r="G29" s="26">
        <v>6.9</v>
      </c>
      <c r="H29" s="26">
        <v>-14.4</v>
      </c>
      <c r="I29" s="26">
        <v>42.4</v>
      </c>
      <c r="J29" s="26">
        <v>-11.1</v>
      </c>
      <c r="K29" s="26">
        <v>-13</v>
      </c>
      <c r="L29" s="26">
        <v>-19.399999999999999</v>
      </c>
      <c r="M29" s="26">
        <v>-3.7</v>
      </c>
      <c r="N29" s="26">
        <v>5</v>
      </c>
      <c r="O29" s="26">
        <v>-15</v>
      </c>
      <c r="P29" s="26">
        <v>-12.1</v>
      </c>
      <c r="Q29" s="26">
        <v>4.9000000000000004</v>
      </c>
      <c r="R29" s="26">
        <v>-15.9</v>
      </c>
      <c r="S29" s="26">
        <v>9.4</v>
      </c>
      <c r="T29" s="26">
        <v>-3.6</v>
      </c>
      <c r="U29" s="26">
        <v>17.899999999999999</v>
      </c>
      <c r="V29" s="25">
        <v>-3.1</v>
      </c>
      <c r="W29" s="25">
        <v>-0.9</v>
      </c>
      <c r="X29" s="25">
        <v>-5.0999999999999996</v>
      </c>
      <c r="Y29" s="33">
        <v>24</v>
      </c>
      <c r="Z29" s="25">
        <v>-21.3</v>
      </c>
      <c r="AA29" s="25">
        <v>4.5</v>
      </c>
      <c r="AB29" s="25">
        <v>10.1</v>
      </c>
      <c r="AC29" s="25">
        <v>-11.4</v>
      </c>
      <c r="AD29" s="74"/>
    </row>
    <row r="30" spans="2:31" s="1" customFormat="1" ht="12" customHeight="1">
      <c r="B30" s="21" t="s">
        <v>3</v>
      </c>
      <c r="C30" s="32" t="s">
        <v>5</v>
      </c>
      <c r="D30" s="32" t="s">
        <v>5</v>
      </c>
      <c r="E30" s="26">
        <v>2.9</v>
      </c>
      <c r="F30" s="26">
        <v>-3.3</v>
      </c>
      <c r="G30" s="26">
        <v>-3.8</v>
      </c>
      <c r="H30" s="26">
        <v>-8.3000000000000007</v>
      </c>
      <c r="I30" s="26">
        <v>0.5</v>
      </c>
      <c r="J30" s="26">
        <v>19.399999999999999</v>
      </c>
      <c r="K30" s="26">
        <v>8.3000000000000007</v>
      </c>
      <c r="L30" s="26">
        <v>-22.3</v>
      </c>
      <c r="M30" s="26">
        <v>-8.5</v>
      </c>
      <c r="N30" s="26">
        <v>9.8000000000000007</v>
      </c>
      <c r="O30" s="26">
        <v>-22.1</v>
      </c>
      <c r="P30" s="26">
        <v>-4.8</v>
      </c>
      <c r="Q30" s="26">
        <v>-2.5</v>
      </c>
      <c r="R30" s="26">
        <v>-25.3</v>
      </c>
      <c r="S30" s="26">
        <v>10.4</v>
      </c>
      <c r="T30" s="26">
        <v>18.100000000000001</v>
      </c>
      <c r="U30" s="26">
        <v>-13.3</v>
      </c>
      <c r="V30" s="25">
        <v>36.9</v>
      </c>
      <c r="W30" s="25">
        <v>-10.1</v>
      </c>
      <c r="X30" s="25">
        <v>-8.75</v>
      </c>
      <c r="Y30" s="33">
        <v>30.1</v>
      </c>
      <c r="Z30" s="25">
        <v>-14.2</v>
      </c>
      <c r="AA30" s="25">
        <v>0</v>
      </c>
      <c r="AB30" s="25">
        <v>-8</v>
      </c>
      <c r="AC30" s="25">
        <v>-18.7</v>
      </c>
      <c r="AD30" s="74"/>
    </row>
    <row r="31" spans="2:31" s="1" customFormat="1" ht="12" customHeight="1">
      <c r="B31" s="21" t="s">
        <v>7</v>
      </c>
      <c r="C31" s="32" t="s">
        <v>5</v>
      </c>
      <c r="D31" s="26">
        <v>3.5</v>
      </c>
      <c r="E31" s="26">
        <v>25</v>
      </c>
      <c r="F31" s="26">
        <v>19.899999999999999</v>
      </c>
      <c r="G31" s="26">
        <v>53.6</v>
      </c>
      <c r="H31" s="26">
        <v>-28.3</v>
      </c>
      <c r="I31" s="26">
        <v>90.1</v>
      </c>
      <c r="J31" s="26">
        <v>-22.8</v>
      </c>
      <c r="K31" s="26">
        <v>-16</v>
      </c>
      <c r="L31" s="26">
        <v>-24.5</v>
      </c>
      <c r="M31" s="26">
        <v>7</v>
      </c>
      <c r="N31" s="26">
        <v>14</v>
      </c>
      <c r="O31" s="26">
        <v>-38.6</v>
      </c>
      <c r="P31" s="26">
        <v>22.8</v>
      </c>
      <c r="Q31" s="26">
        <v>-22.5</v>
      </c>
      <c r="R31" s="26">
        <v>-26.7</v>
      </c>
      <c r="S31" s="26">
        <v>35.9</v>
      </c>
      <c r="T31" s="26">
        <v>-15.8</v>
      </c>
      <c r="U31" s="26">
        <v>9.9</v>
      </c>
      <c r="V31" s="25">
        <v>-9.6</v>
      </c>
      <c r="W31" s="25">
        <v>-38.200000000000003</v>
      </c>
      <c r="X31" s="25">
        <v>34.299999999999997</v>
      </c>
      <c r="Y31" s="33">
        <v>0</v>
      </c>
      <c r="Z31" s="25">
        <v>24.2</v>
      </c>
      <c r="AA31" s="25">
        <v>-12</v>
      </c>
      <c r="AB31" s="25">
        <v>14.6</v>
      </c>
      <c r="AC31" s="25">
        <v>5.9</v>
      </c>
      <c r="AD31" s="74"/>
    </row>
    <row r="32" spans="2:31" s="1" customFormat="1" ht="12" customHeight="1">
      <c r="B32" s="21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50"/>
      <c r="W32" s="52"/>
      <c r="X32" s="52"/>
      <c r="Y32" s="52"/>
      <c r="Z32" s="72"/>
      <c r="AA32" s="72"/>
      <c r="AB32" s="72"/>
      <c r="AC32" s="72"/>
      <c r="AD32" s="74"/>
    </row>
    <row r="33" spans="2:30" s="1" customFormat="1" ht="12" customHeight="1">
      <c r="B33" s="21"/>
      <c r="C33" s="96" t="s">
        <v>45</v>
      </c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74"/>
    </row>
    <row r="34" spans="2:30" s="1" customFormat="1" ht="12" customHeight="1">
      <c r="B34" s="88" t="s">
        <v>111</v>
      </c>
      <c r="C34" s="11">
        <v>100</v>
      </c>
      <c r="D34" s="25">
        <v>117.9</v>
      </c>
      <c r="E34" s="25">
        <v>127.6</v>
      </c>
      <c r="F34" s="25">
        <v>205.1</v>
      </c>
      <c r="G34" s="25">
        <v>278.8</v>
      </c>
      <c r="H34" s="25">
        <v>362.4</v>
      </c>
      <c r="I34" s="25">
        <v>480.4</v>
      </c>
      <c r="J34" s="25">
        <v>345.2</v>
      </c>
      <c r="K34" s="25">
        <v>365.5</v>
      </c>
      <c r="L34" s="25">
        <v>282.8</v>
      </c>
      <c r="M34" s="25">
        <v>251.1</v>
      </c>
      <c r="N34" s="25">
        <v>229.8</v>
      </c>
      <c r="O34" s="25">
        <v>176.1</v>
      </c>
      <c r="P34" s="25">
        <v>221.1</v>
      </c>
      <c r="Q34" s="25">
        <v>197.5</v>
      </c>
      <c r="R34" s="25">
        <v>211.5</v>
      </c>
      <c r="S34" s="25">
        <v>208.5</v>
      </c>
      <c r="T34" s="25">
        <v>167.2</v>
      </c>
      <c r="U34" s="25">
        <v>136.5</v>
      </c>
      <c r="V34" s="25">
        <v>134.30000000000001</v>
      </c>
      <c r="W34" s="25">
        <v>144.4</v>
      </c>
      <c r="X34" s="25">
        <v>189.6</v>
      </c>
      <c r="Y34" s="25">
        <v>184.6</v>
      </c>
      <c r="Z34" s="25">
        <v>195.7</v>
      </c>
      <c r="AA34" s="25">
        <v>184.7</v>
      </c>
      <c r="AB34" s="25">
        <v>203.6</v>
      </c>
      <c r="AC34" s="25">
        <v>178.4</v>
      </c>
      <c r="AD34" s="74"/>
    </row>
    <row r="35" spans="2:30" s="1" customFormat="1" ht="12" customHeight="1">
      <c r="B35" s="22" t="s">
        <v>15</v>
      </c>
      <c r="C35" s="11">
        <v>100</v>
      </c>
      <c r="D35" s="25">
        <v>115.2</v>
      </c>
      <c r="E35" s="25">
        <v>141.69999999999999</v>
      </c>
      <c r="F35" s="25">
        <v>244.3</v>
      </c>
      <c r="G35" s="25">
        <v>315.60000000000002</v>
      </c>
      <c r="H35" s="25">
        <v>380.9</v>
      </c>
      <c r="I35" s="25">
        <v>485.7</v>
      </c>
      <c r="J35" s="25">
        <v>437</v>
      </c>
      <c r="K35" s="25">
        <v>543.4</v>
      </c>
      <c r="L35" s="25">
        <v>428.1</v>
      </c>
      <c r="M35" s="25">
        <v>389.4</v>
      </c>
      <c r="N35" s="25">
        <v>365.8</v>
      </c>
      <c r="O35" s="25">
        <v>282.10000000000002</v>
      </c>
      <c r="P35" s="25">
        <v>362.1</v>
      </c>
      <c r="Q35" s="25">
        <v>323.2</v>
      </c>
      <c r="R35" s="25">
        <v>350.2</v>
      </c>
      <c r="S35" s="25">
        <v>342</v>
      </c>
      <c r="T35" s="25">
        <v>270.89999999999998</v>
      </c>
      <c r="U35" s="25">
        <v>213.1</v>
      </c>
      <c r="V35" s="25">
        <v>212.8</v>
      </c>
      <c r="W35" s="25">
        <v>224.4</v>
      </c>
      <c r="X35" s="25">
        <v>296.7</v>
      </c>
      <c r="Y35" s="25">
        <v>284.8</v>
      </c>
      <c r="Z35" s="25">
        <v>280.89999999999998</v>
      </c>
      <c r="AA35" s="25">
        <v>246.5</v>
      </c>
      <c r="AB35" s="25">
        <v>262.5</v>
      </c>
      <c r="AC35" s="25">
        <v>205.9</v>
      </c>
      <c r="AD35" s="74"/>
    </row>
    <row r="36" spans="2:30" s="1" customFormat="1" ht="12" customHeight="1">
      <c r="B36" s="22" t="s">
        <v>16</v>
      </c>
      <c r="C36" s="11">
        <v>100</v>
      </c>
      <c r="D36" s="25">
        <v>122.1</v>
      </c>
      <c r="E36" s="25">
        <v>107.4</v>
      </c>
      <c r="F36" s="25">
        <v>148.5</v>
      </c>
      <c r="G36" s="25">
        <v>226.4</v>
      </c>
      <c r="H36" s="25">
        <v>337.9</v>
      </c>
      <c r="I36" s="25">
        <v>474</v>
      </c>
      <c r="J36" s="25">
        <v>213.3</v>
      </c>
      <c r="K36" s="25">
        <v>108.4</v>
      </c>
      <c r="L36" s="25">
        <v>73.400000000000006</v>
      </c>
      <c r="M36" s="25">
        <v>51.5</v>
      </c>
      <c r="N36" s="25">
        <v>33.6</v>
      </c>
      <c r="O36" s="25">
        <v>23</v>
      </c>
      <c r="P36" s="25">
        <v>17.8</v>
      </c>
      <c r="Q36" s="25">
        <v>16.5</v>
      </c>
      <c r="R36" s="25">
        <v>11.5</v>
      </c>
      <c r="S36" s="25">
        <v>16.3</v>
      </c>
      <c r="T36" s="25">
        <v>17.8</v>
      </c>
      <c r="U36" s="25">
        <v>26.4</v>
      </c>
      <c r="V36" s="25">
        <v>21.1</v>
      </c>
      <c r="W36" s="25">
        <v>28.9</v>
      </c>
      <c r="X36" s="25">
        <v>35.200000000000003</v>
      </c>
      <c r="Y36" s="25">
        <v>40.1</v>
      </c>
      <c r="Z36" s="25">
        <v>72.900000000000006</v>
      </c>
      <c r="AA36" s="25">
        <v>95.5</v>
      </c>
      <c r="AB36" s="25">
        <v>118.6</v>
      </c>
      <c r="AC36" s="25">
        <v>138.80000000000001</v>
      </c>
      <c r="AD36" s="74"/>
    </row>
    <row r="37" spans="2:30" s="1" customFormat="1" ht="12" customHeight="1">
      <c r="B37" s="21" t="s">
        <v>1</v>
      </c>
      <c r="C37" s="11">
        <v>100</v>
      </c>
      <c r="D37" s="25">
        <v>124.5</v>
      </c>
      <c r="E37" s="25">
        <v>123.8</v>
      </c>
      <c r="F37" s="25">
        <v>118</v>
      </c>
      <c r="G37" s="25">
        <v>114</v>
      </c>
      <c r="H37" s="25">
        <v>117</v>
      </c>
      <c r="I37" s="25">
        <v>119.7</v>
      </c>
      <c r="J37" s="25">
        <v>113.4</v>
      </c>
      <c r="K37" s="25">
        <v>121.9</v>
      </c>
      <c r="L37" s="25">
        <v>95.8</v>
      </c>
      <c r="M37" s="25">
        <v>98.9</v>
      </c>
      <c r="N37" s="25">
        <v>86</v>
      </c>
      <c r="O37" s="25">
        <v>74.7</v>
      </c>
      <c r="P37" s="25">
        <v>79.3</v>
      </c>
      <c r="Q37" s="25">
        <v>68.599999999999994</v>
      </c>
      <c r="R37" s="25">
        <v>55</v>
      </c>
      <c r="S37" s="25">
        <v>54.8</v>
      </c>
      <c r="T37" s="25">
        <v>53.5</v>
      </c>
      <c r="U37" s="25">
        <v>49.1</v>
      </c>
      <c r="V37" s="25">
        <v>50.6</v>
      </c>
      <c r="W37" s="25">
        <v>43.9</v>
      </c>
      <c r="X37" s="25">
        <v>50.7</v>
      </c>
      <c r="Y37" s="25">
        <v>56</v>
      </c>
      <c r="Z37" s="25">
        <v>59.4</v>
      </c>
      <c r="AA37" s="25">
        <v>68</v>
      </c>
      <c r="AB37" s="25">
        <v>67.099999999999994</v>
      </c>
      <c r="AC37" s="25">
        <v>66.099999999999994</v>
      </c>
      <c r="AD37" s="74"/>
    </row>
    <row r="38" spans="2:30" s="1" customFormat="1" ht="12" customHeight="1">
      <c r="B38" s="21" t="s">
        <v>6</v>
      </c>
      <c r="C38" s="11">
        <v>100</v>
      </c>
      <c r="D38" s="25">
        <v>101.8</v>
      </c>
      <c r="E38" s="25">
        <v>87.9</v>
      </c>
      <c r="F38" s="25">
        <v>106.2</v>
      </c>
      <c r="G38" s="25">
        <v>147.9</v>
      </c>
      <c r="H38" s="25">
        <v>212.2</v>
      </c>
      <c r="I38" s="25">
        <v>307.60000000000002</v>
      </c>
      <c r="J38" s="25">
        <v>165.4</v>
      </c>
      <c r="K38" s="25">
        <v>117.5</v>
      </c>
      <c r="L38" s="25">
        <v>84.5</v>
      </c>
      <c r="M38" s="25">
        <v>66.2</v>
      </c>
      <c r="N38" s="25">
        <v>48.4</v>
      </c>
      <c r="O38" s="25">
        <v>31.9</v>
      </c>
      <c r="P38" s="25">
        <v>35</v>
      </c>
      <c r="Q38" s="25">
        <v>33</v>
      </c>
      <c r="R38" s="25">
        <v>29.2</v>
      </c>
      <c r="S38" s="25">
        <v>34.700000000000003</v>
      </c>
      <c r="T38" s="25">
        <v>35.799999999999997</v>
      </c>
      <c r="U38" s="25">
        <v>35.6</v>
      </c>
      <c r="V38" s="25">
        <v>40.299999999999997</v>
      </c>
      <c r="W38" s="25">
        <v>41.9</v>
      </c>
      <c r="X38" s="25">
        <v>50.5</v>
      </c>
      <c r="Y38" s="25">
        <v>62</v>
      </c>
      <c r="Z38" s="25">
        <v>81.599999999999994</v>
      </c>
      <c r="AA38" s="25">
        <v>100</v>
      </c>
      <c r="AB38" s="25">
        <v>127.5</v>
      </c>
      <c r="AC38" s="25">
        <v>146.19999999999999</v>
      </c>
      <c r="AD38" s="74"/>
    </row>
    <row r="39" spans="2:30" s="1" customFormat="1" ht="12" customHeight="1">
      <c r="B39" s="22" t="s">
        <v>43</v>
      </c>
      <c r="C39" s="11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52"/>
      <c r="Z39" s="25"/>
      <c r="AA39" s="25"/>
      <c r="AB39" s="25"/>
      <c r="AC39" s="25"/>
      <c r="AD39" s="74"/>
    </row>
    <row r="40" spans="2:30" s="1" customFormat="1" ht="12" customHeight="1">
      <c r="B40" s="22" t="s">
        <v>15</v>
      </c>
      <c r="C40" s="11">
        <v>100</v>
      </c>
      <c r="D40" s="25">
        <v>116.9</v>
      </c>
      <c r="E40" s="25">
        <v>146.19999999999999</v>
      </c>
      <c r="F40" s="25">
        <v>249</v>
      </c>
      <c r="G40" s="25">
        <v>322</v>
      </c>
      <c r="H40" s="25">
        <v>380</v>
      </c>
      <c r="I40" s="25">
        <v>487</v>
      </c>
      <c r="J40" s="25">
        <v>433.9</v>
      </c>
      <c r="K40" s="25">
        <v>523</v>
      </c>
      <c r="L40" s="25">
        <v>406.2</v>
      </c>
      <c r="M40" s="25">
        <v>368.3</v>
      </c>
      <c r="N40" s="25">
        <v>347.8</v>
      </c>
      <c r="O40" s="25">
        <v>268.89999999999998</v>
      </c>
      <c r="P40" s="25">
        <v>339.4</v>
      </c>
      <c r="Q40" s="25">
        <v>306.3</v>
      </c>
      <c r="R40" s="25">
        <v>326.2</v>
      </c>
      <c r="S40" s="25">
        <v>322.39999999999998</v>
      </c>
      <c r="T40" s="25">
        <v>256.3</v>
      </c>
      <c r="U40" s="25">
        <v>204.2</v>
      </c>
      <c r="V40" s="25">
        <v>203.1</v>
      </c>
      <c r="W40" s="25">
        <v>211.3</v>
      </c>
      <c r="X40" s="25">
        <v>278.2</v>
      </c>
      <c r="Y40" s="25">
        <v>265.7</v>
      </c>
      <c r="Z40" s="25">
        <v>260.60000000000002</v>
      </c>
      <c r="AA40" s="25">
        <v>234.5</v>
      </c>
      <c r="AB40" s="25">
        <v>244.4</v>
      </c>
      <c r="AC40" s="25">
        <v>192.9</v>
      </c>
      <c r="AD40" s="74"/>
    </row>
    <row r="41" spans="2:30" s="1" customFormat="1" ht="12" customHeight="1">
      <c r="B41" s="22" t="s">
        <v>44</v>
      </c>
      <c r="C41" s="11">
        <v>100</v>
      </c>
      <c r="D41" s="25">
        <v>97.3</v>
      </c>
      <c r="E41" s="25">
        <v>70.900000000000006</v>
      </c>
      <c r="F41" s="25">
        <v>96</v>
      </c>
      <c r="G41" s="25">
        <v>141.69999999999999</v>
      </c>
      <c r="H41" s="25">
        <v>225.8</v>
      </c>
      <c r="I41" s="25">
        <v>346.9</v>
      </c>
      <c r="J41" s="25">
        <v>160.6</v>
      </c>
      <c r="K41" s="25">
        <v>85.6</v>
      </c>
      <c r="L41" s="25">
        <v>56.6</v>
      </c>
      <c r="M41" s="25">
        <v>42.5</v>
      </c>
      <c r="N41" s="25">
        <v>24.7</v>
      </c>
      <c r="O41" s="25">
        <v>15.9</v>
      </c>
      <c r="P41" s="25">
        <v>12.2</v>
      </c>
      <c r="Q41" s="25">
        <v>12.9</v>
      </c>
      <c r="R41" s="25">
        <v>5.8</v>
      </c>
      <c r="S41" s="25">
        <v>13.3</v>
      </c>
      <c r="T41" s="25">
        <v>15</v>
      </c>
      <c r="U41" s="25">
        <v>17.8</v>
      </c>
      <c r="V41" s="25">
        <v>24.9</v>
      </c>
      <c r="W41" s="25">
        <v>25.7</v>
      </c>
      <c r="X41" s="25">
        <v>28.4</v>
      </c>
      <c r="Y41" s="25">
        <v>34</v>
      </c>
      <c r="Z41" s="25">
        <v>67.3</v>
      </c>
      <c r="AA41" s="25">
        <v>90.9</v>
      </c>
      <c r="AB41" s="25">
        <v>114.6</v>
      </c>
      <c r="AC41" s="25">
        <v>147.5</v>
      </c>
      <c r="AD41" s="74"/>
    </row>
    <row r="42" spans="2:30" s="1" customFormat="1" ht="12" customHeight="1">
      <c r="B42" s="21" t="s">
        <v>2</v>
      </c>
      <c r="C42" s="11">
        <v>100</v>
      </c>
      <c r="D42" s="25">
        <v>107.7</v>
      </c>
      <c r="E42" s="25">
        <v>95</v>
      </c>
      <c r="F42" s="25">
        <v>113</v>
      </c>
      <c r="G42" s="25">
        <v>150</v>
      </c>
      <c r="H42" s="25">
        <v>206.2</v>
      </c>
      <c r="I42" s="25">
        <v>286.5</v>
      </c>
      <c r="J42" s="25">
        <v>166</v>
      </c>
      <c r="K42" s="25">
        <v>128</v>
      </c>
      <c r="L42" s="25">
        <v>98.3</v>
      </c>
      <c r="M42" s="25">
        <v>88.6</v>
      </c>
      <c r="N42" s="25">
        <v>70.5</v>
      </c>
      <c r="O42" s="25">
        <v>52.9</v>
      </c>
      <c r="P42" s="25">
        <v>57.8</v>
      </c>
      <c r="Q42" s="25">
        <v>52.5</v>
      </c>
      <c r="R42" s="25">
        <v>48.3</v>
      </c>
      <c r="S42" s="25">
        <v>53.1</v>
      </c>
      <c r="T42" s="25">
        <v>55.3</v>
      </c>
      <c r="U42" s="25">
        <v>54.1</v>
      </c>
      <c r="V42" s="25">
        <v>56.7</v>
      </c>
      <c r="W42" s="25">
        <v>58.2</v>
      </c>
      <c r="X42" s="25">
        <v>71.099999999999994</v>
      </c>
      <c r="Y42" s="25">
        <v>80.599999999999994</v>
      </c>
      <c r="Z42" s="25">
        <v>102.4</v>
      </c>
      <c r="AA42" s="25">
        <v>115.4</v>
      </c>
      <c r="AB42" s="25">
        <v>130</v>
      </c>
      <c r="AC42" s="25">
        <v>131.30000000000001</v>
      </c>
      <c r="AD42" s="74"/>
    </row>
    <row r="43" spans="2:30" s="1" customFormat="1" ht="12" customHeight="1">
      <c r="B43" s="88" t="s">
        <v>110</v>
      </c>
      <c r="C43" s="11">
        <v>100</v>
      </c>
      <c r="D43" s="25">
        <v>159.1</v>
      </c>
      <c r="E43" s="25">
        <v>171.1</v>
      </c>
      <c r="F43" s="25">
        <v>208.8</v>
      </c>
      <c r="G43" s="25">
        <v>223.3</v>
      </c>
      <c r="H43" s="25">
        <v>191.2</v>
      </c>
      <c r="I43" s="25">
        <v>272.3</v>
      </c>
      <c r="J43" s="25">
        <v>242.1</v>
      </c>
      <c r="K43" s="25">
        <v>210.7</v>
      </c>
      <c r="L43" s="25">
        <v>169.8</v>
      </c>
      <c r="M43" s="25">
        <v>163.5</v>
      </c>
      <c r="N43" s="25">
        <v>171.7</v>
      </c>
      <c r="O43" s="25">
        <v>145.9</v>
      </c>
      <c r="P43" s="25">
        <v>128.30000000000001</v>
      </c>
      <c r="Q43" s="25">
        <v>134.6</v>
      </c>
      <c r="R43" s="25">
        <v>113.2</v>
      </c>
      <c r="S43" s="25">
        <v>123.9</v>
      </c>
      <c r="T43" s="25">
        <v>119.5</v>
      </c>
      <c r="U43" s="25">
        <v>140.9</v>
      </c>
      <c r="V43" s="25">
        <v>136.5</v>
      </c>
      <c r="W43" s="25">
        <v>135.19999999999999</v>
      </c>
      <c r="X43" s="25">
        <v>128.30000000000001</v>
      </c>
      <c r="Y43" s="25">
        <v>159.1</v>
      </c>
      <c r="Z43" s="25">
        <v>125.2</v>
      </c>
      <c r="AA43" s="25">
        <v>130.80000000000001</v>
      </c>
      <c r="AB43" s="25">
        <v>144</v>
      </c>
      <c r="AC43" s="25">
        <v>127.7</v>
      </c>
      <c r="AD43" s="74"/>
    </row>
    <row r="44" spans="2:30" s="1" customFormat="1" ht="12" customHeight="1">
      <c r="B44" s="21" t="s">
        <v>3</v>
      </c>
      <c r="C44" s="11" t="s">
        <v>112</v>
      </c>
      <c r="D44" s="11">
        <v>100</v>
      </c>
      <c r="E44" s="25">
        <v>102.9</v>
      </c>
      <c r="F44" s="25">
        <v>99.6</v>
      </c>
      <c r="G44" s="25">
        <v>95.8</v>
      </c>
      <c r="H44" s="25">
        <v>87.9</v>
      </c>
      <c r="I44" s="25">
        <v>88.3</v>
      </c>
      <c r="J44" s="25">
        <v>105.4</v>
      </c>
      <c r="K44" s="25">
        <v>114.2</v>
      </c>
      <c r="L44" s="25">
        <v>88.7</v>
      </c>
      <c r="M44" s="25">
        <v>81.2</v>
      </c>
      <c r="N44" s="25">
        <v>89.1</v>
      </c>
      <c r="O44" s="25">
        <v>69.5</v>
      </c>
      <c r="P44" s="25">
        <v>66.099999999999994</v>
      </c>
      <c r="Q44" s="25">
        <v>64.400000000000006</v>
      </c>
      <c r="R44" s="25">
        <v>48.1</v>
      </c>
      <c r="S44" s="25">
        <v>53.1</v>
      </c>
      <c r="T44" s="25">
        <v>62.8</v>
      </c>
      <c r="U44" s="25">
        <v>54.4</v>
      </c>
      <c r="V44" s="25">
        <v>74.5</v>
      </c>
      <c r="W44" s="25">
        <v>66.900000000000006</v>
      </c>
      <c r="X44" s="25">
        <v>61.1</v>
      </c>
      <c r="Y44" s="25">
        <v>79.5</v>
      </c>
      <c r="Z44" s="25">
        <v>68.2</v>
      </c>
      <c r="AA44" s="25">
        <v>68.2</v>
      </c>
      <c r="AB44" s="25">
        <v>62.8</v>
      </c>
      <c r="AC44" s="25">
        <v>51</v>
      </c>
      <c r="AD44" s="74"/>
    </row>
    <row r="45" spans="2:30" s="1" customFormat="1" ht="12" customHeight="1">
      <c r="B45" s="21" t="s">
        <v>7</v>
      </c>
      <c r="C45" s="11">
        <v>100</v>
      </c>
      <c r="D45" s="25">
        <v>103.5</v>
      </c>
      <c r="E45" s="25">
        <v>129.4</v>
      </c>
      <c r="F45" s="25">
        <v>155.1</v>
      </c>
      <c r="G45" s="25">
        <v>238.3</v>
      </c>
      <c r="H45" s="25">
        <v>170.9</v>
      </c>
      <c r="I45" s="25">
        <v>324.8</v>
      </c>
      <c r="J45" s="25">
        <v>250.7</v>
      </c>
      <c r="K45" s="25">
        <v>210.7</v>
      </c>
      <c r="L45" s="25">
        <v>159</v>
      </c>
      <c r="M45" s="25">
        <v>170.1</v>
      </c>
      <c r="N45" s="25">
        <v>194</v>
      </c>
      <c r="O45" s="25">
        <v>119.1</v>
      </c>
      <c r="P45" s="25">
        <v>146.30000000000001</v>
      </c>
      <c r="Q45" s="25">
        <v>113.3</v>
      </c>
      <c r="R45" s="25">
        <v>83.1</v>
      </c>
      <c r="S45" s="25">
        <v>112.9</v>
      </c>
      <c r="T45" s="25">
        <v>95.1</v>
      </c>
      <c r="U45" s="25">
        <v>104.6</v>
      </c>
      <c r="V45" s="25">
        <v>94.5</v>
      </c>
      <c r="W45" s="25">
        <v>58.4</v>
      </c>
      <c r="X45" s="25">
        <v>78.5</v>
      </c>
      <c r="Y45" s="25">
        <v>78.5</v>
      </c>
      <c r="Z45" s="25">
        <v>97.5</v>
      </c>
      <c r="AA45" s="25">
        <v>85.8</v>
      </c>
      <c r="AB45" s="25">
        <v>98.3</v>
      </c>
      <c r="AC45" s="25">
        <v>104.1</v>
      </c>
      <c r="AD45" s="74"/>
    </row>
    <row r="46" spans="2:30" s="37" customFormat="1">
      <c r="B46" s="1" t="s">
        <v>17</v>
      </c>
      <c r="X46" s="41"/>
      <c r="Y46" s="2"/>
      <c r="AA46" s="36"/>
      <c r="AB46" s="36"/>
      <c r="AC46" s="36"/>
    </row>
    <row r="47" spans="2:30" s="5" customFormat="1" ht="22">
      <c r="B47" s="38" t="s">
        <v>8</v>
      </c>
      <c r="C47" s="39"/>
      <c r="D47" s="39"/>
      <c r="E47" s="39"/>
      <c r="F47" s="39"/>
      <c r="X47" s="44"/>
      <c r="AA47" s="46"/>
      <c r="AB47" s="46"/>
      <c r="AC47" s="46"/>
    </row>
    <row r="48" spans="2:30" s="5" customFormat="1" ht="11">
      <c r="B48" s="38" t="s">
        <v>9</v>
      </c>
      <c r="C48" s="39"/>
      <c r="D48" s="39"/>
      <c r="E48" s="39"/>
      <c r="F48" s="39"/>
      <c r="X48" s="44"/>
      <c r="AA48" s="46"/>
      <c r="AB48" s="46"/>
      <c r="AC48" s="46"/>
    </row>
    <row r="50" spans="2:2">
      <c r="B50" s="19"/>
    </row>
  </sheetData>
  <mergeCells count="3">
    <mergeCell ref="C5:AC5"/>
    <mergeCell ref="C19:AC19"/>
    <mergeCell ref="C33:AC33"/>
  </mergeCells>
  <phoneticPr fontId="2" type="noConversion"/>
  <hyperlinks>
    <hyperlink ref="A1:U1" location="Inhalt!A5" display="Inhalt!A5" xr:uid="{00000000-0004-0000-0200-000000000000}"/>
  </hyperlinks>
  <pageMargins left="0.59055118110236227" right="0.59055118110236227" top="0.78740157480314965" bottom="0.59055118110236227" header="0.31496062992125984" footer="0.23622047244094491"/>
  <pageSetup paperSize="9" pageOrder="overThenDown" orientation="landscape" r:id="rId1"/>
  <headerFooter scaleWithDoc="0" alignWithMargins="0">
    <oddHeader>&amp;L&amp;8 1990 - 2017 Berlin und Brandenburg</oddHeader>
    <oddFooter>&amp;R&amp;7Amt für Statistik Berlin-Brandenburg  &amp;G</oddFooter>
  </headerFooter>
  <rowBreaks count="1" manualBreakCount="1">
    <brk id="32" max="16383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W49"/>
  <sheetViews>
    <sheetView topLeftCell="A4" zoomScale="220" zoomScaleNormal="220" workbookViewId="0">
      <selection activeCell="A9" sqref="A9:XFD9"/>
    </sheetView>
  </sheetViews>
  <sheetFormatPr baseColWidth="10" defaultRowHeight="13"/>
  <cols>
    <col min="1" max="1" width="4.83203125" customWidth="1"/>
    <col min="2" max="2" width="35.83203125" customWidth="1"/>
    <col min="3" max="10" width="8.6640625" customWidth="1"/>
    <col min="11" max="14" width="8.6640625" style="2" customWidth="1"/>
    <col min="15" max="15" width="8.6640625" customWidth="1"/>
    <col min="16" max="18" width="8.6640625" style="36" customWidth="1"/>
  </cols>
  <sheetData>
    <row r="1" spans="1:21" ht="14" customHeight="1">
      <c r="A1" s="18">
        <v>3</v>
      </c>
      <c r="B1" s="69" t="s">
        <v>99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21" s="37" customFormat="1" ht="26" customHeight="1">
      <c r="A2" s="36"/>
      <c r="B2" s="71" t="s">
        <v>92</v>
      </c>
      <c r="K2" s="2"/>
      <c r="L2" s="2"/>
      <c r="M2" s="2"/>
      <c r="N2" s="2"/>
      <c r="P2" s="36"/>
      <c r="Q2" s="36"/>
      <c r="R2" s="36"/>
    </row>
    <row r="3" spans="1:21" s="37" customFormat="1" ht="12" customHeight="1">
      <c r="A3" s="1"/>
      <c r="B3" s="70" t="s">
        <v>42</v>
      </c>
      <c r="C3" s="70"/>
      <c r="D3" s="70"/>
      <c r="E3" s="70"/>
      <c r="F3" s="70"/>
      <c r="G3" s="70"/>
      <c r="H3" s="70"/>
      <c r="I3" s="70"/>
      <c r="J3" s="70"/>
      <c r="K3" s="2"/>
      <c r="L3" s="2"/>
      <c r="M3" s="2"/>
      <c r="N3" s="2"/>
      <c r="P3" s="36"/>
      <c r="Q3" s="36"/>
      <c r="R3" s="36"/>
    </row>
    <row r="4" spans="1:21" s="27" customFormat="1" ht="20" customHeight="1">
      <c r="B4" s="28" t="s">
        <v>20</v>
      </c>
      <c r="C4" s="29">
        <v>2002</v>
      </c>
      <c r="D4" s="29">
        <v>2003</v>
      </c>
      <c r="E4" s="29">
        <v>2004</v>
      </c>
      <c r="F4" s="29">
        <v>2005</v>
      </c>
      <c r="G4" s="29">
        <v>2006</v>
      </c>
      <c r="H4" s="29">
        <v>2007</v>
      </c>
      <c r="I4" s="29">
        <v>2008</v>
      </c>
      <c r="J4" s="29">
        <v>2009</v>
      </c>
      <c r="K4" s="47" t="s">
        <v>53</v>
      </c>
      <c r="L4" s="47" t="s">
        <v>54</v>
      </c>
      <c r="M4" s="47" t="s">
        <v>55</v>
      </c>
      <c r="N4" s="47" t="s">
        <v>56</v>
      </c>
      <c r="O4" s="47" t="s">
        <v>94</v>
      </c>
      <c r="P4" s="47" t="s">
        <v>95</v>
      </c>
      <c r="Q4" s="47" t="s">
        <v>96</v>
      </c>
      <c r="R4" s="47" t="s">
        <v>105</v>
      </c>
    </row>
    <row r="5" spans="1:21" s="7" customFormat="1" ht="12" customHeight="1">
      <c r="A5" s="1"/>
      <c r="B5" s="3"/>
      <c r="C5" s="8"/>
      <c r="D5" s="8"/>
      <c r="E5" s="8"/>
      <c r="F5" s="8"/>
      <c r="G5" s="8"/>
      <c r="H5" s="8"/>
      <c r="I5" s="8"/>
      <c r="J5" s="3"/>
      <c r="K5" s="51"/>
      <c r="L5" s="51"/>
      <c r="M5" s="51"/>
      <c r="N5" s="51"/>
      <c r="P5" s="51"/>
      <c r="Q5" s="51"/>
      <c r="R5" s="51"/>
    </row>
    <row r="6" spans="1:21" s="1" customFormat="1" ht="12" customHeight="1"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</row>
    <row r="7" spans="1:21" s="1" customFormat="1" ht="12" customHeight="1">
      <c r="B7" s="1" t="s">
        <v>50</v>
      </c>
      <c r="C7" s="49">
        <v>301005</v>
      </c>
      <c r="D7" s="49">
        <v>302869</v>
      </c>
      <c r="E7" s="49">
        <v>305230</v>
      </c>
      <c r="F7" s="49">
        <v>307377</v>
      </c>
      <c r="G7" s="49">
        <v>309630</v>
      </c>
      <c r="H7" s="49">
        <v>311896</v>
      </c>
      <c r="I7" s="49">
        <v>313710</v>
      </c>
      <c r="J7" s="49">
        <v>315205</v>
      </c>
      <c r="K7" s="48">
        <v>310628</v>
      </c>
      <c r="L7" s="48">
        <v>312090</v>
      </c>
      <c r="M7" s="48">
        <v>314142</v>
      </c>
      <c r="N7" s="48">
        <v>316047</v>
      </c>
      <c r="O7" s="48">
        <v>318204</v>
      </c>
      <c r="P7" s="48">
        <v>320302</v>
      </c>
      <c r="Q7" s="48">
        <v>322644</v>
      </c>
      <c r="R7" s="48">
        <v>324681</v>
      </c>
      <c r="T7" s="74"/>
    </row>
    <row r="8" spans="1:21" s="1" customFormat="1" ht="12" customHeight="1">
      <c r="B8" s="10" t="s">
        <v>21</v>
      </c>
      <c r="C8" s="48">
        <v>159014</v>
      </c>
      <c r="D8" s="48">
        <v>160792</v>
      </c>
      <c r="E8" s="48">
        <v>163078</v>
      </c>
      <c r="F8" s="48">
        <v>165138</v>
      </c>
      <c r="G8" s="48">
        <v>167330</v>
      </c>
      <c r="H8" s="48">
        <v>169510</v>
      </c>
      <c r="I8" s="48">
        <v>171225</v>
      </c>
      <c r="J8" s="48">
        <v>172577</v>
      </c>
      <c r="K8" s="48">
        <v>173827</v>
      </c>
      <c r="L8" s="48">
        <v>175148</v>
      </c>
      <c r="M8" s="48">
        <v>177007</v>
      </c>
      <c r="N8" s="48">
        <v>178705</v>
      </c>
      <c r="O8" s="48">
        <v>180492</v>
      </c>
      <c r="P8" s="48">
        <v>182097</v>
      </c>
      <c r="Q8" s="48">
        <v>183816</v>
      </c>
      <c r="R8" s="48">
        <v>185146</v>
      </c>
      <c r="T8" s="74"/>
    </row>
    <row r="9" spans="1:21" s="1" customFormat="1" ht="12" customHeight="1">
      <c r="B9" s="10" t="s">
        <v>16</v>
      </c>
      <c r="C9" s="48">
        <v>141991</v>
      </c>
      <c r="D9" s="48">
        <v>142077</v>
      </c>
      <c r="E9" s="48">
        <v>142152</v>
      </c>
      <c r="F9" s="48">
        <v>142239</v>
      </c>
      <c r="G9" s="48">
        <v>142300</v>
      </c>
      <c r="H9" s="48">
        <v>142386</v>
      </c>
      <c r="I9" s="48">
        <v>142485</v>
      </c>
      <c r="J9" s="48">
        <v>142628</v>
      </c>
      <c r="K9" s="48">
        <v>136223</v>
      </c>
      <c r="L9" s="48">
        <v>136364</v>
      </c>
      <c r="M9" s="48">
        <v>136557</v>
      </c>
      <c r="N9" s="48">
        <v>136762</v>
      </c>
      <c r="O9" s="48">
        <v>137126</v>
      </c>
      <c r="P9" s="48">
        <v>137609</v>
      </c>
      <c r="Q9" s="48">
        <v>138217</v>
      </c>
      <c r="R9" s="48">
        <v>138900</v>
      </c>
      <c r="T9" s="74"/>
      <c r="U9" s="46"/>
    </row>
    <row r="10" spans="1:21" s="1" customFormat="1" ht="12" customHeight="1">
      <c r="B10" s="1" t="s">
        <v>51</v>
      </c>
      <c r="C10" s="48">
        <v>1874313</v>
      </c>
      <c r="D10" s="48">
        <v>1876049</v>
      </c>
      <c r="E10" s="48">
        <v>1878538</v>
      </c>
      <c r="F10" s="48">
        <v>1881837</v>
      </c>
      <c r="G10" s="48">
        <v>1884276</v>
      </c>
      <c r="H10" s="48">
        <v>1887516</v>
      </c>
      <c r="I10" s="48">
        <v>1890837</v>
      </c>
      <c r="J10" s="48">
        <v>1894564</v>
      </c>
      <c r="K10" s="48">
        <v>1867673</v>
      </c>
      <c r="L10" s="48">
        <v>1871782</v>
      </c>
      <c r="M10" s="48">
        <v>1876984</v>
      </c>
      <c r="N10" s="48">
        <v>1883161</v>
      </c>
      <c r="O10" s="48">
        <v>1891798</v>
      </c>
      <c r="P10" s="48">
        <v>1902675</v>
      </c>
      <c r="Q10" s="48">
        <v>1916517</v>
      </c>
      <c r="R10" s="48">
        <v>1932296</v>
      </c>
      <c r="T10" s="74"/>
    </row>
    <row r="11" spans="1:21" s="1" customFormat="1" ht="12" customHeight="1">
      <c r="B11" s="22" t="s">
        <v>10</v>
      </c>
      <c r="C11" s="48"/>
      <c r="D11" s="48"/>
      <c r="E11" s="48"/>
      <c r="F11" s="48"/>
      <c r="G11" s="48"/>
      <c r="H11" s="48"/>
      <c r="I11" s="48"/>
      <c r="J11" s="48"/>
      <c r="K11" s="48"/>
      <c r="L11" s="36"/>
      <c r="M11" s="36"/>
      <c r="N11" s="52"/>
      <c r="O11" s="52"/>
      <c r="P11" s="52"/>
      <c r="Q11" s="52"/>
      <c r="R11" s="52"/>
      <c r="T11" s="74"/>
    </row>
    <row r="12" spans="1:21" s="1" customFormat="1" ht="12" customHeight="1">
      <c r="B12" s="22" t="s">
        <v>22</v>
      </c>
      <c r="C12" s="48">
        <v>180055</v>
      </c>
      <c r="D12" s="48">
        <v>181962</v>
      </c>
      <c r="E12" s="48">
        <v>184358</v>
      </c>
      <c r="F12" s="48">
        <v>186544</v>
      </c>
      <c r="G12" s="48">
        <v>188841</v>
      </c>
      <c r="H12" s="48">
        <v>191135</v>
      </c>
      <c r="I12" s="48">
        <v>192950</v>
      </c>
      <c r="J12" s="48">
        <v>194402</v>
      </c>
      <c r="K12" s="77">
        <v>190592</v>
      </c>
      <c r="L12" s="77">
        <v>191976</v>
      </c>
      <c r="M12" s="77">
        <v>193906</v>
      </c>
      <c r="N12" s="77">
        <v>195681</v>
      </c>
      <c r="O12" s="77">
        <v>197527</v>
      </c>
      <c r="P12" s="48">
        <v>199237</v>
      </c>
      <c r="Q12" s="48">
        <v>201021</v>
      </c>
      <c r="R12" s="48">
        <v>202408</v>
      </c>
      <c r="S12" s="46"/>
      <c r="T12" s="74"/>
    </row>
    <row r="13" spans="1:21" s="1" customFormat="1" ht="12" customHeight="1">
      <c r="B13" s="22" t="s">
        <v>23</v>
      </c>
      <c r="C13" s="48">
        <v>1677870</v>
      </c>
      <c r="D13" s="48">
        <v>1677637</v>
      </c>
      <c r="E13" s="48">
        <v>1677590</v>
      </c>
      <c r="F13" s="48">
        <v>1678738</v>
      </c>
      <c r="G13" s="48">
        <v>1678791</v>
      </c>
      <c r="H13" s="48">
        <v>1679547</v>
      </c>
      <c r="I13" s="48">
        <v>1680925</v>
      </c>
      <c r="J13" s="48">
        <v>1683054</v>
      </c>
      <c r="K13" s="48">
        <v>1628997</v>
      </c>
      <c r="L13" s="48">
        <v>1631627</v>
      </c>
      <c r="M13" s="48">
        <v>1634806</v>
      </c>
      <c r="N13" s="48">
        <v>1638870</v>
      </c>
      <c r="O13" s="48">
        <v>1644841</v>
      </c>
      <c r="P13" s="48">
        <v>1653120</v>
      </c>
      <c r="Q13" s="48">
        <v>1663398</v>
      </c>
      <c r="R13" s="48">
        <v>1674607</v>
      </c>
      <c r="S13" s="46"/>
      <c r="T13" s="74"/>
      <c r="U13" s="46"/>
    </row>
    <row r="14" spans="1:21" s="1" customFormat="1" ht="12" customHeight="1">
      <c r="B14" s="21" t="s">
        <v>11</v>
      </c>
      <c r="C14" s="48">
        <v>552</v>
      </c>
      <c r="D14" s="48">
        <v>554</v>
      </c>
      <c r="E14" s="48">
        <v>554</v>
      </c>
      <c r="F14" s="48">
        <v>554</v>
      </c>
      <c r="G14" s="48">
        <v>554</v>
      </c>
      <c r="H14" s="48">
        <v>553</v>
      </c>
      <c r="I14" s="48">
        <v>551</v>
      </c>
      <c r="J14" s="48">
        <v>550</v>
      </c>
      <c r="K14" s="49" t="s">
        <v>5</v>
      </c>
      <c r="L14" s="48">
        <v>563</v>
      </c>
      <c r="M14" s="48">
        <v>556</v>
      </c>
      <c r="N14" s="52">
        <v>550</v>
      </c>
      <c r="O14" s="49">
        <v>545</v>
      </c>
      <c r="P14" s="49">
        <v>541</v>
      </c>
      <c r="Q14" s="49">
        <v>544</v>
      </c>
      <c r="R14" s="91">
        <v>541</v>
      </c>
      <c r="S14" s="40"/>
      <c r="T14" s="74"/>
      <c r="U14" s="40"/>
    </row>
    <row r="15" spans="1:21" s="1" customFormat="1" ht="12" customHeight="1">
      <c r="B15" s="21" t="s">
        <v>12</v>
      </c>
      <c r="C15" s="48">
        <v>130529</v>
      </c>
      <c r="D15" s="48">
        <v>130892</v>
      </c>
      <c r="E15" s="48">
        <v>131318</v>
      </c>
      <c r="F15" s="48">
        <v>131765</v>
      </c>
      <c r="G15" s="48">
        <v>132142</v>
      </c>
      <c r="H15" s="48">
        <v>132581</v>
      </c>
      <c r="I15" s="48">
        <v>133036</v>
      </c>
      <c r="J15" s="48">
        <v>133506</v>
      </c>
      <c r="K15" s="48">
        <v>135475</v>
      </c>
      <c r="L15" s="78">
        <v>135947</v>
      </c>
      <c r="M15" s="78">
        <v>136550</v>
      </c>
      <c r="N15" s="78">
        <v>137223</v>
      </c>
      <c r="O15" s="78">
        <v>138124</v>
      </c>
      <c r="P15" s="48">
        <v>139149</v>
      </c>
      <c r="Q15" s="48">
        <v>140311</v>
      </c>
      <c r="R15" s="92">
        <v>141481</v>
      </c>
      <c r="S15" s="40"/>
      <c r="T15" s="74"/>
      <c r="U15" s="40"/>
    </row>
    <row r="16" spans="1:21" s="1" customFormat="1" ht="12" customHeight="1">
      <c r="B16" s="21" t="s">
        <v>13</v>
      </c>
      <c r="C16" s="53">
        <v>38.5</v>
      </c>
      <c r="D16" s="53">
        <v>38.6</v>
      </c>
      <c r="E16" s="53">
        <v>38.799999999999997</v>
      </c>
      <c r="F16" s="53">
        <v>38.799999999999997</v>
      </c>
      <c r="G16" s="53">
        <v>38.799999999999997</v>
      </c>
      <c r="H16" s="53">
        <v>38.799999999999997</v>
      </c>
      <c r="I16" s="53">
        <v>38.799999999999997</v>
      </c>
      <c r="J16" s="53">
        <v>38.799999999999997</v>
      </c>
      <c r="K16" s="53" t="s">
        <v>5</v>
      </c>
      <c r="L16" s="53">
        <v>40.9</v>
      </c>
      <c r="M16" s="53">
        <v>40.5</v>
      </c>
      <c r="N16" s="53">
        <v>40.1</v>
      </c>
      <c r="O16" s="53">
        <v>39.799999999999997</v>
      </c>
      <c r="P16" s="53">
        <v>39.5</v>
      </c>
      <c r="Q16" s="53">
        <v>39.9</v>
      </c>
      <c r="R16" s="93">
        <v>39.6</v>
      </c>
      <c r="S16" s="40"/>
      <c r="T16" s="74"/>
      <c r="U16" s="40"/>
    </row>
    <row r="17" spans="2:21" s="1" customFormat="1" ht="12" customHeight="1">
      <c r="B17" s="21" t="s">
        <v>14</v>
      </c>
      <c r="C17" s="53">
        <v>69.599999999999994</v>
      </c>
      <c r="D17" s="53">
        <v>69.8</v>
      </c>
      <c r="E17" s="53">
        <v>69.900000000000006</v>
      </c>
      <c r="F17" s="53">
        <v>70</v>
      </c>
      <c r="G17" s="53">
        <v>70.099999999999994</v>
      </c>
      <c r="H17" s="53">
        <v>70.2</v>
      </c>
      <c r="I17" s="53">
        <v>70.400000000000006</v>
      </c>
      <c r="J17" s="53">
        <v>70.5</v>
      </c>
      <c r="K17" s="53">
        <v>72.5</v>
      </c>
      <c r="L17" s="53">
        <v>72.599999999999994</v>
      </c>
      <c r="M17" s="53">
        <v>72.7</v>
      </c>
      <c r="N17" s="53">
        <v>72.900000000000006</v>
      </c>
      <c r="O17" s="53">
        <v>73</v>
      </c>
      <c r="P17" s="53">
        <v>73.099999999999994</v>
      </c>
      <c r="Q17" s="53">
        <v>73.2</v>
      </c>
      <c r="R17" s="53">
        <v>73.2</v>
      </c>
      <c r="S17" s="40"/>
      <c r="T17" s="74"/>
      <c r="U17" s="40"/>
    </row>
    <row r="18" spans="2:21" s="1" customFormat="1" ht="12" customHeight="1">
      <c r="B18" s="21"/>
      <c r="C18" s="50"/>
      <c r="D18" s="50"/>
      <c r="E18" s="50"/>
      <c r="F18" s="50"/>
      <c r="G18" s="50"/>
      <c r="H18" s="50"/>
      <c r="I18" s="50"/>
      <c r="J18" s="50"/>
      <c r="K18" s="50"/>
      <c r="L18" s="52"/>
      <c r="M18" s="52"/>
      <c r="N18" s="52"/>
      <c r="O18" s="52"/>
      <c r="P18" s="52"/>
      <c r="Q18" s="52"/>
      <c r="R18" s="52"/>
      <c r="U18" s="40"/>
    </row>
    <row r="19" spans="2:21" s="1" customFormat="1" ht="12" customHeight="1">
      <c r="B19" s="21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</row>
    <row r="20" spans="2:21" s="1" customFormat="1" ht="12" customHeight="1">
      <c r="B20" s="21" t="s">
        <v>50</v>
      </c>
      <c r="C20" s="26">
        <v>0.8</v>
      </c>
      <c r="D20" s="26">
        <v>0.6</v>
      </c>
      <c r="E20" s="26">
        <v>0.8</v>
      </c>
      <c r="F20" s="26">
        <v>0.7</v>
      </c>
      <c r="G20" s="26">
        <v>0.7</v>
      </c>
      <c r="H20" s="26">
        <v>0.7</v>
      </c>
      <c r="I20" s="26">
        <v>0.6</v>
      </c>
      <c r="J20" s="26">
        <v>0.5</v>
      </c>
      <c r="K20" s="25">
        <v>-1.5</v>
      </c>
      <c r="L20" s="25">
        <v>0.5</v>
      </c>
      <c r="M20" s="25">
        <v>0.7</v>
      </c>
      <c r="N20" s="87">
        <v>0.6</v>
      </c>
      <c r="O20" s="79">
        <v>0.7</v>
      </c>
      <c r="P20" s="50">
        <v>0.7</v>
      </c>
      <c r="Q20" s="50">
        <v>0.7</v>
      </c>
      <c r="R20" s="50">
        <v>0.6</v>
      </c>
      <c r="S20" s="4"/>
      <c r="T20" s="74"/>
      <c r="U20" s="4"/>
    </row>
    <row r="21" spans="2:21" s="1" customFormat="1" ht="12" customHeight="1">
      <c r="B21" s="22" t="s">
        <v>21</v>
      </c>
      <c r="C21" s="26">
        <v>1.5</v>
      </c>
      <c r="D21" s="26">
        <v>1.1000000000000001</v>
      </c>
      <c r="E21" s="26">
        <v>1.4</v>
      </c>
      <c r="F21" s="26">
        <v>1.3</v>
      </c>
      <c r="G21" s="26">
        <v>1.3</v>
      </c>
      <c r="H21" s="26">
        <v>1.3</v>
      </c>
      <c r="I21" s="26">
        <v>1</v>
      </c>
      <c r="J21" s="26">
        <v>0.8</v>
      </c>
      <c r="K21" s="25">
        <v>0.7</v>
      </c>
      <c r="L21" s="25">
        <v>0.8</v>
      </c>
      <c r="M21" s="25">
        <v>1.1000000000000001</v>
      </c>
      <c r="N21" s="87">
        <v>1</v>
      </c>
      <c r="O21" s="87">
        <v>1</v>
      </c>
      <c r="P21" s="25">
        <v>0.9</v>
      </c>
      <c r="Q21" s="25">
        <v>0.9</v>
      </c>
      <c r="R21" s="25">
        <v>0.7</v>
      </c>
      <c r="S21" s="40"/>
      <c r="T21" s="74"/>
      <c r="U21" s="4"/>
    </row>
    <row r="22" spans="2:21" s="1" customFormat="1" ht="12" customHeight="1">
      <c r="B22" s="22" t="s">
        <v>16</v>
      </c>
      <c r="C22" s="26">
        <v>0.1</v>
      </c>
      <c r="D22" s="26">
        <v>0.1</v>
      </c>
      <c r="E22" s="26">
        <v>0.1</v>
      </c>
      <c r="F22" s="26">
        <v>0.1</v>
      </c>
      <c r="G22" s="26">
        <v>0</v>
      </c>
      <c r="H22" s="26">
        <v>0.1</v>
      </c>
      <c r="I22" s="26">
        <v>0.1</v>
      </c>
      <c r="J22" s="26">
        <v>0.1</v>
      </c>
      <c r="K22" s="25">
        <v>-4.5</v>
      </c>
      <c r="L22" s="25">
        <v>0.1</v>
      </c>
      <c r="M22" s="25">
        <v>0.1</v>
      </c>
      <c r="N22" s="87">
        <v>0.2</v>
      </c>
      <c r="O22" s="87">
        <v>0.3</v>
      </c>
      <c r="P22" s="25">
        <v>0.4</v>
      </c>
      <c r="Q22" s="25">
        <v>0.4</v>
      </c>
      <c r="R22" s="25">
        <v>0.5</v>
      </c>
      <c r="S22" s="40"/>
      <c r="T22" s="74"/>
      <c r="U22" s="4"/>
    </row>
    <row r="23" spans="2:21" s="1" customFormat="1" ht="12" customHeight="1">
      <c r="B23" s="21" t="s">
        <v>51</v>
      </c>
      <c r="C23" s="26">
        <v>0.2</v>
      </c>
      <c r="D23" s="26">
        <v>0.1</v>
      </c>
      <c r="E23" s="26">
        <v>0.1</v>
      </c>
      <c r="F23" s="26">
        <v>0.2</v>
      </c>
      <c r="G23" s="26">
        <v>0.1</v>
      </c>
      <c r="H23" s="26">
        <v>0.2</v>
      </c>
      <c r="I23" s="26">
        <v>0.2</v>
      </c>
      <c r="J23" s="26">
        <v>0.2</v>
      </c>
      <c r="K23" s="25">
        <v>-1.4</v>
      </c>
      <c r="L23" s="25">
        <v>0.2</v>
      </c>
      <c r="M23" s="25">
        <v>0.3</v>
      </c>
      <c r="N23" s="87">
        <v>0.3</v>
      </c>
      <c r="O23" s="87">
        <v>0.5</v>
      </c>
      <c r="P23" s="25">
        <v>0.6</v>
      </c>
      <c r="Q23" s="25">
        <v>0.7</v>
      </c>
      <c r="R23" s="25">
        <v>0.8</v>
      </c>
      <c r="S23" s="40"/>
      <c r="T23" s="74"/>
      <c r="U23" s="4"/>
    </row>
    <row r="24" spans="2:21" s="1" customFormat="1" ht="12" customHeight="1">
      <c r="B24" s="22" t="s">
        <v>10</v>
      </c>
      <c r="C24" s="26"/>
      <c r="D24" s="26"/>
      <c r="E24" s="26"/>
      <c r="F24" s="26"/>
      <c r="G24" s="26"/>
      <c r="H24" s="26"/>
      <c r="I24" s="26"/>
      <c r="J24" s="26"/>
      <c r="K24" s="49"/>
      <c r="L24" s="25"/>
      <c r="M24" s="25"/>
      <c r="N24" s="87"/>
      <c r="O24" s="87"/>
      <c r="P24" s="25"/>
      <c r="Q24" s="25"/>
      <c r="R24" s="25"/>
      <c r="S24" s="40"/>
      <c r="T24" s="74"/>
      <c r="U24" s="4"/>
    </row>
    <row r="25" spans="2:21" s="1" customFormat="1" ht="12" customHeight="1">
      <c r="B25" s="22" t="s">
        <v>22</v>
      </c>
      <c r="C25" s="26">
        <v>1.4</v>
      </c>
      <c r="D25" s="26">
        <v>1.1000000000000001</v>
      </c>
      <c r="E25" s="26">
        <v>1.3</v>
      </c>
      <c r="F25" s="26">
        <v>1.2</v>
      </c>
      <c r="G25" s="26">
        <v>1.2</v>
      </c>
      <c r="H25" s="26">
        <v>1.2</v>
      </c>
      <c r="I25" s="26">
        <v>0.9</v>
      </c>
      <c r="J25" s="26">
        <v>0.8</v>
      </c>
      <c r="K25" s="25">
        <v>-2</v>
      </c>
      <c r="L25" s="25">
        <v>0.7</v>
      </c>
      <c r="M25" s="25">
        <v>1</v>
      </c>
      <c r="N25" s="87">
        <v>0.9</v>
      </c>
      <c r="O25" s="87">
        <v>0.9</v>
      </c>
      <c r="P25" s="25">
        <v>0.9</v>
      </c>
      <c r="Q25" s="25">
        <v>0.9</v>
      </c>
      <c r="R25" s="25">
        <v>0.7</v>
      </c>
      <c r="S25" s="40"/>
      <c r="T25" s="74"/>
      <c r="U25" s="4"/>
    </row>
    <row r="26" spans="2:21" s="1" customFormat="1" ht="12" customHeight="1">
      <c r="B26" s="22" t="s">
        <v>23</v>
      </c>
      <c r="C26" s="26">
        <v>0.1</v>
      </c>
      <c r="D26" s="26">
        <v>0</v>
      </c>
      <c r="E26" s="26">
        <v>0</v>
      </c>
      <c r="F26" s="26">
        <v>0.1</v>
      </c>
      <c r="G26" s="26">
        <v>0</v>
      </c>
      <c r="H26" s="26">
        <v>0</v>
      </c>
      <c r="I26" s="26">
        <v>0.1</v>
      </c>
      <c r="J26" s="26">
        <v>0.1</v>
      </c>
      <c r="K26" s="25">
        <v>-3.2</v>
      </c>
      <c r="L26" s="25">
        <v>0.2</v>
      </c>
      <c r="M26" s="25">
        <v>0.2</v>
      </c>
      <c r="N26" s="87">
        <v>0.2</v>
      </c>
      <c r="O26" s="87">
        <v>0.4</v>
      </c>
      <c r="P26" s="25">
        <v>0.5</v>
      </c>
      <c r="Q26" s="25">
        <v>0.6</v>
      </c>
      <c r="R26" s="25">
        <v>0.7</v>
      </c>
      <c r="S26" s="40"/>
      <c r="T26" s="74"/>
      <c r="U26" s="4"/>
    </row>
    <row r="27" spans="2:21" s="1" customFormat="1" ht="12" customHeight="1">
      <c r="B27" s="21" t="s">
        <v>11</v>
      </c>
      <c r="C27" s="26">
        <v>0</v>
      </c>
      <c r="D27" s="26">
        <v>0.4</v>
      </c>
      <c r="E27" s="26">
        <v>0</v>
      </c>
      <c r="F27" s="26">
        <v>0</v>
      </c>
      <c r="G27" s="26">
        <v>0</v>
      </c>
      <c r="H27" s="26">
        <v>-0.2</v>
      </c>
      <c r="I27" s="26">
        <v>-0.4</v>
      </c>
      <c r="J27" s="26">
        <v>-0.2</v>
      </c>
      <c r="K27" s="49" t="s">
        <v>5</v>
      </c>
      <c r="L27" s="49" t="s">
        <v>5</v>
      </c>
      <c r="M27" s="25">
        <v>-1.2</v>
      </c>
      <c r="N27" s="25">
        <v>-1.1000000000000001</v>
      </c>
      <c r="O27" s="25">
        <v>-0.9</v>
      </c>
      <c r="P27" s="25">
        <v>-0.7</v>
      </c>
      <c r="Q27" s="25">
        <v>0.6</v>
      </c>
      <c r="R27" s="25">
        <v>-0.6</v>
      </c>
      <c r="S27" s="40"/>
      <c r="T27" s="74"/>
      <c r="U27" s="4"/>
    </row>
    <row r="28" spans="2:21" s="1" customFormat="1" ht="12" customHeight="1">
      <c r="B28" s="21" t="s">
        <v>12</v>
      </c>
      <c r="C28" s="26">
        <v>0.4</v>
      </c>
      <c r="D28" s="26">
        <v>0.3</v>
      </c>
      <c r="E28" s="26">
        <v>0.3</v>
      </c>
      <c r="F28" s="26">
        <v>0.3</v>
      </c>
      <c r="G28" s="26">
        <v>0.3</v>
      </c>
      <c r="H28" s="26">
        <v>0.3</v>
      </c>
      <c r="I28" s="26">
        <v>0.3</v>
      </c>
      <c r="J28" s="26">
        <v>0.3</v>
      </c>
      <c r="K28" s="25">
        <v>1.5</v>
      </c>
      <c r="L28" s="25">
        <v>0.3</v>
      </c>
      <c r="M28" s="25">
        <v>0.4</v>
      </c>
      <c r="N28" s="87">
        <v>0.5</v>
      </c>
      <c r="O28" s="87">
        <v>0.7</v>
      </c>
      <c r="P28" s="25">
        <v>0.7</v>
      </c>
      <c r="Q28" s="25">
        <v>0.8</v>
      </c>
      <c r="R28" s="25">
        <v>0.8</v>
      </c>
      <c r="S28" s="40"/>
      <c r="T28" s="74"/>
      <c r="U28" s="4"/>
    </row>
    <row r="29" spans="2:21" s="1" customFormat="1" ht="12" customHeight="1">
      <c r="B29" s="21" t="s">
        <v>13</v>
      </c>
      <c r="C29" s="26">
        <v>0.3</v>
      </c>
      <c r="D29" s="26">
        <v>0.3</v>
      </c>
      <c r="E29" s="26">
        <v>0.5</v>
      </c>
      <c r="F29" s="26">
        <v>0.5</v>
      </c>
      <c r="G29" s="26">
        <v>0.5</v>
      </c>
      <c r="H29" s="26">
        <v>0.5</v>
      </c>
      <c r="I29" s="26">
        <v>0.5</v>
      </c>
      <c r="J29" s="26">
        <v>0</v>
      </c>
      <c r="K29" s="49" t="s">
        <v>5</v>
      </c>
      <c r="L29" s="49" t="s">
        <v>5</v>
      </c>
      <c r="M29" s="25">
        <v>-1</v>
      </c>
      <c r="N29" s="25">
        <v>-1</v>
      </c>
      <c r="O29" s="25">
        <v>-0.7</v>
      </c>
      <c r="P29" s="33">
        <v>-0.8</v>
      </c>
      <c r="Q29" s="33">
        <v>1</v>
      </c>
      <c r="R29" s="33">
        <v>-0.8</v>
      </c>
      <c r="S29" s="40"/>
      <c r="T29" s="74"/>
      <c r="U29" s="4"/>
    </row>
    <row r="30" spans="2:21" s="1" customFormat="1" ht="12" customHeight="1">
      <c r="B30" s="21" t="s">
        <v>14</v>
      </c>
      <c r="C30" s="26">
        <v>0.1</v>
      </c>
      <c r="D30" s="26">
        <v>0.3</v>
      </c>
      <c r="E30" s="26">
        <v>0.1</v>
      </c>
      <c r="F30" s="26">
        <v>0.1</v>
      </c>
      <c r="G30" s="26">
        <v>0.1</v>
      </c>
      <c r="H30" s="26">
        <v>0.1</v>
      </c>
      <c r="I30" s="26">
        <v>0.1</v>
      </c>
      <c r="J30" s="26">
        <v>0.1</v>
      </c>
      <c r="K30" s="25">
        <v>2.8</v>
      </c>
      <c r="L30" s="25">
        <v>0.1</v>
      </c>
      <c r="M30" s="25">
        <v>0.1</v>
      </c>
      <c r="N30" s="87">
        <v>0.3</v>
      </c>
      <c r="O30" s="87">
        <v>0.1</v>
      </c>
      <c r="P30" s="25">
        <v>0.1</v>
      </c>
      <c r="Q30" s="25">
        <v>0.1</v>
      </c>
      <c r="R30" s="25">
        <v>0</v>
      </c>
      <c r="S30" s="40"/>
      <c r="T30" s="74"/>
      <c r="U30" s="4"/>
    </row>
    <row r="31" spans="2:21" s="1" customFormat="1" ht="12" customHeight="1">
      <c r="B31" s="21"/>
      <c r="C31" s="85"/>
      <c r="D31" s="85"/>
      <c r="E31" s="85"/>
      <c r="F31" s="85"/>
      <c r="G31" s="85"/>
      <c r="H31" s="85"/>
      <c r="I31" s="85"/>
      <c r="J31" s="85"/>
      <c r="K31" s="50"/>
      <c r="L31" s="52"/>
      <c r="M31" s="52"/>
      <c r="N31" s="52"/>
      <c r="O31" s="52"/>
      <c r="P31" s="52"/>
      <c r="Q31" s="52"/>
      <c r="R31" s="52"/>
    </row>
    <row r="32" spans="2:21" s="1" customFormat="1" ht="12" customHeight="1">
      <c r="B32" s="21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</row>
    <row r="33" spans="1:23" s="1" customFormat="1" ht="12" customHeight="1">
      <c r="B33" s="21" t="s">
        <v>52</v>
      </c>
      <c r="C33" s="26">
        <v>110.4</v>
      </c>
      <c r="D33" s="26">
        <v>111.1</v>
      </c>
      <c r="E33" s="26">
        <v>111.9</v>
      </c>
      <c r="F33" s="26">
        <v>112.7</v>
      </c>
      <c r="G33" s="26">
        <v>113.5</v>
      </c>
      <c r="H33" s="26">
        <v>114.4</v>
      </c>
      <c r="I33" s="26">
        <v>115</v>
      </c>
      <c r="J33" s="26">
        <v>115.6</v>
      </c>
      <c r="K33" s="87">
        <v>113.9</v>
      </c>
      <c r="L33" s="87">
        <v>114.4</v>
      </c>
      <c r="M33" s="87">
        <v>115.2</v>
      </c>
      <c r="N33" s="87">
        <v>115.9</v>
      </c>
      <c r="O33" s="87">
        <v>116.7</v>
      </c>
      <c r="P33" s="25" t="e">
        <f>P7/#REF!*100</f>
        <v>#REF!</v>
      </c>
      <c r="Q33" s="25">
        <v>118.3</v>
      </c>
      <c r="R33" s="25">
        <v>119.1</v>
      </c>
      <c r="T33" s="80"/>
      <c r="U33" s="32"/>
      <c r="V33" s="32"/>
      <c r="W33" s="34"/>
    </row>
    <row r="34" spans="1:23" s="1" customFormat="1" ht="12" customHeight="1">
      <c r="B34" s="22" t="s">
        <v>21</v>
      </c>
      <c r="C34" s="25">
        <v>115.5</v>
      </c>
      <c r="D34" s="25">
        <v>116.8</v>
      </c>
      <c r="E34" s="25">
        <v>118.5</v>
      </c>
      <c r="F34" s="25">
        <v>120</v>
      </c>
      <c r="G34" s="25">
        <v>121.6</v>
      </c>
      <c r="H34" s="25">
        <v>123.1</v>
      </c>
      <c r="I34" s="25">
        <v>124.4</v>
      </c>
      <c r="J34" s="25">
        <v>125.4</v>
      </c>
      <c r="K34" s="87">
        <v>126.3</v>
      </c>
      <c r="L34" s="87">
        <v>127.2</v>
      </c>
      <c r="M34" s="87">
        <v>128.6</v>
      </c>
      <c r="N34" s="87">
        <v>129.80000000000001</v>
      </c>
      <c r="O34" s="87">
        <v>131.1</v>
      </c>
      <c r="P34" s="25">
        <v>132.30000000000001</v>
      </c>
      <c r="Q34" s="25">
        <v>133.5</v>
      </c>
      <c r="R34" s="25">
        <v>134.5</v>
      </c>
      <c r="S34" s="40"/>
      <c r="T34" s="80"/>
      <c r="U34" s="32"/>
      <c r="V34" s="33"/>
      <c r="W34" s="11"/>
    </row>
    <row r="35" spans="1:23" s="1" customFormat="1" ht="12" customHeight="1">
      <c r="B35" s="22" t="s">
        <v>16</v>
      </c>
      <c r="C35" s="25">
        <v>105.1</v>
      </c>
      <c r="D35" s="25">
        <v>105.2</v>
      </c>
      <c r="E35" s="25">
        <v>105.2</v>
      </c>
      <c r="F35" s="25">
        <v>105.3</v>
      </c>
      <c r="G35" s="25">
        <v>105.3</v>
      </c>
      <c r="H35" s="25">
        <v>105.4</v>
      </c>
      <c r="I35" s="25">
        <v>105.5</v>
      </c>
      <c r="J35" s="25">
        <v>105.6</v>
      </c>
      <c r="K35" s="87">
        <v>100.9</v>
      </c>
      <c r="L35" s="87">
        <v>101</v>
      </c>
      <c r="M35" s="87">
        <v>101.1</v>
      </c>
      <c r="N35" s="87">
        <v>101.2</v>
      </c>
      <c r="O35" s="87">
        <v>101.5</v>
      </c>
      <c r="P35" s="25">
        <v>101.9</v>
      </c>
      <c r="Q35" s="25">
        <v>102.3</v>
      </c>
      <c r="R35" s="25">
        <v>102.8</v>
      </c>
      <c r="S35" s="40"/>
      <c r="T35" s="80"/>
      <c r="U35" s="32"/>
      <c r="V35" s="33"/>
      <c r="W35" s="11"/>
    </row>
    <row r="36" spans="1:23" s="1" customFormat="1" ht="12" customHeight="1">
      <c r="B36" s="21" t="s">
        <v>51</v>
      </c>
      <c r="C36" s="25">
        <v>108.8</v>
      </c>
      <c r="D36" s="25">
        <v>108.9</v>
      </c>
      <c r="E36" s="25">
        <v>109</v>
      </c>
      <c r="F36" s="25">
        <v>109.2</v>
      </c>
      <c r="G36" s="25">
        <v>109.4</v>
      </c>
      <c r="H36" s="25">
        <v>109.5</v>
      </c>
      <c r="I36" s="25">
        <v>109.7</v>
      </c>
      <c r="J36" s="25">
        <v>109.9</v>
      </c>
      <c r="K36" s="87">
        <v>108.4</v>
      </c>
      <c r="L36" s="87">
        <v>108.6</v>
      </c>
      <c r="M36" s="87">
        <v>108.9</v>
      </c>
      <c r="N36" s="87">
        <v>109.3</v>
      </c>
      <c r="O36" s="87">
        <v>109.8</v>
      </c>
      <c r="P36" s="25">
        <v>110.4</v>
      </c>
      <c r="Q36" s="25">
        <v>111.2</v>
      </c>
      <c r="R36" s="25">
        <v>112.1</v>
      </c>
      <c r="S36" s="40"/>
      <c r="T36" s="80"/>
      <c r="U36" s="32"/>
      <c r="V36" s="25"/>
      <c r="W36" s="26"/>
    </row>
    <row r="37" spans="1:23" s="1" customFormat="1" ht="12" customHeight="1">
      <c r="B37" s="22" t="s">
        <v>10</v>
      </c>
      <c r="C37" s="25"/>
      <c r="D37" s="25"/>
      <c r="E37" s="25"/>
      <c r="F37" s="25"/>
      <c r="G37" s="25"/>
      <c r="H37" s="25"/>
      <c r="I37" s="25"/>
      <c r="J37" s="25"/>
      <c r="K37" s="87"/>
      <c r="L37" s="87"/>
      <c r="M37" s="87"/>
      <c r="N37" s="87"/>
      <c r="O37" s="87"/>
      <c r="P37" s="25"/>
      <c r="Q37" s="25"/>
      <c r="R37" s="25"/>
      <c r="S37" s="40"/>
      <c r="T37" s="80"/>
      <c r="U37" s="32"/>
      <c r="V37" s="25"/>
      <c r="W37" s="26"/>
    </row>
    <row r="38" spans="1:23" s="1" customFormat="1" ht="12" customHeight="1">
      <c r="B38" s="22" t="s">
        <v>22</v>
      </c>
      <c r="C38" s="25">
        <v>115.1</v>
      </c>
      <c r="D38" s="25">
        <v>116.4</v>
      </c>
      <c r="E38" s="25">
        <v>117.9</v>
      </c>
      <c r="F38" s="25">
        <v>119.3</v>
      </c>
      <c r="G38" s="25">
        <v>120.8</v>
      </c>
      <c r="H38" s="25">
        <v>122.2</v>
      </c>
      <c r="I38" s="25">
        <v>123.4</v>
      </c>
      <c r="J38" s="25">
        <v>124.3</v>
      </c>
      <c r="K38" s="87">
        <v>121.9</v>
      </c>
      <c r="L38" s="87">
        <v>122.8</v>
      </c>
      <c r="M38" s="87">
        <v>124</v>
      </c>
      <c r="N38" s="87">
        <v>125.1</v>
      </c>
      <c r="O38" s="87">
        <v>126.3</v>
      </c>
      <c r="P38" s="25">
        <v>127.4</v>
      </c>
      <c r="Q38" s="25">
        <v>128.5</v>
      </c>
      <c r="R38" s="25">
        <v>129.4</v>
      </c>
      <c r="S38" s="40"/>
      <c r="T38" s="80"/>
      <c r="U38" s="32"/>
      <c r="V38" s="33"/>
      <c r="W38" s="11"/>
    </row>
    <row r="39" spans="1:23" s="1" customFormat="1" ht="12" customHeight="1">
      <c r="B39" s="22" t="s">
        <v>23</v>
      </c>
      <c r="C39" s="25">
        <v>105.9</v>
      </c>
      <c r="D39" s="25">
        <v>105.9</v>
      </c>
      <c r="E39" s="25">
        <v>105.9</v>
      </c>
      <c r="F39" s="25">
        <v>106</v>
      </c>
      <c r="G39" s="25">
        <v>106</v>
      </c>
      <c r="H39" s="25">
        <v>106</v>
      </c>
      <c r="I39" s="25">
        <v>106.1</v>
      </c>
      <c r="J39" s="25">
        <v>106.3</v>
      </c>
      <c r="K39" s="87">
        <v>102.8</v>
      </c>
      <c r="L39" s="87">
        <v>103</v>
      </c>
      <c r="M39" s="87">
        <v>103.2</v>
      </c>
      <c r="N39" s="87">
        <v>103.5</v>
      </c>
      <c r="O39" s="87">
        <v>103.8</v>
      </c>
      <c r="P39" s="25">
        <v>104.4</v>
      </c>
      <c r="Q39" s="25">
        <v>105</v>
      </c>
      <c r="R39" s="25">
        <v>105.7</v>
      </c>
      <c r="S39" s="40"/>
      <c r="T39" s="80"/>
      <c r="U39" s="32"/>
      <c r="V39" s="33"/>
      <c r="W39" s="11"/>
    </row>
    <row r="40" spans="1:23" s="1" customFormat="1" ht="12" customHeight="1">
      <c r="B40" s="21" t="s">
        <v>11</v>
      </c>
      <c r="C40" s="25">
        <v>110.4</v>
      </c>
      <c r="D40" s="25">
        <v>110.8</v>
      </c>
      <c r="E40" s="25">
        <v>110.8</v>
      </c>
      <c r="F40" s="25">
        <v>110.8</v>
      </c>
      <c r="G40" s="25">
        <v>110.8</v>
      </c>
      <c r="H40" s="25">
        <v>110.6</v>
      </c>
      <c r="I40" s="25">
        <v>110.2</v>
      </c>
      <c r="J40" s="25">
        <v>110</v>
      </c>
      <c r="K40" s="49" t="s">
        <v>5</v>
      </c>
      <c r="L40" s="87">
        <v>112.6</v>
      </c>
      <c r="M40" s="87">
        <v>111.2</v>
      </c>
      <c r="N40" s="87">
        <v>110</v>
      </c>
      <c r="O40" s="25">
        <v>109</v>
      </c>
      <c r="P40" s="25">
        <v>108.2</v>
      </c>
      <c r="Q40" s="25">
        <v>108.8</v>
      </c>
      <c r="R40" s="25">
        <v>108.2</v>
      </c>
      <c r="S40" s="40"/>
      <c r="T40" s="80"/>
      <c r="U40" s="32"/>
      <c r="V40" s="25"/>
      <c r="W40" s="26"/>
    </row>
    <row r="41" spans="1:23" s="1" customFormat="1" ht="12" customHeight="1">
      <c r="B41" s="1" t="s">
        <v>12</v>
      </c>
      <c r="C41" s="25">
        <v>112.2</v>
      </c>
      <c r="D41" s="25">
        <v>112.5</v>
      </c>
      <c r="E41" s="25">
        <v>112.9</v>
      </c>
      <c r="F41" s="25">
        <v>113.3</v>
      </c>
      <c r="G41" s="25">
        <v>113.6</v>
      </c>
      <c r="H41" s="25">
        <v>114</v>
      </c>
      <c r="I41" s="25">
        <v>114.4</v>
      </c>
      <c r="J41" s="25">
        <v>114.8</v>
      </c>
      <c r="K41" s="87">
        <v>116.5</v>
      </c>
      <c r="L41" s="87">
        <v>116.9</v>
      </c>
      <c r="M41" s="87">
        <v>117.4</v>
      </c>
      <c r="N41" s="87">
        <v>118</v>
      </c>
      <c r="O41" s="87">
        <v>118.7</v>
      </c>
      <c r="P41" s="25">
        <v>119.6</v>
      </c>
      <c r="Q41" s="25">
        <v>120.6</v>
      </c>
      <c r="R41" s="25">
        <v>121.6</v>
      </c>
      <c r="S41" s="40"/>
      <c r="T41" s="80"/>
      <c r="U41" s="32"/>
      <c r="V41" s="25"/>
      <c r="W41" s="26"/>
    </row>
    <row r="42" spans="1:23" s="1" customFormat="1" ht="12" customHeight="1">
      <c r="B42" s="1" t="s">
        <v>13</v>
      </c>
      <c r="C42" s="25">
        <v>113.9</v>
      </c>
      <c r="D42" s="25">
        <v>114.2</v>
      </c>
      <c r="E42" s="25">
        <v>114.8</v>
      </c>
      <c r="F42" s="25">
        <v>114.8</v>
      </c>
      <c r="G42" s="25">
        <v>114.8</v>
      </c>
      <c r="H42" s="25">
        <v>114.8</v>
      </c>
      <c r="I42" s="25">
        <v>114.8</v>
      </c>
      <c r="J42" s="25">
        <v>114.8</v>
      </c>
      <c r="K42" s="49" t="s">
        <v>5</v>
      </c>
      <c r="L42" s="87">
        <v>121</v>
      </c>
      <c r="M42" s="87">
        <v>119.8</v>
      </c>
      <c r="N42" s="87">
        <v>118.6</v>
      </c>
      <c r="O42" s="25" t="e">
        <f>O16*100/#REF!</f>
        <v>#REF!</v>
      </c>
      <c r="P42" s="25" t="e">
        <f>P16*100/#REF!</f>
        <v>#REF!</v>
      </c>
      <c r="Q42" s="25">
        <v>118</v>
      </c>
      <c r="R42" s="25">
        <v>117.2</v>
      </c>
      <c r="S42" s="40"/>
      <c r="T42" s="80"/>
      <c r="U42" s="32"/>
      <c r="V42" s="25"/>
      <c r="W42" s="26"/>
    </row>
    <row r="43" spans="1:23" s="1" customFormat="1" ht="12" customHeight="1">
      <c r="B43" s="1" t="s">
        <v>14</v>
      </c>
      <c r="C43" s="25">
        <v>103.1</v>
      </c>
      <c r="D43" s="25">
        <v>103.4</v>
      </c>
      <c r="E43" s="25">
        <v>103.6</v>
      </c>
      <c r="F43" s="25">
        <v>103.7</v>
      </c>
      <c r="G43" s="25">
        <v>103.9</v>
      </c>
      <c r="H43" s="25">
        <v>104</v>
      </c>
      <c r="I43" s="25">
        <v>104.3</v>
      </c>
      <c r="J43" s="25">
        <v>104.4</v>
      </c>
      <c r="K43" s="87">
        <v>107.4</v>
      </c>
      <c r="L43" s="87">
        <v>107.6</v>
      </c>
      <c r="M43" s="87">
        <v>107.7</v>
      </c>
      <c r="N43" s="87">
        <v>108</v>
      </c>
      <c r="O43" s="87">
        <v>108.1</v>
      </c>
      <c r="P43" s="25">
        <v>108.3</v>
      </c>
      <c r="Q43" s="25">
        <v>108.4</v>
      </c>
      <c r="R43" s="25">
        <v>108.4</v>
      </c>
      <c r="S43" s="40"/>
      <c r="T43" s="80"/>
      <c r="U43" s="32"/>
      <c r="V43" s="25"/>
      <c r="W43" s="26"/>
    </row>
    <row r="44" spans="1:23" s="37" customFormat="1">
      <c r="A44" s="1"/>
      <c r="B44" s="1" t="s">
        <v>17</v>
      </c>
      <c r="C44" s="1"/>
      <c r="D44" s="1"/>
      <c r="E44" s="1"/>
      <c r="K44" s="2"/>
      <c r="L44" s="2"/>
      <c r="M44" s="2"/>
      <c r="N44" s="2"/>
      <c r="P44" s="36"/>
      <c r="Q44" s="36"/>
      <c r="R44" s="36"/>
    </row>
    <row r="45" spans="1:23" s="5" customFormat="1" ht="40" customHeight="1">
      <c r="A45" s="1"/>
      <c r="B45" s="38" t="s">
        <v>60</v>
      </c>
      <c r="P45" s="46"/>
      <c r="Q45" s="46"/>
      <c r="R45" s="46"/>
    </row>
    <row r="46" spans="1:23" s="5" customFormat="1" ht="12" customHeight="1">
      <c r="A46"/>
      <c r="B46" s="38"/>
      <c r="P46" s="46"/>
      <c r="Q46" s="46"/>
      <c r="R46" s="46"/>
    </row>
    <row r="47" spans="1:23" ht="12" customHeight="1">
      <c r="B47" s="38"/>
    </row>
    <row r="48" spans="1:23" ht="12" customHeight="1">
      <c r="B48" s="19"/>
    </row>
    <row r="49" ht="12" customHeight="1"/>
  </sheetData>
  <mergeCells count="3">
    <mergeCell ref="C6:R6"/>
    <mergeCell ref="C19:R19"/>
    <mergeCell ref="C32:R32"/>
  </mergeCells>
  <phoneticPr fontId="2" type="noConversion"/>
  <hyperlinks>
    <hyperlink ref="A1:J1" location="Inhalt!A6" display="Inhalt!A6" xr:uid="{00000000-0004-0000-0300-000000000000}"/>
  </hyperlinks>
  <pageMargins left="0.59055118110236227" right="0.59055118110236227" top="0.78740157480314965" bottom="0.59055118110236227" header="0.31496062992125984" footer="0.23622047244094491"/>
  <pageSetup paperSize="9" pageOrder="overThenDown" orientation="landscape" r:id="rId1"/>
  <headerFooter scaleWithDoc="0" alignWithMargins="0">
    <oddHeader>&amp;L&amp;8 1990 - 2017 Berlin und Brandenburg</oddHeader>
    <oddFooter>&amp;R&amp;7Amt für Statistik Berlin-Brandenburg  &amp;G</oddFooter>
  </headerFooter>
  <rowBreaks count="1" manualBreakCount="1">
    <brk id="31" max="1638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11EE-65FE-7B44-98B3-5274D2B06286}">
  <sheetPr>
    <tabColor rgb="FFC00000"/>
  </sheetPr>
  <dimension ref="A1:L18"/>
  <sheetViews>
    <sheetView tabSelected="1" topLeftCell="B1" zoomScale="200" zoomScaleNormal="200" workbookViewId="0">
      <selection activeCell="E21" sqref="E21"/>
    </sheetView>
  </sheetViews>
  <sheetFormatPr baseColWidth="10" defaultRowHeight="16"/>
  <cols>
    <col min="1" max="1" width="11" style="105" bestFit="1" customWidth="1"/>
    <col min="2" max="2" width="13.1640625" style="99" bestFit="1" customWidth="1"/>
    <col min="3" max="4" width="14.83203125" style="99" customWidth="1"/>
    <col min="5" max="5" width="12.83203125" style="99" customWidth="1"/>
    <col min="6" max="6" width="18" style="99" customWidth="1"/>
    <col min="7" max="10" width="16.33203125" customWidth="1"/>
    <col min="11" max="11" width="12.33203125" customWidth="1"/>
    <col min="12" max="12" width="13.33203125" bestFit="1" customWidth="1"/>
  </cols>
  <sheetData>
    <row r="1" spans="1:12" ht="72" customHeight="1">
      <c r="A1" s="100" t="s">
        <v>114</v>
      </c>
      <c r="B1" s="101" t="s">
        <v>113</v>
      </c>
      <c r="C1" s="102" t="s">
        <v>120</v>
      </c>
      <c r="D1" s="102" t="s">
        <v>121</v>
      </c>
      <c r="E1" s="102" t="s">
        <v>122</v>
      </c>
      <c r="F1" s="101" t="s">
        <v>116</v>
      </c>
      <c r="G1" s="101" t="s">
        <v>117</v>
      </c>
      <c r="H1" s="101" t="s">
        <v>118</v>
      </c>
      <c r="I1" s="101" t="s">
        <v>119</v>
      </c>
      <c r="J1" s="108"/>
      <c r="K1" s="107" t="s">
        <v>115</v>
      </c>
      <c r="L1" s="114" t="s">
        <v>123</v>
      </c>
    </row>
    <row r="2" spans="1:12">
      <c r="A2" s="100">
        <v>2002</v>
      </c>
      <c r="B2" s="110">
        <v>159014</v>
      </c>
      <c r="C2" s="110">
        <v>130529</v>
      </c>
      <c r="D2" s="110">
        <f>C2*1.2</f>
        <v>156635</v>
      </c>
      <c r="E2" s="110">
        <f>L$2*A2+L$3</f>
        <v>155441</v>
      </c>
      <c r="F2" s="103">
        <v>201.3</v>
      </c>
      <c r="G2" s="106">
        <f>$K$2*A2+$K$3</f>
        <v>177.3</v>
      </c>
      <c r="H2" s="116">
        <f>G2*B2/1000</f>
        <v>28193</v>
      </c>
      <c r="I2" s="116">
        <f>E2-H2</f>
        <v>127248</v>
      </c>
      <c r="J2" s="109"/>
      <c r="K2" s="115">
        <f>SLOPE(F2:F18,A2:A18)</f>
        <v>0.14000000000000001</v>
      </c>
      <c r="L2" s="115">
        <f>SLOPE(D2:D18,A2:A18)</f>
        <v>875.67</v>
      </c>
    </row>
    <row r="3" spans="1:12">
      <c r="A3" s="100">
        <v>2003</v>
      </c>
      <c r="B3" s="110">
        <v>160792</v>
      </c>
      <c r="C3" s="110">
        <v>130892</v>
      </c>
      <c r="D3" s="110">
        <f>C3*1.2</f>
        <v>157070</v>
      </c>
      <c r="E3" s="110">
        <f t="shared" ref="E3:E18" si="0">L$2*A3+L$3</f>
        <v>156317</v>
      </c>
      <c r="F3" s="103">
        <v>176.9</v>
      </c>
      <c r="G3" s="106">
        <f t="shared" ref="G3:G18" si="1">$K$2*A3+$K$3</f>
        <v>177.4</v>
      </c>
      <c r="H3" s="116">
        <f t="shared" ref="H3:H18" si="2">G3*B3/1000</f>
        <v>28525</v>
      </c>
      <c r="I3" s="116">
        <f t="shared" ref="I3:I18" si="3">E3-H3</f>
        <v>127792</v>
      </c>
      <c r="J3" s="109"/>
      <c r="K3" s="113">
        <f>INTERCEPT(F2:F18,A2:A18)</f>
        <v>-103</v>
      </c>
      <c r="L3" s="113">
        <f>INTERCEPT(D2:D18,A2:A18)</f>
        <v>-1597650</v>
      </c>
    </row>
    <row r="4" spans="1:12">
      <c r="A4" s="100">
        <v>2004</v>
      </c>
      <c r="B4" s="110">
        <v>163078</v>
      </c>
      <c r="C4" s="110">
        <v>131318</v>
      </c>
      <c r="D4" s="110">
        <f>C4*1.2</f>
        <v>157582</v>
      </c>
      <c r="E4" s="110">
        <f t="shared" si="0"/>
        <v>157193</v>
      </c>
      <c r="F4" s="103">
        <v>178.8</v>
      </c>
      <c r="G4" s="106">
        <f t="shared" si="1"/>
        <v>177.6</v>
      </c>
      <c r="H4" s="116">
        <f t="shared" si="2"/>
        <v>28963</v>
      </c>
      <c r="I4" s="116">
        <f t="shared" si="3"/>
        <v>128230</v>
      </c>
      <c r="J4" s="109"/>
    </row>
    <row r="5" spans="1:12">
      <c r="A5" s="100">
        <v>2005</v>
      </c>
      <c r="B5" s="110">
        <v>165138</v>
      </c>
      <c r="C5" s="110">
        <v>131765</v>
      </c>
      <c r="D5" s="110">
        <f>C5*1.2</f>
        <v>158118</v>
      </c>
      <c r="E5" s="110">
        <f t="shared" si="0"/>
        <v>158068</v>
      </c>
      <c r="F5" s="103">
        <v>176</v>
      </c>
      <c r="G5" s="106">
        <f t="shared" si="1"/>
        <v>177.7</v>
      </c>
      <c r="H5" s="116">
        <f t="shared" si="2"/>
        <v>29345</v>
      </c>
      <c r="I5" s="116">
        <f t="shared" si="3"/>
        <v>128723</v>
      </c>
      <c r="J5" s="109"/>
    </row>
    <row r="6" spans="1:12">
      <c r="A6" s="100">
        <v>2006</v>
      </c>
      <c r="B6" s="110">
        <v>167330</v>
      </c>
      <c r="C6" s="110">
        <v>132142</v>
      </c>
      <c r="D6" s="110">
        <f>C6*1.2</f>
        <v>158570</v>
      </c>
      <c r="E6" s="110">
        <f t="shared" si="0"/>
        <v>158944</v>
      </c>
      <c r="F6" s="103">
        <v>175.8</v>
      </c>
      <c r="G6" s="106">
        <f t="shared" si="1"/>
        <v>177.8</v>
      </c>
      <c r="H6" s="116">
        <f t="shared" si="2"/>
        <v>29751</v>
      </c>
      <c r="I6" s="116">
        <f t="shared" si="3"/>
        <v>129193</v>
      </c>
      <c r="J6" s="109"/>
    </row>
    <row r="7" spans="1:12">
      <c r="A7" s="100">
        <v>2007</v>
      </c>
      <c r="B7" s="110">
        <v>169510</v>
      </c>
      <c r="C7" s="110">
        <v>132581</v>
      </c>
      <c r="D7" s="110">
        <f>C7*1.2</f>
        <v>159097</v>
      </c>
      <c r="E7" s="110">
        <f t="shared" si="0"/>
        <v>159820</v>
      </c>
      <c r="F7" s="103">
        <v>177.7</v>
      </c>
      <c r="G7" s="106">
        <f t="shared" si="1"/>
        <v>178</v>
      </c>
      <c r="H7" s="116">
        <f t="shared" si="2"/>
        <v>30173</v>
      </c>
      <c r="I7" s="116">
        <f t="shared" si="3"/>
        <v>129647</v>
      </c>
      <c r="J7" s="109"/>
    </row>
    <row r="8" spans="1:12">
      <c r="A8" s="100">
        <v>2008</v>
      </c>
      <c r="B8" s="110">
        <v>171225</v>
      </c>
      <c r="C8" s="110">
        <v>133036</v>
      </c>
      <c r="D8" s="110">
        <f>C8*1.2</f>
        <v>159643</v>
      </c>
      <c r="E8" s="110">
        <f t="shared" si="0"/>
        <v>160695</v>
      </c>
      <c r="F8" s="103">
        <v>177</v>
      </c>
      <c r="G8" s="106">
        <f t="shared" si="1"/>
        <v>178.1</v>
      </c>
      <c r="H8" s="116">
        <f t="shared" si="2"/>
        <v>30495</v>
      </c>
      <c r="I8" s="116">
        <f t="shared" si="3"/>
        <v>130200</v>
      </c>
      <c r="J8" s="109"/>
    </row>
    <row r="9" spans="1:12">
      <c r="A9" s="100">
        <v>2009</v>
      </c>
      <c r="B9" s="110">
        <v>172577</v>
      </c>
      <c r="C9" s="110">
        <v>133506</v>
      </c>
      <c r="D9" s="110">
        <f>C9*1.2</f>
        <v>160207</v>
      </c>
      <c r="E9" s="110">
        <f t="shared" si="0"/>
        <v>161571</v>
      </c>
      <c r="F9" s="103">
        <v>177.4</v>
      </c>
      <c r="G9" s="106">
        <f t="shared" si="1"/>
        <v>178.3</v>
      </c>
      <c r="H9" s="116">
        <f t="shared" si="2"/>
        <v>30770</v>
      </c>
      <c r="I9" s="116">
        <f t="shared" si="3"/>
        <v>130801</v>
      </c>
      <c r="J9" s="109"/>
    </row>
    <row r="10" spans="1:12">
      <c r="A10" s="100">
        <v>2010</v>
      </c>
      <c r="B10" s="110">
        <v>173827</v>
      </c>
      <c r="C10" s="110">
        <v>135475</v>
      </c>
      <c r="D10" s="110">
        <f>C10*1.2</f>
        <v>162570</v>
      </c>
      <c r="E10" s="110">
        <f t="shared" si="0"/>
        <v>162447</v>
      </c>
      <c r="F10" s="103">
        <v>181.9</v>
      </c>
      <c r="G10" s="106">
        <f t="shared" si="1"/>
        <v>178.4</v>
      </c>
      <c r="H10" s="116">
        <f t="shared" si="2"/>
        <v>31011</v>
      </c>
      <c r="I10" s="116">
        <f t="shared" si="3"/>
        <v>131436</v>
      </c>
      <c r="J10" s="109"/>
    </row>
    <row r="11" spans="1:12">
      <c r="A11" s="100">
        <v>2011</v>
      </c>
      <c r="B11" s="110">
        <v>175148</v>
      </c>
      <c r="C11" s="111">
        <v>135947</v>
      </c>
      <c r="D11" s="110">
        <f>C11*1.2</f>
        <v>163136</v>
      </c>
      <c r="E11" s="110">
        <f t="shared" si="0"/>
        <v>163322</v>
      </c>
      <c r="F11" s="103">
        <v>178.6</v>
      </c>
      <c r="G11" s="106">
        <f t="shared" si="1"/>
        <v>178.5</v>
      </c>
      <c r="H11" s="116">
        <f t="shared" si="2"/>
        <v>31264</v>
      </c>
      <c r="I11" s="116">
        <f t="shared" si="3"/>
        <v>132058</v>
      </c>
      <c r="J11" s="109"/>
    </row>
    <row r="12" spans="1:12">
      <c r="A12" s="100">
        <v>2012</v>
      </c>
      <c r="B12" s="110">
        <v>177007</v>
      </c>
      <c r="C12" s="111">
        <v>136550</v>
      </c>
      <c r="D12" s="110">
        <f>C12*1.2</f>
        <v>163860</v>
      </c>
      <c r="E12" s="110">
        <f t="shared" si="0"/>
        <v>164198</v>
      </c>
      <c r="F12" s="103">
        <v>177.7</v>
      </c>
      <c r="G12" s="106">
        <f t="shared" si="1"/>
        <v>178.7</v>
      </c>
      <c r="H12" s="116">
        <f t="shared" si="2"/>
        <v>31631</v>
      </c>
      <c r="I12" s="116">
        <f t="shared" si="3"/>
        <v>132567</v>
      </c>
      <c r="J12" s="109"/>
    </row>
    <row r="13" spans="1:12">
      <c r="A13" s="100">
        <v>2013</v>
      </c>
      <c r="B13" s="110">
        <v>178705</v>
      </c>
      <c r="C13" s="111">
        <v>137223</v>
      </c>
      <c r="D13" s="110">
        <f>C13*1.2</f>
        <v>164668</v>
      </c>
      <c r="E13" s="110">
        <f t="shared" si="0"/>
        <v>165074</v>
      </c>
      <c r="F13" s="103">
        <v>179.3</v>
      </c>
      <c r="G13" s="106">
        <f t="shared" si="1"/>
        <v>178.8</v>
      </c>
      <c r="H13" s="116">
        <f t="shared" si="2"/>
        <v>31952</v>
      </c>
      <c r="I13" s="116">
        <f t="shared" si="3"/>
        <v>133122</v>
      </c>
      <c r="J13" s="109"/>
    </row>
    <row r="14" spans="1:12">
      <c r="A14" s="100">
        <v>2014</v>
      </c>
      <c r="B14" s="110">
        <v>180492</v>
      </c>
      <c r="C14" s="111">
        <v>138124</v>
      </c>
      <c r="D14" s="110">
        <f>C14*1.2</f>
        <v>165749</v>
      </c>
      <c r="E14" s="110">
        <f t="shared" si="0"/>
        <v>165949</v>
      </c>
      <c r="F14" s="103">
        <v>178.2</v>
      </c>
      <c r="G14" s="106">
        <f t="shared" si="1"/>
        <v>179</v>
      </c>
      <c r="H14" s="116">
        <f t="shared" si="2"/>
        <v>32308</v>
      </c>
      <c r="I14" s="116">
        <f t="shared" si="3"/>
        <v>133641</v>
      </c>
      <c r="J14" s="109"/>
    </row>
    <row r="15" spans="1:12">
      <c r="A15" s="100">
        <v>2015</v>
      </c>
      <c r="B15" s="110">
        <v>182097</v>
      </c>
      <c r="C15" s="110">
        <v>139149</v>
      </c>
      <c r="D15" s="110">
        <f>C15*1.2</f>
        <v>166979</v>
      </c>
      <c r="E15" s="110">
        <f t="shared" si="0"/>
        <v>166825</v>
      </c>
      <c r="F15" s="103">
        <v>215.2</v>
      </c>
      <c r="G15" s="106">
        <f t="shared" si="1"/>
        <v>179.1</v>
      </c>
      <c r="H15" s="116">
        <f t="shared" si="2"/>
        <v>32614</v>
      </c>
      <c r="I15" s="116">
        <f t="shared" si="3"/>
        <v>134211</v>
      </c>
      <c r="J15" s="109"/>
    </row>
    <row r="16" spans="1:12">
      <c r="A16" s="100">
        <v>2016</v>
      </c>
      <c r="B16" s="110">
        <v>183816</v>
      </c>
      <c r="C16" s="110">
        <v>140311</v>
      </c>
      <c r="D16" s="110">
        <f>C16*1.2</f>
        <v>168373</v>
      </c>
      <c r="E16" s="110">
        <f t="shared" si="0"/>
        <v>167701</v>
      </c>
      <c r="F16" s="103">
        <v>188.2</v>
      </c>
      <c r="G16" s="106">
        <f t="shared" si="1"/>
        <v>179.2</v>
      </c>
      <c r="H16" s="116">
        <f t="shared" si="2"/>
        <v>32940</v>
      </c>
      <c r="I16" s="116">
        <f t="shared" si="3"/>
        <v>134761</v>
      </c>
      <c r="J16" s="109"/>
    </row>
    <row r="17" spans="1:10">
      <c r="A17" s="100">
        <v>2017</v>
      </c>
      <c r="B17" s="110">
        <v>185146</v>
      </c>
      <c r="C17" s="111">
        <v>141481</v>
      </c>
      <c r="D17" s="110">
        <f>C17*1.2</f>
        <v>169777</v>
      </c>
      <c r="E17" s="110">
        <f t="shared" si="0"/>
        <v>168576</v>
      </c>
      <c r="F17" s="103">
        <v>188.4</v>
      </c>
      <c r="G17" s="106">
        <f t="shared" si="1"/>
        <v>179.4</v>
      </c>
      <c r="H17" s="116">
        <f t="shared" si="2"/>
        <v>33215</v>
      </c>
      <c r="I17" s="116">
        <f t="shared" si="3"/>
        <v>135361</v>
      </c>
      <c r="J17" s="109"/>
    </row>
    <row r="18" spans="1:10">
      <c r="A18" s="104">
        <v>2018</v>
      </c>
      <c r="B18" s="112">
        <f>TREND(B2:B17,$A2:$A17,$A18)</f>
        <v>187417</v>
      </c>
      <c r="C18" s="112">
        <f t="shared" ref="C18:E18" si="4">TREND(C2:C17,$A2:$A17,$A18)</f>
        <v>141204</v>
      </c>
      <c r="D18" s="112">
        <f>TREND(D2:D17,$A2:$A17,$A18)</f>
        <v>169445</v>
      </c>
      <c r="E18" s="112">
        <f t="shared" si="0"/>
        <v>169452</v>
      </c>
      <c r="F18" s="103">
        <v>164.8</v>
      </c>
      <c r="G18" s="106">
        <f t="shared" si="1"/>
        <v>179.5</v>
      </c>
      <c r="H18" s="116">
        <f t="shared" si="2"/>
        <v>33641</v>
      </c>
      <c r="I18" s="116">
        <f t="shared" si="3"/>
        <v>135811</v>
      </c>
      <c r="J18" s="109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zoomScale="200" zoomScaleNormal="200" workbookViewId="0">
      <selection activeCell="E20" sqref="E20"/>
    </sheetView>
  </sheetViews>
  <sheetFormatPr baseColWidth="10" defaultColWidth="11.5" defaultRowHeight="13"/>
  <cols>
    <col min="1" max="1" width="1.6640625" style="64" customWidth="1"/>
    <col min="2" max="2" width="25.6640625" style="54" customWidth="1"/>
    <col min="3" max="3" width="15.6640625" style="54" customWidth="1"/>
    <col min="4" max="4" width="1.6640625" style="54" customWidth="1"/>
    <col min="5" max="5" width="25.6640625" style="54" customWidth="1"/>
    <col min="6" max="16384" width="11.5" style="54"/>
  </cols>
  <sheetData>
    <row r="1" spans="1:5" ht="11" customHeight="1">
      <c r="A1" s="55" t="s">
        <v>61</v>
      </c>
      <c r="B1" s="56"/>
      <c r="C1" s="56"/>
      <c r="D1" s="57" t="s">
        <v>62</v>
      </c>
      <c r="E1" s="58"/>
    </row>
    <row r="2" spans="1:5" ht="11" customHeight="1">
      <c r="A2" s="56"/>
      <c r="B2" s="56"/>
      <c r="C2" s="56"/>
      <c r="D2" s="58"/>
      <c r="E2" s="58"/>
    </row>
    <row r="3" spans="1:5" ht="11" customHeight="1">
      <c r="A3" s="56"/>
      <c r="B3" s="59" t="s">
        <v>63</v>
      </c>
      <c r="C3" s="56"/>
      <c r="D3" s="58">
        <v>0</v>
      </c>
      <c r="E3" s="58" t="s">
        <v>64</v>
      </c>
    </row>
    <row r="4" spans="1:5" ht="11" customHeight="1">
      <c r="A4" s="56"/>
      <c r="B4" s="56" t="s">
        <v>108</v>
      </c>
      <c r="C4" s="56"/>
      <c r="D4" s="56"/>
      <c r="E4" s="58" t="s">
        <v>65</v>
      </c>
    </row>
    <row r="5" spans="1:5" ht="11" customHeight="1">
      <c r="A5" s="56"/>
      <c r="B5" s="56" t="s">
        <v>107</v>
      </c>
      <c r="C5" s="56"/>
      <c r="D5" s="56"/>
      <c r="E5" s="58" t="s">
        <v>66</v>
      </c>
    </row>
    <row r="6" spans="1:5" ht="11" customHeight="1">
      <c r="A6" s="56"/>
      <c r="B6" s="56" t="s">
        <v>67</v>
      </c>
      <c r="C6" s="56"/>
      <c r="D6" s="58" t="s">
        <v>68</v>
      </c>
      <c r="E6" s="58" t="s">
        <v>69</v>
      </c>
    </row>
    <row r="7" spans="1:5" ht="11" customHeight="1">
      <c r="A7" s="56"/>
      <c r="B7" s="56" t="s">
        <v>70</v>
      </c>
      <c r="C7" s="56"/>
      <c r="D7" s="58" t="s">
        <v>71</v>
      </c>
      <c r="E7" s="58" t="s">
        <v>72</v>
      </c>
    </row>
    <row r="8" spans="1:5" ht="11" customHeight="1">
      <c r="A8" s="56"/>
      <c r="B8" s="59"/>
      <c r="C8" s="60"/>
      <c r="D8" s="58" t="s">
        <v>73</v>
      </c>
      <c r="E8" s="58" t="s">
        <v>74</v>
      </c>
    </row>
    <row r="9" spans="1:5" ht="11" customHeight="1">
      <c r="A9" s="56"/>
      <c r="B9" s="56" t="s">
        <v>75</v>
      </c>
      <c r="C9" s="60"/>
      <c r="D9" s="58" t="s">
        <v>76</v>
      </c>
      <c r="E9" s="58" t="s">
        <v>77</v>
      </c>
    </row>
    <row r="10" spans="1:5" ht="11" customHeight="1">
      <c r="A10" s="56"/>
      <c r="B10" s="56" t="s">
        <v>78</v>
      </c>
      <c r="C10" s="60"/>
      <c r="D10" s="58" t="s">
        <v>5</v>
      </c>
      <c r="E10" s="58" t="s">
        <v>79</v>
      </c>
    </row>
    <row r="11" spans="1:5" ht="11" customHeight="1">
      <c r="A11" s="60"/>
      <c r="B11" s="61"/>
      <c r="C11" s="60"/>
      <c r="D11" s="56"/>
      <c r="E11" s="58" t="s">
        <v>80</v>
      </c>
    </row>
    <row r="12" spans="1:5" ht="11" customHeight="1">
      <c r="A12" s="60"/>
      <c r="B12" s="61"/>
      <c r="C12" s="60"/>
      <c r="D12" s="58" t="s">
        <v>81</v>
      </c>
      <c r="E12" s="58" t="s">
        <v>82</v>
      </c>
    </row>
    <row r="13" spans="1:5" ht="11" customHeight="1">
      <c r="A13" s="60"/>
      <c r="B13" s="61"/>
      <c r="C13" s="60"/>
      <c r="D13" s="58" t="s">
        <v>83</v>
      </c>
      <c r="E13" s="58" t="s">
        <v>84</v>
      </c>
    </row>
    <row r="14" spans="1:5" ht="11" customHeight="1">
      <c r="A14" s="60"/>
      <c r="B14" s="61"/>
      <c r="C14" s="60"/>
      <c r="D14" s="58" t="s">
        <v>85</v>
      </c>
      <c r="E14" s="58" t="s">
        <v>86</v>
      </c>
    </row>
    <row r="15" spans="1:5" ht="11" customHeight="1">
      <c r="A15" s="60"/>
      <c r="B15" s="61"/>
      <c r="C15" s="60"/>
      <c r="D15" s="58" t="s">
        <v>87</v>
      </c>
      <c r="E15" s="58" t="s">
        <v>88</v>
      </c>
    </row>
    <row r="16" spans="1:5" ht="11" customHeight="1">
      <c r="A16" s="60"/>
      <c r="B16" s="61"/>
      <c r="C16" s="60"/>
      <c r="D16" s="56"/>
      <c r="E16" s="58"/>
    </row>
    <row r="17" spans="1:5" ht="11" customHeight="1">
      <c r="A17" s="60"/>
      <c r="B17" s="61"/>
      <c r="C17" s="60"/>
      <c r="D17" s="56"/>
      <c r="E17" s="58"/>
    </row>
    <row r="18" spans="1:5" ht="11" customHeight="1">
      <c r="A18" s="56"/>
      <c r="B18" s="59" t="s">
        <v>89</v>
      </c>
      <c r="C18" s="60"/>
    </row>
    <row r="19" spans="1:5" ht="11" customHeight="1">
      <c r="A19" s="56"/>
      <c r="B19" s="62" t="s">
        <v>106</v>
      </c>
      <c r="C19" s="60"/>
    </row>
    <row r="20" spans="1:5" ht="11" customHeight="1">
      <c r="A20" s="56"/>
      <c r="B20" s="62"/>
      <c r="C20" s="60"/>
    </row>
    <row r="21" spans="1:5" ht="30" customHeight="1">
      <c r="A21" s="56"/>
      <c r="B21" s="62"/>
      <c r="C21" s="60"/>
    </row>
    <row r="22" spans="1:5" ht="18" customHeight="1">
      <c r="A22" s="54"/>
      <c r="B22" s="98" t="s">
        <v>90</v>
      </c>
      <c r="C22" s="98"/>
      <c r="D22" s="98"/>
    </row>
    <row r="23" spans="1:5" ht="18" customHeight="1">
      <c r="A23" s="60"/>
      <c r="B23" s="98"/>
      <c r="C23" s="98"/>
      <c r="D23" s="98"/>
    </row>
    <row r="24" spans="1:5" ht="11" customHeight="1">
      <c r="A24" s="60"/>
      <c r="B24" s="63" t="s">
        <v>91</v>
      </c>
      <c r="C24" s="60"/>
    </row>
    <row r="25" spans="1:5" ht="11" customHeight="1">
      <c r="A25" s="60"/>
      <c r="C25" s="60"/>
    </row>
  </sheetData>
  <sheetProtection selectLockedCells="1"/>
  <mergeCells count="1">
    <mergeCell ref="B22:D23"/>
  </mergeCells>
  <hyperlinks>
    <hyperlink ref="B24" r:id="rId1" xr:uid="{00000000-0004-0000-0700-000000000000}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6" baseType="variant">
      <vt:variant>
        <vt:lpstr>Arbeitsblätter</vt:lpstr>
      </vt:variant>
      <vt:variant>
        <vt:i4>6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Inhalt</vt:lpstr>
      <vt:lpstr>1</vt:lpstr>
      <vt:lpstr>2</vt:lpstr>
      <vt:lpstr>3</vt:lpstr>
      <vt:lpstr>Nutzflächen</vt:lpstr>
      <vt:lpstr>Impressum</vt:lpstr>
      <vt:lpstr>Diagramm1</vt:lpstr>
      <vt:lpstr>'1'!Drucktitel</vt:lpstr>
      <vt:lpstr>'2'!Drucktitel</vt:lpstr>
      <vt:lpstr>'3'!Drucktitel</vt:lpstr>
    </vt:vector>
  </TitlesOfParts>
  <Company>Amt für Statistik Berlin-Brandenburg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1990 - 2017 Berlin und Brandenburg</dc:title>
  <dc:subject>Bautätigkeit und Wohnungen</dc:subject>
  <dc:creator>Amt für Statistik Berlin-Brandenburg</dc:creator>
  <cp:keywords>Bautätigkeit und Wohnungen</cp:keywords>
  <cp:lastModifiedBy>Johannes Hengstenberg</cp:lastModifiedBy>
  <cp:lastPrinted>2018-06-26T07:12:20Z</cp:lastPrinted>
  <dcterms:created xsi:type="dcterms:W3CDTF">2010-10-13T10:38:12Z</dcterms:created>
  <dcterms:modified xsi:type="dcterms:W3CDTF">2019-03-08T12:31:44Z</dcterms:modified>
  <cp:category>Bautätigkeit und Wohnungen</cp:category>
</cp:coreProperties>
</file>