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56" windowWidth="23256" windowHeight="13176" firstSheet="2" activeTab="5"/>
  </bookViews>
  <sheets>
    <sheet name="Diagrammtitel" sheetId="16" r:id="rId1"/>
    <sheet name="Abb a Gesamt CO2" sheetId="15" r:id="rId2"/>
    <sheet name="Abb b CO2 nach ET" sheetId="14" r:id="rId3"/>
    <sheet name="Abb c CO2 nach ET %" sheetId="13" r:id="rId4"/>
    <sheet name="Abb d Verbrauch und Fläche" sheetId="18" r:id="rId5"/>
    <sheet name="Tab d Fläche und Emission" sheetId="19" r:id="rId6"/>
    <sheet name="Tab CO2 t" sheetId="11" r:id="rId7"/>
    <sheet name="g Tab CO2 $" sheetId="17" r:id="rId8"/>
  </sheets>
  <calcPr calcId="1456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9" l="1"/>
  <c r="E19" i="19" l="1"/>
  <c r="E20" i="19"/>
  <c r="E21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5" i="19"/>
  <c r="D4" i="17"/>
  <c r="E4" i="17"/>
  <c r="F4" i="17"/>
  <c r="G4" i="17"/>
  <c r="H4" i="17"/>
  <c r="D5" i="17"/>
  <c r="E5" i="17"/>
  <c r="F5" i="17"/>
  <c r="G5" i="17"/>
  <c r="H5" i="17"/>
  <c r="D6" i="17"/>
  <c r="E6" i="17"/>
  <c r="F6" i="17"/>
  <c r="G6" i="17"/>
  <c r="H6" i="17"/>
  <c r="D7" i="17"/>
  <c r="I7" i="17" s="1"/>
  <c r="E7" i="17"/>
  <c r="F7" i="17"/>
  <c r="G7" i="17"/>
  <c r="H7" i="17"/>
  <c r="D8" i="17"/>
  <c r="E8" i="17"/>
  <c r="I8" i="17" s="1"/>
  <c r="F8" i="17"/>
  <c r="G8" i="17"/>
  <c r="H8" i="17"/>
  <c r="D9" i="17"/>
  <c r="I9" i="17" s="1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I14" i="17" s="1"/>
  <c r="H14" i="17"/>
  <c r="D15" i="17"/>
  <c r="I15" i="17" s="1"/>
  <c r="E15" i="17"/>
  <c r="F15" i="17"/>
  <c r="G15" i="17"/>
  <c r="H15" i="17"/>
  <c r="D16" i="17"/>
  <c r="E16" i="17"/>
  <c r="I16" i="17" s="1"/>
  <c r="F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D20" i="17"/>
  <c r="E20" i="17"/>
  <c r="F20" i="17"/>
  <c r="G20" i="17"/>
  <c r="H20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4" i="17"/>
  <c r="B2" i="17"/>
  <c r="I17" i="17"/>
  <c r="I6" i="17"/>
  <c r="I5" i="17"/>
  <c r="B2" i="11"/>
  <c r="I4" i="17" l="1"/>
  <c r="I20" i="17"/>
  <c r="I12" i="17"/>
  <c r="I13" i="17"/>
  <c r="I19" i="17"/>
  <c r="I11" i="17"/>
  <c r="I18" i="17"/>
  <c r="I10" i="17"/>
  <c r="I5" i="11"/>
  <c r="I6" i="11"/>
  <c r="I7" i="11"/>
  <c r="I8" i="11"/>
  <c r="I9" i="11"/>
  <c r="I13" i="11"/>
  <c r="I17" i="11"/>
  <c r="I20" i="11" l="1"/>
  <c r="I14" i="11"/>
  <c r="I4" i="11"/>
  <c r="I11" i="11"/>
  <c r="I10" i="11"/>
  <c r="I18" i="11"/>
  <c r="I12" i="11"/>
  <c r="I19" i="11"/>
  <c r="I16" i="11"/>
  <c r="I15" i="11"/>
</calcChain>
</file>

<file path=xl/sharedStrings.xml><?xml version="1.0" encoding="utf-8"?>
<sst xmlns="http://schemas.openxmlformats.org/spreadsheetml/2006/main" count="41" uniqueCount="26">
  <si>
    <t>Erdgas</t>
  </si>
  <si>
    <t>Flüssiggas</t>
  </si>
  <si>
    <t>Heizöl</t>
  </si>
  <si>
    <t>Holzpellets</t>
  </si>
  <si>
    <t>Gesamt</t>
  </si>
  <si>
    <t>Wärme (N+F)</t>
  </si>
  <si>
    <t>Strom (D+WP)</t>
  </si>
  <si>
    <t xml:space="preserve"> </t>
  </si>
  <si>
    <t>Jahr</t>
  </si>
  <si>
    <t>CO2-Emissionen je qm</t>
  </si>
  <si>
    <t>Fläche [AN]*</t>
  </si>
  <si>
    <t>CO2-Emissionen</t>
  </si>
  <si>
    <t>kg/(qm[AN]*a)</t>
  </si>
  <si>
    <t>Mio. qm</t>
  </si>
  <si>
    <t>Mio. t</t>
  </si>
  <si>
    <t xml:space="preserve">Quellen: </t>
  </si>
  <si>
    <t xml:space="preserve">Statistikamt Nord, 2004 - 2017 Hochbautätigkeit und Wohnungs-bestand in Hamburg </t>
  </si>
  <si>
    <t>SEnerCon GmbH, eigene Schätzung von 2002, 2003 und 2018</t>
  </si>
  <si>
    <t>2. Berlin, 1-2 Familiengebäude, CO2-Emissionen aus Beheizung 2002 – 2008 (2.1.1.6.3.)</t>
  </si>
  <si>
    <t>Abbildung a: Berlin, 1-2 Familiengebäude, CO2-Emissionen aus Beheizung 2002 - 2018 in Mio. t</t>
  </si>
  <si>
    <t>Abbildung b: Berlin, 1-2 Familiengebäude, CO2-Emissionen aus Beheizung nach Energieträgern 2002 - 2018, Anteile in Mio. t CO2</t>
  </si>
  <si>
    <t>Abbildung c: Berlin, 1-2 Familiengebäude, CO2-Emissionen aus Beheizung nach Energieträgern 2002 - 2018, Anteile in %</t>
  </si>
  <si>
    <t>Abbildung d: Berlin, 1-2 Familiengebäude, flächenbezogene CO2-Emissionen und beheizte Wohnfläche 2002 - 2018</t>
  </si>
  <si>
    <t>Tabelle e: Berlin, 1-2 Familiengebäude, flächenbezogene CO2-Emissionen und beheizte Wohnfläche 2002 - 2018</t>
  </si>
  <si>
    <t>Tabelle f: Berlin, 1-2 Familiengebäude, CO2-Emissionen aus Beheizung nach Energieträgern 2002 - 2018, Anteile in Mio. t CO2</t>
  </si>
  <si>
    <t>Tabelle g:  Berlin, 1-2 Familiengebäude, CO2-Emissionen aus Beheizung nach Energieträgern 2002 - 2018, Anteile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</si>
</sst>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.0\ _€_-;\-* #,##0.0\ _€_-;_-* &quot;-&quot;??\ _€_-;_-@_-"/>
    <numFmt numFmtId="166" formatCode="_-* #,##0.00\ _€_-;\-* #,##0.00\ _€_-;_-* &quot;-&quot;?\ _€_-;_-@_-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2323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1" applyNumberFormat="1" applyFont="1" applyBorder="1"/>
    <xf numFmtId="164" fontId="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3" fontId="0" fillId="0" borderId="1" xfId="1" applyNumberFormat="1" applyFont="1" applyBorder="1"/>
    <xf numFmtId="165" fontId="0" fillId="0" borderId="1" xfId="1" applyNumberFormat="1" applyFont="1" applyBorder="1"/>
    <xf numFmtId="165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0" fillId="0" borderId="0" xfId="0" applyNumberFormat="1"/>
    <xf numFmtId="166" fontId="0" fillId="0" borderId="1" xfId="0" applyNumberFormat="1" applyBorder="1"/>
    <xf numFmtId="0" fontId="2" fillId="0" borderId="1" xfId="0" applyFont="1" applyBorder="1" applyAlignment="1">
      <alignment horizontal="left" wrapText="1"/>
    </xf>
    <xf numFmtId="0" fontId="6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</cellXfs>
  <cellStyles count="3">
    <cellStyle name="Komma" xfId="1" builtinId="3"/>
    <cellStyle name="Normal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Diagrammtitel!$A$2</c:f>
          <c:strCache>
            <c:ptCount val="1"/>
            <c:pt idx="0">
              <c:v>Abbildung a: Berlin, 1-2 Familiengebäude, CO2-Emissionen aus Beheizung 2002 - 2018 in Mio. 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Holzpellets</c:v>
          </c:tx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17284114105231774"/>
                  <c:y val="0.1005902119872252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'Tab CO2 t'!$I$4:$I$20</c:f>
              <c:numCache>
                <c:formatCode>_-* #,##0.000\ _€_-;\-* #,##0.000\ _€_-;_-* "-"??\ _€_-;_-@_-</c:formatCode>
                <c:ptCount val="17"/>
                <c:pt idx="0">
                  <c:v>0.8321335575654446</c:v>
                </c:pt>
                <c:pt idx="1">
                  <c:v>0.85973627236649475</c:v>
                </c:pt>
                <c:pt idx="2">
                  <c:v>0.85948312090026591</c:v>
                </c:pt>
                <c:pt idx="3">
                  <c:v>0.84731941231701213</c:v>
                </c:pt>
                <c:pt idx="4">
                  <c:v>0.84178626174701143</c:v>
                </c:pt>
                <c:pt idx="5">
                  <c:v>0.8239166940140511</c:v>
                </c:pt>
                <c:pt idx="6">
                  <c:v>0.83932999061185209</c:v>
                </c:pt>
                <c:pt idx="7">
                  <c:v>0.88022536023663223</c:v>
                </c:pt>
                <c:pt idx="8">
                  <c:v>0.90437729016198132</c:v>
                </c:pt>
                <c:pt idx="9">
                  <c:v>0.83720581739925315</c:v>
                </c:pt>
                <c:pt idx="10">
                  <c:v>0.84857862193111633</c:v>
                </c:pt>
                <c:pt idx="11">
                  <c:v>0.84951918412635596</c:v>
                </c:pt>
                <c:pt idx="12">
                  <c:v>0.80158564821699463</c:v>
                </c:pt>
                <c:pt idx="13">
                  <c:v>0.8017879339327143</c:v>
                </c:pt>
                <c:pt idx="14">
                  <c:v>0.80560986755824393</c:v>
                </c:pt>
                <c:pt idx="15">
                  <c:v>0.79912997174887634</c:v>
                </c:pt>
                <c:pt idx="16">
                  <c:v>0.79698871488222855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684-2D4D-81F5-7DD869DCB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50592"/>
        <c:axId val="109152512"/>
      </c:lineChart>
      <c:catAx>
        <c:axId val="10915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2512"/>
        <c:crosses val="autoZero"/>
        <c:auto val="1"/>
        <c:lblAlgn val="ctr"/>
        <c:lblOffset val="100"/>
        <c:noMultiLvlLbl val="0"/>
      </c:catAx>
      <c:valAx>
        <c:axId val="109152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de-DE" sz="1400" b="1"/>
                  <a:t>Mio. t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0592"/>
        <c:crosses val="autoZero"/>
        <c:crossBetween val="between"/>
      </c:val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Diagrammtitel!$A$3</c:f>
          <c:strCache>
            <c:ptCount val="1"/>
            <c:pt idx="0">
              <c:v>Abbildung b: Berlin, 1-2 Familiengebäude, CO2-Emissionen aus Beheizung nach Energieträgern 2002 - 2018, Anteile in Mio. t CO2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'Tab CO2 t'!$C$3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t'!$C$4:$C$20</c:f>
              <c:numCache>
                <c:formatCode>_-* #,##0.000\ _€_-;\-* #,##0.000\ _€_-;_-* "-"??\ _€_-;_-@_-</c:formatCode>
                <c:ptCount val="17"/>
                <c:pt idx="0">
                  <c:v>0.43087856975675937</c:v>
                </c:pt>
                <c:pt idx="1">
                  <c:v>0.44422381030219815</c:v>
                </c:pt>
                <c:pt idx="2">
                  <c:v>0.43932371080898003</c:v>
                </c:pt>
                <c:pt idx="3">
                  <c:v>0.4284358545948409</c:v>
                </c:pt>
                <c:pt idx="4">
                  <c:v>0.42073363208711184</c:v>
                </c:pt>
                <c:pt idx="5">
                  <c:v>0.40794712834526731</c:v>
                </c:pt>
                <c:pt idx="6">
                  <c:v>0.40890774281251907</c:v>
                </c:pt>
                <c:pt idx="7">
                  <c:v>0.42131313021796268</c:v>
                </c:pt>
                <c:pt idx="8">
                  <c:v>0.42946597228929523</c:v>
                </c:pt>
                <c:pt idx="9">
                  <c:v>0.39961034427120262</c:v>
                </c:pt>
                <c:pt idx="10">
                  <c:v>0.4137454712467783</c:v>
                </c:pt>
                <c:pt idx="11">
                  <c:v>0.42447064450159766</c:v>
                </c:pt>
                <c:pt idx="12">
                  <c:v>0.41056546286357654</c:v>
                </c:pt>
                <c:pt idx="13">
                  <c:v>0.41817900185799678</c:v>
                </c:pt>
                <c:pt idx="14">
                  <c:v>0.42393918740936021</c:v>
                </c:pt>
                <c:pt idx="15">
                  <c:v>0.419091895681728</c:v>
                </c:pt>
                <c:pt idx="16">
                  <c:v>0.41631435003609352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B-FD41-B47E-B0B532786021}"/>
            </c:ext>
          </c:extLst>
        </c:ser>
        <c:ser>
          <c:idx val="1"/>
          <c:order val="1"/>
          <c:tx>
            <c:strRef>
              <c:f>'Tab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t'!$D$4:$D$20</c:f>
              <c:numCache>
                <c:formatCode>_-* #,##0.000\ _€_-;\-* #,##0.000\ _€_-;_-* "-"??\ _€_-;_-@_-</c:formatCode>
                <c:ptCount val="17"/>
                <c:pt idx="0">
                  <c:v>2.6316623779242002E-2</c:v>
                </c:pt>
                <c:pt idx="1">
                  <c:v>2.6774062587925571E-2</c:v>
                </c:pt>
                <c:pt idx="2">
                  <c:v>2.5722752853672263E-2</c:v>
                </c:pt>
                <c:pt idx="3">
                  <c:v>2.5462121549754541E-2</c:v>
                </c:pt>
                <c:pt idx="4">
                  <c:v>2.6309250365694752E-2</c:v>
                </c:pt>
                <c:pt idx="5">
                  <c:v>2.8292846924214913E-2</c:v>
                </c:pt>
                <c:pt idx="6">
                  <c:v>3.1589158879573774E-2</c:v>
                </c:pt>
                <c:pt idx="7">
                  <c:v>3.5745851580494578E-2</c:v>
                </c:pt>
                <c:pt idx="8">
                  <c:v>3.9367380506699488E-2</c:v>
                </c:pt>
                <c:pt idx="9">
                  <c:v>3.8205496436487525E-2</c:v>
                </c:pt>
                <c:pt idx="10">
                  <c:v>3.9468503238085532E-2</c:v>
                </c:pt>
                <c:pt idx="11">
                  <c:v>3.7062826991866853E-2</c:v>
                </c:pt>
                <c:pt idx="12">
                  <c:v>3.2592967272164028E-2</c:v>
                </c:pt>
                <c:pt idx="13">
                  <c:v>3.132771466762109E-2</c:v>
                </c:pt>
                <c:pt idx="14">
                  <c:v>3.0235943540169036E-2</c:v>
                </c:pt>
                <c:pt idx="15">
                  <c:v>2.8936665880113507E-2</c:v>
                </c:pt>
                <c:pt idx="16">
                  <c:v>2.8487493423922997E-2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26B-FD41-B47E-B0B532786021}"/>
            </c:ext>
          </c:extLst>
        </c:ser>
        <c:ser>
          <c:idx val="2"/>
          <c:order val="2"/>
          <c:tx>
            <c:strRef>
              <c:f>'Tab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t'!$E$4:$E$20</c:f>
              <c:numCache>
                <c:formatCode>_-* #,##0.000\ _€_-;\-* #,##0.000\ _€_-;_-* "-"??\ _€_-;_-@_-</c:formatCode>
                <c:ptCount val="17"/>
                <c:pt idx="0">
                  <c:v>2.0779942868054152E-4</c:v>
                </c:pt>
                <c:pt idx="1">
                  <c:v>4.280980436595312E-4</c:v>
                </c:pt>
                <c:pt idx="2">
                  <c:v>6.3917923600864278E-4</c:v>
                </c:pt>
                <c:pt idx="3">
                  <c:v>8.3655638574660742E-4</c:v>
                </c:pt>
                <c:pt idx="4">
                  <c:v>1.0348378505848394E-3</c:v>
                </c:pt>
                <c:pt idx="5">
                  <c:v>1.2121826359268986E-3</c:v>
                </c:pt>
                <c:pt idx="6">
                  <c:v>1.4411872489795449E-3</c:v>
                </c:pt>
                <c:pt idx="7">
                  <c:v>1.7313844439185426E-3</c:v>
                </c:pt>
                <c:pt idx="8">
                  <c:v>2.0451904768238934E-3</c:v>
                </c:pt>
                <c:pt idx="9">
                  <c:v>2.1127426364920834E-3</c:v>
                </c:pt>
                <c:pt idx="10">
                  <c:v>2.3630662382487615E-3</c:v>
                </c:pt>
                <c:pt idx="11">
                  <c:v>2.5522480403995336E-3</c:v>
                </c:pt>
                <c:pt idx="12">
                  <c:v>2.5819535155638096E-3</c:v>
                </c:pt>
                <c:pt idx="13">
                  <c:v>2.8047643482486525E-3</c:v>
                </c:pt>
                <c:pt idx="14">
                  <c:v>3.0383274803957882E-3</c:v>
                </c:pt>
                <c:pt idx="15">
                  <c:v>3.2606894467524894E-3</c:v>
                </c:pt>
                <c:pt idx="16">
                  <c:v>3.4661345798931392E-3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26B-FD41-B47E-B0B532786021}"/>
            </c:ext>
          </c:extLst>
        </c:ser>
        <c:ser>
          <c:idx val="3"/>
          <c:order val="3"/>
          <c:tx>
            <c:strRef>
              <c:f>'Tab CO2 t'!$F$3</c:f>
              <c:strCache>
                <c:ptCount val="1"/>
                <c:pt idx="0">
                  <c:v>Heizöl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t'!$F$4:$F$20</c:f>
              <c:numCache>
                <c:formatCode>_-* #,##0.000\ _€_-;\-* #,##0.000\ _€_-;_-* "-"??\ _€_-;_-@_-</c:formatCode>
                <c:ptCount val="17"/>
                <c:pt idx="0">
                  <c:v>0.37471972289144029</c:v>
                </c:pt>
                <c:pt idx="1">
                  <c:v>0.3856877355913364</c:v>
                </c:pt>
                <c:pt idx="2">
                  <c:v>0.38806709719877958</c:v>
                </c:pt>
                <c:pt idx="3">
                  <c:v>0.38387414549004162</c:v>
                </c:pt>
                <c:pt idx="4">
                  <c:v>0.38213203537387758</c:v>
                </c:pt>
                <c:pt idx="5">
                  <c:v>0.37173528733163003</c:v>
                </c:pt>
                <c:pt idx="6">
                  <c:v>0.38037908901288803</c:v>
                </c:pt>
                <c:pt idx="7">
                  <c:v>0.40099901173717878</c:v>
                </c:pt>
                <c:pt idx="8">
                  <c:v>0.40972520417841268</c:v>
                </c:pt>
                <c:pt idx="9">
                  <c:v>0.37189290214205922</c:v>
                </c:pt>
                <c:pt idx="10">
                  <c:v>0.36400288428461164</c:v>
                </c:pt>
                <c:pt idx="11">
                  <c:v>0.35343534532928361</c:v>
                </c:pt>
                <c:pt idx="12">
                  <c:v>0.32371178194841144</c:v>
                </c:pt>
                <c:pt idx="13">
                  <c:v>0.31640044198953832</c:v>
                </c:pt>
                <c:pt idx="14">
                  <c:v>0.31315603759396138</c:v>
                </c:pt>
                <c:pt idx="15">
                  <c:v>0.3117948621747314</c:v>
                </c:pt>
                <c:pt idx="16">
                  <c:v>0.31194354193461804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26B-FD41-B47E-B0B532786021}"/>
            </c:ext>
          </c:extLst>
        </c:ser>
        <c:ser>
          <c:idx val="4"/>
          <c:order val="4"/>
          <c:tx>
            <c:strRef>
              <c:f>'Tab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t'!$G$4:$G$20</c:f>
              <c:numCache>
                <c:formatCode>_-* #,##0.000\ _€_-;\-* #,##0.000\ _€_-;_-* "-"??\ _€_-;_-@_-</c:formatCode>
                <c:ptCount val="17"/>
                <c:pt idx="0">
                  <c:v>1.0841709322463035E-5</c:v>
                </c:pt>
                <c:pt idx="1">
                  <c:v>2.2335550103975541E-5</c:v>
                </c:pt>
                <c:pt idx="2">
                  <c:v>3.3348481878711799E-5</c:v>
                </c:pt>
                <c:pt idx="3">
                  <c:v>4.3646420125909954E-5</c:v>
                </c:pt>
                <c:pt idx="4">
                  <c:v>5.3991540030513368E-5</c:v>
                </c:pt>
                <c:pt idx="5">
                  <c:v>6.324431143966428E-5</c:v>
                </c:pt>
                <c:pt idx="6">
                  <c:v>7.5192378207628431E-5</c:v>
                </c:pt>
                <c:pt idx="7">
                  <c:v>9.0333101421837011E-5</c:v>
                </c:pt>
                <c:pt idx="8">
                  <c:v>1.0488156291404582E-4</c:v>
                </c:pt>
                <c:pt idx="9">
                  <c:v>1.0834577623036326E-4</c:v>
                </c:pt>
                <c:pt idx="10">
                  <c:v>1.2118288401275699E-4</c:v>
                </c:pt>
                <c:pt idx="11">
                  <c:v>1.3258431378698876E-4</c:v>
                </c:pt>
                <c:pt idx="12">
                  <c:v>1.3529887417801622E-4</c:v>
                </c:pt>
                <c:pt idx="13">
                  <c:v>1.4633553121297315E-4</c:v>
                </c:pt>
                <c:pt idx="14">
                  <c:v>1.5852143375978025E-4</c:v>
                </c:pt>
                <c:pt idx="15">
                  <c:v>1.7012292765665159E-4</c:v>
                </c:pt>
                <c:pt idx="16">
                  <c:v>1.8084180416833766E-4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26B-FD41-B47E-B0B532786021}"/>
            </c:ext>
          </c:extLst>
        </c:ser>
        <c:ser>
          <c:idx val="5"/>
          <c:order val="5"/>
          <c:tx>
            <c:strRef>
              <c:f>'Tab CO2 t'!$H$3</c:f>
              <c:strCache>
                <c:ptCount val="1"/>
                <c:pt idx="0">
                  <c:v>Strom (D+WP)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t'!$H$4:$H$20</c:f>
              <c:numCache>
                <c:formatCode>_-* #,##0.000\ _€_-;\-* #,##0.000\ _€_-;_-* "-"??\ _€_-;_-@_-</c:formatCode>
                <c:ptCount val="17"/>
                <c:pt idx="0">
                  <c:v>0</c:v>
                </c:pt>
                <c:pt idx="1">
                  <c:v>2.600230291271152E-3</c:v>
                </c:pt>
                <c:pt idx="2">
                  <c:v>5.6970323209465977E-3</c:v>
                </c:pt>
                <c:pt idx="3">
                  <c:v>8.6670878765025671E-3</c:v>
                </c:pt>
                <c:pt idx="4">
                  <c:v>1.1522514529711961E-2</c:v>
                </c:pt>
                <c:pt idx="5">
                  <c:v>1.4666004465572367E-2</c:v>
                </c:pt>
                <c:pt idx="6">
                  <c:v>1.6937620279684071E-2</c:v>
                </c:pt>
                <c:pt idx="7">
                  <c:v>2.0345649155655829E-2</c:v>
                </c:pt>
                <c:pt idx="8">
                  <c:v>2.3668661147836025E-2</c:v>
                </c:pt>
                <c:pt idx="9">
                  <c:v>2.5275986136781448E-2</c:v>
                </c:pt>
                <c:pt idx="10">
                  <c:v>2.887751403937935E-2</c:v>
                </c:pt>
                <c:pt idx="11">
                  <c:v>3.1865534949421195E-2</c:v>
                </c:pt>
                <c:pt idx="12">
                  <c:v>3.1998183743100837E-2</c:v>
                </c:pt>
                <c:pt idx="13">
                  <c:v>3.2929675538096476E-2</c:v>
                </c:pt>
                <c:pt idx="14">
                  <c:v>3.5081850100597778E-2</c:v>
                </c:pt>
                <c:pt idx="15">
                  <c:v>3.5875735637894257E-2</c:v>
                </c:pt>
                <c:pt idx="16">
                  <c:v>3.659635310353259E-2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E26B-FD41-B47E-B0B532786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61216"/>
        <c:axId val="150363136"/>
      </c:areaChart>
      <c:catAx>
        <c:axId val="1503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</a:t>
                </a:r>
                <a:r>
                  <a:rPr lang="de-DE" sz="1200" baseline="0"/>
                  <a:t> 2019</a:t>
                </a:r>
                <a:endParaRPr lang="de-DE" sz="1200"/>
              </a:p>
            </c:rich>
          </c:tx>
          <c:layout>
            <c:manualLayout>
              <c:xMode val="edge"/>
              <c:yMode val="edge"/>
              <c:x val="0.86938425164274946"/>
              <c:y val="0.961786716503174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3136"/>
        <c:crosses val="autoZero"/>
        <c:auto val="1"/>
        <c:lblAlgn val="ctr"/>
        <c:lblOffset val="100"/>
        <c:noMultiLvlLbl val="0"/>
      </c:catAx>
      <c:valAx>
        <c:axId val="1503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Mio. t CO2</a:t>
                </a:r>
              </a:p>
            </c:rich>
          </c:tx>
          <c:overlay val="0"/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6121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Diagrammtitel!$A$4</c:f>
          <c:strCache>
            <c:ptCount val="1"/>
            <c:pt idx="0">
              <c:v>Abbildung c: Berlin, 1-2 Familiengebäude, CO2-Emissionen aus Beheizung nach Energieträgern 2002 - 2018, Anteile in %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'Tab CO2 t'!$C$3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t'!$C$4:$C$20</c:f>
              <c:numCache>
                <c:formatCode>_-* #,##0.000\ _€_-;\-* #,##0.000\ _€_-;_-* "-"??\ _€_-;_-@_-</c:formatCode>
                <c:ptCount val="17"/>
                <c:pt idx="0">
                  <c:v>0.43087856975675937</c:v>
                </c:pt>
                <c:pt idx="1">
                  <c:v>0.44422381030219815</c:v>
                </c:pt>
                <c:pt idx="2">
                  <c:v>0.43932371080898003</c:v>
                </c:pt>
                <c:pt idx="3">
                  <c:v>0.4284358545948409</c:v>
                </c:pt>
                <c:pt idx="4">
                  <c:v>0.42073363208711184</c:v>
                </c:pt>
                <c:pt idx="5">
                  <c:v>0.40794712834526731</c:v>
                </c:pt>
                <c:pt idx="6">
                  <c:v>0.40890774281251907</c:v>
                </c:pt>
                <c:pt idx="7">
                  <c:v>0.42131313021796268</c:v>
                </c:pt>
                <c:pt idx="8">
                  <c:v>0.42946597228929523</c:v>
                </c:pt>
                <c:pt idx="9">
                  <c:v>0.39961034427120262</c:v>
                </c:pt>
                <c:pt idx="10">
                  <c:v>0.4137454712467783</c:v>
                </c:pt>
                <c:pt idx="11">
                  <c:v>0.42447064450159766</c:v>
                </c:pt>
                <c:pt idx="12">
                  <c:v>0.41056546286357654</c:v>
                </c:pt>
                <c:pt idx="13">
                  <c:v>0.41817900185799678</c:v>
                </c:pt>
                <c:pt idx="14">
                  <c:v>0.42393918740936021</c:v>
                </c:pt>
                <c:pt idx="15">
                  <c:v>0.419091895681728</c:v>
                </c:pt>
                <c:pt idx="16">
                  <c:v>0.41631435003609352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D0-2543-A544-E3757491D090}"/>
            </c:ext>
          </c:extLst>
        </c:ser>
        <c:ser>
          <c:idx val="1"/>
          <c:order val="1"/>
          <c:tx>
            <c:strRef>
              <c:f>'Tab CO2 t'!$D$3</c:f>
              <c:strCache>
                <c:ptCount val="1"/>
                <c:pt idx="0">
                  <c:v>Wärme (N+F)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t'!$D$4:$D$20</c:f>
              <c:numCache>
                <c:formatCode>_-* #,##0.000\ _€_-;\-* #,##0.000\ _€_-;_-* "-"??\ _€_-;_-@_-</c:formatCode>
                <c:ptCount val="17"/>
                <c:pt idx="0">
                  <c:v>2.6316623779242002E-2</c:v>
                </c:pt>
                <c:pt idx="1">
                  <c:v>2.6774062587925571E-2</c:v>
                </c:pt>
                <c:pt idx="2">
                  <c:v>2.5722752853672263E-2</c:v>
                </c:pt>
                <c:pt idx="3">
                  <c:v>2.5462121549754541E-2</c:v>
                </c:pt>
                <c:pt idx="4">
                  <c:v>2.6309250365694752E-2</c:v>
                </c:pt>
                <c:pt idx="5">
                  <c:v>2.8292846924214913E-2</c:v>
                </c:pt>
                <c:pt idx="6">
                  <c:v>3.1589158879573774E-2</c:v>
                </c:pt>
                <c:pt idx="7">
                  <c:v>3.5745851580494578E-2</c:v>
                </c:pt>
                <c:pt idx="8">
                  <c:v>3.9367380506699488E-2</c:v>
                </c:pt>
                <c:pt idx="9">
                  <c:v>3.8205496436487525E-2</c:v>
                </c:pt>
                <c:pt idx="10">
                  <c:v>3.9468503238085532E-2</c:v>
                </c:pt>
                <c:pt idx="11">
                  <c:v>3.7062826991866853E-2</c:v>
                </c:pt>
                <c:pt idx="12">
                  <c:v>3.2592967272164028E-2</c:v>
                </c:pt>
                <c:pt idx="13">
                  <c:v>3.132771466762109E-2</c:v>
                </c:pt>
                <c:pt idx="14">
                  <c:v>3.0235943540169036E-2</c:v>
                </c:pt>
                <c:pt idx="15">
                  <c:v>2.8936665880113507E-2</c:v>
                </c:pt>
                <c:pt idx="16">
                  <c:v>2.8487493423922997E-2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9D0-2543-A544-E3757491D090}"/>
            </c:ext>
          </c:extLst>
        </c:ser>
        <c:ser>
          <c:idx val="2"/>
          <c:order val="2"/>
          <c:tx>
            <c:strRef>
              <c:f>'Tab CO2 t'!$E$3</c:f>
              <c:strCache>
                <c:ptCount val="1"/>
                <c:pt idx="0">
                  <c:v>Flüssiggas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t'!$E$4:$E$20</c:f>
              <c:numCache>
                <c:formatCode>_-* #,##0.000\ _€_-;\-* #,##0.000\ _€_-;_-* "-"??\ _€_-;_-@_-</c:formatCode>
                <c:ptCount val="17"/>
                <c:pt idx="0">
                  <c:v>2.0779942868054152E-4</c:v>
                </c:pt>
                <c:pt idx="1">
                  <c:v>4.280980436595312E-4</c:v>
                </c:pt>
                <c:pt idx="2">
                  <c:v>6.3917923600864278E-4</c:v>
                </c:pt>
                <c:pt idx="3">
                  <c:v>8.3655638574660742E-4</c:v>
                </c:pt>
                <c:pt idx="4">
                  <c:v>1.0348378505848394E-3</c:v>
                </c:pt>
                <c:pt idx="5">
                  <c:v>1.2121826359268986E-3</c:v>
                </c:pt>
                <c:pt idx="6">
                  <c:v>1.4411872489795449E-3</c:v>
                </c:pt>
                <c:pt idx="7">
                  <c:v>1.7313844439185426E-3</c:v>
                </c:pt>
                <c:pt idx="8">
                  <c:v>2.0451904768238934E-3</c:v>
                </c:pt>
                <c:pt idx="9">
                  <c:v>2.1127426364920834E-3</c:v>
                </c:pt>
                <c:pt idx="10">
                  <c:v>2.3630662382487615E-3</c:v>
                </c:pt>
                <c:pt idx="11">
                  <c:v>2.5522480403995336E-3</c:v>
                </c:pt>
                <c:pt idx="12">
                  <c:v>2.5819535155638096E-3</c:v>
                </c:pt>
                <c:pt idx="13">
                  <c:v>2.8047643482486525E-3</c:v>
                </c:pt>
                <c:pt idx="14">
                  <c:v>3.0383274803957882E-3</c:v>
                </c:pt>
                <c:pt idx="15">
                  <c:v>3.2606894467524894E-3</c:v>
                </c:pt>
                <c:pt idx="16">
                  <c:v>3.4661345798931392E-3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9D0-2543-A544-E3757491D090}"/>
            </c:ext>
          </c:extLst>
        </c:ser>
        <c:ser>
          <c:idx val="3"/>
          <c:order val="3"/>
          <c:tx>
            <c:strRef>
              <c:f>'Tab CO2 t'!$F$3</c:f>
              <c:strCache>
                <c:ptCount val="1"/>
                <c:pt idx="0">
                  <c:v>Heizöl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t'!$F$4:$F$20</c:f>
              <c:numCache>
                <c:formatCode>_-* #,##0.000\ _€_-;\-* #,##0.000\ _€_-;_-* "-"??\ _€_-;_-@_-</c:formatCode>
                <c:ptCount val="17"/>
                <c:pt idx="0">
                  <c:v>0.37471972289144029</c:v>
                </c:pt>
                <c:pt idx="1">
                  <c:v>0.3856877355913364</c:v>
                </c:pt>
                <c:pt idx="2">
                  <c:v>0.38806709719877958</c:v>
                </c:pt>
                <c:pt idx="3">
                  <c:v>0.38387414549004162</c:v>
                </c:pt>
                <c:pt idx="4">
                  <c:v>0.38213203537387758</c:v>
                </c:pt>
                <c:pt idx="5">
                  <c:v>0.37173528733163003</c:v>
                </c:pt>
                <c:pt idx="6">
                  <c:v>0.38037908901288803</c:v>
                </c:pt>
                <c:pt idx="7">
                  <c:v>0.40099901173717878</c:v>
                </c:pt>
                <c:pt idx="8">
                  <c:v>0.40972520417841268</c:v>
                </c:pt>
                <c:pt idx="9">
                  <c:v>0.37189290214205922</c:v>
                </c:pt>
                <c:pt idx="10">
                  <c:v>0.36400288428461164</c:v>
                </c:pt>
                <c:pt idx="11">
                  <c:v>0.35343534532928361</c:v>
                </c:pt>
                <c:pt idx="12">
                  <c:v>0.32371178194841144</c:v>
                </c:pt>
                <c:pt idx="13">
                  <c:v>0.31640044198953832</c:v>
                </c:pt>
                <c:pt idx="14">
                  <c:v>0.31315603759396138</c:v>
                </c:pt>
                <c:pt idx="15">
                  <c:v>0.3117948621747314</c:v>
                </c:pt>
                <c:pt idx="16">
                  <c:v>0.31194354193461804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79D0-2543-A544-E3757491D090}"/>
            </c:ext>
          </c:extLst>
        </c:ser>
        <c:ser>
          <c:idx val="4"/>
          <c:order val="4"/>
          <c:tx>
            <c:strRef>
              <c:f>'Tab CO2 t'!$G$3</c:f>
              <c:strCache>
                <c:ptCount val="1"/>
                <c:pt idx="0">
                  <c:v>Holzpellets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t'!$G$4:$G$20</c:f>
              <c:numCache>
                <c:formatCode>_-* #,##0.000\ _€_-;\-* #,##0.000\ _€_-;_-* "-"??\ _€_-;_-@_-</c:formatCode>
                <c:ptCount val="17"/>
                <c:pt idx="0">
                  <c:v>1.0841709322463035E-5</c:v>
                </c:pt>
                <c:pt idx="1">
                  <c:v>2.2335550103975541E-5</c:v>
                </c:pt>
                <c:pt idx="2">
                  <c:v>3.3348481878711799E-5</c:v>
                </c:pt>
                <c:pt idx="3">
                  <c:v>4.3646420125909954E-5</c:v>
                </c:pt>
                <c:pt idx="4">
                  <c:v>5.3991540030513368E-5</c:v>
                </c:pt>
                <c:pt idx="5">
                  <c:v>6.324431143966428E-5</c:v>
                </c:pt>
                <c:pt idx="6">
                  <c:v>7.5192378207628431E-5</c:v>
                </c:pt>
                <c:pt idx="7">
                  <c:v>9.0333101421837011E-5</c:v>
                </c:pt>
                <c:pt idx="8">
                  <c:v>1.0488156291404582E-4</c:v>
                </c:pt>
                <c:pt idx="9">
                  <c:v>1.0834577623036326E-4</c:v>
                </c:pt>
                <c:pt idx="10">
                  <c:v>1.2118288401275699E-4</c:v>
                </c:pt>
                <c:pt idx="11">
                  <c:v>1.3258431378698876E-4</c:v>
                </c:pt>
                <c:pt idx="12">
                  <c:v>1.3529887417801622E-4</c:v>
                </c:pt>
                <c:pt idx="13">
                  <c:v>1.4633553121297315E-4</c:v>
                </c:pt>
                <c:pt idx="14">
                  <c:v>1.5852143375978025E-4</c:v>
                </c:pt>
                <c:pt idx="15">
                  <c:v>1.7012292765665159E-4</c:v>
                </c:pt>
                <c:pt idx="16">
                  <c:v>1.8084180416833766E-4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79D0-2543-A544-E3757491D090}"/>
            </c:ext>
          </c:extLst>
        </c:ser>
        <c:ser>
          <c:idx val="5"/>
          <c:order val="5"/>
          <c:tx>
            <c:strRef>
              <c:f>'Tab CO2 t'!$H$3</c:f>
              <c:strCache>
                <c:ptCount val="1"/>
                <c:pt idx="0">
                  <c:v>Strom (D+WP)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'Tab CO2 t'!$B$4:$B$20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'Tab CO2 t'!$H$4:$H$20</c:f>
              <c:numCache>
                <c:formatCode>_-* #,##0.000\ _€_-;\-* #,##0.000\ _€_-;_-* "-"??\ _€_-;_-@_-</c:formatCode>
                <c:ptCount val="17"/>
                <c:pt idx="0">
                  <c:v>0</c:v>
                </c:pt>
                <c:pt idx="1">
                  <c:v>2.600230291271152E-3</c:v>
                </c:pt>
                <c:pt idx="2">
                  <c:v>5.6970323209465977E-3</c:v>
                </c:pt>
                <c:pt idx="3">
                  <c:v>8.6670878765025671E-3</c:v>
                </c:pt>
                <c:pt idx="4">
                  <c:v>1.1522514529711961E-2</c:v>
                </c:pt>
                <c:pt idx="5">
                  <c:v>1.4666004465572367E-2</c:v>
                </c:pt>
                <c:pt idx="6">
                  <c:v>1.6937620279684071E-2</c:v>
                </c:pt>
                <c:pt idx="7">
                  <c:v>2.0345649155655829E-2</c:v>
                </c:pt>
                <c:pt idx="8">
                  <c:v>2.3668661147836025E-2</c:v>
                </c:pt>
                <c:pt idx="9">
                  <c:v>2.5275986136781448E-2</c:v>
                </c:pt>
                <c:pt idx="10">
                  <c:v>2.887751403937935E-2</c:v>
                </c:pt>
                <c:pt idx="11">
                  <c:v>3.1865534949421195E-2</c:v>
                </c:pt>
                <c:pt idx="12">
                  <c:v>3.1998183743100837E-2</c:v>
                </c:pt>
                <c:pt idx="13">
                  <c:v>3.2929675538096476E-2</c:v>
                </c:pt>
                <c:pt idx="14">
                  <c:v>3.5081850100597778E-2</c:v>
                </c:pt>
                <c:pt idx="15">
                  <c:v>3.5875735637894257E-2</c:v>
                </c:pt>
                <c:pt idx="16">
                  <c:v>3.659635310353259E-2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79D0-2543-A544-E3757491D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6112"/>
        <c:axId val="151552384"/>
      </c:areaChart>
      <c:catAx>
        <c:axId val="151546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2019</a:t>
                </a:r>
              </a:p>
            </c:rich>
          </c:tx>
          <c:layout>
            <c:manualLayout>
              <c:xMode val="edge"/>
              <c:yMode val="edge"/>
              <c:x val="0.88919090512494303"/>
              <c:y val="0.965983089139174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2384"/>
        <c:crosses val="autoZero"/>
        <c:auto val="1"/>
        <c:lblAlgn val="ctr"/>
        <c:lblOffset val="100"/>
        <c:noMultiLvlLbl val="0"/>
      </c:catAx>
      <c:valAx>
        <c:axId val="151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61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Diagrammtitel!$A$5</c:f>
          <c:strCache>
            <c:ptCount val="1"/>
            <c:pt idx="0">
              <c:v>Abbildung d: Berlin, 1-2 Familiengebäude, flächenbezogene CO2-Emissionen und beheizte Wohnfläche 2002 - 2018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Holzpellets</c:v>
          </c:tx>
          <c:spPr>
            <a:ln w="38100"/>
          </c:spPr>
          <c:marker>
            <c:symbol val="none"/>
          </c:marker>
          <c:trendline>
            <c:spPr>
              <a:ln w="38100">
                <a:solidFill>
                  <a:schemeClr val="accent5"/>
                </a:solidFill>
                <a:prstDash val="sysDash"/>
              </a:ln>
            </c:spPr>
            <c:trendlineType val="linear"/>
            <c:dispRSqr val="0"/>
            <c:dispEq val="1"/>
            <c:trendlineLbl>
              <c:layout>
                <c:manualLayout>
                  <c:x val="-0.27326388970976517"/>
                  <c:y val="-4.0700763338734944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5"/>
                      </a:solidFill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17"/>
              <c:pt idx="0">
                <c:v>2002</c:v>
              </c:pt>
              <c:pt idx="1">
                <c:v>2003</c:v>
              </c:pt>
              <c:pt idx="2">
                <c:v>2004</c:v>
              </c:pt>
              <c:pt idx="3">
                <c:v>2005</c:v>
              </c:pt>
              <c:pt idx="4">
                <c:v>2006</c:v>
              </c:pt>
              <c:pt idx="5">
                <c:v>2007</c:v>
              </c:pt>
              <c:pt idx="6">
                <c:v>2008</c:v>
              </c:pt>
              <c:pt idx="7">
                <c:v>2009</c:v>
              </c:pt>
              <c:pt idx="8">
                <c:v>2010</c:v>
              </c:pt>
              <c:pt idx="9">
                <c:v>2011</c:v>
              </c:pt>
              <c:pt idx="10">
                <c:v>2012</c:v>
              </c:pt>
              <c:pt idx="11">
                <c:v>2013</c:v>
              </c:pt>
              <c:pt idx="12">
                <c:v>2014</c:v>
              </c:pt>
              <c:pt idx="13">
                <c:v>2015</c:v>
              </c:pt>
              <c:pt idx="14">
                <c:v>2016</c:v>
              </c:pt>
              <c:pt idx="15">
                <c:v>2017</c:v>
              </c:pt>
              <c:pt idx="16">
                <c:v>2018</c:v>
              </c:pt>
            </c:numLit>
          </c:cat>
          <c:val>
            <c:numRef>
              <c:f>'Tab d Fläche und Emission'!$C$5:$C$21</c:f>
              <c:numCache>
                <c:formatCode>0.00</c:formatCode>
                <c:ptCount val="17"/>
                <c:pt idx="0">
                  <c:v>43.301634270574603</c:v>
                </c:pt>
                <c:pt idx="1">
                  <c:v>45.340541702913903</c:v>
                </c:pt>
                <c:pt idx="2">
                  <c:v>43.585636400736803</c:v>
                </c:pt>
                <c:pt idx="3">
                  <c:v>42.279830046773199</c:v>
                </c:pt>
                <c:pt idx="4">
                  <c:v>42.270540811600597</c:v>
                </c:pt>
                <c:pt idx="5">
                  <c:v>40.2056487505535</c:v>
                </c:pt>
                <c:pt idx="6">
                  <c:v>39.199913206912598</c:v>
                </c:pt>
                <c:pt idx="7">
                  <c:v>39.556254208731602</c:v>
                </c:pt>
                <c:pt idx="8">
                  <c:v>40.843068769077398</c:v>
                </c:pt>
                <c:pt idx="9">
                  <c:v>39.220979946676103</c:v>
                </c:pt>
                <c:pt idx="10">
                  <c:v>38.916525016345702</c:v>
                </c:pt>
                <c:pt idx="11">
                  <c:v>38.256186986204902</c:v>
                </c:pt>
                <c:pt idx="12">
                  <c:v>35.246674972948803</c:v>
                </c:pt>
                <c:pt idx="13">
                  <c:v>31.1851796403962</c:v>
                </c:pt>
                <c:pt idx="14">
                  <c:v>34.364731834108397</c:v>
                </c:pt>
                <c:pt idx="15">
                  <c:v>34.089673141886202</c:v>
                </c:pt>
                <c:pt idx="16">
                  <c:v>33.610834454890501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D71-3146-8CD0-D52AABE4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15840"/>
        <c:axId val="166517760"/>
      </c:lineChart>
      <c:lineChart>
        <c:grouping val="standard"/>
        <c:varyColors val="0"/>
        <c:ser>
          <c:idx val="0"/>
          <c:order val="1"/>
          <c:spPr>
            <a:ln w="38100">
              <a:solidFill>
                <a:schemeClr val="accent2"/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2"/>
                </a:solidFill>
                <a:prstDash val="sysDash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880572857238956"/>
                  <c:y val="-3.026732061672677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 b="1"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val>
            <c:numRef>
              <c:f>'Tab d Fläche und Emission'!$D$5:$D$21</c:f>
              <c:numCache>
                <c:formatCode>0.00</c:formatCode>
                <c:ptCount val="17"/>
                <c:pt idx="0">
                  <c:v>28.193000000000001</c:v>
                </c:pt>
                <c:pt idx="1">
                  <c:v>28.524999999999999</c:v>
                </c:pt>
                <c:pt idx="2">
                  <c:v>28.963000000000001</c:v>
                </c:pt>
                <c:pt idx="3">
                  <c:v>29.344999999999999</c:v>
                </c:pt>
                <c:pt idx="4">
                  <c:v>29.751000000000001</c:v>
                </c:pt>
                <c:pt idx="5">
                  <c:v>30.172999999999998</c:v>
                </c:pt>
                <c:pt idx="6">
                  <c:v>30.495000000000001</c:v>
                </c:pt>
                <c:pt idx="7">
                  <c:v>30.77</c:v>
                </c:pt>
                <c:pt idx="8">
                  <c:v>31.010999999999999</c:v>
                </c:pt>
                <c:pt idx="9">
                  <c:v>31.263999999999999</c:v>
                </c:pt>
                <c:pt idx="10">
                  <c:v>31.631</c:v>
                </c:pt>
                <c:pt idx="11">
                  <c:v>31.952000000000002</c:v>
                </c:pt>
                <c:pt idx="12">
                  <c:v>32.308</c:v>
                </c:pt>
                <c:pt idx="13">
                  <c:v>32.613999999999997</c:v>
                </c:pt>
                <c:pt idx="14">
                  <c:v>32.94</c:v>
                </c:pt>
                <c:pt idx="15">
                  <c:v>33.215000000000003</c:v>
                </c:pt>
                <c:pt idx="16">
                  <c:v>33.640999999999998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D71-3146-8CD0-D52AABE4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25952"/>
        <c:axId val="166524032"/>
      </c:lineChart>
      <c:catAx>
        <c:axId val="1665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DE" sz="1200"/>
                  <a:t>(c) SEnerCon 2018</a:t>
                </a:r>
              </a:p>
            </c:rich>
          </c:tx>
          <c:layout>
            <c:manualLayout>
              <c:xMode val="edge"/>
              <c:yMode val="edge"/>
              <c:x val="0.86938425164274946"/>
              <c:y val="0.959678282918251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7760"/>
        <c:crosses val="autoZero"/>
        <c:auto val="1"/>
        <c:lblAlgn val="ctr"/>
        <c:lblOffset val="100"/>
        <c:noMultiLvlLbl val="0"/>
      </c:catAx>
      <c:valAx>
        <c:axId val="16651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 b="1">
                    <a:solidFill>
                      <a:srgbClr val="0070C0"/>
                    </a:solidFill>
                  </a:defRPr>
                </a:pP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kg/(m</a:t>
                </a:r>
                <a:r>
                  <a:rPr lang="en-US" sz="1400" b="1" baseline="30000">
                    <a:solidFill>
                      <a:srgbClr val="0070C0"/>
                    </a:solidFill>
                    <a:effectLst/>
                  </a:rPr>
                  <a:t>2</a:t>
                </a:r>
                <a:r>
                  <a:rPr lang="en-US" sz="1400" b="1" baseline="-25000">
                    <a:solidFill>
                      <a:srgbClr val="0070C0"/>
                    </a:solidFill>
                    <a:effectLst/>
                  </a:rPr>
                  <a:t>[AN]*</a:t>
                </a:r>
                <a:r>
                  <a:rPr lang="en-US" sz="1400" b="1">
                    <a:solidFill>
                      <a:srgbClr val="0070C0"/>
                    </a:solidFill>
                    <a:effectLst/>
                  </a:rPr>
                  <a:t>a)</a:t>
                </a:r>
                <a:endParaRPr lang="de-DE" sz="1400">
                  <a:solidFill>
                    <a:srgbClr val="0070C0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15840"/>
        <c:crosses val="autoZero"/>
        <c:crossBetween val="between"/>
      </c:valAx>
      <c:valAx>
        <c:axId val="1665240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400">
                    <a:solidFill>
                      <a:schemeClr val="accent2"/>
                    </a:solidFill>
                  </a:defRPr>
                </a:pP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Mio. m</a:t>
                </a:r>
                <a:r>
                  <a:rPr lang="en-US" sz="1400" b="1" baseline="30000">
                    <a:solidFill>
                      <a:schemeClr val="accent2"/>
                    </a:solidFill>
                    <a:effectLst/>
                  </a:rPr>
                  <a:t>2 </a:t>
                </a:r>
                <a:r>
                  <a:rPr lang="en-US" sz="1400" b="1">
                    <a:solidFill>
                      <a:schemeClr val="accent2"/>
                    </a:solidFill>
                    <a:effectLst/>
                  </a:rPr>
                  <a:t>[AN]</a:t>
                </a:r>
                <a:endParaRPr lang="de-DE" sz="1400">
                  <a:solidFill>
                    <a:schemeClr val="accent2"/>
                  </a:solidFill>
                  <a:effectLst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solidFill>
                  <a:schemeClr val="accent2"/>
                </a:solidFill>
              </a:defRPr>
            </a:pPr>
            <a:endParaRPr lang="en-US"/>
          </a:p>
        </c:txPr>
        <c:crossAx val="166525952"/>
        <c:crosses val="max"/>
        <c:crossBetween val="between"/>
      </c:valAx>
      <c:catAx>
        <c:axId val="16652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52403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7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50" workbookViewId="0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150" workbookViewId="0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7030A0"/>
  </sheetPr>
  <sheetViews>
    <sheetView zoomScale="9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914" cy="6023429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CA647C85-C125-7F48-A8D5-EA3A88F7C8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98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83690632-C7F0-CC49-A4E0-1C2F087E72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980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C3EF92E-53E0-F043-9CF6-C0F106BE67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02694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8847FA6-1719-9F45-BBF8-EF1501981C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8"/>
  <sheetViews>
    <sheetView zoomScale="200" zoomScaleNormal="200" workbookViewId="0"/>
  </sheetViews>
  <sheetFormatPr baseColWidth="10" defaultRowHeight="15.6" x14ac:dyDescent="0.3"/>
  <cols>
    <col min="1" max="1" width="20.19921875" customWidth="1"/>
    <col min="2" max="2" width="97.69921875" customWidth="1"/>
  </cols>
  <sheetData>
    <row r="1" spans="1:1" x14ac:dyDescent="0.3">
      <c r="A1" s="8" t="s">
        <v>18</v>
      </c>
    </row>
    <row r="2" spans="1:1" x14ac:dyDescent="0.3">
      <c r="A2" s="9" t="s">
        <v>19</v>
      </c>
    </row>
    <row r="3" spans="1:1" x14ac:dyDescent="0.3">
      <c r="A3" s="9" t="s">
        <v>20</v>
      </c>
    </row>
    <row r="4" spans="1:1" x14ac:dyDescent="0.3">
      <c r="A4" s="9" t="s">
        <v>21</v>
      </c>
    </row>
    <row r="5" spans="1:1" x14ac:dyDescent="0.3">
      <c r="A5" s="9" t="s">
        <v>22</v>
      </c>
    </row>
    <row r="6" spans="1:1" x14ac:dyDescent="0.3">
      <c r="A6" s="9" t="s">
        <v>23</v>
      </c>
    </row>
    <row r="7" spans="1:1" x14ac:dyDescent="0.3">
      <c r="A7" s="9" t="s">
        <v>24</v>
      </c>
    </row>
    <row r="8" spans="1:1" x14ac:dyDescent="0.3">
      <c r="A8" s="9" t="s">
        <v>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H24"/>
  <sheetViews>
    <sheetView showGridLines="0" tabSelected="1" topLeftCell="A4" zoomScale="140" zoomScaleNormal="140" workbookViewId="0">
      <selection activeCell="C6" sqref="C6"/>
    </sheetView>
  </sheetViews>
  <sheetFormatPr baseColWidth="10" defaultRowHeight="15.6" x14ac:dyDescent="0.3"/>
  <cols>
    <col min="1" max="1" width="3" customWidth="1"/>
    <col min="2" max="2" width="9" customWidth="1"/>
    <col min="3" max="3" width="13.69921875" customWidth="1"/>
  </cols>
  <sheetData>
    <row r="1" spans="2:8" x14ac:dyDescent="0.3">
      <c r="B1" s="1"/>
    </row>
    <row r="2" spans="2:8" ht="49.95" customHeight="1" x14ac:dyDescent="0.3">
      <c r="B2" s="17" t="str">
        <f>Diagrammtitel!A6</f>
        <v>Tabelle e: Berlin, 1-2 Familiengebäude, flächenbezogene CO2-Emissionen und beheizte Wohnfläche 2002 - 2018</v>
      </c>
      <c r="C2" s="17"/>
      <c r="D2" s="17"/>
      <c r="E2" s="17"/>
    </row>
    <row r="3" spans="2:8" ht="46.8" x14ac:dyDescent="0.3">
      <c r="B3" s="13" t="s">
        <v>8</v>
      </c>
      <c r="C3" s="13" t="s">
        <v>9</v>
      </c>
      <c r="D3" s="13" t="s">
        <v>10</v>
      </c>
      <c r="E3" s="13" t="s">
        <v>11</v>
      </c>
    </row>
    <row r="4" spans="2:8" x14ac:dyDescent="0.3">
      <c r="B4" s="14"/>
      <c r="C4" s="14" t="s">
        <v>12</v>
      </c>
      <c r="D4" s="14" t="s">
        <v>13</v>
      </c>
      <c r="E4" s="14" t="s">
        <v>14</v>
      </c>
    </row>
    <row r="5" spans="2:8" x14ac:dyDescent="0.3">
      <c r="B5" s="14">
        <v>2002</v>
      </c>
      <c r="C5" s="27">
        <v>43.301634270574603</v>
      </c>
      <c r="D5" s="27">
        <v>28.193000000000001</v>
      </c>
      <c r="E5" s="16">
        <f>'Tab CO2 t'!I4</f>
        <v>0.8321335575654446</v>
      </c>
      <c r="G5" s="15" t="s">
        <v>7</v>
      </c>
      <c r="H5" s="15" t="s">
        <v>7</v>
      </c>
    </row>
    <row r="6" spans="2:8" x14ac:dyDescent="0.3">
      <c r="B6" s="14">
        <v>2003</v>
      </c>
      <c r="C6" s="27">
        <v>45.340541702913903</v>
      </c>
      <c r="D6" s="27">
        <v>28.524999999999999</v>
      </c>
      <c r="E6" s="16">
        <f>'Tab CO2 t'!I5</f>
        <v>0.85973627236649475</v>
      </c>
    </row>
    <row r="7" spans="2:8" x14ac:dyDescent="0.3">
      <c r="B7" s="14">
        <v>2004</v>
      </c>
      <c r="C7" s="27">
        <v>43.585636400736803</v>
      </c>
      <c r="D7" s="27">
        <v>28.963000000000001</v>
      </c>
      <c r="E7" s="16">
        <f>'Tab CO2 t'!I6</f>
        <v>0.85948312090026591</v>
      </c>
    </row>
    <row r="8" spans="2:8" x14ac:dyDescent="0.3">
      <c r="B8" s="14">
        <v>2005</v>
      </c>
      <c r="C8" s="27">
        <v>42.279830046773199</v>
      </c>
      <c r="D8" s="27">
        <v>29.344999999999999</v>
      </c>
      <c r="E8" s="16">
        <f>'Tab CO2 t'!I7</f>
        <v>0.84731941231701213</v>
      </c>
    </row>
    <row r="9" spans="2:8" x14ac:dyDescent="0.3">
      <c r="B9" s="14">
        <v>2006</v>
      </c>
      <c r="C9" s="27">
        <v>42.270540811600597</v>
      </c>
      <c r="D9" s="27">
        <v>29.751000000000001</v>
      </c>
      <c r="E9" s="16">
        <f>'Tab CO2 t'!I8</f>
        <v>0.84178626174701143</v>
      </c>
    </row>
    <row r="10" spans="2:8" x14ac:dyDescent="0.3">
      <c r="B10" s="14">
        <v>2007</v>
      </c>
      <c r="C10" s="27">
        <v>40.2056487505535</v>
      </c>
      <c r="D10" s="27">
        <v>30.172999999999998</v>
      </c>
      <c r="E10" s="16">
        <f>'Tab CO2 t'!I9</f>
        <v>0.8239166940140511</v>
      </c>
    </row>
    <row r="11" spans="2:8" x14ac:dyDescent="0.3">
      <c r="B11" s="14">
        <v>2008</v>
      </c>
      <c r="C11" s="27">
        <v>39.199913206912598</v>
      </c>
      <c r="D11" s="27">
        <v>30.495000000000001</v>
      </c>
      <c r="E11" s="16">
        <f>'Tab CO2 t'!I10</f>
        <v>0.83932999061185209</v>
      </c>
    </row>
    <row r="12" spans="2:8" x14ac:dyDescent="0.3">
      <c r="B12" s="14">
        <v>2009</v>
      </c>
      <c r="C12" s="27">
        <v>39.556254208731602</v>
      </c>
      <c r="D12" s="27">
        <v>30.77</v>
      </c>
      <c r="E12" s="16">
        <f>'Tab CO2 t'!I11</f>
        <v>0.88022536023663223</v>
      </c>
    </row>
    <row r="13" spans="2:8" x14ac:dyDescent="0.3">
      <c r="B13" s="14">
        <v>2010</v>
      </c>
      <c r="C13" s="27">
        <v>40.843068769077398</v>
      </c>
      <c r="D13" s="27">
        <v>31.010999999999999</v>
      </c>
      <c r="E13" s="16">
        <f>'Tab CO2 t'!I12</f>
        <v>0.90437729016198132</v>
      </c>
    </row>
    <row r="14" spans="2:8" x14ac:dyDescent="0.3">
      <c r="B14" s="14">
        <v>2011</v>
      </c>
      <c r="C14" s="27">
        <v>39.220979946676103</v>
      </c>
      <c r="D14" s="27">
        <v>31.263999999999999</v>
      </c>
      <c r="E14" s="16">
        <f>'Tab CO2 t'!I13</f>
        <v>0.83720581739925315</v>
      </c>
    </row>
    <row r="15" spans="2:8" x14ac:dyDescent="0.3">
      <c r="B15" s="14">
        <v>2012</v>
      </c>
      <c r="C15" s="27">
        <v>38.916525016345702</v>
      </c>
      <c r="D15" s="27">
        <v>31.631</v>
      </c>
      <c r="E15" s="16">
        <f>'Tab CO2 t'!I14</f>
        <v>0.84857862193111633</v>
      </c>
    </row>
    <row r="16" spans="2:8" x14ac:dyDescent="0.3">
      <c r="B16" s="14">
        <v>2013</v>
      </c>
      <c r="C16" s="27">
        <v>38.256186986204902</v>
      </c>
      <c r="D16" s="27">
        <v>31.952000000000002</v>
      </c>
      <c r="E16" s="16">
        <f>'Tab CO2 t'!I15</f>
        <v>0.84951918412635596</v>
      </c>
    </row>
    <row r="17" spans="2:6" x14ac:dyDescent="0.3">
      <c r="B17" s="14">
        <v>2014</v>
      </c>
      <c r="C17" s="27">
        <v>35.246674972948803</v>
      </c>
      <c r="D17" s="27">
        <v>32.308</v>
      </c>
      <c r="E17" s="16">
        <f>'Tab CO2 t'!I16</f>
        <v>0.80158564821699463</v>
      </c>
    </row>
    <row r="18" spans="2:6" x14ac:dyDescent="0.3">
      <c r="B18" s="14">
        <v>2015</v>
      </c>
      <c r="C18" s="27">
        <v>31.1851796403962</v>
      </c>
      <c r="D18" s="27">
        <v>32.613999999999997</v>
      </c>
      <c r="E18" s="16">
        <f>'Tab CO2 t'!I17</f>
        <v>0.8017879339327143</v>
      </c>
    </row>
    <row r="19" spans="2:6" x14ac:dyDescent="0.3">
      <c r="B19" s="14">
        <v>2016</v>
      </c>
      <c r="C19" s="27">
        <v>34.364731834108397</v>
      </c>
      <c r="D19" s="27">
        <v>32.94</v>
      </c>
      <c r="E19" s="16">
        <f>'Tab CO2 t'!I18</f>
        <v>0.80560986755824393</v>
      </c>
    </row>
    <row r="20" spans="2:6" x14ac:dyDescent="0.3">
      <c r="B20" s="14">
        <v>2017</v>
      </c>
      <c r="C20" s="27">
        <v>34.089673141886202</v>
      </c>
      <c r="D20" s="27">
        <v>33.215000000000003</v>
      </c>
      <c r="E20" s="16">
        <f>'Tab CO2 t'!I19</f>
        <v>0.79912997174887634</v>
      </c>
    </row>
    <row r="21" spans="2:6" x14ac:dyDescent="0.3">
      <c r="B21" s="14">
        <v>2018</v>
      </c>
      <c r="C21" s="27">
        <v>33.610834454890501</v>
      </c>
      <c r="D21" s="27">
        <v>33.640999999999998</v>
      </c>
      <c r="E21" s="16">
        <f>'Tab CO2 t'!I20</f>
        <v>0.79698871488222855</v>
      </c>
    </row>
    <row r="22" spans="2:6" ht="19.05" customHeight="1" x14ac:dyDescent="0.3">
      <c r="B22" s="18" t="s">
        <v>15</v>
      </c>
      <c r="C22" s="19"/>
      <c r="D22" s="19"/>
      <c r="E22" s="19"/>
    </row>
    <row r="23" spans="2:6" ht="31.95" customHeight="1" x14ac:dyDescent="0.3">
      <c r="B23" s="18" t="s">
        <v>16</v>
      </c>
      <c r="C23" s="19"/>
      <c r="D23" s="19"/>
      <c r="E23" s="19"/>
      <c r="F23" s="20"/>
    </row>
    <row r="24" spans="2:6" ht="21" customHeight="1" x14ac:dyDescent="0.3">
      <c r="B24" s="18" t="s">
        <v>17</v>
      </c>
      <c r="C24" s="19"/>
      <c r="D24" s="19"/>
      <c r="E24" s="19"/>
      <c r="F24" s="20"/>
    </row>
  </sheetData>
  <mergeCells count="4">
    <mergeCell ref="B2:E2"/>
    <mergeCell ref="B22:E22"/>
    <mergeCell ref="B23:F23"/>
    <mergeCell ref="B24:F2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23"/>
  <sheetViews>
    <sheetView showGridLines="0" zoomScale="200" zoomScaleNormal="200" workbookViewId="0">
      <selection activeCell="J21" sqref="A1:J21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8" width="12.796875" customWidth="1"/>
    <col min="9" max="9" width="12.796875" style="1" customWidth="1"/>
    <col min="10" max="10" width="3.796875" customWidth="1"/>
  </cols>
  <sheetData>
    <row r="2" spans="2:9" ht="34.049999999999997" customHeight="1" x14ac:dyDescent="0.3">
      <c r="B2" s="21" t="str">
        <f>Diagrammtitel!A7</f>
        <v>Tabelle f: Berlin, 1-2 Familiengebäude, CO2-Emissionen aus Beheizung nach Energieträgern 2002 - 2018, Anteile in Mio. t CO2</v>
      </c>
      <c r="C2" s="21"/>
      <c r="D2" s="21"/>
      <c r="E2" s="21"/>
      <c r="F2" s="21"/>
      <c r="G2" s="21"/>
      <c r="H2" s="21"/>
      <c r="I2" s="21"/>
    </row>
    <row r="3" spans="2:9" x14ac:dyDescent="0.3">
      <c r="B3" s="5">
        <v>2002</v>
      </c>
      <c r="C3" s="5" t="s">
        <v>0</v>
      </c>
      <c r="D3" s="5" t="s">
        <v>5</v>
      </c>
      <c r="E3" s="5" t="s">
        <v>1</v>
      </c>
      <c r="F3" s="5" t="s">
        <v>2</v>
      </c>
      <c r="G3" s="5" t="s">
        <v>3</v>
      </c>
      <c r="H3" t="s">
        <v>6</v>
      </c>
      <c r="I3" s="4" t="s">
        <v>4</v>
      </c>
    </row>
    <row r="4" spans="2:9" x14ac:dyDescent="0.3">
      <c r="B4" s="5">
        <v>2002</v>
      </c>
      <c r="C4" s="6">
        <v>0.43087856975675937</v>
      </c>
      <c r="D4" s="6">
        <v>2.6316623779242002E-2</v>
      </c>
      <c r="E4" s="6">
        <v>2.0779942868054152E-4</v>
      </c>
      <c r="F4" s="6">
        <v>0.37471972289144029</v>
      </c>
      <c r="G4" s="6">
        <v>1.0841709322463035E-5</v>
      </c>
      <c r="H4" s="6">
        <v>0</v>
      </c>
      <c r="I4" s="7">
        <f>SUM(C4:H4)</f>
        <v>0.8321335575654446</v>
      </c>
    </row>
    <row r="5" spans="2:9" x14ac:dyDescent="0.3">
      <c r="B5" s="5">
        <v>2003</v>
      </c>
      <c r="C5" s="6">
        <v>0.44422381030219815</v>
      </c>
      <c r="D5" s="6">
        <v>2.6774062587925571E-2</v>
      </c>
      <c r="E5" s="6">
        <v>4.280980436595312E-4</v>
      </c>
      <c r="F5" s="6">
        <v>0.3856877355913364</v>
      </c>
      <c r="G5" s="6">
        <v>2.2335550103975541E-5</v>
      </c>
      <c r="H5" s="6">
        <v>2.600230291271152E-3</v>
      </c>
      <c r="I5" s="7">
        <f t="shared" ref="I5:I20" si="0">SUM(C5:H5)</f>
        <v>0.85973627236649475</v>
      </c>
    </row>
    <row r="6" spans="2:9" x14ac:dyDescent="0.3">
      <c r="B6" s="5">
        <v>2004</v>
      </c>
      <c r="C6" s="6">
        <v>0.43932371080898003</v>
      </c>
      <c r="D6" s="6">
        <v>2.5722752853672263E-2</v>
      </c>
      <c r="E6" s="6">
        <v>6.3917923600864278E-4</v>
      </c>
      <c r="F6" s="6">
        <v>0.38806709719877958</v>
      </c>
      <c r="G6" s="6">
        <v>3.3348481878711799E-5</v>
      </c>
      <c r="H6" s="6">
        <v>5.6970323209465977E-3</v>
      </c>
      <c r="I6" s="7">
        <f t="shared" si="0"/>
        <v>0.85948312090026591</v>
      </c>
    </row>
    <row r="7" spans="2:9" x14ac:dyDescent="0.3">
      <c r="B7" s="5">
        <v>2005</v>
      </c>
      <c r="C7" s="6">
        <v>0.4284358545948409</v>
      </c>
      <c r="D7" s="6">
        <v>2.5462121549754541E-2</v>
      </c>
      <c r="E7" s="6">
        <v>8.3655638574660742E-4</v>
      </c>
      <c r="F7" s="6">
        <v>0.38387414549004162</v>
      </c>
      <c r="G7" s="6">
        <v>4.3646420125909954E-5</v>
      </c>
      <c r="H7" s="6">
        <v>8.6670878765025671E-3</v>
      </c>
      <c r="I7" s="7">
        <f t="shared" si="0"/>
        <v>0.84731941231701213</v>
      </c>
    </row>
    <row r="8" spans="2:9" x14ac:dyDescent="0.3">
      <c r="B8" s="5">
        <v>2006</v>
      </c>
      <c r="C8" s="6">
        <v>0.42073363208711184</v>
      </c>
      <c r="D8" s="6">
        <v>2.6309250365694752E-2</v>
      </c>
      <c r="E8" s="6">
        <v>1.0348378505848394E-3</v>
      </c>
      <c r="F8" s="6">
        <v>0.38213203537387758</v>
      </c>
      <c r="G8" s="6">
        <v>5.3991540030513368E-5</v>
      </c>
      <c r="H8" s="6">
        <v>1.1522514529711961E-2</v>
      </c>
      <c r="I8" s="7">
        <f t="shared" si="0"/>
        <v>0.84178626174701143</v>
      </c>
    </row>
    <row r="9" spans="2:9" x14ac:dyDescent="0.3">
      <c r="B9" s="5">
        <v>2007</v>
      </c>
      <c r="C9" s="6">
        <v>0.40794712834526731</v>
      </c>
      <c r="D9" s="6">
        <v>2.8292846924214913E-2</v>
      </c>
      <c r="E9" s="6">
        <v>1.2121826359268986E-3</v>
      </c>
      <c r="F9" s="6">
        <v>0.37173528733163003</v>
      </c>
      <c r="G9" s="6">
        <v>6.324431143966428E-5</v>
      </c>
      <c r="H9" s="6">
        <v>1.4666004465572367E-2</v>
      </c>
      <c r="I9" s="7">
        <f t="shared" si="0"/>
        <v>0.8239166940140511</v>
      </c>
    </row>
    <row r="10" spans="2:9" x14ac:dyDescent="0.3">
      <c r="B10" s="5">
        <v>2008</v>
      </c>
      <c r="C10" s="6">
        <v>0.40890774281251907</v>
      </c>
      <c r="D10" s="6">
        <v>3.1589158879573774E-2</v>
      </c>
      <c r="E10" s="6">
        <v>1.4411872489795449E-3</v>
      </c>
      <c r="F10" s="6">
        <v>0.38037908901288803</v>
      </c>
      <c r="G10" s="6">
        <v>7.5192378207628431E-5</v>
      </c>
      <c r="H10" s="6">
        <v>1.6937620279684071E-2</v>
      </c>
      <c r="I10" s="7">
        <f t="shared" si="0"/>
        <v>0.83932999061185209</v>
      </c>
    </row>
    <row r="11" spans="2:9" x14ac:dyDescent="0.3">
      <c r="B11" s="5">
        <v>2009</v>
      </c>
      <c r="C11" s="6">
        <v>0.42131313021796268</v>
      </c>
      <c r="D11" s="6">
        <v>3.5745851580494578E-2</v>
      </c>
      <c r="E11" s="6">
        <v>1.7313844439185426E-3</v>
      </c>
      <c r="F11" s="6">
        <v>0.40099901173717878</v>
      </c>
      <c r="G11" s="6">
        <v>9.0333101421837011E-5</v>
      </c>
      <c r="H11" s="6">
        <v>2.0345649155655829E-2</v>
      </c>
      <c r="I11" s="7">
        <f t="shared" si="0"/>
        <v>0.88022536023663223</v>
      </c>
    </row>
    <row r="12" spans="2:9" x14ac:dyDescent="0.3">
      <c r="B12" s="5">
        <v>2010</v>
      </c>
      <c r="C12" s="6">
        <v>0.42946597228929523</v>
      </c>
      <c r="D12" s="6">
        <v>3.9367380506699488E-2</v>
      </c>
      <c r="E12" s="6">
        <v>2.0451904768238934E-3</v>
      </c>
      <c r="F12" s="6">
        <v>0.40972520417841268</v>
      </c>
      <c r="G12" s="6">
        <v>1.0488156291404582E-4</v>
      </c>
      <c r="H12" s="6">
        <v>2.3668661147836025E-2</v>
      </c>
      <c r="I12" s="7">
        <f t="shared" si="0"/>
        <v>0.90437729016198132</v>
      </c>
    </row>
    <row r="13" spans="2:9" x14ac:dyDescent="0.3">
      <c r="B13" s="5">
        <v>2011</v>
      </c>
      <c r="C13" s="6">
        <v>0.39961034427120262</v>
      </c>
      <c r="D13" s="6">
        <v>3.8205496436487525E-2</v>
      </c>
      <c r="E13" s="6">
        <v>2.1127426364920834E-3</v>
      </c>
      <c r="F13" s="6">
        <v>0.37189290214205922</v>
      </c>
      <c r="G13" s="6">
        <v>1.0834577623036326E-4</v>
      </c>
      <c r="H13" s="6">
        <v>2.5275986136781448E-2</v>
      </c>
      <c r="I13" s="7">
        <f t="shared" si="0"/>
        <v>0.83720581739925315</v>
      </c>
    </row>
    <row r="14" spans="2:9" x14ac:dyDescent="0.3">
      <c r="B14" s="5">
        <v>2012</v>
      </c>
      <c r="C14" s="6">
        <v>0.4137454712467783</v>
      </c>
      <c r="D14" s="6">
        <v>3.9468503238085532E-2</v>
      </c>
      <c r="E14" s="6">
        <v>2.3630662382487615E-3</v>
      </c>
      <c r="F14" s="6">
        <v>0.36400288428461164</v>
      </c>
      <c r="G14" s="6">
        <v>1.2118288401275699E-4</v>
      </c>
      <c r="H14" s="6">
        <v>2.887751403937935E-2</v>
      </c>
      <c r="I14" s="7">
        <f t="shared" si="0"/>
        <v>0.84857862193111633</v>
      </c>
    </row>
    <row r="15" spans="2:9" x14ac:dyDescent="0.3">
      <c r="B15" s="5">
        <v>2013</v>
      </c>
      <c r="C15" s="6">
        <v>0.42447064450159766</v>
      </c>
      <c r="D15" s="6">
        <v>3.7062826991866853E-2</v>
      </c>
      <c r="E15" s="6">
        <v>2.5522480403995336E-3</v>
      </c>
      <c r="F15" s="6">
        <v>0.35343534532928361</v>
      </c>
      <c r="G15" s="6">
        <v>1.3258431378698876E-4</v>
      </c>
      <c r="H15" s="6">
        <v>3.1865534949421195E-2</v>
      </c>
      <c r="I15" s="7">
        <f t="shared" si="0"/>
        <v>0.84951918412635596</v>
      </c>
    </row>
    <row r="16" spans="2:9" x14ac:dyDescent="0.3">
      <c r="B16" s="5">
        <v>2014</v>
      </c>
      <c r="C16" s="6">
        <v>0.41056546286357654</v>
      </c>
      <c r="D16" s="6">
        <v>3.2592967272164028E-2</v>
      </c>
      <c r="E16" s="6">
        <v>2.5819535155638096E-3</v>
      </c>
      <c r="F16" s="6">
        <v>0.32371178194841144</v>
      </c>
      <c r="G16" s="6">
        <v>1.3529887417801622E-4</v>
      </c>
      <c r="H16" s="6">
        <v>3.1998183743100837E-2</v>
      </c>
      <c r="I16" s="7">
        <f t="shared" si="0"/>
        <v>0.80158564821699463</v>
      </c>
    </row>
    <row r="17" spans="2:9" x14ac:dyDescent="0.3">
      <c r="B17" s="5">
        <v>2015</v>
      </c>
      <c r="C17" s="6">
        <v>0.41817900185799678</v>
      </c>
      <c r="D17" s="6">
        <v>3.132771466762109E-2</v>
      </c>
      <c r="E17" s="6">
        <v>2.8047643482486525E-3</v>
      </c>
      <c r="F17" s="6">
        <v>0.31640044198953832</v>
      </c>
      <c r="G17" s="6">
        <v>1.4633553121297315E-4</v>
      </c>
      <c r="H17" s="6">
        <v>3.2929675538096476E-2</v>
      </c>
      <c r="I17" s="7">
        <f t="shared" si="0"/>
        <v>0.8017879339327143</v>
      </c>
    </row>
    <row r="18" spans="2:9" x14ac:dyDescent="0.3">
      <c r="B18" s="5">
        <v>2016</v>
      </c>
      <c r="C18" s="6">
        <v>0.42393918740936021</v>
      </c>
      <c r="D18" s="6">
        <v>3.0235943540169036E-2</v>
      </c>
      <c r="E18" s="6">
        <v>3.0383274803957882E-3</v>
      </c>
      <c r="F18" s="6">
        <v>0.31315603759396138</v>
      </c>
      <c r="G18" s="6">
        <v>1.5852143375978025E-4</v>
      </c>
      <c r="H18" s="6">
        <v>3.5081850100597778E-2</v>
      </c>
      <c r="I18" s="7">
        <f t="shared" si="0"/>
        <v>0.80560986755824393</v>
      </c>
    </row>
    <row r="19" spans="2:9" x14ac:dyDescent="0.3">
      <c r="B19" s="5">
        <v>2017</v>
      </c>
      <c r="C19" s="6">
        <v>0.419091895681728</v>
      </c>
      <c r="D19" s="6">
        <v>2.8936665880113507E-2</v>
      </c>
      <c r="E19" s="6">
        <v>3.2606894467524894E-3</v>
      </c>
      <c r="F19" s="6">
        <v>0.3117948621747314</v>
      </c>
      <c r="G19" s="6">
        <v>1.7012292765665159E-4</v>
      </c>
      <c r="H19" s="6">
        <v>3.5875735637894257E-2</v>
      </c>
      <c r="I19" s="7">
        <f t="shared" si="0"/>
        <v>0.79912997174887634</v>
      </c>
    </row>
    <row r="20" spans="2:9" x14ac:dyDescent="0.3">
      <c r="B20" s="5">
        <v>2018</v>
      </c>
      <c r="C20" s="6">
        <v>0.41631435003609352</v>
      </c>
      <c r="D20" s="6">
        <v>2.8487493423922997E-2</v>
      </c>
      <c r="E20" s="6">
        <v>3.4661345798931392E-3</v>
      </c>
      <c r="F20" s="6">
        <v>0.31194354193461804</v>
      </c>
      <c r="G20" s="6">
        <v>1.8084180416833766E-4</v>
      </c>
      <c r="H20" s="6">
        <v>3.659635310353259E-2</v>
      </c>
      <c r="I20" s="7">
        <f t="shared" si="0"/>
        <v>0.79698871488222855</v>
      </c>
    </row>
    <row r="21" spans="2:9" x14ac:dyDescent="0.3">
      <c r="B21" s="22" t="s">
        <v>7</v>
      </c>
      <c r="C21" s="23"/>
      <c r="D21" s="3"/>
      <c r="E21" s="3"/>
      <c r="F21" s="3"/>
      <c r="G21" s="3"/>
      <c r="H21" s="3"/>
      <c r="I21" s="2"/>
    </row>
    <row r="22" spans="2:9" x14ac:dyDescent="0.3">
      <c r="B22" s="24" t="s">
        <v>7</v>
      </c>
      <c r="C22" s="25"/>
      <c r="D22" s="25"/>
      <c r="E22" s="26"/>
      <c r="F22" s="3"/>
      <c r="G22" s="3"/>
      <c r="H22" s="3"/>
      <c r="I22" s="2"/>
    </row>
    <row r="23" spans="2:9" x14ac:dyDescent="0.3">
      <c r="B23" s="1" t="s">
        <v>7</v>
      </c>
    </row>
  </sheetData>
  <mergeCells count="3">
    <mergeCell ref="B2:I2"/>
    <mergeCell ref="B21:C21"/>
    <mergeCell ref="B22:E22"/>
  </mergeCells>
  <pageMargins left="0.7" right="0.7" top="0.78740157499999996" bottom="0.78740157499999996" header="0.3" footer="0.3"/>
  <ignoredErrors>
    <ignoredError sqref="I4:I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I23"/>
  <sheetViews>
    <sheetView showGridLines="0" zoomScale="200" zoomScaleNormal="200" workbookViewId="0">
      <selection sqref="A1:J21"/>
    </sheetView>
  </sheetViews>
  <sheetFormatPr baseColWidth="10" defaultRowHeight="15.6" x14ac:dyDescent="0.3"/>
  <cols>
    <col min="1" max="1" width="3.796875" customWidth="1"/>
    <col min="2" max="2" width="12.796875" style="1" customWidth="1"/>
    <col min="3" max="8" width="12.796875" customWidth="1"/>
    <col min="9" max="9" width="12.796875" style="1" customWidth="1"/>
    <col min="10" max="10" width="3.796875" customWidth="1"/>
  </cols>
  <sheetData>
    <row r="2" spans="2:9" ht="34.049999999999997" customHeight="1" x14ac:dyDescent="0.3">
      <c r="B2" s="21" t="str">
        <f>Diagrammtitel!A8</f>
        <v>Tabelle g:  Berlin, 1-2 Familiengebäude, CO2-Emissionen aus Beheizung nach Energieträgern 2002 - 2018, Anteile in %</v>
      </c>
      <c r="C2" s="21"/>
      <c r="D2" s="21"/>
      <c r="E2" s="21"/>
      <c r="F2" s="21"/>
      <c r="G2" s="21"/>
      <c r="H2" s="21"/>
      <c r="I2" s="21"/>
    </row>
    <row r="3" spans="2:9" x14ac:dyDescent="0.3">
      <c r="B3" s="5" t="s">
        <v>8</v>
      </c>
      <c r="C3" s="5" t="s">
        <v>0</v>
      </c>
      <c r="D3" s="5" t="s">
        <v>5</v>
      </c>
      <c r="E3" s="5" t="s">
        <v>1</v>
      </c>
      <c r="F3" s="5" t="s">
        <v>2</v>
      </c>
      <c r="G3" s="5" t="s">
        <v>3</v>
      </c>
      <c r="H3" t="s">
        <v>6</v>
      </c>
      <c r="I3" s="4" t="s">
        <v>4</v>
      </c>
    </row>
    <row r="4" spans="2:9" x14ac:dyDescent="0.3">
      <c r="B4" s="5">
        <v>2002</v>
      </c>
      <c r="C4" s="11">
        <f>'Tab CO2 t'!C4/'Tab CO2 t'!$I4*100</f>
        <v>51.779977605682873</v>
      </c>
      <c r="D4" s="10">
        <f>'Tab CO2 t'!D4/'Tab CO2 t'!$I4*100</f>
        <v>3.1625480717585752</v>
      </c>
      <c r="E4" s="10">
        <f>'Tab CO2 t'!E4/'Tab CO2 t'!$I4*100</f>
        <v>2.4971884235566205E-2</v>
      </c>
      <c r="F4" s="11">
        <f>'Tab CO2 t'!F4/'Tab CO2 t'!$I4*100</f>
        <v>45.03119955740636</v>
      </c>
      <c r="G4" s="10">
        <f>'Tab CO2 t'!G4/'Tab CO2 t'!$I4*100</f>
        <v>1.3028809166382369E-3</v>
      </c>
      <c r="H4" s="10">
        <f>'Tab CO2 t'!H4/'Tab CO2 t'!$I4*100</f>
        <v>0</v>
      </c>
      <c r="I4" s="12">
        <f>SUM(C5:H5)</f>
        <v>100</v>
      </c>
    </row>
    <row r="5" spans="2:9" x14ac:dyDescent="0.3">
      <c r="B5" s="5">
        <v>2003</v>
      </c>
      <c r="C5" s="11">
        <f>'Tab CO2 t'!C5/'Tab CO2 t'!$I5*100</f>
        <v>51.669776486158433</v>
      </c>
      <c r="D5" s="10">
        <f>'Tab CO2 t'!D5/'Tab CO2 t'!$I5*100</f>
        <v>3.1142180978624716</v>
      </c>
      <c r="E5" s="10">
        <f>'Tab CO2 t'!E5/'Tab CO2 t'!$I5*100</f>
        <v>4.9794112150363987E-2</v>
      </c>
      <c r="F5" s="11">
        <f>'Tab CO2 t'!F5/'Tab CO2 t'!$I5*100</f>
        <v>44.861168242872807</v>
      </c>
      <c r="G5" s="10">
        <f>'Tab CO2 t'!G5/'Tab CO2 t'!$I5*100</f>
        <v>2.597953677410295E-3</v>
      </c>
      <c r="H5" s="10">
        <f>'Tab CO2 t'!H5/'Tab CO2 t'!$I5*100</f>
        <v>0.30244510727851515</v>
      </c>
      <c r="I5" s="12">
        <f t="shared" ref="I5:I20" si="0">SUM(C5:H5)</f>
        <v>100</v>
      </c>
    </row>
    <row r="6" spans="2:9" x14ac:dyDescent="0.3">
      <c r="B6" s="5">
        <v>2004</v>
      </c>
      <c r="C6" s="11">
        <f>'Tab CO2 t'!C6/'Tab CO2 t'!$I6*100</f>
        <v>51.114873593888646</v>
      </c>
      <c r="D6" s="10">
        <f>'Tab CO2 t'!D6/'Tab CO2 t'!$I6*100</f>
        <v>2.9928165228805139</v>
      </c>
      <c r="E6" s="10">
        <f>'Tab CO2 t'!E6/'Tab CO2 t'!$I6*100</f>
        <v>7.4367863715477531E-2</v>
      </c>
      <c r="F6" s="11">
        <f>'Tab CO2 t'!F6/'Tab CO2 t'!$I6*100</f>
        <v>45.151217954379206</v>
      </c>
      <c r="G6" s="10">
        <f>'Tab CO2 t'!G6/'Tab CO2 t'!$I6*100</f>
        <v>3.8800624547205673E-3</v>
      </c>
      <c r="H6" s="10">
        <f>'Tab CO2 t'!H6/'Tab CO2 t'!$I6*100</f>
        <v>0.66284400268143007</v>
      </c>
      <c r="I6" s="12">
        <f t="shared" si="0"/>
        <v>100</v>
      </c>
    </row>
    <row r="7" spans="2:9" x14ac:dyDescent="0.3">
      <c r="B7" s="5">
        <v>2005</v>
      </c>
      <c r="C7" s="11">
        <f>'Tab CO2 t'!C7/'Tab CO2 t'!$I7*100</f>
        <v>50.563677447596099</v>
      </c>
      <c r="D7" s="10">
        <f>'Tab CO2 t'!D7/'Tab CO2 t'!$I7*100</f>
        <v>3.0050204420701108</v>
      </c>
      <c r="E7" s="10">
        <f>'Tab CO2 t'!E7/'Tab CO2 t'!$I7*100</f>
        <v>9.8729755696146157E-2</v>
      </c>
      <c r="F7" s="11">
        <f>'Tab CO2 t'!F7/'Tab CO2 t'!$I7*100</f>
        <v>45.304538041956341</v>
      </c>
      <c r="G7" s="10">
        <f>'Tab CO2 t'!G7/'Tab CO2 t'!$I7*100</f>
        <v>5.1511176884945819E-3</v>
      </c>
      <c r="H7" s="10">
        <f>'Tab CO2 t'!H7/'Tab CO2 t'!$I7*100</f>
        <v>1.0228831949928114</v>
      </c>
      <c r="I7" s="12">
        <f t="shared" si="0"/>
        <v>100.00000000000001</v>
      </c>
    </row>
    <row r="8" spans="2:9" x14ac:dyDescent="0.3">
      <c r="B8" s="5">
        <v>2006</v>
      </c>
      <c r="C8" s="11">
        <f>'Tab CO2 t'!C8/'Tab CO2 t'!$I8*100</f>
        <v>49.981052341474083</v>
      </c>
      <c r="D8" s="10">
        <f>'Tab CO2 t'!D8/'Tab CO2 t'!$I8*100</f>
        <v>3.1254074295645458</v>
      </c>
      <c r="E8" s="10">
        <f>'Tab CO2 t'!E8/'Tab CO2 t'!$I8*100</f>
        <v>0.12293356373352732</v>
      </c>
      <c r="F8" s="11">
        <f>'Tab CO2 t'!F8/'Tab CO2 t'!$I8*100</f>
        <v>45.395375612428644</v>
      </c>
      <c r="G8" s="10">
        <f>'Tab CO2 t'!G8/'Tab CO2 t'!$I8*100</f>
        <v>6.4139250643579478E-3</v>
      </c>
      <c r="H8" s="10">
        <f>'Tab CO2 t'!H8/'Tab CO2 t'!$I8*100</f>
        <v>1.3688171277348444</v>
      </c>
      <c r="I8" s="12">
        <f t="shared" si="0"/>
        <v>100.00000000000001</v>
      </c>
    </row>
    <row r="9" spans="2:9" x14ac:dyDescent="0.3">
      <c r="B9" s="5">
        <v>2007</v>
      </c>
      <c r="C9" s="11">
        <f>'Tab CO2 t'!C9/'Tab CO2 t'!$I9*100</f>
        <v>49.513152398670798</v>
      </c>
      <c r="D9" s="10">
        <f>'Tab CO2 t'!D9/'Tab CO2 t'!$I9*100</f>
        <v>3.4339450978198536</v>
      </c>
      <c r="E9" s="10">
        <f>'Tab CO2 t'!E9/'Tab CO2 t'!$I9*100</f>
        <v>0.14712441739968266</v>
      </c>
      <c r="F9" s="11">
        <f>'Tab CO2 t'!F9/'Tab CO2 t'!$I9*100</f>
        <v>45.118067158048198</v>
      </c>
      <c r="G9" s="10">
        <f>'Tab CO2 t'!G9/'Tab CO2 t'!$I9*100</f>
        <v>7.676056559983443E-3</v>
      </c>
      <c r="H9" s="10">
        <f>'Tab CO2 t'!H9/'Tab CO2 t'!$I9*100</f>
        <v>1.7800348715014933</v>
      </c>
      <c r="I9" s="12">
        <f t="shared" si="0"/>
        <v>100.00000000000001</v>
      </c>
    </row>
    <row r="10" spans="2:9" x14ac:dyDescent="0.3">
      <c r="B10" s="5">
        <v>2008</v>
      </c>
      <c r="C10" s="11">
        <f>'Tab CO2 t'!C10/'Tab CO2 t'!$I10*100</f>
        <v>48.718352422321381</v>
      </c>
      <c r="D10" s="10">
        <f>'Tab CO2 t'!D10/'Tab CO2 t'!$I10*100</f>
        <v>3.7636161263040306</v>
      </c>
      <c r="E10" s="10">
        <f>'Tab CO2 t'!E10/'Tab CO2 t'!$I10*100</f>
        <v>0.17170686918132794</v>
      </c>
      <c r="F10" s="11">
        <f>'Tab CO2 t'!F10/'Tab CO2 t'!$I10*100</f>
        <v>45.319372984110871</v>
      </c>
      <c r="G10" s="10">
        <f>'Tab CO2 t'!G10/'Tab CO2 t'!$I10*100</f>
        <v>8.9586192616345015E-3</v>
      </c>
      <c r="H10" s="10">
        <f>'Tab CO2 t'!H10/'Tab CO2 t'!$I10*100</f>
        <v>2.0179929788207542</v>
      </c>
      <c r="I10" s="12">
        <f t="shared" si="0"/>
        <v>100</v>
      </c>
    </row>
    <row r="11" spans="2:9" x14ac:dyDescent="0.3">
      <c r="B11" s="5">
        <v>2009</v>
      </c>
      <c r="C11" s="11">
        <f>'Tab CO2 t'!C11/'Tab CO2 t'!$I11*100</f>
        <v>47.864234462036002</v>
      </c>
      <c r="D11" s="10">
        <f>'Tab CO2 t'!D11/'Tab CO2 t'!$I11*100</f>
        <v>4.0609886053368163</v>
      </c>
      <c r="E11" s="10">
        <f>'Tab CO2 t'!E11/'Tab CO2 t'!$I11*100</f>
        <v>0.19669785967687775</v>
      </c>
      <c r="F11" s="11">
        <f>'Tab CO2 t'!F11/'Tab CO2 t'!$I11*100</f>
        <v>45.556402922698986</v>
      </c>
      <c r="G11" s="10">
        <f>'Tab CO2 t'!G11/'Tab CO2 t'!$I11*100</f>
        <v>1.0262497026619711E-2</v>
      </c>
      <c r="H11" s="10">
        <f>'Tab CO2 t'!H11/'Tab CO2 t'!$I11*100</f>
        <v>2.3114136532247014</v>
      </c>
      <c r="I11" s="12">
        <f t="shared" si="0"/>
        <v>100.00000000000001</v>
      </c>
    </row>
    <row r="12" spans="2:9" x14ac:dyDescent="0.3">
      <c r="B12" s="5">
        <v>2010</v>
      </c>
      <c r="C12" s="11">
        <f>'Tab CO2 t'!C12/'Tab CO2 t'!$I12*100</f>
        <v>47.48747861773203</v>
      </c>
      <c r="D12" s="10">
        <f>'Tab CO2 t'!D12/'Tab CO2 t'!$I12*100</f>
        <v>4.3529819838408885</v>
      </c>
      <c r="E12" s="10">
        <f>'Tab CO2 t'!E12/'Tab CO2 t'!$I12*100</f>
        <v>0.22614350217237136</v>
      </c>
      <c r="F12" s="11">
        <f>'Tab CO2 t'!F12/'Tab CO2 t'!$I12*100</f>
        <v>45.304676337574506</v>
      </c>
      <c r="G12" s="10">
        <f>'Tab CO2 t'!G12/'Tab CO2 t'!$I12*100</f>
        <v>1.1597102675506224E-2</v>
      </c>
      <c r="H12" s="10">
        <f>'Tab CO2 t'!H12/'Tab CO2 t'!$I12*100</f>
        <v>2.6171224560047031</v>
      </c>
      <c r="I12" s="12">
        <f t="shared" si="0"/>
        <v>100.00000000000001</v>
      </c>
    </row>
    <row r="13" spans="2:9" x14ac:dyDescent="0.3">
      <c r="B13" s="5">
        <v>2011</v>
      </c>
      <c r="C13" s="11">
        <f>'Tab CO2 t'!C13/'Tab CO2 t'!$I13*100</f>
        <v>47.731434250251198</v>
      </c>
      <c r="D13" s="10">
        <f>'Tab CO2 t'!D13/'Tab CO2 t'!$I13*100</f>
        <v>4.5634532921870266</v>
      </c>
      <c r="E13" s="10">
        <f>'Tab CO2 t'!E13/'Tab CO2 t'!$I13*100</f>
        <v>0.25235642091633276</v>
      </c>
      <c r="F13" s="11">
        <f>'Tab CO2 t'!F13/'Tab CO2 t'!$I13*100</f>
        <v>44.420725992723014</v>
      </c>
      <c r="G13" s="10">
        <f>'Tab CO2 t'!G13/'Tab CO2 t'!$I13*100</f>
        <v>1.2941354918786296E-2</v>
      </c>
      <c r="H13" s="10">
        <f>'Tab CO2 t'!H13/'Tab CO2 t'!$I13*100</f>
        <v>3.019088689003655</v>
      </c>
      <c r="I13" s="12">
        <f t="shared" si="0"/>
        <v>100.00000000000001</v>
      </c>
    </row>
    <row r="14" spans="2:9" x14ac:dyDescent="0.3">
      <c r="B14" s="5">
        <v>2012</v>
      </c>
      <c r="C14" s="11">
        <f>'Tab CO2 t'!C14/'Tab CO2 t'!$I14*100</f>
        <v>48.757470498751765</v>
      </c>
      <c r="D14" s="10">
        <f>'Tab CO2 t'!D14/'Tab CO2 t'!$I14*100</f>
        <v>4.6511309875173126</v>
      </c>
      <c r="E14" s="10">
        <f>'Tab CO2 t'!E14/'Tab CO2 t'!$I14*100</f>
        <v>0.27847345869627438</v>
      </c>
      <c r="F14" s="11">
        <f>'Tab CO2 t'!F14/'Tab CO2 t'!$I14*100</f>
        <v>42.895599167493486</v>
      </c>
      <c r="G14" s="10">
        <f>'Tab CO2 t'!G14/'Tab CO2 t'!$I14*100</f>
        <v>1.4280690189552532E-2</v>
      </c>
      <c r="H14" s="10">
        <f>'Tab CO2 t'!H14/'Tab CO2 t'!$I14*100</f>
        <v>3.4030451973516125</v>
      </c>
      <c r="I14" s="12">
        <f t="shared" si="0"/>
        <v>100.00000000000001</v>
      </c>
    </row>
    <row r="15" spans="2:9" x14ac:dyDescent="0.3">
      <c r="B15" s="5">
        <v>2013</v>
      </c>
      <c r="C15" s="11">
        <f>'Tab CO2 t'!C15/'Tab CO2 t'!$I15*100</f>
        <v>49.965986929197193</v>
      </c>
      <c r="D15" s="10">
        <f>'Tab CO2 t'!D15/'Tab CO2 t'!$I15*100</f>
        <v>4.3628004740095658</v>
      </c>
      <c r="E15" s="10">
        <f>'Tab CO2 t'!E15/'Tab CO2 t'!$I15*100</f>
        <v>0.30043442079819083</v>
      </c>
      <c r="F15" s="11">
        <f>'Tab CO2 t'!F15/'Tab CO2 t'!$I15*100</f>
        <v>41.604162911606977</v>
      </c>
      <c r="G15" s="10">
        <f>'Tab CO2 t'!G15/'Tab CO2 t'!$I15*100</f>
        <v>1.5606982898607315E-2</v>
      </c>
      <c r="H15" s="10">
        <f>'Tab CO2 t'!H15/'Tab CO2 t'!$I15*100</f>
        <v>3.751008281489447</v>
      </c>
      <c r="I15" s="12">
        <f t="shared" si="0"/>
        <v>99.999999999999986</v>
      </c>
    </row>
    <row r="16" spans="2:9" x14ac:dyDescent="0.3">
      <c r="B16" s="5">
        <v>2014</v>
      </c>
      <c r="C16" s="11">
        <f>'Tab CO2 t'!C16/'Tab CO2 t'!$I16*100</f>
        <v>51.219163389067276</v>
      </c>
      <c r="D16" s="10">
        <f>'Tab CO2 t'!D16/'Tab CO2 t'!$I16*100</f>
        <v>4.0660617296058295</v>
      </c>
      <c r="E16" s="10">
        <f>'Tab CO2 t'!E16/'Tab CO2 t'!$I16*100</f>
        <v>0.32210575642253236</v>
      </c>
      <c r="F16" s="11">
        <f>'Tab CO2 t'!F16/'Tab CO2 t'!$I16*100</f>
        <v>40.383929361567169</v>
      </c>
      <c r="G16" s="10">
        <f>'Tab CO2 t'!G16/'Tab CO2 t'!$I16*100</f>
        <v>1.6878904266682915E-2</v>
      </c>
      <c r="H16" s="10">
        <f>'Tab CO2 t'!H16/'Tab CO2 t'!$I16*100</f>
        <v>3.9918608590705098</v>
      </c>
      <c r="I16" s="12">
        <f t="shared" si="0"/>
        <v>100</v>
      </c>
    </row>
    <row r="17" spans="2:9" x14ac:dyDescent="0.3">
      <c r="B17" s="5">
        <v>2015</v>
      </c>
      <c r="C17" s="11">
        <f>'Tab CO2 t'!C17/'Tab CO2 t'!$I17*100</f>
        <v>52.155811301232447</v>
      </c>
      <c r="D17" s="10">
        <f>'Tab CO2 t'!D17/'Tab CO2 t'!$I17*100</f>
        <v>3.9072319926243861</v>
      </c>
      <c r="E17" s="10">
        <f>'Tab CO2 t'!E17/'Tab CO2 t'!$I17*100</f>
        <v>0.34981373871411081</v>
      </c>
      <c r="F17" s="11">
        <f>'Tab CO2 t'!F17/'Tab CO2 t'!$I17*100</f>
        <v>39.461861247726198</v>
      </c>
      <c r="G17" s="10">
        <f>'Tab CO2 t'!G17/'Tab CO2 t'!$I17*100</f>
        <v>1.8251151585084037E-2</v>
      </c>
      <c r="H17" s="10">
        <f>'Tab CO2 t'!H17/'Tab CO2 t'!$I17*100</f>
        <v>4.1070305681177688</v>
      </c>
      <c r="I17" s="12">
        <f t="shared" si="0"/>
        <v>100</v>
      </c>
    </row>
    <row r="18" spans="2:9" x14ac:dyDescent="0.3">
      <c r="B18" s="5">
        <v>2016</v>
      </c>
      <c r="C18" s="11">
        <f>'Tab CO2 t'!C18/'Tab CO2 t'!$I18*100</f>
        <v>52.62338564624276</v>
      </c>
      <c r="D18" s="10">
        <f>'Tab CO2 t'!D18/'Tab CO2 t'!$I18*100</f>
        <v>3.7531744281897144</v>
      </c>
      <c r="E18" s="10">
        <f>'Tab CO2 t'!E18/'Tab CO2 t'!$I18*100</f>
        <v>0.37714625934322027</v>
      </c>
      <c r="F18" s="11">
        <f>'Tab CO2 t'!F18/'Tab CO2 t'!$I18*100</f>
        <v>38.871921783073347</v>
      </c>
      <c r="G18" s="10">
        <f>'Tab CO2 t'!G18/'Tab CO2 t'!$I18*100</f>
        <v>1.9677196139646275E-2</v>
      </c>
      <c r="H18" s="10">
        <f>'Tab CO2 t'!H18/'Tab CO2 t'!$I18*100</f>
        <v>4.3546946870113201</v>
      </c>
      <c r="I18" s="12">
        <f t="shared" si="0"/>
        <v>100</v>
      </c>
    </row>
    <row r="19" spans="2:9" x14ac:dyDescent="0.3">
      <c r="B19" s="5">
        <v>2017</v>
      </c>
      <c r="C19" s="11">
        <f>'Tab CO2 t'!C19/'Tab CO2 t'!$I19*100</f>
        <v>52.443521141442815</v>
      </c>
      <c r="D19" s="10">
        <f>'Tab CO2 t'!D19/'Tab CO2 t'!$I19*100</f>
        <v>3.6210212234671064</v>
      </c>
      <c r="E19" s="10">
        <f>'Tab CO2 t'!E19/'Tab CO2 t'!$I19*100</f>
        <v>0.40802992779967323</v>
      </c>
      <c r="F19" s="11">
        <f>'Tab CO2 t'!F19/'Tab CO2 t'!$I19*100</f>
        <v>39.016789908702329</v>
      </c>
      <c r="G19" s="10">
        <f>'Tab CO2 t'!G19/'Tab CO2 t'!$I19*100</f>
        <v>2.1288517972156862E-2</v>
      </c>
      <c r="H19" s="10">
        <f>'Tab CO2 t'!H19/'Tab CO2 t'!$I19*100</f>
        <v>4.4893492806159045</v>
      </c>
      <c r="I19" s="12">
        <f t="shared" si="0"/>
        <v>99.999999999999972</v>
      </c>
    </row>
    <row r="20" spans="2:9" x14ac:dyDescent="0.3">
      <c r="B20" s="5">
        <v>2018</v>
      </c>
      <c r="C20" s="11">
        <f>'Tab CO2 t'!C20/'Tab CO2 t'!$I20*100</f>
        <v>52.235915297447157</v>
      </c>
      <c r="D20" s="10">
        <f>'Tab CO2 t'!D20/'Tab CO2 t'!$I20*100</f>
        <v>3.5743910662690634</v>
      </c>
      <c r="E20" s="10">
        <f>'Tab CO2 t'!E20/'Tab CO2 t'!$I20*100</f>
        <v>0.43490384683870109</v>
      </c>
      <c r="F20" s="11">
        <f>'Tab CO2 t'!F20/'Tab CO2 t'!$I20*100</f>
        <v>39.140270885857412</v>
      </c>
      <c r="G20" s="10">
        <f>'Tab CO2 t'!G20/'Tab CO2 t'!$I20*100</f>
        <v>2.2690635487236575E-2</v>
      </c>
      <c r="H20" s="10">
        <f>'Tab CO2 t'!H20/'Tab CO2 t'!$I20*100</f>
        <v>4.5918282681004401</v>
      </c>
      <c r="I20" s="12">
        <f t="shared" si="0"/>
        <v>100.00000000000001</v>
      </c>
    </row>
    <row r="21" spans="2:9" x14ac:dyDescent="0.3">
      <c r="B21" s="22" t="s">
        <v>7</v>
      </c>
      <c r="C21" s="23"/>
      <c r="D21" s="3"/>
      <c r="E21" s="3"/>
      <c r="F21" s="3"/>
      <c r="G21" s="3"/>
      <c r="H21" s="3"/>
      <c r="I21" s="2"/>
    </row>
    <row r="22" spans="2:9" x14ac:dyDescent="0.3">
      <c r="B22" s="24" t="s">
        <v>7</v>
      </c>
      <c r="C22" s="25"/>
      <c r="D22" s="25"/>
      <c r="E22" s="26"/>
      <c r="F22" s="3"/>
      <c r="G22" s="3"/>
      <c r="H22" s="3"/>
      <c r="I22" s="2"/>
    </row>
    <row r="23" spans="2:9" x14ac:dyDescent="0.3">
      <c r="B23" s="1" t="s">
        <v>7</v>
      </c>
    </row>
  </sheetData>
  <mergeCells count="3">
    <mergeCell ref="B2:I2"/>
    <mergeCell ref="B21:C21"/>
    <mergeCell ref="B22:E22"/>
  </mergeCells>
  <pageMargins left="0.7" right="0.7" top="0.78740157499999996" bottom="0.78740157499999996" header="0.3" footer="0.3"/>
  <ignoredErrors>
    <ignoredError sqref="I4:I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4</vt:i4>
      </vt:variant>
    </vt:vector>
  </HeadingPairs>
  <TitlesOfParts>
    <vt:vector size="8" baseType="lpstr">
      <vt:lpstr>Diagrammtitel</vt:lpstr>
      <vt:lpstr>Tab d Fläche und Emission</vt:lpstr>
      <vt:lpstr>Tab CO2 t</vt:lpstr>
      <vt:lpstr>g Tab CO2 $</vt:lpstr>
      <vt:lpstr>Abb a Gesamt CO2</vt:lpstr>
      <vt:lpstr>Abb b CO2 nach ET</vt:lpstr>
      <vt:lpstr>Abb c CO2 nach ET %</vt:lpstr>
      <vt:lpstr>Abb d Verbrauch und Fläche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Bhaskar Kamble</cp:lastModifiedBy>
  <dcterms:created xsi:type="dcterms:W3CDTF">2018-08-01T11:12:23Z</dcterms:created>
  <dcterms:modified xsi:type="dcterms:W3CDTF">2019-03-26T13:12:07Z</dcterms:modified>
</cp:coreProperties>
</file>