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56" windowWidth="23256" windowHeight="13176" activeTab="5"/>
  </bookViews>
  <sheets>
    <sheet name="Diagrammtitel" sheetId="20" r:id="rId1"/>
    <sheet name="a Dia Trend" sheetId="17" r:id="rId2"/>
    <sheet name="b Dia CO2 t" sheetId="13" r:id="rId3"/>
    <sheet name="c Dia CO2 Prozent" sheetId="19" r:id="rId4"/>
    <sheet name="d Abb CO2 je am &amp; Fläche" sheetId="22" r:id="rId5"/>
    <sheet name="e Tab CO2 je qm &amp; Fläche" sheetId="21" r:id="rId6"/>
    <sheet name="f Tab CO2 t" sheetId="11" r:id="rId7"/>
    <sheet name="g Tab C02 Prozent" sheetId="16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1" l="1"/>
  <c r="B2" i="16" l="1"/>
  <c r="B2" i="11"/>
  <c r="I20" i="11" l="1"/>
  <c r="F20" i="16" l="1"/>
  <c r="E21" i="21"/>
  <c r="H20" i="16"/>
  <c r="D20" i="16"/>
  <c r="C20" i="16"/>
  <c r="E20" i="16"/>
  <c r="G20" i="16"/>
  <c r="I20" i="16" l="1"/>
  <c r="I5" i="11"/>
  <c r="I14" i="11"/>
  <c r="I6" i="11"/>
  <c r="I19" i="11"/>
  <c r="E20" i="21" s="1"/>
  <c r="I16" i="11"/>
  <c r="E17" i="21" s="1"/>
  <c r="I8" i="11"/>
  <c r="I10" i="11"/>
  <c r="E11" i="21" s="1"/>
  <c r="I7" i="11"/>
  <c r="I11" i="11"/>
  <c r="E12" i="21" s="1"/>
  <c r="I4" i="11"/>
  <c r="I13" i="11"/>
  <c r="I18" i="11"/>
  <c r="E19" i="21" s="1"/>
  <c r="I15" i="11"/>
  <c r="E16" i="21" s="1"/>
  <c r="I12" i="11"/>
  <c r="E13" i="21" s="1"/>
  <c r="I17" i="11"/>
  <c r="I9" i="11"/>
  <c r="F17" i="16" l="1"/>
  <c r="E18" i="21"/>
  <c r="C8" i="16"/>
  <c r="E9" i="21"/>
  <c r="F13" i="16"/>
  <c r="E14" i="21"/>
  <c r="F6" i="16"/>
  <c r="E7" i="21"/>
  <c r="H4" i="16"/>
  <c r="E5" i="21"/>
  <c r="G14" i="16"/>
  <c r="E15" i="21"/>
  <c r="H5" i="16"/>
  <c r="E6" i="21"/>
  <c r="C9" i="16"/>
  <c r="E10" i="21"/>
  <c r="E7" i="16"/>
  <c r="E8" i="21"/>
  <c r="D7" i="16"/>
  <c r="C7" i="16"/>
  <c r="F5" i="16"/>
  <c r="E5" i="16"/>
  <c r="D5" i="16"/>
  <c r="C5" i="16"/>
  <c r="G5" i="16"/>
  <c r="C17" i="16"/>
  <c r="H6" i="16"/>
  <c r="G6" i="16"/>
  <c r="E8" i="16"/>
  <c r="C6" i="16"/>
  <c r="H14" i="16"/>
  <c r="E6" i="16"/>
  <c r="E9" i="16"/>
  <c r="E17" i="16"/>
  <c r="D6" i="16"/>
  <c r="D8" i="16"/>
  <c r="F9" i="16"/>
  <c r="D17" i="16"/>
  <c r="F8" i="16"/>
  <c r="F7" i="16"/>
  <c r="H10" i="16"/>
  <c r="G10" i="16"/>
  <c r="G13" i="16"/>
  <c r="H13" i="16"/>
  <c r="H15" i="16"/>
  <c r="G15" i="16"/>
  <c r="E13" i="16"/>
  <c r="H9" i="16"/>
  <c r="G9" i="16"/>
  <c r="G8" i="16"/>
  <c r="H8" i="16"/>
  <c r="H18" i="16"/>
  <c r="G18" i="16"/>
  <c r="H11" i="16"/>
  <c r="G11" i="16"/>
  <c r="H16" i="16"/>
  <c r="G16" i="16"/>
  <c r="C13" i="16"/>
  <c r="H17" i="16"/>
  <c r="G17" i="16"/>
  <c r="D9" i="16"/>
  <c r="D13" i="16"/>
  <c r="H12" i="16"/>
  <c r="G12" i="16"/>
  <c r="H7" i="16"/>
  <c r="G7" i="16"/>
  <c r="H19" i="16"/>
  <c r="G19" i="16"/>
  <c r="F10" i="16"/>
  <c r="E10" i="16"/>
  <c r="D10" i="16"/>
  <c r="C10" i="16"/>
  <c r="F11" i="16"/>
  <c r="E11" i="16"/>
  <c r="C11" i="16"/>
  <c r="D11" i="16"/>
  <c r="E18" i="16"/>
  <c r="D18" i="16"/>
  <c r="F18" i="16"/>
  <c r="C18" i="16"/>
  <c r="D4" i="16"/>
  <c r="E4" i="16"/>
  <c r="G4" i="16"/>
  <c r="F4" i="16"/>
  <c r="C4" i="16"/>
  <c r="F15" i="16"/>
  <c r="E15" i="16"/>
  <c r="D15" i="16"/>
  <c r="C15" i="16"/>
  <c r="D14" i="16"/>
  <c r="F14" i="16"/>
  <c r="E14" i="16"/>
  <c r="C14" i="16"/>
  <c r="F16" i="16"/>
  <c r="E16" i="16"/>
  <c r="C16" i="16"/>
  <c r="D16" i="16"/>
  <c r="E19" i="16"/>
  <c r="D19" i="16"/>
  <c r="F19" i="16"/>
  <c r="C19" i="16"/>
  <c r="E12" i="16"/>
  <c r="F12" i="16"/>
  <c r="D12" i="16"/>
  <c r="C12" i="16"/>
  <c r="I5" i="16" l="1"/>
  <c r="I6" i="16"/>
  <c r="I14" i="16"/>
  <c r="I17" i="16"/>
  <c r="I4" i="16"/>
  <c r="I9" i="16"/>
  <c r="I15" i="16"/>
  <c r="I13" i="16"/>
  <c r="I18" i="16"/>
  <c r="I16" i="16"/>
  <c r="I19" i="16"/>
  <c r="I7" i="16"/>
  <c r="I12" i="16"/>
  <c r="I11" i="16"/>
  <c r="I8" i="16"/>
  <c r="I10" i="16"/>
</calcChain>
</file>

<file path=xl/sharedStrings.xml><?xml version="1.0" encoding="utf-8"?>
<sst xmlns="http://schemas.openxmlformats.org/spreadsheetml/2006/main" count="42" uniqueCount="26">
  <si>
    <t>Erdgas</t>
  </si>
  <si>
    <t>Flüssiggas</t>
  </si>
  <si>
    <t>Heizöl</t>
  </si>
  <si>
    <t>Holzpellets</t>
  </si>
  <si>
    <t>Gesamt</t>
  </si>
  <si>
    <t>Jahr</t>
  </si>
  <si>
    <t xml:space="preserve"> </t>
  </si>
  <si>
    <t>Wärme (N+F)</t>
  </si>
  <si>
    <t>Strom (D+WP)</t>
  </si>
  <si>
    <t>Mio. qm</t>
  </si>
  <si>
    <t>kg/(qm[AN]*a)</t>
  </si>
  <si>
    <t>Mio. t</t>
  </si>
  <si>
    <t>CO2-Emissionen</t>
  </si>
  <si>
    <t>CO2-Emissionen je qm</t>
  </si>
  <si>
    <t>Fläche [AN]*</t>
  </si>
  <si>
    <t xml:space="preserve">Quellen: </t>
  </si>
  <si>
    <t>SEnerCon GmbH, eigene Schätzung von 2002, 2003 und 2018</t>
  </si>
  <si>
    <t xml:space="preserve">Statistikamt Nord, 2004 - 2017 Hochbautätigkeit und Wohnungs-bestand in Hamburg </t>
  </si>
  <si>
    <r>
      <t>3.</t>
    </r>
    <r>
      <rPr>
        <b/>
        <sz val="7"/>
        <color theme="1"/>
        <rFont val="Times New Roman"/>
        <family val="1"/>
      </rPr>
      <t> </t>
    </r>
    <r>
      <rPr>
        <b/>
        <sz val="11"/>
        <color theme="1"/>
        <rFont val="Calibri"/>
        <family val="2"/>
        <scheme val="minor"/>
      </rPr>
      <t>Hamburg, Mehrfamiliengebäude,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-Emissionen aus Beheizung 2002 – 2008 (2.2.1.6.3.)</t>
    </r>
  </si>
  <si>
    <r>
      <t>Abbildung a: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Hamburg, Mehrfamiliengebäude,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-Emissionen aus Beheizung 2002 - 2018 in Mio. t</t>
    </r>
  </si>
  <si>
    <t>Abbildung b: Hamburg, Mehrfamiliengebäude, CO2-Emissionen aus Beheizung 2002 - 2018 nach Energieträgern, Anteile in Mio: t CO2</t>
  </si>
  <si>
    <t>Abbildung c:  Hamburg, Mehrfamiliengebäude, CO2-Emissionen aus Beheizung 2002 - 2018 nach Energieträgern, Anteile in %</t>
  </si>
  <si>
    <t>Abbildung d: Hamburg, Mehrfamiliengebäude, flächenbezogene CO2-Emissionen und beheizte Wohnfläche 2002 - 2018</t>
  </si>
  <si>
    <t>Tabelle g:  Hamburg, Mehrfamiliengebäude, CO2-Emissionen aus Beheizung 2002 - 2018 nach Energieträgern, Anteile in %</t>
  </si>
  <si>
    <t>Tabelle e: Hamburg, Mehrfamiliengebäude, flächenbezogene CO2-Emissionen und beheizte Wohnfläche 2002 - 2018</t>
  </si>
  <si>
    <t>Tabelle f: Hamburg, Mehrfamiliengebäude, CO2-Emissionen aus Beheizung 2002 - 2018 nach Energieträgern, Anteile in Mio. t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</si>
</sst>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00\ _€_-;\-* #,##0.000\ _€_-;_-* &quot;-&quot;??\ _€_-;_-@_-"/>
    <numFmt numFmtId="166" formatCode="_-* #,##0.0\ _€_-;\-* #,##0.0\ _€_-;_-* &quot;-&quot;??\ _€_-;_-@_-"/>
    <numFmt numFmtId="167" formatCode="_-* #,##0.00\ _€_-;\-* #,##0.00\ _€_-;_-* &quot;-&quot;?\ _€_-;_-@_-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rgb="FF323232"/>
      <name val="Calibri"/>
      <family val="2"/>
      <scheme val="minor"/>
    </font>
    <font>
      <b/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6" fontId="0" fillId="0" borderId="1" xfId="1" applyNumberFormat="1" applyFont="1" applyBorder="1"/>
    <xf numFmtId="164" fontId="0" fillId="0" borderId="1" xfId="0" applyNumberFormat="1" applyFont="1" applyBorder="1" applyAlignment="1">
      <alignment horizontal="center"/>
    </xf>
    <xf numFmtId="165" fontId="0" fillId="0" borderId="1" xfId="1" applyNumberFormat="1" applyFont="1" applyBorder="1"/>
    <xf numFmtId="0" fontId="3" fillId="0" borderId="0" xfId="0" applyFont="1" applyAlignment="1">
      <alignment horizontal="left"/>
    </xf>
    <xf numFmtId="43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43" fontId="0" fillId="0" borderId="0" xfId="0" applyNumberForma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67" fontId="0" fillId="0" borderId="1" xfId="0" applyNumberFormat="1" applyBorder="1"/>
    <xf numFmtId="0" fontId="3" fillId="0" borderId="1" xfId="0" applyFont="1" applyBorder="1" applyAlignment="1">
      <alignment horizontal="left" wrapText="1"/>
    </xf>
    <xf numFmtId="0" fontId="10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2" fontId="0" fillId="0" borderId="0" xfId="0" applyNumberFormat="1"/>
  </cellXfs>
  <cellStyles count="3">
    <cellStyle name="Komma" xfId="1" builtinId="3"/>
    <cellStyle name="Normal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Diagrammtitel!$A$2</c:f>
          <c:strCache>
            <c:ptCount val="1"/>
            <c:pt idx="0">
              <c:v>Abbildung a: Hamburg, Mehrfamiliengebäude, CO2-Emissionen aus Beheizung 2002 - 2018 in Mio.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 Tab CO2 t'!$G$3</c:f>
              <c:strCache>
                <c:ptCount val="1"/>
                <c:pt idx="0">
                  <c:v>Holzpellets</c:v>
                </c:pt>
              </c:strCache>
            </c:strRef>
          </c:tx>
          <c:spPr>
            <a:ln w="38100"/>
          </c:spPr>
          <c:marker>
            <c:symbol val="none"/>
          </c:marker>
          <c:trendline>
            <c:spPr>
              <a:ln w="38100">
                <a:solidFill>
                  <a:schemeClr val="accent5"/>
                </a:solidFill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7284114105231774"/>
                  <c:y val="0.1005902119872252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chemeClr val="accent5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'f 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'f Tab CO2 t'!$I$4:$I$20</c:f>
              <c:numCache>
                <c:formatCode>_(* #,##0.00_);_(* \(#,##0.00\);_(* "-"??_);_(@_)</c:formatCode>
                <c:ptCount val="17"/>
                <c:pt idx="0">
                  <c:v>1.5980683366108541</c:v>
                </c:pt>
                <c:pt idx="1">
                  <c:v>1.5825568121263436</c:v>
                </c:pt>
                <c:pt idx="2">
                  <c:v>1.5346308827018558</c:v>
                </c:pt>
                <c:pt idx="3">
                  <c:v>1.4835331570096451</c:v>
                </c:pt>
                <c:pt idx="4">
                  <c:v>1.5068663295062819</c:v>
                </c:pt>
                <c:pt idx="5">
                  <c:v>1.3749916616400533</c:v>
                </c:pt>
                <c:pt idx="6">
                  <c:v>1.4056647916923342</c:v>
                </c:pt>
                <c:pt idx="7">
                  <c:v>1.4471887462456807</c:v>
                </c:pt>
                <c:pt idx="8">
                  <c:v>1.6728020662295422</c:v>
                </c:pt>
                <c:pt idx="9">
                  <c:v>1.4161198851623682</c:v>
                </c:pt>
                <c:pt idx="10">
                  <c:v>1.454671801544366</c:v>
                </c:pt>
                <c:pt idx="11">
                  <c:v>1.4371818365474522</c:v>
                </c:pt>
                <c:pt idx="12">
                  <c:v>1.2852967549695997</c:v>
                </c:pt>
                <c:pt idx="13">
                  <c:v>1.3002423024600136</c:v>
                </c:pt>
                <c:pt idx="14">
                  <c:v>1.3171528386646538</c:v>
                </c:pt>
                <c:pt idx="15">
                  <c:v>1.3664158900147598</c:v>
                </c:pt>
                <c:pt idx="16">
                  <c:v>1.420432843902764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FF8-C443-93A2-65B9097C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16864"/>
        <c:axId val="148481152"/>
      </c:lineChart>
      <c:catAx>
        <c:axId val="8131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(c) SEnerCon 2018</a:t>
                </a:r>
              </a:p>
            </c:rich>
          </c:tx>
          <c:layout>
            <c:manualLayout>
              <c:xMode val="edge"/>
              <c:yMode val="edge"/>
              <c:x val="0.86938425164274946"/>
              <c:y val="0.959678282918251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1152"/>
        <c:crosses val="autoZero"/>
        <c:auto val="1"/>
        <c:lblAlgn val="ctr"/>
        <c:lblOffset val="100"/>
        <c:noMultiLvlLbl val="0"/>
      </c:catAx>
      <c:valAx>
        <c:axId val="14848115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de-DE" sz="1400" b="1"/>
                  <a:t>Mio. t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6864"/>
        <c:crosses val="autoZero"/>
        <c:crossBetween val="between"/>
      </c:valAx>
    </c:plotArea>
    <c:plotVisOnly val="1"/>
    <c:dispBlanksAs val="zero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Diagrammtitel!$A$3</c:f>
          <c:strCache>
            <c:ptCount val="1"/>
            <c:pt idx="0">
              <c:v>Abbildung b: Hamburg, Mehrfamiliengebäude, CO2-Emissionen aus Beheizung 2002 - 2018 nach Energieträgern, Anteile in Mio: t CO2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 Tab CO2 t'!$C$3</c:f>
              <c:strCache>
                <c:ptCount val="1"/>
                <c:pt idx="0">
                  <c:v>Erdgas</c:v>
                </c:pt>
              </c:strCache>
            </c:strRef>
          </c:tx>
          <c:spPr>
            <a:ln w="25400">
              <a:noFill/>
            </a:ln>
          </c:spPr>
          <c:cat>
            <c:numRef>
              <c:f>'f 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'f Tab CO2 t'!$C$4:$C$20</c:f>
              <c:numCache>
                <c:formatCode>_-* #,##0.000\ _€_-;\-* #,##0.000\ _€_-;_-* "-"??\ _€_-;_-@_-</c:formatCode>
                <c:ptCount val="17"/>
                <c:pt idx="0">
                  <c:v>0.5271440490886975</c:v>
                </c:pt>
                <c:pt idx="1">
                  <c:v>0.52607896799780218</c:v>
                </c:pt>
                <c:pt idx="2">
                  <c:v>0.50363738572235461</c:v>
                </c:pt>
                <c:pt idx="3">
                  <c:v>0.48016102584035619</c:v>
                </c:pt>
                <c:pt idx="4">
                  <c:v>0.48718408162307253</c:v>
                </c:pt>
                <c:pt idx="5">
                  <c:v>0.44776478533894337</c:v>
                </c:pt>
                <c:pt idx="6">
                  <c:v>0.44785767030800311</c:v>
                </c:pt>
                <c:pt idx="7">
                  <c:v>0.42867934800711827</c:v>
                </c:pt>
                <c:pt idx="8">
                  <c:v>0.4524856819392748</c:v>
                </c:pt>
                <c:pt idx="9">
                  <c:v>0.35690518279020889</c:v>
                </c:pt>
                <c:pt idx="10">
                  <c:v>0.35690634251585507</c:v>
                </c:pt>
                <c:pt idx="11">
                  <c:v>0.38225107799977442</c:v>
                </c:pt>
                <c:pt idx="12">
                  <c:v>0.36877405963453502</c:v>
                </c:pt>
                <c:pt idx="13">
                  <c:v>0.3846814779696886</c:v>
                </c:pt>
                <c:pt idx="14">
                  <c:v>0.37410434414192811</c:v>
                </c:pt>
                <c:pt idx="15">
                  <c:v>0.37172918567365526</c:v>
                </c:pt>
                <c:pt idx="16">
                  <c:v>0.38062258021728873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3E-FA41-9351-8ED6C7FFE52F}"/>
            </c:ext>
          </c:extLst>
        </c:ser>
        <c:ser>
          <c:idx val="1"/>
          <c:order val="1"/>
          <c:tx>
            <c:strRef>
              <c:f>'f Tab CO2 t'!$D$3</c:f>
              <c:strCache>
                <c:ptCount val="1"/>
                <c:pt idx="0">
                  <c:v>Wärme (N+F)</c:v>
                </c:pt>
              </c:strCache>
            </c:strRef>
          </c:tx>
          <c:spPr>
            <a:ln w="25400">
              <a:noFill/>
            </a:ln>
          </c:spPr>
          <c:cat>
            <c:numRef>
              <c:f>'f 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'f Tab CO2 t'!$D$4:$D$20</c:f>
              <c:numCache>
                <c:formatCode>_-* #,##0.000\ _€_-;\-* #,##0.000\ _€_-;_-* "-"??\ _€_-;_-@_-</c:formatCode>
                <c:ptCount val="17"/>
                <c:pt idx="0">
                  <c:v>0.74950152713548801</c:v>
                </c:pt>
                <c:pt idx="1">
                  <c:v>0.73829894065938606</c:v>
                </c:pt>
                <c:pt idx="2">
                  <c:v>0.72007324030011721</c:v>
                </c:pt>
                <c:pt idx="3">
                  <c:v>0.70246750153996962</c:v>
                </c:pt>
                <c:pt idx="4">
                  <c:v>0.71782936341986692</c:v>
                </c:pt>
                <c:pt idx="5">
                  <c:v>0.6581744479495889</c:v>
                </c:pt>
                <c:pt idx="6">
                  <c:v>0.68938392139465743</c:v>
                </c:pt>
                <c:pt idx="7">
                  <c:v>0.74334530994527404</c:v>
                </c:pt>
                <c:pt idx="8">
                  <c:v>0.89904101767155242</c:v>
                </c:pt>
                <c:pt idx="9">
                  <c:v>0.78258029496091785</c:v>
                </c:pt>
                <c:pt idx="10">
                  <c:v>0.81496826761298835</c:v>
                </c:pt>
                <c:pt idx="11">
                  <c:v>0.78066736589138142</c:v>
                </c:pt>
                <c:pt idx="12">
                  <c:v>0.6932814427638474</c:v>
                </c:pt>
                <c:pt idx="13">
                  <c:v>0.74225792607477592</c:v>
                </c:pt>
                <c:pt idx="14">
                  <c:v>0.81495479660998738</c:v>
                </c:pt>
                <c:pt idx="15">
                  <c:v>0.90208357103631287</c:v>
                </c:pt>
                <c:pt idx="16">
                  <c:v>0.95561557707360023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53E-FA41-9351-8ED6C7FFE52F}"/>
            </c:ext>
          </c:extLst>
        </c:ser>
        <c:ser>
          <c:idx val="2"/>
          <c:order val="2"/>
          <c:tx>
            <c:strRef>
              <c:f>'f Tab CO2 t'!$E$3</c:f>
              <c:strCache>
                <c:ptCount val="1"/>
                <c:pt idx="0">
                  <c:v>Flüssiggas</c:v>
                </c:pt>
              </c:strCache>
            </c:strRef>
          </c:tx>
          <c:spPr>
            <a:ln w="25400">
              <a:noFill/>
            </a:ln>
          </c:spPr>
          <c:cat>
            <c:numRef>
              <c:f>'f 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'f Tab CO2 t'!$E$4:$E$20</c:f>
              <c:numCache>
                <c:formatCode>_-* #,##0.000\ _€_-;\-* #,##0.000\ _€_-;_-* "-"??\ _€_-;_-@_-</c:formatCode>
                <c:ptCount val="17"/>
                <c:pt idx="0">
                  <c:v>7.0640689934653843E-5</c:v>
                </c:pt>
                <c:pt idx="1">
                  <c:v>2.1011280195244654E-4</c:v>
                </c:pt>
                <c:pt idx="2">
                  <c:v>3.3914140204491944E-4</c:v>
                </c:pt>
                <c:pt idx="3">
                  <c:v>4.5819019003572449E-4</c:v>
                </c:pt>
                <c:pt idx="4">
                  <c:v>5.9839900703057805E-4</c:v>
                </c:pt>
                <c:pt idx="5">
                  <c:v>6.6782732128048124E-4</c:v>
                </c:pt>
                <c:pt idx="6">
                  <c:v>8.0428277351249139E-4</c:v>
                </c:pt>
                <c:pt idx="7">
                  <c:v>9.47304168624072E-4</c:v>
                </c:pt>
                <c:pt idx="8">
                  <c:v>1.2511121284013329E-3</c:v>
                </c:pt>
                <c:pt idx="9">
                  <c:v>1.1793154264615562E-3</c:v>
                </c:pt>
                <c:pt idx="10">
                  <c:v>1.3390586461898206E-3</c:v>
                </c:pt>
                <c:pt idx="11">
                  <c:v>1.472800736789981E-3</c:v>
                </c:pt>
                <c:pt idx="12">
                  <c:v>1.4567219492099958E-3</c:v>
                </c:pt>
                <c:pt idx="13">
                  <c:v>1.5388427563561399E-3</c:v>
                </c:pt>
                <c:pt idx="14">
                  <c:v>1.5806396420486825E-3</c:v>
                </c:pt>
                <c:pt idx="15">
                  <c:v>1.6305263561791257E-3</c:v>
                </c:pt>
                <c:pt idx="16">
                  <c:v>1.7710313743207536E-3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53E-FA41-9351-8ED6C7FFE52F}"/>
            </c:ext>
          </c:extLst>
        </c:ser>
        <c:ser>
          <c:idx val="3"/>
          <c:order val="3"/>
          <c:tx>
            <c:strRef>
              <c:f>'f Tab CO2 t'!$F$3</c:f>
              <c:strCache>
                <c:ptCount val="1"/>
                <c:pt idx="0">
                  <c:v>Heizöl</c:v>
                </c:pt>
              </c:strCache>
            </c:strRef>
          </c:tx>
          <c:spPr>
            <a:ln w="25400">
              <a:noFill/>
            </a:ln>
          </c:spPr>
          <c:cat>
            <c:numRef>
              <c:f>'f 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'f Tab CO2 t'!$F$4:$F$20</c:f>
              <c:numCache>
                <c:formatCode>_-* #,##0.000\ _€_-;\-* #,##0.000\ _€_-;_-* "-"??\ _€_-;_-@_-</c:formatCode>
                <c:ptCount val="17"/>
                <c:pt idx="0">
                  <c:v>0.3196304174153452</c:v>
                </c:pt>
                <c:pt idx="1">
                  <c:v>0.31615338125704168</c:v>
                </c:pt>
                <c:pt idx="2">
                  <c:v>0.30872725462447154</c:v>
                </c:pt>
                <c:pt idx="3">
                  <c:v>0.2985247239199747</c:v>
                </c:pt>
                <c:pt idx="4">
                  <c:v>0.29917838367015293</c:v>
                </c:pt>
                <c:pt idx="5">
                  <c:v>0.26629929042228956</c:v>
                </c:pt>
                <c:pt idx="6">
                  <c:v>0.26548205355302323</c:v>
                </c:pt>
                <c:pt idx="7">
                  <c:v>0.27195282522626668</c:v>
                </c:pt>
                <c:pt idx="8">
                  <c:v>0.31732110466293673</c:v>
                </c:pt>
                <c:pt idx="9">
                  <c:v>0.27301279271525025</c:v>
                </c:pt>
                <c:pt idx="10">
                  <c:v>0.2787985453890291</c:v>
                </c:pt>
                <c:pt idx="11">
                  <c:v>0.2699550020198776</c:v>
                </c:pt>
                <c:pt idx="12">
                  <c:v>0.21911368590734345</c:v>
                </c:pt>
                <c:pt idx="13">
                  <c:v>0.169168094835427</c:v>
                </c:pt>
                <c:pt idx="14">
                  <c:v>0.12396913911750716</c:v>
                </c:pt>
                <c:pt idx="15">
                  <c:v>8.8520446894619229E-2</c:v>
                </c:pt>
                <c:pt idx="16">
                  <c:v>7.9910944057499836E-2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53E-FA41-9351-8ED6C7FFE52F}"/>
            </c:ext>
          </c:extLst>
        </c:ser>
        <c:ser>
          <c:idx val="4"/>
          <c:order val="4"/>
          <c:tx>
            <c:strRef>
              <c:f>'f Tab CO2 t'!$G$3</c:f>
              <c:strCache>
                <c:ptCount val="1"/>
                <c:pt idx="0">
                  <c:v>Holzpellets</c:v>
                </c:pt>
              </c:strCache>
            </c:strRef>
          </c:tx>
          <c:spPr>
            <a:ln w="25400">
              <a:noFill/>
            </a:ln>
          </c:spPr>
          <c:cat>
            <c:numRef>
              <c:f>'f 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'f Tab CO2 t'!$G$4:$G$20</c:f>
              <c:numCache>
                <c:formatCode>_-* #,##0.000\ _€_-;\-* #,##0.000\ _€_-;_-* "-"??\ _€_-;_-@_-</c:formatCode>
                <c:ptCount val="17"/>
                <c:pt idx="0">
                  <c:v>0</c:v>
                </c:pt>
                <c:pt idx="1">
                  <c:v>4.7503763919683569E-5</c:v>
                </c:pt>
                <c:pt idx="2">
                  <c:v>9.2010536902621627E-5</c:v>
                </c:pt>
                <c:pt idx="3">
                  <c:v>1.3318820430852112E-4</c:v>
                </c:pt>
                <c:pt idx="4">
                  <c:v>1.8038694704689887E-4</c:v>
                </c:pt>
                <c:pt idx="5">
                  <c:v>2.0589142711414043E-4</c:v>
                </c:pt>
                <c:pt idx="6">
                  <c:v>2.5177547692564951E-4</c:v>
                </c:pt>
                <c:pt idx="7">
                  <c:v>2.9984236293840191E-4</c:v>
                </c:pt>
                <c:pt idx="8">
                  <c:v>3.9250576577296703E-4</c:v>
                </c:pt>
                <c:pt idx="9">
                  <c:v>3.724153978299649E-4</c:v>
                </c:pt>
                <c:pt idx="10">
                  <c:v>4.2509798291740333E-4</c:v>
                </c:pt>
                <c:pt idx="11">
                  <c:v>4.756871944911739E-4</c:v>
                </c:pt>
                <c:pt idx="12">
                  <c:v>4.7632899369801052E-4</c:v>
                </c:pt>
                <c:pt idx="13">
                  <c:v>5.02539953283454E-4</c:v>
                </c:pt>
                <c:pt idx="14">
                  <c:v>5.1755876735147229E-4</c:v>
                </c:pt>
                <c:pt idx="15">
                  <c:v>5.3512365686664114E-4</c:v>
                </c:pt>
                <c:pt idx="16">
                  <c:v>5.824103175631881E-4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53E-FA41-9351-8ED6C7FFE52F}"/>
            </c:ext>
          </c:extLst>
        </c:ser>
        <c:ser>
          <c:idx val="5"/>
          <c:order val="5"/>
          <c:tx>
            <c:strRef>
              <c:f>'f Tab CO2 t'!$H$3</c:f>
              <c:strCache>
                <c:ptCount val="1"/>
                <c:pt idx="0">
                  <c:v>Strom (D+WP)</c:v>
                </c:pt>
              </c:strCache>
            </c:strRef>
          </c:tx>
          <c:spPr>
            <a:ln w="25400">
              <a:noFill/>
            </a:ln>
          </c:spPr>
          <c:val>
            <c:numRef>
              <c:f>'f Tab CO2 t'!$H$4:$H$20</c:f>
              <c:numCache>
                <c:formatCode>_-* #,##0.000\ _€_-;\-* #,##0.000\ _€_-;_-* "-"??\ _€_-;_-@_-</c:formatCode>
                <c:ptCount val="17"/>
                <c:pt idx="0">
                  <c:v>1.7217022813887065E-3</c:v>
                </c:pt>
                <c:pt idx="1">
                  <c:v>1.7679056462417038E-3</c:v>
                </c:pt>
                <c:pt idx="2">
                  <c:v>1.7618501159650355E-3</c:v>
                </c:pt>
                <c:pt idx="3">
                  <c:v>1.788527315000141E-3</c:v>
                </c:pt>
                <c:pt idx="4">
                  <c:v>1.8957148391119155E-3</c:v>
                </c:pt>
                <c:pt idx="5">
                  <c:v>1.8794191808367696E-3</c:v>
                </c:pt>
                <c:pt idx="6">
                  <c:v>1.8850881862125545E-3</c:v>
                </c:pt>
                <c:pt idx="7">
                  <c:v>1.9641165354594005E-3</c:v>
                </c:pt>
                <c:pt idx="8">
                  <c:v>2.3106440616039547E-3</c:v>
                </c:pt>
                <c:pt idx="9">
                  <c:v>2.0698838716996337E-3</c:v>
                </c:pt>
                <c:pt idx="10">
                  <c:v>2.23448939738635E-3</c:v>
                </c:pt>
                <c:pt idx="11">
                  <c:v>2.3599027051380314E-3</c:v>
                </c:pt>
                <c:pt idx="12">
                  <c:v>2.1945157209658341E-3</c:v>
                </c:pt>
                <c:pt idx="13">
                  <c:v>2.0934208704825536E-3</c:v>
                </c:pt>
                <c:pt idx="14">
                  <c:v>2.0263603858313526E-3</c:v>
                </c:pt>
                <c:pt idx="15">
                  <c:v>1.9170363971266484E-3</c:v>
                </c:pt>
                <c:pt idx="16">
                  <c:v>1.9303008624913624E-3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B4-6E4F-99B7-16F9EE8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7120"/>
        <c:axId val="150919040"/>
      </c:areaChart>
      <c:catAx>
        <c:axId val="15091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(c) SEnerCon 2019</a:t>
                </a:r>
              </a:p>
            </c:rich>
          </c:tx>
          <c:layout>
            <c:manualLayout>
              <c:xMode val="edge"/>
              <c:yMode val="edge"/>
              <c:x val="0.86938425164274946"/>
              <c:y val="0.959678282918251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9040"/>
        <c:crosses val="autoZero"/>
        <c:auto val="1"/>
        <c:lblAlgn val="ctr"/>
        <c:lblOffset val="100"/>
        <c:noMultiLvlLbl val="0"/>
      </c:catAx>
      <c:valAx>
        <c:axId val="1509190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de-DE" sz="1400" b="1"/>
                  <a:t>Mio. t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712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Diagrammtitel!$A$4</c:f>
          <c:strCache>
            <c:ptCount val="1"/>
            <c:pt idx="0">
              <c:v>Abbildung c:  Hamburg, Mehrfamiliengebäude, CO2-Emissionen aus Beheizung 2002 - 2018 nach Energieträgern, Anteile in 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'f Tab CO2 t'!$C$3</c:f>
              <c:strCache>
                <c:ptCount val="1"/>
                <c:pt idx="0">
                  <c:v>Erdgas</c:v>
                </c:pt>
              </c:strCache>
            </c:strRef>
          </c:tx>
          <c:spPr>
            <a:ln w="25400">
              <a:noFill/>
            </a:ln>
          </c:spPr>
          <c:cat>
            <c:numRef>
              <c:f>'f 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'f Tab CO2 t'!$C$4:$C$20</c:f>
              <c:numCache>
                <c:formatCode>_-* #,##0.000\ _€_-;\-* #,##0.000\ _€_-;_-* "-"??\ _€_-;_-@_-</c:formatCode>
                <c:ptCount val="17"/>
                <c:pt idx="0">
                  <c:v>0.5271440490886975</c:v>
                </c:pt>
                <c:pt idx="1">
                  <c:v>0.52607896799780218</c:v>
                </c:pt>
                <c:pt idx="2">
                  <c:v>0.50363738572235461</c:v>
                </c:pt>
                <c:pt idx="3">
                  <c:v>0.48016102584035619</c:v>
                </c:pt>
                <c:pt idx="4">
                  <c:v>0.48718408162307253</c:v>
                </c:pt>
                <c:pt idx="5">
                  <c:v>0.44776478533894337</c:v>
                </c:pt>
                <c:pt idx="6">
                  <c:v>0.44785767030800311</c:v>
                </c:pt>
                <c:pt idx="7">
                  <c:v>0.42867934800711827</c:v>
                </c:pt>
                <c:pt idx="8">
                  <c:v>0.4524856819392748</c:v>
                </c:pt>
                <c:pt idx="9">
                  <c:v>0.35690518279020889</c:v>
                </c:pt>
                <c:pt idx="10">
                  <c:v>0.35690634251585507</c:v>
                </c:pt>
                <c:pt idx="11">
                  <c:v>0.38225107799977442</c:v>
                </c:pt>
                <c:pt idx="12">
                  <c:v>0.36877405963453502</c:v>
                </c:pt>
                <c:pt idx="13">
                  <c:v>0.3846814779696886</c:v>
                </c:pt>
                <c:pt idx="14">
                  <c:v>0.37410434414192811</c:v>
                </c:pt>
                <c:pt idx="15">
                  <c:v>0.37172918567365526</c:v>
                </c:pt>
                <c:pt idx="16">
                  <c:v>0.38062258021728873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88-E24C-95E5-240950409622}"/>
            </c:ext>
          </c:extLst>
        </c:ser>
        <c:ser>
          <c:idx val="1"/>
          <c:order val="1"/>
          <c:tx>
            <c:strRef>
              <c:f>'f Tab CO2 t'!$D$3</c:f>
              <c:strCache>
                <c:ptCount val="1"/>
                <c:pt idx="0">
                  <c:v>Wärme (N+F)</c:v>
                </c:pt>
              </c:strCache>
            </c:strRef>
          </c:tx>
          <c:spPr>
            <a:ln w="25400">
              <a:noFill/>
            </a:ln>
          </c:spPr>
          <c:cat>
            <c:numRef>
              <c:f>'f 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'f Tab CO2 t'!$D$4:$D$20</c:f>
              <c:numCache>
                <c:formatCode>_-* #,##0.000\ _€_-;\-* #,##0.000\ _€_-;_-* "-"??\ _€_-;_-@_-</c:formatCode>
                <c:ptCount val="17"/>
                <c:pt idx="0">
                  <c:v>0.74950152713548801</c:v>
                </c:pt>
                <c:pt idx="1">
                  <c:v>0.73829894065938606</c:v>
                </c:pt>
                <c:pt idx="2">
                  <c:v>0.72007324030011721</c:v>
                </c:pt>
                <c:pt idx="3">
                  <c:v>0.70246750153996962</c:v>
                </c:pt>
                <c:pt idx="4">
                  <c:v>0.71782936341986692</c:v>
                </c:pt>
                <c:pt idx="5">
                  <c:v>0.6581744479495889</c:v>
                </c:pt>
                <c:pt idx="6">
                  <c:v>0.68938392139465743</c:v>
                </c:pt>
                <c:pt idx="7">
                  <c:v>0.74334530994527404</c:v>
                </c:pt>
                <c:pt idx="8">
                  <c:v>0.89904101767155242</c:v>
                </c:pt>
                <c:pt idx="9">
                  <c:v>0.78258029496091785</c:v>
                </c:pt>
                <c:pt idx="10">
                  <c:v>0.81496826761298835</c:v>
                </c:pt>
                <c:pt idx="11">
                  <c:v>0.78066736589138142</c:v>
                </c:pt>
                <c:pt idx="12">
                  <c:v>0.6932814427638474</c:v>
                </c:pt>
                <c:pt idx="13">
                  <c:v>0.74225792607477592</c:v>
                </c:pt>
                <c:pt idx="14">
                  <c:v>0.81495479660998738</c:v>
                </c:pt>
                <c:pt idx="15">
                  <c:v>0.90208357103631287</c:v>
                </c:pt>
                <c:pt idx="16">
                  <c:v>0.95561557707360023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288-E24C-95E5-240950409622}"/>
            </c:ext>
          </c:extLst>
        </c:ser>
        <c:ser>
          <c:idx val="2"/>
          <c:order val="2"/>
          <c:tx>
            <c:strRef>
              <c:f>'f Tab CO2 t'!$E$3</c:f>
              <c:strCache>
                <c:ptCount val="1"/>
                <c:pt idx="0">
                  <c:v>Flüssiggas</c:v>
                </c:pt>
              </c:strCache>
            </c:strRef>
          </c:tx>
          <c:spPr>
            <a:ln w="25400">
              <a:noFill/>
            </a:ln>
          </c:spPr>
          <c:cat>
            <c:numRef>
              <c:f>'f 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'f Tab CO2 t'!$E$4:$E$20</c:f>
              <c:numCache>
                <c:formatCode>_-* #,##0.000\ _€_-;\-* #,##0.000\ _€_-;_-* "-"??\ _€_-;_-@_-</c:formatCode>
                <c:ptCount val="17"/>
                <c:pt idx="0">
                  <c:v>7.0640689934653843E-5</c:v>
                </c:pt>
                <c:pt idx="1">
                  <c:v>2.1011280195244654E-4</c:v>
                </c:pt>
                <c:pt idx="2">
                  <c:v>3.3914140204491944E-4</c:v>
                </c:pt>
                <c:pt idx="3">
                  <c:v>4.5819019003572449E-4</c:v>
                </c:pt>
                <c:pt idx="4">
                  <c:v>5.9839900703057805E-4</c:v>
                </c:pt>
                <c:pt idx="5">
                  <c:v>6.6782732128048124E-4</c:v>
                </c:pt>
                <c:pt idx="6">
                  <c:v>8.0428277351249139E-4</c:v>
                </c:pt>
                <c:pt idx="7">
                  <c:v>9.47304168624072E-4</c:v>
                </c:pt>
                <c:pt idx="8">
                  <c:v>1.2511121284013329E-3</c:v>
                </c:pt>
                <c:pt idx="9">
                  <c:v>1.1793154264615562E-3</c:v>
                </c:pt>
                <c:pt idx="10">
                  <c:v>1.3390586461898206E-3</c:v>
                </c:pt>
                <c:pt idx="11">
                  <c:v>1.472800736789981E-3</c:v>
                </c:pt>
                <c:pt idx="12">
                  <c:v>1.4567219492099958E-3</c:v>
                </c:pt>
                <c:pt idx="13">
                  <c:v>1.5388427563561399E-3</c:v>
                </c:pt>
                <c:pt idx="14">
                  <c:v>1.5806396420486825E-3</c:v>
                </c:pt>
                <c:pt idx="15">
                  <c:v>1.6305263561791257E-3</c:v>
                </c:pt>
                <c:pt idx="16">
                  <c:v>1.7710313743207536E-3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288-E24C-95E5-240950409622}"/>
            </c:ext>
          </c:extLst>
        </c:ser>
        <c:ser>
          <c:idx val="3"/>
          <c:order val="3"/>
          <c:tx>
            <c:strRef>
              <c:f>'f Tab CO2 t'!$F$3</c:f>
              <c:strCache>
                <c:ptCount val="1"/>
                <c:pt idx="0">
                  <c:v>Heizöl</c:v>
                </c:pt>
              </c:strCache>
            </c:strRef>
          </c:tx>
          <c:spPr>
            <a:ln w="25400">
              <a:noFill/>
            </a:ln>
          </c:spPr>
          <c:cat>
            <c:numRef>
              <c:f>'f 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'f Tab CO2 t'!$F$4:$F$20</c:f>
              <c:numCache>
                <c:formatCode>_-* #,##0.000\ _€_-;\-* #,##0.000\ _€_-;_-* "-"??\ _€_-;_-@_-</c:formatCode>
                <c:ptCount val="17"/>
                <c:pt idx="0">
                  <c:v>0.3196304174153452</c:v>
                </c:pt>
                <c:pt idx="1">
                  <c:v>0.31615338125704168</c:v>
                </c:pt>
                <c:pt idx="2">
                  <c:v>0.30872725462447154</c:v>
                </c:pt>
                <c:pt idx="3">
                  <c:v>0.2985247239199747</c:v>
                </c:pt>
                <c:pt idx="4">
                  <c:v>0.29917838367015293</c:v>
                </c:pt>
                <c:pt idx="5">
                  <c:v>0.26629929042228956</c:v>
                </c:pt>
                <c:pt idx="6">
                  <c:v>0.26548205355302323</c:v>
                </c:pt>
                <c:pt idx="7">
                  <c:v>0.27195282522626668</c:v>
                </c:pt>
                <c:pt idx="8">
                  <c:v>0.31732110466293673</c:v>
                </c:pt>
                <c:pt idx="9">
                  <c:v>0.27301279271525025</c:v>
                </c:pt>
                <c:pt idx="10">
                  <c:v>0.2787985453890291</c:v>
                </c:pt>
                <c:pt idx="11">
                  <c:v>0.2699550020198776</c:v>
                </c:pt>
                <c:pt idx="12">
                  <c:v>0.21911368590734345</c:v>
                </c:pt>
                <c:pt idx="13">
                  <c:v>0.169168094835427</c:v>
                </c:pt>
                <c:pt idx="14">
                  <c:v>0.12396913911750716</c:v>
                </c:pt>
                <c:pt idx="15">
                  <c:v>8.8520446894619229E-2</c:v>
                </c:pt>
                <c:pt idx="16">
                  <c:v>7.9910944057499836E-2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288-E24C-95E5-240950409622}"/>
            </c:ext>
          </c:extLst>
        </c:ser>
        <c:ser>
          <c:idx val="4"/>
          <c:order val="4"/>
          <c:tx>
            <c:strRef>
              <c:f>'f Tab CO2 t'!$G$3</c:f>
              <c:strCache>
                <c:ptCount val="1"/>
                <c:pt idx="0">
                  <c:v>Holzpellets</c:v>
                </c:pt>
              </c:strCache>
            </c:strRef>
          </c:tx>
          <c:spPr>
            <a:ln w="25400">
              <a:noFill/>
            </a:ln>
          </c:spPr>
          <c:cat>
            <c:numRef>
              <c:f>'f 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'f Tab CO2 t'!$G$4:$G$20</c:f>
              <c:numCache>
                <c:formatCode>_-* #,##0.000\ _€_-;\-* #,##0.000\ _€_-;_-* "-"??\ _€_-;_-@_-</c:formatCode>
                <c:ptCount val="17"/>
                <c:pt idx="0">
                  <c:v>0</c:v>
                </c:pt>
                <c:pt idx="1">
                  <c:v>4.7503763919683569E-5</c:v>
                </c:pt>
                <c:pt idx="2">
                  <c:v>9.2010536902621627E-5</c:v>
                </c:pt>
                <c:pt idx="3">
                  <c:v>1.3318820430852112E-4</c:v>
                </c:pt>
                <c:pt idx="4">
                  <c:v>1.8038694704689887E-4</c:v>
                </c:pt>
                <c:pt idx="5">
                  <c:v>2.0589142711414043E-4</c:v>
                </c:pt>
                <c:pt idx="6">
                  <c:v>2.5177547692564951E-4</c:v>
                </c:pt>
                <c:pt idx="7">
                  <c:v>2.9984236293840191E-4</c:v>
                </c:pt>
                <c:pt idx="8">
                  <c:v>3.9250576577296703E-4</c:v>
                </c:pt>
                <c:pt idx="9">
                  <c:v>3.724153978299649E-4</c:v>
                </c:pt>
                <c:pt idx="10">
                  <c:v>4.2509798291740333E-4</c:v>
                </c:pt>
                <c:pt idx="11">
                  <c:v>4.756871944911739E-4</c:v>
                </c:pt>
                <c:pt idx="12">
                  <c:v>4.7632899369801052E-4</c:v>
                </c:pt>
                <c:pt idx="13">
                  <c:v>5.02539953283454E-4</c:v>
                </c:pt>
                <c:pt idx="14">
                  <c:v>5.1755876735147229E-4</c:v>
                </c:pt>
                <c:pt idx="15">
                  <c:v>5.3512365686664114E-4</c:v>
                </c:pt>
                <c:pt idx="16">
                  <c:v>5.824103175631881E-4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288-E24C-95E5-240950409622}"/>
            </c:ext>
          </c:extLst>
        </c:ser>
        <c:ser>
          <c:idx val="5"/>
          <c:order val="5"/>
          <c:tx>
            <c:strRef>
              <c:f>'g Tab C02 Prozent'!$H$3</c:f>
              <c:strCache>
                <c:ptCount val="1"/>
                <c:pt idx="0">
                  <c:v>Strom (D+WP)</c:v>
                </c:pt>
              </c:strCache>
            </c:strRef>
          </c:tx>
          <c:spPr>
            <a:ln w="25400">
              <a:noFill/>
            </a:ln>
          </c:spPr>
          <c:val>
            <c:numRef>
              <c:f>'f Tab CO2 t'!$H$4:$H$20</c:f>
              <c:numCache>
                <c:formatCode>_-* #,##0.000\ _€_-;\-* #,##0.000\ _€_-;_-* "-"??\ _€_-;_-@_-</c:formatCode>
                <c:ptCount val="17"/>
                <c:pt idx="0">
                  <c:v>1.7217022813887065E-3</c:v>
                </c:pt>
                <c:pt idx="1">
                  <c:v>1.7679056462417038E-3</c:v>
                </c:pt>
                <c:pt idx="2">
                  <c:v>1.7618501159650355E-3</c:v>
                </c:pt>
                <c:pt idx="3">
                  <c:v>1.788527315000141E-3</c:v>
                </c:pt>
                <c:pt idx="4">
                  <c:v>1.8957148391119155E-3</c:v>
                </c:pt>
                <c:pt idx="5">
                  <c:v>1.8794191808367696E-3</c:v>
                </c:pt>
                <c:pt idx="6">
                  <c:v>1.8850881862125545E-3</c:v>
                </c:pt>
                <c:pt idx="7">
                  <c:v>1.9641165354594005E-3</c:v>
                </c:pt>
                <c:pt idx="8">
                  <c:v>2.3106440616039547E-3</c:v>
                </c:pt>
                <c:pt idx="9">
                  <c:v>2.0698838716996337E-3</c:v>
                </c:pt>
                <c:pt idx="10">
                  <c:v>2.23448939738635E-3</c:v>
                </c:pt>
                <c:pt idx="11">
                  <c:v>2.3599027051380314E-3</c:v>
                </c:pt>
                <c:pt idx="12">
                  <c:v>2.1945157209658341E-3</c:v>
                </c:pt>
                <c:pt idx="13">
                  <c:v>2.0934208704825536E-3</c:v>
                </c:pt>
                <c:pt idx="14">
                  <c:v>2.0263603858313526E-3</c:v>
                </c:pt>
                <c:pt idx="15">
                  <c:v>1.9170363971266484E-3</c:v>
                </c:pt>
                <c:pt idx="16">
                  <c:v>1.9303008624913624E-3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26-5D41-83EC-9B59A48D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89440"/>
        <c:axId val="152591360"/>
      </c:areaChart>
      <c:catAx>
        <c:axId val="1525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(c) SEnerCon 2019</a:t>
                </a:r>
              </a:p>
            </c:rich>
          </c:tx>
          <c:layout>
            <c:manualLayout>
              <c:xMode val="edge"/>
              <c:yMode val="edge"/>
              <c:x val="0.86938425164274946"/>
              <c:y val="0.959678282918251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1360"/>
        <c:crosses val="autoZero"/>
        <c:auto val="1"/>
        <c:lblAlgn val="ctr"/>
        <c:lblOffset val="100"/>
        <c:noMultiLvlLbl val="0"/>
      </c:catAx>
      <c:valAx>
        <c:axId val="1525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944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Diagrammtitel!$A$5</c:f>
          <c:strCache>
            <c:ptCount val="1"/>
            <c:pt idx="0">
              <c:v>Abbildung d: Hamburg, Mehrfamiliengebäude, flächenbezogene CO2-Emissionen und beheizte Wohnfläche 2002 - 2018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38100"/>
          </c:spPr>
          <c:marker>
            <c:symbol val="none"/>
          </c:marker>
          <c:trendline>
            <c:spPr>
              <a:ln w="38100">
                <a:solidFill>
                  <a:schemeClr val="accent5"/>
                </a:solidFill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28506508540934977"/>
                  <c:y val="-9.2634602180401895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chemeClr val="accent5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17"/>
              <c:pt idx="0">
                <c:v>2002</c:v>
              </c:pt>
              <c:pt idx="1">
                <c:v>2003</c:v>
              </c:pt>
              <c:pt idx="2">
                <c:v>2004</c:v>
              </c:pt>
              <c:pt idx="3">
                <c:v>2005</c:v>
              </c:pt>
              <c:pt idx="4">
                <c:v>2006</c:v>
              </c:pt>
              <c:pt idx="5">
                <c:v>2007</c:v>
              </c:pt>
              <c:pt idx="6">
                <c:v>2008</c:v>
              </c:pt>
              <c:pt idx="7">
                <c:v>2009</c:v>
              </c:pt>
              <c:pt idx="8">
                <c:v>2010</c:v>
              </c:pt>
              <c:pt idx="9">
                <c:v>2011</c:v>
              </c:pt>
              <c:pt idx="10">
                <c:v>2012</c:v>
              </c:pt>
              <c:pt idx="11">
                <c:v>2013</c:v>
              </c:pt>
              <c:pt idx="12">
                <c:v>2014</c:v>
              </c:pt>
              <c:pt idx="13">
                <c:v>2015</c:v>
              </c:pt>
              <c:pt idx="14">
                <c:v>2016</c:v>
              </c:pt>
              <c:pt idx="15">
                <c:v>2017</c:v>
              </c:pt>
              <c:pt idx="16">
                <c:v>2018</c:v>
              </c:pt>
            </c:numLit>
          </c:cat>
          <c:val>
            <c:numRef>
              <c:f>'e Tab CO2 je qm &amp; Fläche'!$C$5:$C$21</c:f>
              <c:numCache>
                <c:formatCode>0.00</c:formatCode>
                <c:ptCount val="17"/>
                <c:pt idx="0">
                  <c:v>27.957922402814301</c:v>
                </c:pt>
                <c:pt idx="1">
                  <c:v>30.347536625687699</c:v>
                </c:pt>
                <c:pt idx="2">
                  <c:v>28.946177902654298</c:v>
                </c:pt>
                <c:pt idx="3">
                  <c:v>29.827479757895901</c:v>
                </c:pt>
                <c:pt idx="4">
                  <c:v>30.755970357231998</c:v>
                </c:pt>
                <c:pt idx="5">
                  <c:v>26.786931486200999</c:v>
                </c:pt>
                <c:pt idx="6">
                  <c:v>26.236812973280099</c:v>
                </c:pt>
                <c:pt idx="7">
                  <c:v>25.856645879082901</c:v>
                </c:pt>
                <c:pt idx="8">
                  <c:v>27.7037880459633</c:v>
                </c:pt>
                <c:pt idx="9">
                  <c:v>27.7239285573282</c:v>
                </c:pt>
                <c:pt idx="10">
                  <c:v>27.027379811062001</c:v>
                </c:pt>
                <c:pt idx="11">
                  <c:v>27.2050452155556</c:v>
                </c:pt>
                <c:pt idx="12">
                  <c:v>22.097533652667099</c:v>
                </c:pt>
                <c:pt idx="13">
                  <c:v>19.641028211238801</c:v>
                </c:pt>
                <c:pt idx="14">
                  <c:v>20.436524961423199</c:v>
                </c:pt>
                <c:pt idx="15">
                  <c:v>19.255208674678599</c:v>
                </c:pt>
                <c:pt idx="16">
                  <c:v>20.214970682094201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7A-E943-912B-0A2B96F0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27552"/>
        <c:axId val="152729472"/>
      </c:lineChart>
      <c:lineChart>
        <c:grouping val="standard"/>
        <c:varyColors val="0"/>
        <c:ser>
          <c:idx val="0"/>
          <c:order val="1"/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 w="38100">
                <a:solidFill>
                  <a:schemeClr val="accent2"/>
                </a:solidFill>
                <a:prstDash val="sysDash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0785773757609384E-2"/>
                  <c:y val="-6.73419999405251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val>
            <c:numRef>
              <c:f>'e Tab CO2 je qm &amp; Fläche'!$D$5:$D$21</c:f>
              <c:numCache>
                <c:formatCode>0.00</c:formatCode>
                <c:ptCount val="17"/>
                <c:pt idx="0">
                  <c:v>127.248</c:v>
                </c:pt>
                <c:pt idx="1">
                  <c:v>127.792</c:v>
                </c:pt>
                <c:pt idx="2">
                  <c:v>128.22999999999999</c:v>
                </c:pt>
                <c:pt idx="3">
                  <c:v>128.72300000000001</c:v>
                </c:pt>
                <c:pt idx="4">
                  <c:v>129.19300000000001</c:v>
                </c:pt>
                <c:pt idx="5">
                  <c:v>129.64699999999999</c:v>
                </c:pt>
                <c:pt idx="6">
                  <c:v>130.19999999999999</c:v>
                </c:pt>
                <c:pt idx="7">
                  <c:v>130.80099999999999</c:v>
                </c:pt>
                <c:pt idx="8">
                  <c:v>131.43600000000001</c:v>
                </c:pt>
                <c:pt idx="9">
                  <c:v>132.05799999999999</c:v>
                </c:pt>
                <c:pt idx="10">
                  <c:v>132.56700000000001</c:v>
                </c:pt>
                <c:pt idx="11">
                  <c:v>133.12200000000001</c:v>
                </c:pt>
                <c:pt idx="12">
                  <c:v>133.64099999999999</c:v>
                </c:pt>
                <c:pt idx="13">
                  <c:v>134.21100000000001</c:v>
                </c:pt>
                <c:pt idx="14">
                  <c:v>134.761</c:v>
                </c:pt>
                <c:pt idx="15">
                  <c:v>135.36099999999999</c:v>
                </c:pt>
                <c:pt idx="16">
                  <c:v>135.81100000000001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77A-E943-912B-0A2B96F0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37664"/>
        <c:axId val="152735744"/>
      </c:lineChart>
      <c:catAx>
        <c:axId val="15272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(c) SEnerCon 2018</a:t>
                </a:r>
              </a:p>
            </c:rich>
          </c:tx>
          <c:layout>
            <c:manualLayout>
              <c:xMode val="edge"/>
              <c:yMode val="edge"/>
              <c:x val="0.86938425164274946"/>
              <c:y val="0.959678282918251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9472"/>
        <c:crosses val="autoZero"/>
        <c:auto val="1"/>
        <c:lblAlgn val="ctr"/>
        <c:lblOffset val="100"/>
        <c:noMultiLvlLbl val="0"/>
      </c:catAx>
      <c:valAx>
        <c:axId val="152729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>
                    <a:solidFill>
                      <a:srgbClr val="0070C0"/>
                    </a:solidFill>
                  </a:defRPr>
                </a:pPr>
                <a:r>
                  <a:rPr lang="en-US" sz="1400" b="1">
                    <a:solidFill>
                      <a:srgbClr val="0070C0"/>
                    </a:solidFill>
                    <a:effectLst/>
                  </a:rPr>
                  <a:t>kg/(m</a:t>
                </a:r>
                <a:r>
                  <a:rPr lang="en-US" sz="1400" b="1" baseline="30000">
                    <a:solidFill>
                      <a:srgbClr val="0070C0"/>
                    </a:solidFill>
                    <a:effectLst/>
                  </a:rPr>
                  <a:t>2</a:t>
                </a:r>
                <a:r>
                  <a:rPr lang="en-US" sz="1400" b="1" baseline="-25000">
                    <a:solidFill>
                      <a:srgbClr val="0070C0"/>
                    </a:solidFill>
                    <a:effectLst/>
                  </a:rPr>
                  <a:t>[AN]*</a:t>
                </a:r>
                <a:r>
                  <a:rPr lang="en-US" sz="1400" b="1">
                    <a:solidFill>
                      <a:srgbClr val="0070C0"/>
                    </a:solidFill>
                    <a:effectLst/>
                  </a:rPr>
                  <a:t>a)</a:t>
                </a:r>
                <a:endParaRPr lang="de-DE" sz="1400">
                  <a:solidFill>
                    <a:srgbClr val="0070C0"/>
                  </a:solidFill>
                  <a:effectLst/>
                </a:endParaRP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7552"/>
        <c:crosses val="autoZero"/>
        <c:crossBetween val="between"/>
      </c:valAx>
      <c:valAx>
        <c:axId val="15273574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400">
                    <a:solidFill>
                      <a:schemeClr val="accent2"/>
                    </a:solidFill>
                  </a:defRPr>
                </a:pPr>
                <a:r>
                  <a:rPr lang="en-US" sz="1400" b="1">
                    <a:solidFill>
                      <a:schemeClr val="accent2"/>
                    </a:solidFill>
                    <a:effectLst/>
                  </a:rPr>
                  <a:t>Mio. m</a:t>
                </a:r>
                <a:r>
                  <a:rPr lang="en-US" sz="1400" b="1" baseline="30000">
                    <a:solidFill>
                      <a:schemeClr val="accent2"/>
                    </a:solidFill>
                    <a:effectLst/>
                  </a:rPr>
                  <a:t>2 </a:t>
                </a:r>
                <a:r>
                  <a:rPr lang="en-US" sz="1400" b="1">
                    <a:solidFill>
                      <a:schemeClr val="accent2"/>
                    </a:solidFill>
                    <a:effectLst/>
                  </a:rPr>
                  <a:t>[AN]</a:t>
                </a:r>
                <a:endParaRPr lang="de-DE" sz="1400">
                  <a:solidFill>
                    <a:schemeClr val="accent2"/>
                  </a:solidFill>
                  <a:effectLst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accent2"/>
                </a:solidFill>
              </a:defRPr>
            </a:pPr>
            <a:endParaRPr lang="en-US"/>
          </a:p>
        </c:txPr>
        <c:crossAx val="152737664"/>
        <c:crosses val="max"/>
        <c:crossBetween val="between"/>
      </c:valAx>
      <c:catAx>
        <c:axId val="152737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52735744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7030A0"/>
  </sheetPr>
  <sheetViews>
    <sheetView zoomScale="169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7030A0"/>
  </sheetPr>
  <sheetViews>
    <sheetView zoomScale="150"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7030A0"/>
  </sheetPr>
  <sheetViews>
    <sheetView zoomScale="169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7030A0"/>
  </sheetPr>
  <sheetViews>
    <sheetView zoomScale="9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314" cy="601934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71E47705-C88E-654C-86DA-E14395BFEA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198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9C3EF92E-53E0-F043-9CF6-C0F106BE67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314" cy="601934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1D8E29EC-BE73-C148-9FBF-4119B66C3F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0269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E90BCFB4-DB5A-7449-9BE7-1F109C2DDF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8"/>
  <sheetViews>
    <sheetView zoomScale="150" zoomScaleNormal="150" workbookViewId="0">
      <selection activeCell="B14" sqref="B14"/>
    </sheetView>
  </sheetViews>
  <sheetFormatPr baseColWidth="10" defaultRowHeight="15.6" x14ac:dyDescent="0.3"/>
  <cols>
    <col min="1" max="1" width="20.19921875" customWidth="1"/>
    <col min="2" max="2" width="97.69921875" customWidth="1"/>
  </cols>
  <sheetData>
    <row r="1" spans="1:1" x14ac:dyDescent="0.3">
      <c r="A1" s="15" t="s">
        <v>18</v>
      </c>
    </row>
    <row r="2" spans="1:1" x14ac:dyDescent="0.3">
      <c r="A2" s="16" t="s">
        <v>19</v>
      </c>
    </row>
    <row r="3" spans="1:1" x14ac:dyDescent="0.3">
      <c r="A3" s="16" t="s">
        <v>20</v>
      </c>
    </row>
    <row r="4" spans="1:1" x14ac:dyDescent="0.3">
      <c r="A4" s="16" t="s">
        <v>21</v>
      </c>
    </row>
    <row r="5" spans="1:1" x14ac:dyDescent="0.3">
      <c r="A5" s="16" t="s">
        <v>22</v>
      </c>
    </row>
    <row r="6" spans="1:1" x14ac:dyDescent="0.3">
      <c r="A6" s="16" t="s">
        <v>24</v>
      </c>
    </row>
    <row r="7" spans="1:1" x14ac:dyDescent="0.3">
      <c r="A7" s="14" t="s">
        <v>25</v>
      </c>
    </row>
    <row r="8" spans="1:1" x14ac:dyDescent="0.3">
      <c r="A8" s="14" t="s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24"/>
  <sheetViews>
    <sheetView showGridLines="0" tabSelected="1" zoomScaleNormal="100" workbookViewId="0">
      <selection activeCell="D7" sqref="D7"/>
    </sheetView>
  </sheetViews>
  <sheetFormatPr baseColWidth="10" defaultRowHeight="15.6" x14ac:dyDescent="0.3"/>
  <cols>
    <col min="1" max="1" width="3" customWidth="1"/>
    <col min="2" max="2" width="9" customWidth="1"/>
    <col min="3" max="3" width="14.69921875" customWidth="1"/>
  </cols>
  <sheetData>
    <row r="1" spans="2:8" x14ac:dyDescent="0.3">
      <c r="B1" s="1"/>
    </row>
    <row r="2" spans="2:8" ht="49.95" customHeight="1" x14ac:dyDescent="0.3">
      <c r="B2" s="18" t="str">
        <f>Diagrammtitel!A6</f>
        <v>Tabelle e: Hamburg, Mehrfamiliengebäude, flächenbezogene CO2-Emissionen und beheizte Wohnfläche 2002 - 2018</v>
      </c>
      <c r="C2" s="18"/>
      <c r="D2" s="18"/>
      <c r="E2" s="18"/>
    </row>
    <row r="3" spans="2:8" ht="31.2" x14ac:dyDescent="0.3">
      <c r="B3" s="12" t="s">
        <v>5</v>
      </c>
      <c r="C3" s="12" t="s">
        <v>13</v>
      </c>
      <c r="D3" s="12" t="s">
        <v>14</v>
      </c>
      <c r="E3" s="12" t="s">
        <v>12</v>
      </c>
    </row>
    <row r="4" spans="2:8" x14ac:dyDescent="0.3">
      <c r="B4" s="11"/>
      <c r="C4" s="11" t="s">
        <v>10</v>
      </c>
      <c r="D4" s="11" t="s">
        <v>9</v>
      </c>
      <c r="E4" s="11" t="s">
        <v>11</v>
      </c>
    </row>
    <row r="5" spans="2:8" x14ac:dyDescent="0.3">
      <c r="B5" s="11">
        <v>2002</v>
      </c>
      <c r="C5" s="30">
        <v>27.957922402814301</v>
      </c>
      <c r="D5" s="30">
        <v>127.248</v>
      </c>
      <c r="E5" s="17">
        <f>'f Tab CO2 t'!I4</f>
        <v>1.5980683366108541</v>
      </c>
      <c r="G5" s="13" t="s">
        <v>6</v>
      </c>
      <c r="H5" s="13" t="s">
        <v>6</v>
      </c>
    </row>
    <row r="6" spans="2:8" x14ac:dyDescent="0.3">
      <c r="B6" s="11">
        <v>2003</v>
      </c>
      <c r="C6" s="30">
        <v>30.347536625687699</v>
      </c>
      <c r="D6" s="30">
        <v>127.792</v>
      </c>
      <c r="E6" s="17">
        <f>'f Tab CO2 t'!I5</f>
        <v>1.5825568121263436</v>
      </c>
    </row>
    <row r="7" spans="2:8" x14ac:dyDescent="0.3">
      <c r="B7" s="11">
        <v>2004</v>
      </c>
      <c r="C7" s="30">
        <v>28.946177902654298</v>
      </c>
      <c r="D7" s="30">
        <v>128.22999999999999</v>
      </c>
      <c r="E7" s="17">
        <f>'f Tab CO2 t'!I6</f>
        <v>1.5346308827018558</v>
      </c>
    </row>
    <row r="8" spans="2:8" x14ac:dyDescent="0.3">
      <c r="B8" s="11">
        <v>2005</v>
      </c>
      <c r="C8" s="30">
        <v>29.827479757895901</v>
      </c>
      <c r="D8" s="30">
        <v>128.72300000000001</v>
      </c>
      <c r="E8" s="17">
        <f>'f Tab CO2 t'!I7</f>
        <v>1.4835331570096451</v>
      </c>
    </row>
    <row r="9" spans="2:8" x14ac:dyDescent="0.3">
      <c r="B9" s="11">
        <v>2006</v>
      </c>
      <c r="C9" s="30">
        <v>30.755970357231998</v>
      </c>
      <c r="D9" s="30">
        <v>129.19300000000001</v>
      </c>
      <c r="E9" s="17">
        <f>'f Tab CO2 t'!I8</f>
        <v>1.5068663295062819</v>
      </c>
    </row>
    <row r="10" spans="2:8" x14ac:dyDescent="0.3">
      <c r="B10" s="11">
        <v>2007</v>
      </c>
      <c r="C10" s="30">
        <v>26.786931486200999</v>
      </c>
      <c r="D10" s="30">
        <v>129.64699999999999</v>
      </c>
      <c r="E10" s="17">
        <f>'f Tab CO2 t'!I9</f>
        <v>1.3749916616400533</v>
      </c>
    </row>
    <row r="11" spans="2:8" x14ac:dyDescent="0.3">
      <c r="B11" s="11">
        <v>2008</v>
      </c>
      <c r="C11" s="30">
        <v>26.236812973280099</v>
      </c>
      <c r="D11" s="30">
        <v>130.19999999999999</v>
      </c>
      <c r="E11" s="17">
        <f>'f Tab CO2 t'!I10</f>
        <v>1.4056647916923342</v>
      </c>
    </row>
    <row r="12" spans="2:8" x14ac:dyDescent="0.3">
      <c r="B12" s="11">
        <v>2009</v>
      </c>
      <c r="C12" s="30">
        <v>25.856645879082901</v>
      </c>
      <c r="D12" s="30">
        <v>130.80099999999999</v>
      </c>
      <c r="E12" s="17">
        <f>'f Tab CO2 t'!I11</f>
        <v>1.4471887462456807</v>
      </c>
    </row>
    <row r="13" spans="2:8" x14ac:dyDescent="0.3">
      <c r="B13" s="11">
        <v>2010</v>
      </c>
      <c r="C13" s="30">
        <v>27.7037880459633</v>
      </c>
      <c r="D13" s="30">
        <v>131.43600000000001</v>
      </c>
      <c r="E13" s="17">
        <f>'f Tab CO2 t'!I12</f>
        <v>1.6728020662295422</v>
      </c>
    </row>
    <row r="14" spans="2:8" x14ac:dyDescent="0.3">
      <c r="B14" s="11">
        <v>2011</v>
      </c>
      <c r="C14" s="30">
        <v>27.7239285573282</v>
      </c>
      <c r="D14" s="30">
        <v>132.05799999999999</v>
      </c>
      <c r="E14" s="17">
        <f>'f Tab CO2 t'!I13</f>
        <v>1.4161198851623682</v>
      </c>
    </row>
    <row r="15" spans="2:8" x14ac:dyDescent="0.3">
      <c r="B15" s="11">
        <v>2012</v>
      </c>
      <c r="C15" s="30">
        <v>27.027379811062001</v>
      </c>
      <c r="D15" s="30">
        <v>132.56700000000001</v>
      </c>
      <c r="E15" s="17">
        <f>'f Tab CO2 t'!I14</f>
        <v>1.454671801544366</v>
      </c>
    </row>
    <row r="16" spans="2:8" x14ac:dyDescent="0.3">
      <c r="B16" s="11">
        <v>2013</v>
      </c>
      <c r="C16" s="30">
        <v>27.2050452155556</v>
      </c>
      <c r="D16" s="30">
        <v>133.12200000000001</v>
      </c>
      <c r="E16" s="17">
        <f>'f Tab CO2 t'!I15</f>
        <v>1.4371818365474522</v>
      </c>
    </row>
    <row r="17" spans="2:6" x14ac:dyDescent="0.3">
      <c r="B17" s="11">
        <v>2014</v>
      </c>
      <c r="C17" s="30">
        <v>22.097533652667099</v>
      </c>
      <c r="D17" s="30">
        <v>133.64099999999999</v>
      </c>
      <c r="E17" s="17">
        <f>'f Tab CO2 t'!I16</f>
        <v>1.2852967549695997</v>
      </c>
    </row>
    <row r="18" spans="2:6" x14ac:dyDescent="0.3">
      <c r="B18" s="11">
        <v>2015</v>
      </c>
      <c r="C18" s="30">
        <v>19.641028211238801</v>
      </c>
      <c r="D18" s="30">
        <v>134.21100000000001</v>
      </c>
      <c r="E18" s="17">
        <f>'f Tab CO2 t'!I17</f>
        <v>1.3002423024600136</v>
      </c>
    </row>
    <row r="19" spans="2:6" x14ac:dyDescent="0.3">
      <c r="B19" s="11">
        <v>2016</v>
      </c>
      <c r="C19" s="30">
        <v>20.436524961423199</v>
      </c>
      <c r="D19" s="30">
        <v>134.761</v>
      </c>
      <c r="E19" s="17">
        <f>'f Tab CO2 t'!I18</f>
        <v>1.3171528386646538</v>
      </c>
    </row>
    <row r="20" spans="2:6" x14ac:dyDescent="0.3">
      <c r="B20" s="11">
        <v>2017</v>
      </c>
      <c r="C20" s="30">
        <v>19.255208674678599</v>
      </c>
      <c r="D20" s="30">
        <v>135.36099999999999</v>
      </c>
      <c r="E20" s="17">
        <f>'f Tab CO2 t'!I19</f>
        <v>1.3664158900147598</v>
      </c>
    </row>
    <row r="21" spans="2:6" x14ac:dyDescent="0.3">
      <c r="B21" s="11">
        <v>2018</v>
      </c>
      <c r="C21" s="30">
        <v>20.214970682094201</v>
      </c>
      <c r="D21" s="30">
        <v>135.81100000000001</v>
      </c>
      <c r="E21" s="17">
        <f>'f Tab CO2 t'!I20</f>
        <v>1.420432843902764</v>
      </c>
    </row>
    <row r="22" spans="2:6" ht="19.05" customHeight="1" x14ac:dyDescent="0.3">
      <c r="B22" s="19" t="s">
        <v>15</v>
      </c>
      <c r="C22" s="20"/>
      <c r="D22" s="20"/>
      <c r="E22" s="20"/>
    </row>
    <row r="23" spans="2:6" ht="31.95" customHeight="1" x14ac:dyDescent="0.3">
      <c r="B23" s="19" t="s">
        <v>17</v>
      </c>
      <c r="C23" s="20"/>
      <c r="D23" s="20"/>
      <c r="E23" s="20"/>
      <c r="F23" s="21"/>
    </row>
    <row r="24" spans="2:6" ht="31.05" customHeight="1" x14ac:dyDescent="0.3">
      <c r="B24" s="19" t="s">
        <v>16</v>
      </c>
      <c r="C24" s="20"/>
      <c r="D24" s="20"/>
      <c r="E24" s="20"/>
      <c r="F24" s="21"/>
    </row>
  </sheetData>
  <mergeCells count="4">
    <mergeCell ref="B2:E2"/>
    <mergeCell ref="B22:E22"/>
    <mergeCell ref="B23:F23"/>
    <mergeCell ref="B24:F2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I22"/>
  <sheetViews>
    <sheetView showGridLines="0" zoomScale="200" zoomScaleNormal="200" workbookViewId="0">
      <selection activeCell="B2" sqref="B2:I20"/>
    </sheetView>
  </sheetViews>
  <sheetFormatPr baseColWidth="10" defaultRowHeight="15.6" x14ac:dyDescent="0.3"/>
  <cols>
    <col min="1" max="1" width="3.796875" customWidth="1"/>
    <col min="2" max="2" width="12.796875" style="1" customWidth="1"/>
    <col min="3" max="9" width="12.796875" customWidth="1"/>
    <col min="10" max="10" width="3.796875" customWidth="1"/>
  </cols>
  <sheetData>
    <row r="1" spans="2:9" x14ac:dyDescent="0.3">
      <c r="B1" s="9" t="s">
        <v>6</v>
      </c>
    </row>
    <row r="2" spans="2:9" ht="34.049999999999997" customHeight="1" x14ac:dyDescent="0.3">
      <c r="B2" s="27" t="str">
        <f>Diagrammtitel!A7</f>
        <v>Tabelle f: Hamburg, Mehrfamiliengebäude, CO2-Emissionen aus Beheizung 2002 - 2018 nach Energieträgern, Anteile in Mio. t CO2</v>
      </c>
      <c r="C2" s="28"/>
      <c r="D2" s="28"/>
      <c r="E2" s="28"/>
      <c r="F2" s="28"/>
      <c r="G2" s="28"/>
      <c r="H2" s="28"/>
      <c r="I2" s="29"/>
    </row>
    <row r="3" spans="2:9" ht="16.05" customHeight="1" x14ac:dyDescent="0.3">
      <c r="B3" s="5" t="s">
        <v>5</v>
      </c>
      <c r="C3" s="5" t="s">
        <v>0</v>
      </c>
      <c r="D3" s="5" t="s">
        <v>7</v>
      </c>
      <c r="E3" s="5" t="s">
        <v>1</v>
      </c>
      <c r="F3" s="5" t="s">
        <v>2</v>
      </c>
      <c r="G3" s="5" t="s">
        <v>3</v>
      </c>
      <c r="H3" t="s">
        <v>8</v>
      </c>
      <c r="I3" s="4" t="s">
        <v>4</v>
      </c>
    </row>
    <row r="4" spans="2:9" x14ac:dyDescent="0.3">
      <c r="B4" s="5">
        <v>2002</v>
      </c>
      <c r="C4" s="8">
        <v>0.5271440490886975</v>
      </c>
      <c r="D4" s="8">
        <v>0.74950152713548801</v>
      </c>
      <c r="E4" s="8">
        <v>7.0640689934653843E-5</v>
      </c>
      <c r="F4" s="8">
        <v>0.3196304174153452</v>
      </c>
      <c r="G4" s="8">
        <v>0</v>
      </c>
      <c r="H4" s="8">
        <v>1.7217022813887065E-3</v>
      </c>
      <c r="I4" s="10">
        <f>SUM(C4:H4)</f>
        <v>1.5980683366108541</v>
      </c>
    </row>
    <row r="5" spans="2:9" x14ac:dyDescent="0.3">
      <c r="B5" s="5">
        <v>2003</v>
      </c>
      <c r="C5" s="8">
        <v>0.52607896799780218</v>
      </c>
      <c r="D5" s="8">
        <v>0.73829894065938606</v>
      </c>
      <c r="E5" s="8">
        <v>2.1011280195244654E-4</v>
      </c>
      <c r="F5" s="8">
        <v>0.31615338125704168</v>
      </c>
      <c r="G5" s="8">
        <v>4.7503763919683569E-5</v>
      </c>
      <c r="H5" s="8">
        <v>1.7679056462417038E-3</v>
      </c>
      <c r="I5" s="10">
        <f t="shared" ref="I5:I20" si="0">SUM(C5:H5)</f>
        <v>1.5825568121263436</v>
      </c>
    </row>
    <row r="6" spans="2:9" x14ac:dyDescent="0.3">
      <c r="B6" s="5">
        <v>2004</v>
      </c>
      <c r="C6" s="8">
        <v>0.50363738572235461</v>
      </c>
      <c r="D6" s="8">
        <v>0.72007324030011721</v>
      </c>
      <c r="E6" s="8">
        <v>3.3914140204491944E-4</v>
      </c>
      <c r="F6" s="8">
        <v>0.30872725462447154</v>
      </c>
      <c r="G6" s="8">
        <v>9.2010536902621627E-5</v>
      </c>
      <c r="H6" s="8">
        <v>1.7618501159650355E-3</v>
      </c>
      <c r="I6" s="10">
        <f t="shared" si="0"/>
        <v>1.5346308827018558</v>
      </c>
    </row>
    <row r="7" spans="2:9" x14ac:dyDescent="0.3">
      <c r="B7" s="5">
        <v>2005</v>
      </c>
      <c r="C7" s="8">
        <v>0.48016102584035619</v>
      </c>
      <c r="D7" s="8">
        <v>0.70246750153996962</v>
      </c>
      <c r="E7" s="8">
        <v>4.5819019003572449E-4</v>
      </c>
      <c r="F7" s="8">
        <v>0.2985247239199747</v>
      </c>
      <c r="G7" s="8">
        <v>1.3318820430852112E-4</v>
      </c>
      <c r="H7" s="8">
        <v>1.788527315000141E-3</v>
      </c>
      <c r="I7" s="10">
        <f t="shared" si="0"/>
        <v>1.4835331570096451</v>
      </c>
    </row>
    <row r="8" spans="2:9" x14ac:dyDescent="0.3">
      <c r="B8" s="5">
        <v>2006</v>
      </c>
      <c r="C8" s="8">
        <v>0.48718408162307253</v>
      </c>
      <c r="D8" s="8">
        <v>0.71782936341986692</v>
      </c>
      <c r="E8" s="8">
        <v>5.9839900703057805E-4</v>
      </c>
      <c r="F8" s="8">
        <v>0.29917838367015293</v>
      </c>
      <c r="G8" s="8">
        <v>1.8038694704689887E-4</v>
      </c>
      <c r="H8" s="8">
        <v>1.8957148391119155E-3</v>
      </c>
      <c r="I8" s="10">
        <f t="shared" si="0"/>
        <v>1.5068663295062819</v>
      </c>
    </row>
    <row r="9" spans="2:9" x14ac:dyDescent="0.3">
      <c r="B9" s="5">
        <v>2007</v>
      </c>
      <c r="C9" s="8">
        <v>0.44776478533894337</v>
      </c>
      <c r="D9" s="8">
        <v>0.6581744479495889</v>
      </c>
      <c r="E9" s="8">
        <v>6.6782732128048124E-4</v>
      </c>
      <c r="F9" s="8">
        <v>0.26629929042228956</v>
      </c>
      <c r="G9" s="8">
        <v>2.0589142711414043E-4</v>
      </c>
      <c r="H9" s="8">
        <v>1.8794191808367696E-3</v>
      </c>
      <c r="I9" s="10">
        <f t="shared" si="0"/>
        <v>1.3749916616400533</v>
      </c>
    </row>
    <row r="10" spans="2:9" x14ac:dyDescent="0.3">
      <c r="B10" s="5">
        <v>2008</v>
      </c>
      <c r="C10" s="8">
        <v>0.44785767030800311</v>
      </c>
      <c r="D10" s="8">
        <v>0.68938392139465743</v>
      </c>
      <c r="E10" s="8">
        <v>8.0428277351249139E-4</v>
      </c>
      <c r="F10" s="8">
        <v>0.26548205355302323</v>
      </c>
      <c r="G10" s="8">
        <v>2.5177547692564951E-4</v>
      </c>
      <c r="H10" s="8">
        <v>1.8850881862125545E-3</v>
      </c>
      <c r="I10" s="10">
        <f t="shared" si="0"/>
        <v>1.4056647916923342</v>
      </c>
    </row>
    <row r="11" spans="2:9" x14ac:dyDescent="0.3">
      <c r="B11" s="5">
        <v>2009</v>
      </c>
      <c r="C11" s="8">
        <v>0.42867934800711827</v>
      </c>
      <c r="D11" s="8">
        <v>0.74334530994527404</v>
      </c>
      <c r="E11" s="8">
        <v>9.47304168624072E-4</v>
      </c>
      <c r="F11" s="8">
        <v>0.27195282522626668</v>
      </c>
      <c r="G11" s="8">
        <v>2.9984236293840191E-4</v>
      </c>
      <c r="H11" s="8">
        <v>1.9641165354594005E-3</v>
      </c>
      <c r="I11" s="10">
        <f t="shared" si="0"/>
        <v>1.4471887462456807</v>
      </c>
    </row>
    <row r="12" spans="2:9" x14ac:dyDescent="0.3">
      <c r="B12" s="5">
        <v>2010</v>
      </c>
      <c r="C12" s="8">
        <v>0.4524856819392748</v>
      </c>
      <c r="D12" s="8">
        <v>0.89904101767155242</v>
      </c>
      <c r="E12" s="8">
        <v>1.2511121284013329E-3</v>
      </c>
      <c r="F12" s="8">
        <v>0.31732110466293673</v>
      </c>
      <c r="G12" s="8">
        <v>3.9250576577296703E-4</v>
      </c>
      <c r="H12" s="8">
        <v>2.3106440616039547E-3</v>
      </c>
      <c r="I12" s="10">
        <f t="shared" si="0"/>
        <v>1.6728020662295422</v>
      </c>
    </row>
    <row r="13" spans="2:9" x14ac:dyDescent="0.3">
      <c r="B13" s="5">
        <v>2011</v>
      </c>
      <c r="C13" s="8">
        <v>0.35690518279020889</v>
      </c>
      <c r="D13" s="8">
        <v>0.78258029496091785</v>
      </c>
      <c r="E13" s="8">
        <v>1.1793154264615562E-3</v>
      </c>
      <c r="F13" s="8">
        <v>0.27301279271525025</v>
      </c>
      <c r="G13" s="8">
        <v>3.724153978299649E-4</v>
      </c>
      <c r="H13" s="8">
        <v>2.0698838716996337E-3</v>
      </c>
      <c r="I13" s="10">
        <f t="shared" si="0"/>
        <v>1.4161198851623682</v>
      </c>
    </row>
    <row r="14" spans="2:9" x14ac:dyDescent="0.3">
      <c r="B14" s="5">
        <v>2012</v>
      </c>
      <c r="C14" s="8">
        <v>0.35690634251585507</v>
      </c>
      <c r="D14" s="8">
        <v>0.81496826761298835</v>
      </c>
      <c r="E14" s="8">
        <v>1.3390586461898206E-3</v>
      </c>
      <c r="F14" s="8">
        <v>0.2787985453890291</v>
      </c>
      <c r="G14" s="8">
        <v>4.2509798291740333E-4</v>
      </c>
      <c r="H14" s="8">
        <v>2.23448939738635E-3</v>
      </c>
      <c r="I14" s="10">
        <f t="shared" si="0"/>
        <v>1.454671801544366</v>
      </c>
    </row>
    <row r="15" spans="2:9" x14ac:dyDescent="0.3">
      <c r="B15" s="5">
        <v>2013</v>
      </c>
      <c r="C15" s="8">
        <v>0.38225107799977442</v>
      </c>
      <c r="D15" s="8">
        <v>0.78066736589138142</v>
      </c>
      <c r="E15" s="8">
        <v>1.472800736789981E-3</v>
      </c>
      <c r="F15" s="8">
        <v>0.2699550020198776</v>
      </c>
      <c r="G15" s="8">
        <v>4.756871944911739E-4</v>
      </c>
      <c r="H15" s="8">
        <v>2.3599027051380314E-3</v>
      </c>
      <c r="I15" s="10">
        <f t="shared" si="0"/>
        <v>1.4371818365474522</v>
      </c>
    </row>
    <row r="16" spans="2:9" x14ac:dyDescent="0.3">
      <c r="B16" s="5">
        <v>2014</v>
      </c>
      <c r="C16" s="8">
        <v>0.36877405963453502</v>
      </c>
      <c r="D16" s="8">
        <v>0.6932814427638474</v>
      </c>
      <c r="E16" s="8">
        <v>1.4567219492099958E-3</v>
      </c>
      <c r="F16" s="8">
        <v>0.21911368590734345</v>
      </c>
      <c r="G16" s="8">
        <v>4.7632899369801052E-4</v>
      </c>
      <c r="H16" s="8">
        <v>2.1945157209658341E-3</v>
      </c>
      <c r="I16" s="10">
        <f t="shared" si="0"/>
        <v>1.2852967549695997</v>
      </c>
    </row>
    <row r="17" spans="2:9" x14ac:dyDescent="0.3">
      <c r="B17" s="5">
        <v>2015</v>
      </c>
      <c r="C17" s="8">
        <v>0.3846814779696886</v>
      </c>
      <c r="D17" s="8">
        <v>0.74225792607477592</v>
      </c>
      <c r="E17" s="8">
        <v>1.5388427563561399E-3</v>
      </c>
      <c r="F17" s="8">
        <v>0.169168094835427</v>
      </c>
      <c r="G17" s="8">
        <v>5.02539953283454E-4</v>
      </c>
      <c r="H17" s="8">
        <v>2.0934208704825536E-3</v>
      </c>
      <c r="I17" s="10">
        <f t="shared" si="0"/>
        <v>1.3002423024600136</v>
      </c>
    </row>
    <row r="18" spans="2:9" x14ac:dyDescent="0.3">
      <c r="B18" s="5">
        <v>2016</v>
      </c>
      <c r="C18" s="8">
        <v>0.37410434414192811</v>
      </c>
      <c r="D18" s="8">
        <v>0.81495479660998738</v>
      </c>
      <c r="E18" s="8">
        <v>1.5806396420486825E-3</v>
      </c>
      <c r="F18" s="8">
        <v>0.12396913911750716</v>
      </c>
      <c r="G18" s="8">
        <v>5.1755876735147229E-4</v>
      </c>
      <c r="H18" s="8">
        <v>2.0263603858313526E-3</v>
      </c>
      <c r="I18" s="10">
        <f t="shared" si="0"/>
        <v>1.3171528386646538</v>
      </c>
    </row>
    <row r="19" spans="2:9" x14ac:dyDescent="0.3">
      <c r="B19" s="5">
        <v>2017</v>
      </c>
      <c r="C19" s="8">
        <v>0.37172918567365526</v>
      </c>
      <c r="D19" s="8">
        <v>0.90208357103631287</v>
      </c>
      <c r="E19" s="8">
        <v>1.6305263561791257E-3</v>
      </c>
      <c r="F19" s="8">
        <v>8.8520446894619229E-2</v>
      </c>
      <c r="G19" s="8">
        <v>5.3512365686664114E-4</v>
      </c>
      <c r="H19" s="8">
        <v>1.9170363971266484E-3</v>
      </c>
      <c r="I19" s="10">
        <f t="shared" si="0"/>
        <v>1.3664158900147598</v>
      </c>
    </row>
    <row r="20" spans="2:9" x14ac:dyDescent="0.3">
      <c r="B20" s="5">
        <v>2018</v>
      </c>
      <c r="C20" s="8">
        <v>0.38062258021728873</v>
      </c>
      <c r="D20" s="8">
        <v>0.95561557707360023</v>
      </c>
      <c r="E20" s="8">
        <v>1.7710313743207536E-3</v>
      </c>
      <c r="F20" s="8">
        <v>7.9910944057499836E-2</v>
      </c>
      <c r="G20" s="8">
        <v>5.824103175631881E-4</v>
      </c>
      <c r="H20" s="8">
        <v>1.9303008624913624E-3</v>
      </c>
      <c r="I20" s="10">
        <f t="shared" si="0"/>
        <v>1.420432843902764</v>
      </c>
    </row>
    <row r="21" spans="2:9" x14ac:dyDescent="0.3">
      <c r="B21" s="22" t="s">
        <v>6</v>
      </c>
      <c r="C21" s="23"/>
      <c r="D21" s="3"/>
      <c r="E21" s="3"/>
      <c r="F21" s="3"/>
      <c r="G21" s="3"/>
      <c r="H21" s="3"/>
    </row>
    <row r="22" spans="2:9" x14ac:dyDescent="0.3">
      <c r="B22" s="24" t="s">
        <v>6</v>
      </c>
      <c r="C22" s="25"/>
      <c r="D22" s="25"/>
      <c r="E22" s="26"/>
      <c r="F22" s="3"/>
      <c r="G22" s="3"/>
      <c r="H22" s="3"/>
    </row>
  </sheetData>
  <mergeCells count="3">
    <mergeCell ref="B21:C21"/>
    <mergeCell ref="B22:E22"/>
    <mergeCell ref="B2:I2"/>
  </mergeCells>
  <pageMargins left="0.7" right="0.7" top="0.78740157499999996" bottom="0.78740157499999996" header="0.3" footer="0.3"/>
  <ignoredErrors>
    <ignoredError sqref="I4:I2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I22"/>
  <sheetViews>
    <sheetView showGridLines="0" zoomScale="200" zoomScaleNormal="200" workbookViewId="0">
      <selection activeCell="J21" sqref="A1:J21"/>
    </sheetView>
  </sheetViews>
  <sheetFormatPr baseColWidth="10" defaultRowHeight="15.6" x14ac:dyDescent="0.3"/>
  <cols>
    <col min="1" max="1" width="3.796875" customWidth="1"/>
    <col min="2" max="2" width="12.796875" style="1" customWidth="1"/>
    <col min="3" max="8" width="12.796875" customWidth="1"/>
    <col min="9" max="9" width="12.796875" style="1" customWidth="1"/>
    <col min="10" max="10" width="3.796875" customWidth="1"/>
  </cols>
  <sheetData>
    <row r="1" spans="2:9" ht="16.05" customHeight="1" x14ac:dyDescent="0.3">
      <c r="B1" s="9" t="s">
        <v>6</v>
      </c>
    </row>
    <row r="2" spans="2:9" ht="34.049999999999997" customHeight="1" x14ac:dyDescent="0.3">
      <c r="B2" s="27" t="str">
        <f>Diagrammtitel!A8</f>
        <v>Tabelle g:  Hamburg, Mehrfamiliengebäude, CO2-Emissionen aus Beheizung 2002 - 2018 nach Energieträgern, Anteile in %</v>
      </c>
      <c r="C2" s="28"/>
      <c r="D2" s="28"/>
      <c r="E2" s="28"/>
      <c r="F2" s="28"/>
      <c r="G2" s="28"/>
      <c r="H2" s="28"/>
      <c r="I2" s="28"/>
    </row>
    <row r="3" spans="2:9" ht="16.05" customHeight="1" x14ac:dyDescent="0.3">
      <c r="B3" s="4" t="s">
        <v>5</v>
      </c>
      <c r="C3" s="5" t="s">
        <v>0</v>
      </c>
      <c r="D3" s="5" t="s">
        <v>7</v>
      </c>
      <c r="E3" s="5" t="s">
        <v>1</v>
      </c>
      <c r="F3" s="5" t="s">
        <v>2</v>
      </c>
      <c r="G3" s="5" t="s">
        <v>3</v>
      </c>
      <c r="H3" t="s">
        <v>8</v>
      </c>
      <c r="I3" s="4" t="s">
        <v>4</v>
      </c>
    </row>
    <row r="4" spans="2:9" ht="16.05" customHeight="1" x14ac:dyDescent="0.3">
      <c r="B4" s="5">
        <v>2002</v>
      </c>
      <c r="C4" s="6">
        <f>'f Tab CO2 t'!C4/'f Tab CO2 t'!$I4*100</f>
        <v>32.986327118316623</v>
      </c>
      <c r="D4" s="6">
        <f>'f Tab CO2 t'!D4/'f Tab CO2 t'!$I4*100</f>
        <v>46.900467893945844</v>
      </c>
      <c r="E4" s="8">
        <f>'f Tab CO2 t'!E4/'f Tab CO2 t'!$I4*100</f>
        <v>4.4203797995564422E-3</v>
      </c>
      <c r="F4" s="6">
        <f>'f Tab CO2 t'!F4/'f Tab CO2 t'!$I4*100</f>
        <v>20.001048146239473</v>
      </c>
      <c r="G4" s="8">
        <f>'f Tab CO2 t'!G4/'f Tab CO2 t'!$I4*100</f>
        <v>0</v>
      </c>
      <c r="H4" s="8">
        <f>'f Tab CO2 t'!H4/'f Tab CO2 t'!$I4*100</f>
        <v>0.10773646169850611</v>
      </c>
      <c r="I4" s="7">
        <f>SUM(C4:H4)</f>
        <v>100</v>
      </c>
    </row>
    <row r="5" spans="2:9" ht="16.05" customHeight="1" x14ac:dyDescent="0.3">
      <c r="B5" s="5">
        <v>2003</v>
      </c>
      <c r="C5" s="6">
        <f>'f Tab CO2 t'!C5/'f Tab CO2 t'!$I5*100</f>
        <v>33.242343274296474</v>
      </c>
      <c r="D5" s="6">
        <f>'f Tab CO2 t'!D5/'f Tab CO2 t'!$I5*100</f>
        <v>46.652286666877899</v>
      </c>
      <c r="E5" s="8">
        <f>'f Tab CO2 t'!E5/'f Tab CO2 t'!$I5*100</f>
        <v>1.3276793625508857E-2</v>
      </c>
      <c r="F5" s="6">
        <f>'f Tab CO2 t'!F5/'f Tab CO2 t'!$I5*100</f>
        <v>19.977379569220897</v>
      </c>
      <c r="G5" s="8">
        <f>'f Tab CO2 t'!G5/'f Tab CO2 t'!$I5*100</f>
        <v>3.0017098631585242E-3</v>
      </c>
      <c r="H5" s="8">
        <f>'f Tab CO2 t'!H5/'f Tab CO2 t'!$I5*100</f>
        <v>0.11171198611608282</v>
      </c>
      <c r="I5" s="7">
        <f t="shared" ref="I5:I20" si="0">SUM(C5:H5)</f>
        <v>100.00000000000001</v>
      </c>
    </row>
    <row r="6" spans="2:9" ht="16.05" customHeight="1" x14ac:dyDescent="0.3">
      <c r="B6" s="5">
        <v>2004</v>
      </c>
      <c r="C6" s="6">
        <f>'f Tab CO2 t'!C6/'f Tab CO2 t'!$I6*100</f>
        <v>32.818144832042975</v>
      </c>
      <c r="D6" s="6">
        <f>'f Tab CO2 t'!D6/'f Tab CO2 t'!$I6*100</f>
        <v>46.921591922636374</v>
      </c>
      <c r="E6" s="8">
        <f>'f Tab CO2 t'!E6/'f Tab CO2 t'!$I6*100</f>
        <v>2.2099216552180317E-2</v>
      </c>
      <c r="F6" s="6">
        <f>'f Tab CO2 t'!F6/'f Tab CO2 t'!$I6*100</f>
        <v>20.117362298934673</v>
      </c>
      <c r="G6" s="8">
        <f>'f Tab CO2 t'!G6/'f Tab CO2 t'!$I6*100</f>
        <v>5.9956135341567478E-3</v>
      </c>
      <c r="H6" s="8">
        <f>'f Tab CO2 t'!H6/'f Tab CO2 t'!$I6*100</f>
        <v>0.11480611629964983</v>
      </c>
      <c r="I6" s="7">
        <f t="shared" si="0"/>
        <v>100</v>
      </c>
    </row>
    <row r="7" spans="2:9" ht="16.05" customHeight="1" x14ac:dyDescent="0.3">
      <c r="B7" s="5">
        <v>2005</v>
      </c>
      <c r="C7" s="6">
        <f>'f Tab CO2 t'!C7/'f Tab CO2 t'!$I7*100</f>
        <v>32.366046122502304</v>
      </c>
      <c r="D7" s="6">
        <f>'f Tab CO2 t'!D7/'f Tab CO2 t'!$I7*100</f>
        <v>47.350980881069894</v>
      </c>
      <c r="E7" s="8">
        <f>'f Tab CO2 t'!E7/'f Tab CO2 t'!$I7*100</f>
        <v>3.0885065687328326E-2</v>
      </c>
      <c r="F7" s="6">
        <f>'f Tab CO2 t'!F7/'f Tab CO2 t'!$I7*100</f>
        <v>20.122551525690898</v>
      </c>
      <c r="G7" s="8">
        <f>'f Tab CO2 t'!G7/'f Tab CO2 t'!$I7*100</f>
        <v>8.9777706469997831E-3</v>
      </c>
      <c r="H7" s="8">
        <f>'f Tab CO2 t'!H7/'f Tab CO2 t'!$I7*100</f>
        <v>0.12055863440256853</v>
      </c>
      <c r="I7" s="7">
        <f t="shared" si="0"/>
        <v>99.999999999999986</v>
      </c>
    </row>
    <row r="8" spans="2:9" ht="16.05" customHeight="1" x14ac:dyDescent="0.3">
      <c r="B8" s="5">
        <v>2006</v>
      </c>
      <c r="C8" s="6">
        <f>'f Tab CO2 t'!C8/'f Tab CO2 t'!$I8*100</f>
        <v>32.330942173397439</v>
      </c>
      <c r="D8" s="6">
        <f>'f Tab CO2 t'!D8/'f Tab CO2 t'!$I8*100</f>
        <v>47.637228954147545</v>
      </c>
      <c r="E8" s="8">
        <f>'f Tab CO2 t'!E8/'f Tab CO2 t'!$I8*100</f>
        <v>3.9711485704683629E-2</v>
      </c>
      <c r="F8" s="6">
        <f>'f Tab CO2 t'!F8/'f Tab CO2 t'!$I8*100</f>
        <v>19.854341278444878</v>
      </c>
      <c r="G8" s="8">
        <f>'f Tab CO2 t'!G8/'f Tab CO2 t'!$I8*100</f>
        <v>1.1970998589237964E-2</v>
      </c>
      <c r="H8" s="8">
        <f>'f Tab CO2 t'!H8/'f Tab CO2 t'!$I8*100</f>
        <v>0.12580510971620409</v>
      </c>
      <c r="I8" s="7">
        <f t="shared" si="0"/>
        <v>100</v>
      </c>
    </row>
    <row r="9" spans="2:9" ht="16.05" customHeight="1" x14ac:dyDescent="0.3">
      <c r="B9" s="5">
        <v>2007</v>
      </c>
      <c r="C9" s="6">
        <f>'f Tab CO2 t'!C9/'f Tab CO2 t'!$I9*100</f>
        <v>32.564909143147929</v>
      </c>
      <c r="D9" s="6">
        <f>'f Tab CO2 t'!D9/'f Tab CO2 t'!$I9*100</f>
        <v>47.867522859341271</v>
      </c>
      <c r="E9" s="8">
        <f>'f Tab CO2 t'!E9/'f Tab CO2 t'!$I9*100</f>
        <v>4.8569554267981138E-2</v>
      </c>
      <c r="F9" s="6">
        <f>'f Tab CO2 t'!F9/'f Tab CO2 t'!$I9*100</f>
        <v>19.367338570232121</v>
      </c>
      <c r="G9" s="8">
        <f>'f Tab CO2 t'!G9/'f Tab CO2 t'!$I9*100</f>
        <v>1.4974012778270861E-2</v>
      </c>
      <c r="H9" s="8">
        <f>'f Tab CO2 t'!H9/'f Tab CO2 t'!$I9*100</f>
        <v>0.13668586023242124</v>
      </c>
      <c r="I9" s="7">
        <f t="shared" si="0"/>
        <v>100</v>
      </c>
    </row>
    <row r="10" spans="2:9" ht="16.05" customHeight="1" x14ac:dyDescent="0.3">
      <c r="B10" s="5">
        <v>2008</v>
      </c>
      <c r="C10" s="6">
        <f>'f Tab CO2 t'!C10/'f Tab CO2 t'!$I10*100</f>
        <v>31.860915415602747</v>
      </c>
      <c r="D10" s="6">
        <f>'f Tab CO2 t'!D10/'f Tab CO2 t'!$I10*100</f>
        <v>49.04326589589553</v>
      </c>
      <c r="E10" s="8">
        <f>'f Tab CO2 t'!E10/'f Tab CO2 t'!$I10*100</f>
        <v>5.7217252524635283E-2</v>
      </c>
      <c r="F10" s="6">
        <f>'f Tab CO2 t'!F10/'f Tab CO2 t'!$I10*100</f>
        <v>18.886583424587247</v>
      </c>
      <c r="G10" s="8">
        <f>'f Tab CO2 t'!G10/'f Tab CO2 t'!$I10*100</f>
        <v>1.7911487746842352E-2</v>
      </c>
      <c r="H10" s="8">
        <f>'f Tab CO2 t'!H10/'f Tab CO2 t'!$I10*100</f>
        <v>0.13410652364302472</v>
      </c>
      <c r="I10" s="7">
        <f t="shared" si="0"/>
        <v>100.00000000000003</v>
      </c>
    </row>
    <row r="11" spans="2:9" ht="16.05" customHeight="1" x14ac:dyDescent="0.3">
      <c r="B11" s="5">
        <v>2009</v>
      </c>
      <c r="C11" s="6">
        <f>'f Tab CO2 t'!C11/'f Tab CO2 t'!$I11*100</f>
        <v>29.621523047301523</v>
      </c>
      <c r="D11" s="6">
        <f>'f Tab CO2 t'!D11/'f Tab CO2 t'!$I11*100</f>
        <v>51.364779602776203</v>
      </c>
      <c r="E11" s="8">
        <f>'f Tab CO2 t'!E11/'f Tab CO2 t'!$I11*100</f>
        <v>6.5458232112541162E-2</v>
      </c>
      <c r="F11" s="6">
        <f>'f Tab CO2 t'!F11/'f Tab CO2 t'!$I11*100</f>
        <v>18.791800719275276</v>
      </c>
      <c r="G11" s="8">
        <f>'f Tab CO2 t'!G11/'f Tab CO2 t'!$I11*100</f>
        <v>2.0718953468665202E-2</v>
      </c>
      <c r="H11" s="8">
        <f>'f Tab CO2 t'!H11/'f Tab CO2 t'!$I11*100</f>
        <v>0.13571944506580372</v>
      </c>
      <c r="I11" s="7">
        <f t="shared" si="0"/>
        <v>100.00000000000001</v>
      </c>
    </row>
    <row r="12" spans="2:9" ht="16.05" customHeight="1" x14ac:dyDescent="0.3">
      <c r="B12" s="5">
        <v>2010</v>
      </c>
      <c r="C12" s="6">
        <f>'f Tab CO2 t'!C12/'f Tab CO2 t'!$I12*100</f>
        <v>27.049564982853425</v>
      </c>
      <c r="D12" s="6">
        <f>'f Tab CO2 t'!D12/'f Tab CO2 t'!$I12*100</f>
        <v>53.74461425062502</v>
      </c>
      <c r="E12" s="8">
        <f>'f Tab CO2 t'!E12/'f Tab CO2 t'!$I12*100</f>
        <v>7.4791402620712391E-2</v>
      </c>
      <c r="F12" s="6">
        <f>'f Tab CO2 t'!F12/'f Tab CO2 t'!$I12*100</f>
        <v>18.969435240964959</v>
      </c>
      <c r="G12" s="8">
        <f>'f Tab CO2 t'!G12/'f Tab CO2 t'!$I12*100</f>
        <v>2.346396944963525E-2</v>
      </c>
      <c r="H12" s="8">
        <f>'f Tab CO2 t'!H12/'f Tab CO2 t'!$I12*100</f>
        <v>0.1381301534862456</v>
      </c>
      <c r="I12" s="7">
        <f t="shared" si="0"/>
        <v>100</v>
      </c>
    </row>
    <row r="13" spans="2:9" ht="16.05" customHeight="1" x14ac:dyDescent="0.3">
      <c r="B13" s="5">
        <v>2011</v>
      </c>
      <c r="C13" s="6">
        <f>'f Tab CO2 t'!C13/'f Tab CO2 t'!$I13*100</f>
        <v>25.203034469732565</v>
      </c>
      <c r="D13" s="6">
        <f>'f Tab CO2 t'!D13/'f Tab CO2 t'!$I13*100</f>
        <v>55.262291219870093</v>
      </c>
      <c r="E13" s="8">
        <f>'f Tab CO2 t'!E13/'f Tab CO2 t'!$I13*100</f>
        <v>8.3277937046010705E-2</v>
      </c>
      <c r="F13" s="6">
        <f>'f Tab CO2 t'!F13/'f Tab CO2 t'!$I13*100</f>
        <v>19.278932212998861</v>
      </c>
      <c r="G13" s="8">
        <f>'f Tab CO2 t'!G13/'f Tab CO2 t'!$I13*100</f>
        <v>2.6298295909266522E-2</v>
      </c>
      <c r="H13" s="8">
        <f>'f Tab CO2 t'!H13/'f Tab CO2 t'!$I13*100</f>
        <v>0.14616586444320048</v>
      </c>
      <c r="I13" s="7">
        <f t="shared" si="0"/>
        <v>99.999999999999986</v>
      </c>
    </row>
    <row r="14" spans="2:9" ht="16.05" customHeight="1" x14ac:dyDescent="0.3">
      <c r="B14" s="5">
        <v>2012</v>
      </c>
      <c r="C14" s="6">
        <f>'f Tab CO2 t'!C14/'f Tab CO2 t'!$I14*100</f>
        <v>24.535179834856365</v>
      </c>
      <c r="D14" s="6">
        <f>'f Tab CO2 t'!D14/'f Tab CO2 t'!$I14*100</f>
        <v>56.02420193666844</v>
      </c>
      <c r="E14" s="8">
        <f>'f Tab CO2 t'!E14/'f Tab CO2 t'!$I14*100</f>
        <v>9.2052285936126368E-2</v>
      </c>
      <c r="F14" s="6">
        <f>'f Tab CO2 t'!F14/'f Tab CO2 t'!$I14*100</f>
        <v>19.165735191473431</v>
      </c>
      <c r="G14" s="8">
        <f>'f Tab CO2 t'!G14/'f Tab CO2 t'!$I14*100</f>
        <v>2.9222947916230594E-2</v>
      </c>
      <c r="H14" s="8">
        <f>'f Tab CO2 t'!H14/'f Tab CO2 t'!$I14*100</f>
        <v>0.15360780314941716</v>
      </c>
      <c r="I14" s="7">
        <f t="shared" si="0"/>
        <v>100</v>
      </c>
    </row>
    <row r="15" spans="2:9" ht="16.05" customHeight="1" x14ac:dyDescent="0.3">
      <c r="B15" s="5">
        <v>2013</v>
      </c>
      <c r="C15" s="6">
        <f>'f Tab CO2 t'!C15/'f Tab CO2 t'!$I15*100</f>
        <v>26.597266141218274</v>
      </c>
      <c r="D15" s="6">
        <f>'f Tab CO2 t'!D15/'f Tab CO2 t'!$I15*100</f>
        <v>54.319317572700598</v>
      </c>
      <c r="E15" s="8">
        <f>'f Tab CO2 t'!E15/'f Tab CO2 t'!$I15*100</f>
        <v>0.1024783850823008</v>
      </c>
      <c r="F15" s="6">
        <f>'f Tab CO2 t'!F15/'f Tab CO2 t'!$I15*100</f>
        <v>18.783635804108936</v>
      </c>
      <c r="G15" s="8">
        <f>'f Tab CO2 t'!G15/'f Tab CO2 t'!$I15*100</f>
        <v>3.3098608846457399E-2</v>
      </c>
      <c r="H15" s="8">
        <f>'f Tab CO2 t'!H15/'f Tab CO2 t'!$I15*100</f>
        <v>0.16420348804346396</v>
      </c>
      <c r="I15" s="7">
        <f t="shared" si="0"/>
        <v>100.00000000000004</v>
      </c>
    </row>
    <row r="16" spans="2:9" ht="16.05" customHeight="1" x14ac:dyDescent="0.3">
      <c r="B16" s="5">
        <v>2014</v>
      </c>
      <c r="C16" s="6">
        <f>'f Tab CO2 t'!C16/'f Tab CO2 t'!$I16*100</f>
        <v>28.691744393555041</v>
      </c>
      <c r="D16" s="6">
        <f>'f Tab CO2 t'!D16/'f Tab CO2 t'!$I16*100</f>
        <v>53.939406606550186</v>
      </c>
      <c r="E16" s="8">
        <f>'f Tab CO2 t'!E16/'f Tab CO2 t'!$I16*100</f>
        <v>0.11333740193286729</v>
      </c>
      <c r="F16" s="6">
        <f>'f Tab CO2 t'!F16/'f Tab CO2 t'!$I16*100</f>
        <v>17.0477117490681</v>
      </c>
      <c r="G16" s="8">
        <f>'f Tab CO2 t'!G16/'f Tab CO2 t'!$I16*100</f>
        <v>3.7059845662589942E-2</v>
      </c>
      <c r="H16" s="8">
        <f>'f Tab CO2 t'!H16/'f Tab CO2 t'!$I16*100</f>
        <v>0.17074000323121796</v>
      </c>
      <c r="I16" s="7">
        <f t="shared" si="0"/>
        <v>100.00000000000001</v>
      </c>
    </row>
    <row r="17" spans="2:9" ht="16.05" customHeight="1" x14ac:dyDescent="0.3">
      <c r="B17" s="5">
        <v>2015</v>
      </c>
      <c r="C17" s="6">
        <f>'f Tab CO2 t'!C17/'f Tab CO2 t'!$I17*100</f>
        <v>29.585368607211482</v>
      </c>
      <c r="D17" s="6">
        <f>'f Tab CO2 t'!D17/'f Tab CO2 t'!$I17*100</f>
        <v>57.086123461023341</v>
      </c>
      <c r="E17" s="8">
        <f>'f Tab CO2 t'!E17/'f Tab CO2 t'!$I17*100</f>
        <v>0.11835046079063129</v>
      </c>
      <c r="F17" s="6">
        <f>'f Tab CO2 t'!F17/'f Tab CO2 t'!$I17*100</f>
        <v>13.010505389292964</v>
      </c>
      <c r="G17" s="8">
        <f>'f Tab CO2 t'!G17/'f Tab CO2 t'!$I17*100</f>
        <v>3.8649715697809998E-2</v>
      </c>
      <c r="H17" s="8">
        <f>'f Tab CO2 t'!H17/'f Tab CO2 t'!$I17*100</f>
        <v>0.16100236598377654</v>
      </c>
      <c r="I17" s="7">
        <f t="shared" si="0"/>
        <v>100.00000000000001</v>
      </c>
    </row>
    <row r="18" spans="2:9" ht="16.05" customHeight="1" x14ac:dyDescent="0.3">
      <c r="B18" s="5">
        <v>2016</v>
      </c>
      <c r="C18" s="6">
        <f>'f Tab CO2 t'!C18/'f Tab CO2 t'!$I18*100</f>
        <v>28.402500693936162</v>
      </c>
      <c r="D18" s="6">
        <f>'f Tab CO2 t'!D18/'f Tab CO2 t'!$I18*100</f>
        <v>61.872454941235134</v>
      </c>
      <c r="E18" s="8">
        <f>'f Tab CO2 t'!E18/'f Tab CO2 t'!$I18*100</f>
        <v>0.12000426948562438</v>
      </c>
      <c r="F18" s="6">
        <f>'f Tab CO2 t'!F18/'f Tab CO2 t'!$I18*100</f>
        <v>9.4119023607912222</v>
      </c>
      <c r="G18" s="8">
        <f>'f Tab CO2 t'!G18/'f Tab CO2 t'!$I18*100</f>
        <v>3.9293751807586721E-2</v>
      </c>
      <c r="H18" s="8">
        <f>'f Tab CO2 t'!H18/'f Tab CO2 t'!$I18*100</f>
        <v>0.15384398274430341</v>
      </c>
      <c r="I18" s="7">
        <f t="shared" si="0"/>
        <v>100.00000000000003</v>
      </c>
    </row>
    <row r="19" spans="2:9" ht="16.05" customHeight="1" x14ac:dyDescent="0.3">
      <c r="B19" s="5">
        <v>2017</v>
      </c>
      <c r="C19" s="6">
        <f>'f Tab CO2 t'!C19/'f Tab CO2 t'!$I19*100</f>
        <v>27.204688440035625</v>
      </c>
      <c r="D19" s="6">
        <f>'f Tab CO2 t'!D19/'f Tab CO2 t'!$I19*100</f>
        <v>66.018228976140549</v>
      </c>
      <c r="E19" s="8">
        <f>'f Tab CO2 t'!E19/'f Tab CO2 t'!$I19*100</f>
        <v>0.11932870278327289</v>
      </c>
      <c r="F19" s="6">
        <f>'f Tab CO2 t'!F19/'f Tab CO2 t'!$I19*100</f>
        <v>6.4782946057267408</v>
      </c>
      <c r="G19" s="8">
        <f>'f Tab CO2 t'!G19/'f Tab CO2 t'!$I19*100</f>
        <v>3.9162575668002575E-2</v>
      </c>
      <c r="H19" s="8">
        <f>'f Tab CO2 t'!H19/'f Tab CO2 t'!$I19*100</f>
        <v>0.14029669964581143</v>
      </c>
      <c r="I19" s="7">
        <f t="shared" si="0"/>
        <v>100.00000000000001</v>
      </c>
    </row>
    <row r="20" spans="2:9" ht="16.05" customHeight="1" x14ac:dyDescent="0.3">
      <c r="B20" s="5">
        <v>2018</v>
      </c>
      <c r="C20" s="6">
        <f>'f Tab CO2 t'!C20/'f Tab CO2 t'!$I20*100</f>
        <v>26.796239037355313</v>
      </c>
      <c r="D20" s="6">
        <f>'f Tab CO2 t'!D20/'f Tab CO2 t'!$I20*100</f>
        <v>67.276364467042498</v>
      </c>
      <c r="E20" s="8">
        <f>'f Tab CO2 t'!E20/'f Tab CO2 t'!$I20*100</f>
        <v>0.12468251363821532</v>
      </c>
      <c r="F20" s="6">
        <f>'f Tab CO2 t'!F20/'f Tab CO2 t'!$I20*100</f>
        <v>5.6258164122661016</v>
      </c>
      <c r="G20" s="8">
        <f>'f Tab CO2 t'!G20/'f Tab CO2 t'!$I20*100</f>
        <v>4.100231278537355E-2</v>
      </c>
      <c r="H20" s="8">
        <f>'f Tab CO2 t'!H20/'f Tab CO2 t'!$I20*100</f>
        <v>0.13589525691251206</v>
      </c>
      <c r="I20" s="7">
        <f t="shared" si="0"/>
        <v>100.00000000000003</v>
      </c>
    </row>
    <row r="21" spans="2:9" x14ac:dyDescent="0.3">
      <c r="B21" s="22" t="s">
        <v>6</v>
      </c>
      <c r="C21" s="23"/>
      <c r="D21" s="3"/>
      <c r="E21" s="3"/>
      <c r="F21" s="3"/>
      <c r="G21" s="3"/>
      <c r="H21" s="3"/>
      <c r="I21" s="2"/>
    </row>
    <row r="22" spans="2:9" x14ac:dyDescent="0.3">
      <c r="B22" s="24" t="s">
        <v>6</v>
      </c>
      <c r="C22" s="25"/>
      <c r="D22" s="25"/>
      <c r="E22" s="26"/>
      <c r="F22" s="3"/>
      <c r="G22" s="3"/>
      <c r="H22" s="3"/>
      <c r="I22" s="2"/>
    </row>
  </sheetData>
  <mergeCells count="3">
    <mergeCell ref="B21:C21"/>
    <mergeCell ref="B22:E22"/>
    <mergeCell ref="B2:I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4</vt:i4>
      </vt:variant>
    </vt:vector>
  </HeadingPairs>
  <TitlesOfParts>
    <vt:vector size="8" baseType="lpstr">
      <vt:lpstr>Diagrammtitel</vt:lpstr>
      <vt:lpstr>e Tab CO2 je qm &amp; Fläche</vt:lpstr>
      <vt:lpstr>f Tab CO2 t</vt:lpstr>
      <vt:lpstr>g Tab C02 Prozent</vt:lpstr>
      <vt:lpstr>a Dia Trend</vt:lpstr>
      <vt:lpstr>b Dia CO2 t</vt:lpstr>
      <vt:lpstr>c Dia CO2 Prozent</vt:lpstr>
      <vt:lpstr>d Abb CO2 je am &amp; Fläche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Hengstenberg</dc:creator>
  <cp:lastModifiedBy>Bhaskar Kamble</cp:lastModifiedBy>
  <dcterms:created xsi:type="dcterms:W3CDTF">2018-08-01T11:12:23Z</dcterms:created>
  <dcterms:modified xsi:type="dcterms:W3CDTF">2019-03-26T13:14:48Z</dcterms:modified>
</cp:coreProperties>
</file>