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6" windowWidth="23256" windowHeight="13176" activeTab="5"/>
  </bookViews>
  <sheets>
    <sheet name="Diagrammtitel" sheetId="19" r:id="rId1"/>
    <sheet name="Abb a Trend" sheetId="17" r:id="rId2"/>
    <sheet name="Abb b CO2 t" sheetId="13" r:id="rId3"/>
    <sheet name="Abb c CO2 Prozent" sheetId="14" r:id="rId4"/>
    <sheet name="Abb d SV und Fläche" sheetId="18" r:id="rId5"/>
    <sheet name="Tab e Fläche und Emission" sheetId="20" r:id="rId6"/>
    <sheet name="Tab f CO2 t" sheetId="11" r:id="rId7"/>
    <sheet name="Tab g C02 Prozent" sheetId="16" r:id="rId8"/>
    <sheet name="Tabelle1" sheetId="21" r:id="rId9"/>
  </sheets>
  <externalReferences>
    <externalReference r:id="rId10"/>
    <externalReference r:id="rId11"/>
  </externalReferenc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0" l="1"/>
  <c r="B2" i="16"/>
  <c r="B2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D4" i="11"/>
  <c r="E4" i="11"/>
  <c r="F4" i="11"/>
  <c r="G4" i="11"/>
  <c r="H4" i="11"/>
  <c r="C4" i="11"/>
  <c r="I20" i="11" l="1"/>
  <c r="I13" i="11"/>
  <c r="I12" i="11"/>
  <c r="I18" i="11"/>
  <c r="I10" i="11"/>
  <c r="I5" i="11"/>
  <c r="I17" i="11"/>
  <c r="I9" i="11"/>
  <c r="I16" i="11"/>
  <c r="I8" i="11"/>
  <c r="I15" i="11"/>
  <c r="I7" i="11"/>
  <c r="I14" i="11"/>
  <c r="I6" i="11"/>
  <c r="I19" i="11"/>
  <c r="H19" i="16" s="1"/>
  <c r="I11" i="11"/>
  <c r="H11" i="16" s="1"/>
  <c r="F20" i="16" l="1"/>
  <c r="E20" i="16"/>
  <c r="D20" i="16"/>
  <c r="C20" i="16"/>
  <c r="H20" i="16"/>
  <c r="G20" i="16"/>
  <c r="F19" i="16"/>
  <c r="F11" i="16"/>
  <c r="C11" i="16"/>
  <c r="E19" i="16"/>
  <c r="E11" i="16"/>
  <c r="C19" i="16"/>
  <c r="D19" i="16"/>
  <c r="D11" i="16"/>
  <c r="D6" i="16"/>
  <c r="H16" i="16"/>
  <c r="G8" i="16"/>
  <c r="H9" i="16"/>
  <c r="G11" i="16"/>
  <c r="H17" i="16"/>
  <c r="G19" i="16"/>
  <c r="D15" i="16"/>
  <c r="D7" i="16"/>
  <c r="E14" i="16"/>
  <c r="C13" i="16"/>
  <c r="G5" i="16"/>
  <c r="F18" i="16"/>
  <c r="D12" i="16"/>
  <c r="C10" i="16"/>
  <c r="I4" i="11"/>
  <c r="H4" i="16" s="1"/>
  <c r="I20" i="16" l="1"/>
  <c r="F12" i="16"/>
  <c r="C14" i="16"/>
  <c r="D17" i="16"/>
  <c r="E6" i="16"/>
  <c r="D9" i="16"/>
  <c r="H6" i="16"/>
  <c r="D14" i="16"/>
  <c r="G9" i="16"/>
  <c r="C12" i="16"/>
  <c r="E8" i="16"/>
  <c r="C8" i="16"/>
  <c r="C6" i="16"/>
  <c r="D8" i="16"/>
  <c r="H10" i="16"/>
  <c r="F8" i="16"/>
  <c r="E4" i="16"/>
  <c r="H5" i="16"/>
  <c r="C16" i="16"/>
  <c r="C4" i="16"/>
  <c r="E16" i="16"/>
  <c r="F10" i="16"/>
  <c r="F9" i="16"/>
  <c r="F16" i="16"/>
  <c r="G15" i="16"/>
  <c r="C17" i="16"/>
  <c r="C5" i="16"/>
  <c r="H18" i="16"/>
  <c r="D16" i="16"/>
  <c r="F7" i="16"/>
  <c r="F15" i="16"/>
  <c r="F6" i="16"/>
  <c r="G6" i="16"/>
  <c r="E17" i="16"/>
  <c r="C7" i="16"/>
  <c r="C15" i="16"/>
  <c r="C9" i="16"/>
  <c r="H12" i="16"/>
  <c r="H8" i="16"/>
  <c r="G16" i="16"/>
  <c r="G4" i="16"/>
  <c r="F5" i="16"/>
  <c r="E5" i="16"/>
  <c r="D5" i="16"/>
  <c r="H14" i="16"/>
  <c r="G14" i="16"/>
  <c r="E10" i="16"/>
  <c r="D10" i="16"/>
  <c r="F14" i="16"/>
  <c r="E12" i="16"/>
  <c r="D18" i="16"/>
  <c r="E18" i="16"/>
  <c r="E9" i="16"/>
  <c r="G10" i="16"/>
  <c r="F13" i="16"/>
  <c r="E13" i="16"/>
  <c r="D13" i="16"/>
  <c r="H13" i="16"/>
  <c r="H15" i="16"/>
  <c r="G12" i="16"/>
  <c r="F17" i="16"/>
  <c r="G13" i="16"/>
  <c r="H7" i="16"/>
  <c r="E15" i="16"/>
  <c r="E7" i="16"/>
  <c r="G7" i="16"/>
  <c r="D4" i="16"/>
  <c r="F4" i="16"/>
  <c r="G18" i="16"/>
  <c r="C18" i="16"/>
  <c r="G17" i="16"/>
  <c r="I10" i="16" l="1"/>
  <c r="I18" i="16"/>
  <c r="I14" i="16"/>
  <c r="I6" i="16"/>
  <c r="I16" i="16"/>
  <c r="I7" i="16"/>
  <c r="I19" i="16"/>
  <c r="I15" i="16"/>
  <c r="I13" i="16"/>
  <c r="I8" i="16"/>
  <c r="I11" i="16"/>
  <c r="I9" i="16"/>
  <c r="I5" i="16"/>
  <c r="I17" i="16"/>
  <c r="I12" i="16"/>
  <c r="I4" i="16"/>
</calcChain>
</file>

<file path=xl/sharedStrings.xml><?xml version="1.0" encoding="utf-8"?>
<sst xmlns="http://schemas.openxmlformats.org/spreadsheetml/2006/main" count="44" uniqueCount="26">
  <si>
    <t>Erdgas</t>
  </si>
  <si>
    <t>Flüssiggas</t>
  </si>
  <si>
    <t>Heizöl</t>
  </si>
  <si>
    <t>Holzpellets</t>
  </si>
  <si>
    <t>Gesamt</t>
  </si>
  <si>
    <t>Jahr</t>
  </si>
  <si>
    <t xml:space="preserve"> </t>
  </si>
  <si>
    <t>Wärme (N+F)</t>
  </si>
  <si>
    <t>Strom (D+WP)</t>
  </si>
  <si>
    <t>CO2-Emissionen je qm</t>
  </si>
  <si>
    <t>Fläche [AN]*</t>
  </si>
  <si>
    <t>CO2-Emissionen</t>
  </si>
  <si>
    <t>kg/(qm[AN]*a)</t>
  </si>
  <si>
    <t>Mio. qm</t>
  </si>
  <si>
    <t>Mio. t</t>
  </si>
  <si>
    <t xml:space="preserve">Statistikamt Nord, 2004 - 2017 Hochbautätigkeit und Wohnungs-bestand in Hamburg </t>
  </si>
  <si>
    <t>SEnerCon GmbH, eigene Schätzung von 2002, 2003 und 2018</t>
  </si>
  <si>
    <t xml:space="preserve">*Quellen: </t>
  </si>
  <si>
    <t xml:space="preserve">1. Berlin, Wohngebäude, CO2-Emissionen aus Beheizung 2002 – 2018 </t>
  </si>
  <si>
    <t>Abbildung a: Berlin, Wohngebäude, CO2-Emissionen aus Beheizung 2002 - 2018 in Mio. t</t>
  </si>
  <si>
    <t>Abbildung b: Berlin, Wohngebäude, CO2-Emissionen aus Beheizung 2002 - 2018 nach Energieträgern, Anteile in Mio. t</t>
  </si>
  <si>
    <t>Abbildung c:  Berlin, Wohngebäude, Emissionen aus Beheizung 2002 - 2018 nach Energieträgern, Anteile in %</t>
  </si>
  <si>
    <t>Abbildung d: Berlin, Wohngebäude, flächenbezogene CO2-Emission und beheizte Wohnfläche 2002 - 2018</t>
  </si>
  <si>
    <t>Tabelle e: Berlin, Wohngebäude, flächenbezogene CO2-Emission und beheizte Wohnfläche 2002 - 2018</t>
  </si>
  <si>
    <t>Tabelle f: Berlin, Wohngebäude, CO2-Emissionen aus Beheizung 2002 - 2018 nach Energieträgern, Anteile in Mio. t</t>
  </si>
  <si>
    <t>Tabelle g: Berlin, Wohngebäude, CO2-Emissionen aus Beheizung 2002 - 2018 nach Energieträgern, Anteile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</si>
</sst>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.000\ _€_-;\-* #,##0.000\ _€_-;_-* &quot;-&quot;??\ _€_-;_-@_-"/>
    <numFmt numFmtId="166" formatCode="_-* #,##0.00\ _€_-;\-* #,##0.00\ _€_-;_-* &quot;-&quot;?\ _€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2323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3" fontId="0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0" fillId="0" borderId="1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3" fontId="0" fillId="0" borderId="0" xfId="0" applyNumberFormat="1"/>
    <xf numFmtId="164" fontId="0" fillId="0" borderId="1" xfId="0" applyNumberFormat="1" applyFont="1" applyBorder="1" applyAlignment="1">
      <alignment horizontal="center"/>
    </xf>
    <xf numFmtId="166" fontId="0" fillId="0" borderId="1" xfId="0" applyNumberFormat="1" applyBorder="1"/>
    <xf numFmtId="0" fontId="2" fillId="0" borderId="1" xfId="0" applyFont="1" applyBorder="1" applyAlignment="1">
      <alignment horizontal="left" wrapText="1"/>
    </xf>
    <xf numFmtId="0" fontId="7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2" fontId="0" fillId="0" borderId="0" xfId="0" applyNumberFormat="1"/>
  </cellXfs>
  <cellStyles count="3">
    <cellStyle name="Komma" xfId="1" builtinId="3"/>
    <cellStyle name="Normal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externalLink" Target="externalLinks/externalLink2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Diagrammtitel!$A$2</c:f>
          <c:strCache>
            <c:ptCount val="1"/>
            <c:pt idx="0">
              <c:v>Abbildung a: Berlin, Wohngebäude, CO2-Emissionen aus Beheizung 2002 - 2018 in Mio.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'Tab f CO2 t'!$G$3</c:f>
              <c:strCache>
                <c:ptCount val="1"/>
                <c:pt idx="0">
                  <c:v>Holzpellets</c:v>
                </c:pt>
              </c:strCache>
            </c:strRef>
          </c:tx>
          <c:spPr>
            <a:ln w="38100"/>
          </c:spPr>
          <c:marker>
            <c:symbol val="none"/>
          </c:marker>
          <c:trendline>
            <c:spPr>
              <a:ln w="38100">
                <a:solidFill>
                  <a:schemeClr val="accent5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7284114105231774"/>
                  <c:y val="0.1005902119872252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'Tab f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f CO2 t'!$I$4:$I$20</c:f>
              <c:numCache>
                <c:formatCode>_(* #,##0.00_);_(* \(#,##0.00\);_(* "-"??_);_(@_)</c:formatCode>
                <c:ptCount val="17"/>
                <c:pt idx="0">
                  <c:v>2.4302018941762991</c:v>
                </c:pt>
                <c:pt idx="1">
                  <c:v>2.4422930844928383</c:v>
                </c:pt>
                <c:pt idx="2">
                  <c:v>2.3941140036021222</c:v>
                </c:pt>
                <c:pt idx="3">
                  <c:v>2.3308525693266571</c:v>
                </c:pt>
                <c:pt idx="4">
                  <c:v>2.3486525912532934</c:v>
                </c:pt>
                <c:pt idx="5">
                  <c:v>2.1989083556541043</c:v>
                </c:pt>
                <c:pt idx="6">
                  <c:v>2.2449947823041869</c:v>
                </c:pt>
                <c:pt idx="7">
                  <c:v>2.3274141064823137</c:v>
                </c:pt>
                <c:pt idx="8">
                  <c:v>2.5771793563915235</c:v>
                </c:pt>
                <c:pt idx="9">
                  <c:v>2.2533257025616216</c:v>
                </c:pt>
                <c:pt idx="10">
                  <c:v>2.3032504234754825</c:v>
                </c:pt>
                <c:pt idx="11">
                  <c:v>2.2867010206738088</c:v>
                </c:pt>
                <c:pt idx="12">
                  <c:v>2.0868824031865945</c:v>
                </c:pt>
                <c:pt idx="13">
                  <c:v>2.1020302363927281</c:v>
                </c:pt>
                <c:pt idx="14">
                  <c:v>2.1227627062228982</c:v>
                </c:pt>
                <c:pt idx="15">
                  <c:v>2.1655458617636363</c:v>
                </c:pt>
                <c:pt idx="16">
                  <c:v>2.2174215587849928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FF8-C443-93A2-65B9097C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89600"/>
        <c:axId val="150891520"/>
      </c:lineChart>
      <c:catAx>
        <c:axId val="1508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2018</a:t>
                </a:r>
              </a:p>
            </c:rich>
          </c:tx>
          <c:layout>
            <c:manualLayout>
              <c:xMode val="edge"/>
              <c:yMode val="edge"/>
              <c:x val="0.86938425164274946"/>
              <c:y val="0.95967828291825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1520"/>
        <c:crosses val="autoZero"/>
        <c:auto val="1"/>
        <c:lblAlgn val="ctr"/>
        <c:lblOffset val="100"/>
        <c:noMultiLvlLbl val="0"/>
      </c:catAx>
      <c:valAx>
        <c:axId val="1508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de-DE" sz="1400" b="1"/>
                  <a:t>Mio. t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9600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Diagrammtitel!$A$3</c:f>
          <c:strCache>
            <c:ptCount val="1"/>
            <c:pt idx="0">
              <c:v>Abbildung b: Berlin, Wohngebäude, CO2-Emissionen aus Beheizung 2002 - 2018 nach Energieträgern, Anteile in Mio.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 f CO2 t'!$C$3</c:f>
              <c:strCache>
                <c:ptCount val="1"/>
                <c:pt idx="0">
                  <c:v>Erdgas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t'!$C$4:$C$20</c:f>
              <c:numCache>
                <c:formatCode>_-* #,##0.000\ _€_-;\-* #,##0.000\ _€_-;_-* "-"??\ _€_-;_-@_-</c:formatCode>
                <c:ptCount val="17"/>
                <c:pt idx="0">
                  <c:v>0.95802261884545681</c:v>
                </c:pt>
                <c:pt idx="1">
                  <c:v>0.97030277830000033</c:v>
                </c:pt>
                <c:pt idx="2">
                  <c:v>0.94296109653133464</c:v>
                </c:pt>
                <c:pt idx="3">
                  <c:v>0.90859688043519715</c:v>
                </c:pt>
                <c:pt idx="4">
                  <c:v>0.90791771371018437</c:v>
                </c:pt>
                <c:pt idx="5">
                  <c:v>0.85571191368421062</c:v>
                </c:pt>
                <c:pt idx="6">
                  <c:v>0.85676541312052223</c:v>
                </c:pt>
                <c:pt idx="7">
                  <c:v>0.84999247822508095</c:v>
                </c:pt>
                <c:pt idx="8">
                  <c:v>0.88195165422857003</c:v>
                </c:pt>
                <c:pt idx="9">
                  <c:v>0.75651552706141145</c:v>
                </c:pt>
                <c:pt idx="10">
                  <c:v>0.77065181376263336</c:v>
                </c:pt>
                <c:pt idx="11">
                  <c:v>0.80672172250137208</c:v>
                </c:pt>
                <c:pt idx="12">
                  <c:v>0.77933952249811156</c:v>
                </c:pt>
                <c:pt idx="13">
                  <c:v>0.80286047982768538</c:v>
                </c:pt>
                <c:pt idx="14">
                  <c:v>0.79804353155128838</c:v>
                </c:pt>
                <c:pt idx="15">
                  <c:v>0.79082108135538332</c:v>
                </c:pt>
                <c:pt idx="16">
                  <c:v>0.79693693025338219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3E-FA41-9351-8ED6C7FFE52F}"/>
            </c:ext>
          </c:extLst>
        </c:ser>
        <c:ser>
          <c:idx val="1"/>
          <c:order val="1"/>
          <c:tx>
            <c:strRef>
              <c:f>'Tab f CO2 t'!$D$3</c:f>
              <c:strCache>
                <c:ptCount val="1"/>
                <c:pt idx="0">
                  <c:v>Wärme (N+F)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t'!$D$4:$D$20</c:f>
              <c:numCache>
                <c:formatCode>_-* #,##0.000\ _€_-;\-* #,##0.000\ _€_-;_-* "-"??\ _€_-;_-@_-</c:formatCode>
                <c:ptCount val="17"/>
                <c:pt idx="0">
                  <c:v>0.77581815091473005</c:v>
                </c:pt>
                <c:pt idx="1">
                  <c:v>0.76507300324731164</c:v>
                </c:pt>
                <c:pt idx="2">
                  <c:v>0.74579599315378953</c:v>
                </c:pt>
                <c:pt idx="3">
                  <c:v>0.7279296230897242</c:v>
                </c:pt>
                <c:pt idx="4">
                  <c:v>0.74413861378556168</c:v>
                </c:pt>
                <c:pt idx="5">
                  <c:v>0.68646729487380387</c:v>
                </c:pt>
                <c:pt idx="6">
                  <c:v>0.72097308027423124</c:v>
                </c:pt>
                <c:pt idx="7">
                  <c:v>0.77909116152576863</c:v>
                </c:pt>
                <c:pt idx="8">
                  <c:v>0.93840839817825195</c:v>
                </c:pt>
                <c:pt idx="9">
                  <c:v>0.82078579139740537</c:v>
                </c:pt>
                <c:pt idx="10">
                  <c:v>0.85443677085107383</c:v>
                </c:pt>
                <c:pt idx="11">
                  <c:v>0.81773019288324822</c:v>
                </c:pt>
                <c:pt idx="12">
                  <c:v>0.72587441003601139</c:v>
                </c:pt>
                <c:pt idx="13">
                  <c:v>0.773585640742397</c:v>
                </c:pt>
                <c:pt idx="14">
                  <c:v>0.84519074015015638</c:v>
                </c:pt>
                <c:pt idx="15">
                  <c:v>0.93102023691642632</c:v>
                </c:pt>
                <c:pt idx="16">
                  <c:v>0.98410307049752321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3E-FA41-9351-8ED6C7FFE52F}"/>
            </c:ext>
          </c:extLst>
        </c:ser>
        <c:ser>
          <c:idx val="2"/>
          <c:order val="2"/>
          <c:tx>
            <c:strRef>
              <c:f>'Tab f CO2 t'!$E$3</c:f>
              <c:strCache>
                <c:ptCount val="1"/>
                <c:pt idx="0">
                  <c:v>Flüssiggas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t'!$E$4:$E$20</c:f>
              <c:numCache>
                <c:formatCode>_-* #,##0.000\ _€_-;\-* #,##0.000\ _€_-;_-* "-"??\ _€_-;_-@_-</c:formatCode>
                <c:ptCount val="17"/>
                <c:pt idx="0">
                  <c:v>2.7844011861519538E-4</c:v>
                </c:pt>
                <c:pt idx="1">
                  <c:v>6.3821084561197774E-4</c:v>
                </c:pt>
                <c:pt idx="2">
                  <c:v>9.7832063805356221E-4</c:v>
                </c:pt>
                <c:pt idx="3">
                  <c:v>1.2947465757823318E-3</c:v>
                </c:pt>
                <c:pt idx="4">
                  <c:v>1.6332368576154174E-3</c:v>
                </c:pt>
                <c:pt idx="5">
                  <c:v>1.88000995720738E-3</c:v>
                </c:pt>
                <c:pt idx="6">
                  <c:v>2.2454700224920363E-3</c:v>
                </c:pt>
                <c:pt idx="7">
                  <c:v>2.6786886125426145E-3</c:v>
                </c:pt>
                <c:pt idx="8">
                  <c:v>3.2963026052252264E-3</c:v>
                </c:pt>
                <c:pt idx="9">
                  <c:v>3.2920580629536393E-3</c:v>
                </c:pt>
                <c:pt idx="10">
                  <c:v>3.702124884438582E-3</c:v>
                </c:pt>
                <c:pt idx="11">
                  <c:v>4.0250487771895148E-3</c:v>
                </c:pt>
                <c:pt idx="12">
                  <c:v>4.0386754647738056E-3</c:v>
                </c:pt>
                <c:pt idx="13">
                  <c:v>4.3436071046047929E-3</c:v>
                </c:pt>
                <c:pt idx="14">
                  <c:v>4.6189671224444711E-3</c:v>
                </c:pt>
                <c:pt idx="15">
                  <c:v>4.8912158029316153E-3</c:v>
                </c:pt>
                <c:pt idx="16">
                  <c:v>5.237165954213893E-3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53E-FA41-9351-8ED6C7FFE52F}"/>
            </c:ext>
          </c:extLst>
        </c:ser>
        <c:ser>
          <c:idx val="3"/>
          <c:order val="3"/>
          <c:tx>
            <c:strRef>
              <c:f>'Tab f CO2 t'!$F$3</c:f>
              <c:strCache>
                <c:ptCount val="1"/>
                <c:pt idx="0">
                  <c:v>Heizöl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t'!$F$4:$F$20</c:f>
              <c:numCache>
                <c:formatCode>_-* #,##0.000\ _€_-;\-* #,##0.000\ _€_-;_-* "-"??\ _€_-;_-@_-</c:formatCode>
                <c:ptCount val="17"/>
                <c:pt idx="0">
                  <c:v>0.69435014030678555</c:v>
                </c:pt>
                <c:pt idx="1">
                  <c:v>0.70184111684837802</c:v>
                </c:pt>
                <c:pt idx="2">
                  <c:v>0.69679435182325111</c:v>
                </c:pt>
                <c:pt idx="3">
                  <c:v>0.68239886941001626</c:v>
                </c:pt>
                <c:pt idx="4">
                  <c:v>0.68131041904403045</c:v>
                </c:pt>
                <c:pt idx="5">
                  <c:v>0.63803457775391959</c:v>
                </c:pt>
                <c:pt idx="6">
                  <c:v>0.64586114256591132</c:v>
                </c:pt>
                <c:pt idx="7">
                  <c:v>0.67295183696344552</c:v>
                </c:pt>
                <c:pt idx="8">
                  <c:v>0.72704630884134946</c:v>
                </c:pt>
                <c:pt idx="9">
                  <c:v>0.64490569485730953</c:v>
                </c:pt>
                <c:pt idx="10">
                  <c:v>0.64280142967364073</c:v>
                </c:pt>
                <c:pt idx="11">
                  <c:v>0.62339034734916121</c:v>
                </c:pt>
                <c:pt idx="12">
                  <c:v>0.54282546785575492</c:v>
                </c:pt>
                <c:pt idx="13">
                  <c:v>0.48556853682496531</c:v>
                </c:pt>
                <c:pt idx="14">
                  <c:v>0.43712517671146855</c:v>
                </c:pt>
                <c:pt idx="15">
                  <c:v>0.40031530906935064</c:v>
                </c:pt>
                <c:pt idx="16">
                  <c:v>0.39185448599211786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53E-FA41-9351-8ED6C7FFE52F}"/>
            </c:ext>
          </c:extLst>
        </c:ser>
        <c:ser>
          <c:idx val="4"/>
          <c:order val="4"/>
          <c:tx>
            <c:strRef>
              <c:f>'Tab f CO2 t'!$G$3</c:f>
              <c:strCache>
                <c:ptCount val="1"/>
                <c:pt idx="0">
                  <c:v>Holzpellets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t'!$G$4:$G$20</c:f>
              <c:numCache>
                <c:formatCode>_-* #,##0.000\ _€_-;\-* #,##0.000\ _€_-;_-* "-"??\ _€_-;_-@_-</c:formatCode>
                <c:ptCount val="17"/>
                <c:pt idx="0">
                  <c:v>1.0841709322463035E-5</c:v>
                </c:pt>
                <c:pt idx="1">
                  <c:v>6.9839314023659106E-5</c:v>
                </c:pt>
                <c:pt idx="2">
                  <c:v>1.2535901878133344E-4</c:v>
                </c:pt>
                <c:pt idx="3">
                  <c:v>1.7683462443443109E-4</c:v>
                </c:pt>
                <c:pt idx="4">
                  <c:v>2.3437848707741224E-4</c:v>
                </c:pt>
                <c:pt idx="5">
                  <c:v>2.6913573855380469E-4</c:v>
                </c:pt>
                <c:pt idx="6">
                  <c:v>3.2696785513327794E-4</c:v>
                </c:pt>
                <c:pt idx="7">
                  <c:v>3.9017546436023894E-4</c:v>
                </c:pt>
                <c:pt idx="8">
                  <c:v>4.973873286870129E-4</c:v>
                </c:pt>
                <c:pt idx="9">
                  <c:v>4.8076117406032818E-4</c:v>
                </c:pt>
                <c:pt idx="10">
                  <c:v>5.4628086693016037E-4</c:v>
                </c:pt>
                <c:pt idx="11">
                  <c:v>6.0827150827816269E-4</c:v>
                </c:pt>
                <c:pt idx="12">
                  <c:v>6.1162786787602669E-4</c:v>
                </c:pt>
                <c:pt idx="13">
                  <c:v>6.4887548449642717E-4</c:v>
                </c:pt>
                <c:pt idx="14">
                  <c:v>6.7608020111125256E-4</c:v>
                </c:pt>
                <c:pt idx="15">
                  <c:v>7.052465845232927E-4</c:v>
                </c:pt>
                <c:pt idx="16">
                  <c:v>7.6325212173152576E-4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53E-FA41-9351-8ED6C7FFE52F}"/>
            </c:ext>
          </c:extLst>
        </c:ser>
        <c:ser>
          <c:idx val="5"/>
          <c:order val="5"/>
          <c:tx>
            <c:strRef>
              <c:f>'Tab f CO2 t'!$H$3</c:f>
              <c:strCache>
                <c:ptCount val="1"/>
                <c:pt idx="0">
                  <c:v>Strom (D+WP)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t'!$H$4:$H$20</c:f>
              <c:numCache>
                <c:formatCode>_-* #,##0.000\ _€_-;\-* #,##0.000\ _€_-;_-* "-"??\ _€_-;_-@_-</c:formatCode>
                <c:ptCount val="17"/>
                <c:pt idx="0">
                  <c:v>1.7217022813887065E-3</c:v>
                </c:pt>
                <c:pt idx="1">
                  <c:v>4.368135937512856E-3</c:v>
                </c:pt>
                <c:pt idx="2">
                  <c:v>7.4588824369116336E-3</c:v>
                </c:pt>
                <c:pt idx="3">
                  <c:v>1.0455615191502707E-2</c:v>
                </c:pt>
                <c:pt idx="4">
                  <c:v>1.3418229368823876E-2</c:v>
                </c:pt>
                <c:pt idx="5">
                  <c:v>1.6545423646409138E-2</c:v>
                </c:pt>
                <c:pt idx="6">
                  <c:v>1.8822708465896627E-2</c:v>
                </c:pt>
                <c:pt idx="7">
                  <c:v>2.230976569111523E-2</c:v>
                </c:pt>
                <c:pt idx="8">
                  <c:v>2.597930520943998E-2</c:v>
                </c:pt>
                <c:pt idx="9">
                  <c:v>2.7345870008481082E-2</c:v>
                </c:pt>
                <c:pt idx="10">
                  <c:v>3.1112003436765699E-2</c:v>
                </c:pt>
                <c:pt idx="11">
                  <c:v>3.4225437654559224E-2</c:v>
                </c:pt>
                <c:pt idx="12">
                  <c:v>3.4192699464066674E-2</c:v>
                </c:pt>
                <c:pt idx="13">
                  <c:v>3.5023096408579028E-2</c:v>
                </c:pt>
                <c:pt idx="14">
                  <c:v>3.7108210486429129E-2</c:v>
                </c:pt>
                <c:pt idx="15">
                  <c:v>3.7792772035020905E-2</c:v>
                </c:pt>
                <c:pt idx="16">
                  <c:v>3.8526653966023949E-2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90-6642-81F3-62C463B0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0688"/>
        <c:axId val="167993344"/>
      </c:areaChart>
      <c:catAx>
        <c:axId val="1679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2018</a:t>
                </a:r>
              </a:p>
            </c:rich>
          </c:tx>
          <c:layout>
            <c:manualLayout>
              <c:xMode val="edge"/>
              <c:yMode val="edge"/>
              <c:x val="0.86938424729363806"/>
              <c:y val="0.961787933153925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3344"/>
        <c:crosses val="autoZero"/>
        <c:auto val="1"/>
        <c:lblAlgn val="ctr"/>
        <c:lblOffset val="100"/>
        <c:noMultiLvlLbl val="0"/>
      </c:catAx>
      <c:valAx>
        <c:axId val="1679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de-DE" sz="1400" b="1"/>
                  <a:t>Mio. t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06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Diagrammtitel!$A$4</c:f>
          <c:strCache>
            <c:ptCount val="1"/>
            <c:pt idx="0">
              <c:v>Abbildung c:  Berlin, Wohngebäude, Emissionen aus Beheizung 2002 - 2018 nach Energieträgern, Anteile in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'Tab f CO2 t'!$C$3</c:f>
              <c:strCache>
                <c:ptCount val="1"/>
                <c:pt idx="0">
                  <c:v>Erdgas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t'!$C$4:$C$20</c:f>
              <c:numCache>
                <c:formatCode>_-* #,##0.000\ _€_-;\-* #,##0.000\ _€_-;_-* "-"??\ _€_-;_-@_-</c:formatCode>
                <c:ptCount val="17"/>
                <c:pt idx="0">
                  <c:v>0.95802261884545681</c:v>
                </c:pt>
                <c:pt idx="1">
                  <c:v>0.97030277830000033</c:v>
                </c:pt>
                <c:pt idx="2">
                  <c:v>0.94296109653133464</c:v>
                </c:pt>
                <c:pt idx="3">
                  <c:v>0.90859688043519715</c:v>
                </c:pt>
                <c:pt idx="4">
                  <c:v>0.90791771371018437</c:v>
                </c:pt>
                <c:pt idx="5">
                  <c:v>0.85571191368421062</c:v>
                </c:pt>
                <c:pt idx="6">
                  <c:v>0.85676541312052223</c:v>
                </c:pt>
                <c:pt idx="7">
                  <c:v>0.84999247822508095</c:v>
                </c:pt>
                <c:pt idx="8">
                  <c:v>0.88195165422857003</c:v>
                </c:pt>
                <c:pt idx="9">
                  <c:v>0.75651552706141145</c:v>
                </c:pt>
                <c:pt idx="10">
                  <c:v>0.77065181376263336</c:v>
                </c:pt>
                <c:pt idx="11">
                  <c:v>0.80672172250137208</c:v>
                </c:pt>
                <c:pt idx="12">
                  <c:v>0.77933952249811156</c:v>
                </c:pt>
                <c:pt idx="13">
                  <c:v>0.80286047982768538</c:v>
                </c:pt>
                <c:pt idx="14">
                  <c:v>0.79804353155128838</c:v>
                </c:pt>
                <c:pt idx="15">
                  <c:v>0.79082108135538332</c:v>
                </c:pt>
                <c:pt idx="16">
                  <c:v>0.79693693025338219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B2-A345-BEFF-C0BDC3BBE41A}"/>
            </c:ext>
          </c:extLst>
        </c:ser>
        <c:ser>
          <c:idx val="1"/>
          <c:order val="1"/>
          <c:tx>
            <c:strRef>
              <c:f>'Tab f CO2 t'!$D$3</c:f>
              <c:strCache>
                <c:ptCount val="1"/>
                <c:pt idx="0">
                  <c:v>Wärme (N+F)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t'!$D$4:$D$20</c:f>
              <c:numCache>
                <c:formatCode>_-* #,##0.000\ _€_-;\-* #,##0.000\ _€_-;_-* "-"??\ _€_-;_-@_-</c:formatCode>
                <c:ptCount val="17"/>
                <c:pt idx="0">
                  <c:v>0.77581815091473005</c:v>
                </c:pt>
                <c:pt idx="1">
                  <c:v>0.76507300324731164</c:v>
                </c:pt>
                <c:pt idx="2">
                  <c:v>0.74579599315378953</c:v>
                </c:pt>
                <c:pt idx="3">
                  <c:v>0.7279296230897242</c:v>
                </c:pt>
                <c:pt idx="4">
                  <c:v>0.74413861378556168</c:v>
                </c:pt>
                <c:pt idx="5">
                  <c:v>0.68646729487380387</c:v>
                </c:pt>
                <c:pt idx="6">
                  <c:v>0.72097308027423124</c:v>
                </c:pt>
                <c:pt idx="7">
                  <c:v>0.77909116152576863</c:v>
                </c:pt>
                <c:pt idx="8">
                  <c:v>0.93840839817825195</c:v>
                </c:pt>
                <c:pt idx="9">
                  <c:v>0.82078579139740537</c:v>
                </c:pt>
                <c:pt idx="10">
                  <c:v>0.85443677085107383</c:v>
                </c:pt>
                <c:pt idx="11">
                  <c:v>0.81773019288324822</c:v>
                </c:pt>
                <c:pt idx="12">
                  <c:v>0.72587441003601139</c:v>
                </c:pt>
                <c:pt idx="13">
                  <c:v>0.773585640742397</c:v>
                </c:pt>
                <c:pt idx="14">
                  <c:v>0.84519074015015638</c:v>
                </c:pt>
                <c:pt idx="15">
                  <c:v>0.93102023691642632</c:v>
                </c:pt>
                <c:pt idx="16">
                  <c:v>0.98410307049752321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B2-A345-BEFF-C0BDC3BBE41A}"/>
            </c:ext>
          </c:extLst>
        </c:ser>
        <c:ser>
          <c:idx val="2"/>
          <c:order val="2"/>
          <c:tx>
            <c:strRef>
              <c:f>'Tab f CO2 t'!$E$3</c:f>
              <c:strCache>
                <c:ptCount val="1"/>
                <c:pt idx="0">
                  <c:v>Flüssiggas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t'!$E$4:$E$20</c:f>
              <c:numCache>
                <c:formatCode>_-* #,##0.000\ _€_-;\-* #,##0.000\ _€_-;_-* "-"??\ _€_-;_-@_-</c:formatCode>
                <c:ptCount val="17"/>
                <c:pt idx="0">
                  <c:v>2.7844011861519538E-4</c:v>
                </c:pt>
                <c:pt idx="1">
                  <c:v>6.3821084561197774E-4</c:v>
                </c:pt>
                <c:pt idx="2">
                  <c:v>9.7832063805356221E-4</c:v>
                </c:pt>
                <c:pt idx="3">
                  <c:v>1.2947465757823318E-3</c:v>
                </c:pt>
                <c:pt idx="4">
                  <c:v>1.6332368576154174E-3</c:v>
                </c:pt>
                <c:pt idx="5">
                  <c:v>1.88000995720738E-3</c:v>
                </c:pt>
                <c:pt idx="6">
                  <c:v>2.2454700224920363E-3</c:v>
                </c:pt>
                <c:pt idx="7">
                  <c:v>2.6786886125426145E-3</c:v>
                </c:pt>
                <c:pt idx="8">
                  <c:v>3.2963026052252264E-3</c:v>
                </c:pt>
                <c:pt idx="9">
                  <c:v>3.2920580629536393E-3</c:v>
                </c:pt>
                <c:pt idx="10">
                  <c:v>3.702124884438582E-3</c:v>
                </c:pt>
                <c:pt idx="11">
                  <c:v>4.0250487771895148E-3</c:v>
                </c:pt>
                <c:pt idx="12">
                  <c:v>4.0386754647738056E-3</c:v>
                </c:pt>
                <c:pt idx="13">
                  <c:v>4.3436071046047929E-3</c:v>
                </c:pt>
                <c:pt idx="14">
                  <c:v>4.6189671224444711E-3</c:v>
                </c:pt>
                <c:pt idx="15">
                  <c:v>4.8912158029316153E-3</c:v>
                </c:pt>
                <c:pt idx="16">
                  <c:v>5.237165954213893E-3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7B2-A345-BEFF-C0BDC3BBE41A}"/>
            </c:ext>
          </c:extLst>
        </c:ser>
        <c:ser>
          <c:idx val="3"/>
          <c:order val="3"/>
          <c:tx>
            <c:strRef>
              <c:f>'Tab f CO2 t'!$F$3</c:f>
              <c:strCache>
                <c:ptCount val="1"/>
                <c:pt idx="0">
                  <c:v>Heizöl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t'!$F$4:$F$20</c:f>
              <c:numCache>
                <c:formatCode>_-* #,##0.000\ _€_-;\-* #,##0.000\ _€_-;_-* "-"??\ _€_-;_-@_-</c:formatCode>
                <c:ptCount val="17"/>
                <c:pt idx="0">
                  <c:v>0.69435014030678555</c:v>
                </c:pt>
                <c:pt idx="1">
                  <c:v>0.70184111684837802</c:v>
                </c:pt>
                <c:pt idx="2">
                  <c:v>0.69679435182325111</c:v>
                </c:pt>
                <c:pt idx="3">
                  <c:v>0.68239886941001626</c:v>
                </c:pt>
                <c:pt idx="4">
                  <c:v>0.68131041904403045</c:v>
                </c:pt>
                <c:pt idx="5">
                  <c:v>0.63803457775391959</c:v>
                </c:pt>
                <c:pt idx="6">
                  <c:v>0.64586114256591132</c:v>
                </c:pt>
                <c:pt idx="7">
                  <c:v>0.67295183696344552</c:v>
                </c:pt>
                <c:pt idx="8">
                  <c:v>0.72704630884134946</c:v>
                </c:pt>
                <c:pt idx="9">
                  <c:v>0.64490569485730953</c:v>
                </c:pt>
                <c:pt idx="10">
                  <c:v>0.64280142967364073</c:v>
                </c:pt>
                <c:pt idx="11">
                  <c:v>0.62339034734916121</c:v>
                </c:pt>
                <c:pt idx="12">
                  <c:v>0.54282546785575492</c:v>
                </c:pt>
                <c:pt idx="13">
                  <c:v>0.48556853682496531</c:v>
                </c:pt>
                <c:pt idx="14">
                  <c:v>0.43712517671146855</c:v>
                </c:pt>
                <c:pt idx="15">
                  <c:v>0.40031530906935064</c:v>
                </c:pt>
                <c:pt idx="16">
                  <c:v>0.39185448599211786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7B2-A345-BEFF-C0BDC3BBE41A}"/>
            </c:ext>
          </c:extLst>
        </c:ser>
        <c:ser>
          <c:idx val="4"/>
          <c:order val="4"/>
          <c:tx>
            <c:strRef>
              <c:f>'Tab f CO2 t'!$G$3</c:f>
              <c:strCache>
                <c:ptCount val="1"/>
                <c:pt idx="0">
                  <c:v>Holzpellets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t'!$G$4:$G$20</c:f>
              <c:numCache>
                <c:formatCode>_-* #,##0.000\ _€_-;\-* #,##0.000\ _€_-;_-* "-"??\ _€_-;_-@_-</c:formatCode>
                <c:ptCount val="17"/>
                <c:pt idx="0">
                  <c:v>1.0841709322463035E-5</c:v>
                </c:pt>
                <c:pt idx="1">
                  <c:v>6.9839314023659106E-5</c:v>
                </c:pt>
                <c:pt idx="2">
                  <c:v>1.2535901878133344E-4</c:v>
                </c:pt>
                <c:pt idx="3">
                  <c:v>1.7683462443443109E-4</c:v>
                </c:pt>
                <c:pt idx="4">
                  <c:v>2.3437848707741224E-4</c:v>
                </c:pt>
                <c:pt idx="5">
                  <c:v>2.6913573855380469E-4</c:v>
                </c:pt>
                <c:pt idx="6">
                  <c:v>3.2696785513327794E-4</c:v>
                </c:pt>
                <c:pt idx="7">
                  <c:v>3.9017546436023894E-4</c:v>
                </c:pt>
                <c:pt idx="8">
                  <c:v>4.973873286870129E-4</c:v>
                </c:pt>
                <c:pt idx="9">
                  <c:v>4.8076117406032818E-4</c:v>
                </c:pt>
                <c:pt idx="10">
                  <c:v>5.4628086693016037E-4</c:v>
                </c:pt>
                <c:pt idx="11">
                  <c:v>6.0827150827816269E-4</c:v>
                </c:pt>
                <c:pt idx="12">
                  <c:v>6.1162786787602669E-4</c:v>
                </c:pt>
                <c:pt idx="13">
                  <c:v>6.4887548449642717E-4</c:v>
                </c:pt>
                <c:pt idx="14">
                  <c:v>6.7608020111125256E-4</c:v>
                </c:pt>
                <c:pt idx="15">
                  <c:v>7.052465845232927E-4</c:v>
                </c:pt>
                <c:pt idx="16">
                  <c:v>7.6325212173152576E-4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7B2-A345-BEFF-C0BDC3BBE41A}"/>
            </c:ext>
          </c:extLst>
        </c:ser>
        <c:ser>
          <c:idx val="5"/>
          <c:order val="5"/>
          <c:tx>
            <c:strRef>
              <c:f>'Tab f CO2 t'!$H$3</c:f>
              <c:strCache>
                <c:ptCount val="1"/>
                <c:pt idx="0">
                  <c:v>Strom (D+WP)</c:v>
                </c:pt>
              </c:strCache>
            </c:strRef>
          </c:tx>
          <c:spPr>
            <a:ln w="25400">
              <a:noFill/>
            </a:ln>
          </c:spPr>
          <c:cat>
            <c:strRef>
              <c:f>'Tab f CO2 t'!$B$4:$B$21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 </c:v>
                </c:pt>
              </c:strCache>
            </c:strRef>
          </c:cat>
          <c:val>
            <c:numRef>
              <c:f>'Tab f CO2 t'!$H$4:$H$20</c:f>
              <c:numCache>
                <c:formatCode>_-* #,##0.000\ _€_-;\-* #,##0.000\ _€_-;_-* "-"??\ _€_-;_-@_-</c:formatCode>
                <c:ptCount val="17"/>
                <c:pt idx="0">
                  <c:v>1.7217022813887065E-3</c:v>
                </c:pt>
                <c:pt idx="1">
                  <c:v>4.368135937512856E-3</c:v>
                </c:pt>
                <c:pt idx="2">
                  <c:v>7.4588824369116336E-3</c:v>
                </c:pt>
                <c:pt idx="3">
                  <c:v>1.0455615191502707E-2</c:v>
                </c:pt>
                <c:pt idx="4">
                  <c:v>1.3418229368823876E-2</c:v>
                </c:pt>
                <c:pt idx="5">
                  <c:v>1.6545423646409138E-2</c:v>
                </c:pt>
                <c:pt idx="6">
                  <c:v>1.8822708465896627E-2</c:v>
                </c:pt>
                <c:pt idx="7">
                  <c:v>2.230976569111523E-2</c:v>
                </c:pt>
                <c:pt idx="8">
                  <c:v>2.597930520943998E-2</c:v>
                </c:pt>
                <c:pt idx="9">
                  <c:v>2.7345870008481082E-2</c:v>
                </c:pt>
                <c:pt idx="10">
                  <c:v>3.1112003436765699E-2</c:v>
                </c:pt>
                <c:pt idx="11">
                  <c:v>3.4225437654559224E-2</c:v>
                </c:pt>
                <c:pt idx="12">
                  <c:v>3.4192699464066674E-2</c:v>
                </c:pt>
                <c:pt idx="13">
                  <c:v>3.5023096408579028E-2</c:v>
                </c:pt>
                <c:pt idx="14">
                  <c:v>3.7108210486429129E-2</c:v>
                </c:pt>
                <c:pt idx="15">
                  <c:v>3.7792772035020905E-2</c:v>
                </c:pt>
                <c:pt idx="16">
                  <c:v>3.8526653966023949E-2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4F-7C41-B6C7-AF2EB167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4096"/>
        <c:axId val="168334464"/>
      </c:areaChart>
      <c:catAx>
        <c:axId val="1683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</a:t>
                </a:r>
                <a:r>
                  <a:rPr lang="de-DE" sz="1200" baseline="0"/>
                  <a:t> 2019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0.86941817714453018"/>
              <c:y val="0.96276371308016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4464"/>
        <c:crosses val="autoZero"/>
        <c:auto val="1"/>
        <c:lblAlgn val="ctr"/>
        <c:lblOffset val="100"/>
        <c:noMultiLvlLbl val="0"/>
      </c:catAx>
      <c:valAx>
        <c:axId val="1683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r>
                  <a:rPr lang="de-DE" sz="1400" b="1">
                    <a:solidFill>
                      <a:schemeClr val="bg1"/>
                    </a:solidFill>
                  </a:rPr>
                  <a:t>Mio. 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0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Diagrammtitel!$A$5</c:f>
          <c:strCache>
            <c:ptCount val="1"/>
            <c:pt idx="0">
              <c:v>Abbildung d: Berlin, Wohngebäude, flächenbezogene CO2-Emission und beheizte Wohnfläche 2002 - 2018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38100"/>
          </c:spPr>
          <c:marker>
            <c:symbol val="none"/>
          </c:marker>
          <c:trendline>
            <c:spPr>
              <a:ln w="38100">
                <a:solidFill>
                  <a:schemeClr val="accent5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23801981201845485"/>
                  <c:y val="-6.6314386705645569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'Tab f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e Fläche und Emission'!$C$5:$C$21</c:f>
              <c:numCache>
                <c:formatCode>0.00</c:formatCode>
                <c:ptCount val="17"/>
                <c:pt idx="0">
                  <c:v>30.740877148909401</c:v>
                </c:pt>
                <c:pt idx="1">
                  <c:v>33.083486457298299</c:v>
                </c:pt>
                <c:pt idx="2">
                  <c:v>31.643515802433299</c:v>
                </c:pt>
                <c:pt idx="3">
                  <c:v>32.139233049056102</c:v>
                </c:pt>
                <c:pt idx="4">
                  <c:v>32.9112576633771</c:v>
                </c:pt>
                <c:pt idx="5">
                  <c:v>29.320300000888199</c:v>
                </c:pt>
                <c:pt idx="6">
                  <c:v>28.696813232308799</c:v>
                </c:pt>
                <c:pt idx="7">
                  <c:v>28.465634796050001</c:v>
                </c:pt>
                <c:pt idx="8">
                  <c:v>30.212066035119701</c:v>
                </c:pt>
                <c:pt idx="9">
                  <c:v>29.924757684063</c:v>
                </c:pt>
                <c:pt idx="10">
                  <c:v>29.317697305722898</c:v>
                </c:pt>
                <c:pt idx="11">
                  <c:v>29.344122731432101</c:v>
                </c:pt>
                <c:pt idx="12">
                  <c:v>24.6574915781482</c:v>
                </c:pt>
                <c:pt idx="13">
                  <c:v>21.897889920877901</c:v>
                </c:pt>
                <c:pt idx="14">
                  <c:v>23.172317439621001</c:v>
                </c:pt>
                <c:pt idx="15">
                  <c:v>22.178084631388302</c:v>
                </c:pt>
                <c:pt idx="16">
                  <c:v>22.874427361157601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F3E-F040-B001-5AD5E855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17536"/>
        <c:axId val="168690048"/>
      </c:lineChart>
      <c:lineChart>
        <c:grouping val="standard"/>
        <c:varyColors val="0"/>
        <c:ser>
          <c:idx val="0"/>
          <c:order val="1"/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38100">
                <a:solidFill>
                  <a:schemeClr val="accent2"/>
                </a:solidFill>
                <a:prstDash val="sysDash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6667506541248257E-2"/>
                  <c:y val="-1.855006508751078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val>
            <c:numRef>
              <c:f>'Tab e Fläche und Emission'!$D$5:$D$21</c:f>
              <c:numCache>
                <c:formatCode>0.00</c:formatCode>
                <c:ptCount val="17"/>
                <c:pt idx="0">
                  <c:v>155.441</c:v>
                </c:pt>
                <c:pt idx="1">
                  <c:v>156.31700000000001</c:v>
                </c:pt>
                <c:pt idx="2">
                  <c:v>157.19300000000001</c:v>
                </c:pt>
                <c:pt idx="3">
                  <c:v>158.06800000000001</c:v>
                </c:pt>
                <c:pt idx="4">
                  <c:v>158.94399999999999</c:v>
                </c:pt>
                <c:pt idx="5">
                  <c:v>159.82</c:v>
                </c:pt>
                <c:pt idx="6">
                  <c:v>160.69499999999999</c:v>
                </c:pt>
                <c:pt idx="7">
                  <c:v>161.571</c:v>
                </c:pt>
                <c:pt idx="8">
                  <c:v>162.447</c:v>
                </c:pt>
                <c:pt idx="9">
                  <c:v>163.322</c:v>
                </c:pt>
                <c:pt idx="10">
                  <c:v>164.19800000000001</c:v>
                </c:pt>
                <c:pt idx="11">
                  <c:v>165.07400000000001</c:v>
                </c:pt>
                <c:pt idx="12">
                  <c:v>165.94900000000001</c:v>
                </c:pt>
                <c:pt idx="13">
                  <c:v>166.82499999999999</c:v>
                </c:pt>
                <c:pt idx="14">
                  <c:v>167.70099999999999</c:v>
                </c:pt>
                <c:pt idx="15">
                  <c:v>168.57599999999999</c:v>
                </c:pt>
                <c:pt idx="16">
                  <c:v>169.452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2F3E-F040-B001-5AD5E855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02336"/>
        <c:axId val="168691968"/>
      </c:lineChart>
      <c:catAx>
        <c:axId val="16841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2018</a:t>
                </a:r>
              </a:p>
            </c:rich>
          </c:tx>
          <c:layout>
            <c:manualLayout>
              <c:xMode val="edge"/>
              <c:yMode val="edge"/>
              <c:x val="0.86938425164274946"/>
              <c:y val="0.95967828291825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0048"/>
        <c:crosses val="autoZero"/>
        <c:auto val="1"/>
        <c:lblAlgn val="ctr"/>
        <c:lblOffset val="100"/>
        <c:noMultiLvlLbl val="0"/>
      </c:catAx>
      <c:valAx>
        <c:axId val="16869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>
                    <a:solidFill>
                      <a:srgbClr val="0070C0"/>
                    </a:solidFill>
                  </a:defRPr>
                </a:pPr>
                <a:r>
                  <a:rPr lang="en-US" sz="1400" b="1">
                    <a:solidFill>
                      <a:srgbClr val="0070C0"/>
                    </a:solidFill>
                    <a:effectLst/>
                  </a:rPr>
                  <a:t>kg/(m</a:t>
                </a:r>
                <a:r>
                  <a:rPr lang="en-US" sz="1400" b="1" baseline="30000">
                    <a:solidFill>
                      <a:srgbClr val="0070C0"/>
                    </a:solidFill>
                    <a:effectLst/>
                  </a:rPr>
                  <a:t>2</a:t>
                </a:r>
                <a:r>
                  <a:rPr lang="en-US" sz="1400" b="1" baseline="-25000">
                    <a:solidFill>
                      <a:srgbClr val="0070C0"/>
                    </a:solidFill>
                    <a:effectLst/>
                  </a:rPr>
                  <a:t>[AN]*</a:t>
                </a:r>
                <a:r>
                  <a:rPr lang="en-US" sz="1400" b="1">
                    <a:solidFill>
                      <a:srgbClr val="0070C0"/>
                    </a:solidFill>
                    <a:effectLst/>
                  </a:rPr>
                  <a:t>a)</a:t>
                </a:r>
                <a:endParaRPr lang="de-DE" sz="1400">
                  <a:solidFill>
                    <a:srgbClr val="0070C0"/>
                  </a:solidFill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536"/>
        <c:crosses val="autoZero"/>
        <c:crossBetween val="between"/>
      </c:valAx>
      <c:valAx>
        <c:axId val="168691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400">
                    <a:solidFill>
                      <a:schemeClr val="accent2"/>
                    </a:solidFill>
                  </a:defRPr>
                </a:pPr>
                <a:r>
                  <a:rPr lang="en-US" sz="1400" b="1">
                    <a:solidFill>
                      <a:schemeClr val="accent2"/>
                    </a:solidFill>
                    <a:effectLst/>
                  </a:rPr>
                  <a:t>Mio. m</a:t>
                </a:r>
                <a:r>
                  <a:rPr lang="en-US" sz="1400" b="1" baseline="30000">
                    <a:solidFill>
                      <a:schemeClr val="accent2"/>
                    </a:solidFill>
                    <a:effectLst/>
                  </a:rPr>
                  <a:t>2 </a:t>
                </a:r>
                <a:r>
                  <a:rPr lang="en-US" sz="1400" b="1">
                    <a:solidFill>
                      <a:schemeClr val="accent2"/>
                    </a:solidFill>
                    <a:effectLst/>
                  </a:rPr>
                  <a:t>[AN]</a:t>
                </a:r>
                <a:endParaRPr lang="de-DE" sz="1400">
                  <a:solidFill>
                    <a:schemeClr val="accent2"/>
                  </a:solidFill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accent2"/>
                </a:solidFill>
              </a:defRPr>
            </a:pPr>
            <a:endParaRPr lang="en-US"/>
          </a:p>
        </c:txPr>
        <c:crossAx val="168702336"/>
        <c:crosses val="max"/>
        <c:crossBetween val="between"/>
      </c:valAx>
      <c:catAx>
        <c:axId val="16870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691968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16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150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150" workbookViewId="0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8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71E47705-C88E-654C-86DA-E14395BFEA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198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9C3EF92E-53E0-F043-9CF6-C0F106BE67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198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83690632-C7F0-CC49-A4E0-1C2F087E72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7435" cy="599738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EBA7954B-2BA7-D440-9F67-F7D482DFF0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anneshengstenberg/Dropbox/arbeit/AAA%20Entwicklung%20HEV%202018/Berechnung/2%20Bundesla&#776;nder/2.1.%201-2%20FH/2.1.1.%20Einzelne%20Bundesla&#776;nder/2.1.1.6.%20Hamburg/2.1.1.6.3.%20Entwicklung%20der%20CO2-Emissionen/2.1.1.6.3.%20CO2-Bilanz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anneshengstenberg/Dropbox/arbeit/AAA%20entwicklung%20hev%202018/Berechnung/2%20Bundesla&#776;nder/2.2.%20MFH/2.2.1.%20Bundesla&#776;nder/2.2.1.3.%20Berlin/2.2.1.3.3.%20CO2%20Emission/Klon%20Hamburg/2.2.1.3.3.%20CO2-Bilanz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titel"/>
      <sheetName val="Abb a Gesamt CO2"/>
      <sheetName val="Abb b CO2 nach ET"/>
      <sheetName val="Abb c CO2 nach ET %"/>
      <sheetName val="Abb d Verbrauch und Fläche"/>
      <sheetName val="Tab d Fläche und Emission"/>
      <sheetName val="Tab CO2 t"/>
      <sheetName val="g Tab CO2 $"/>
    </sheetNames>
    <sheetDataSet>
      <sheetData sheetId="0"/>
      <sheetData sheetId="1"/>
      <sheetData sheetId="2"/>
      <sheetData sheetId="3"/>
      <sheetData sheetId="4"/>
      <sheetData sheetId="5">
        <row r="5">
          <cell r="D5">
            <v>20.454360321362639</v>
          </cell>
        </row>
      </sheetData>
      <sheetData sheetId="6">
        <row r="4">
          <cell r="C4">
            <v>0.43087856975675937</v>
          </cell>
          <cell r="D4">
            <v>2.6316623779242002E-2</v>
          </cell>
          <cell r="E4">
            <v>2.0779942868054152E-4</v>
          </cell>
          <cell r="F4">
            <v>0.37471972289144029</v>
          </cell>
          <cell r="G4">
            <v>1.0841709322463035E-5</v>
          </cell>
          <cell r="H4">
            <v>0</v>
          </cell>
        </row>
        <row r="5">
          <cell r="C5">
            <v>0.44422381030219815</v>
          </cell>
          <cell r="D5">
            <v>2.6774062587925571E-2</v>
          </cell>
          <cell r="E5">
            <v>4.280980436595312E-4</v>
          </cell>
          <cell r="F5">
            <v>0.3856877355913364</v>
          </cell>
          <cell r="G5">
            <v>2.2335550103975541E-5</v>
          </cell>
          <cell r="H5">
            <v>2.600230291271152E-3</v>
          </cell>
        </row>
        <row r="6">
          <cell r="C6">
            <v>0.43932371080898003</v>
          </cell>
          <cell r="D6">
            <v>2.5722752853672263E-2</v>
          </cell>
          <cell r="E6">
            <v>6.3917923600864278E-4</v>
          </cell>
          <cell r="F6">
            <v>0.38806709719877958</v>
          </cell>
          <cell r="G6">
            <v>3.3348481878711799E-5</v>
          </cell>
          <cell r="H6">
            <v>5.6970323209465977E-3</v>
          </cell>
        </row>
        <row r="7">
          <cell r="C7">
            <v>0.4284358545948409</v>
          </cell>
          <cell r="D7">
            <v>2.5462121549754541E-2</v>
          </cell>
          <cell r="E7">
            <v>8.3655638574660742E-4</v>
          </cell>
          <cell r="F7">
            <v>0.38387414549004162</v>
          </cell>
          <cell r="G7">
            <v>4.3646420125909954E-5</v>
          </cell>
          <cell r="H7">
            <v>8.6670878765025671E-3</v>
          </cell>
        </row>
        <row r="8">
          <cell r="C8">
            <v>0.42073363208711184</v>
          </cell>
          <cell r="D8">
            <v>2.6309250365694752E-2</v>
          </cell>
          <cell r="E8">
            <v>1.0348378505848394E-3</v>
          </cell>
          <cell r="F8">
            <v>0.38213203537387758</v>
          </cell>
          <cell r="G8">
            <v>5.3991540030513368E-5</v>
          </cell>
          <cell r="H8">
            <v>1.1522514529711961E-2</v>
          </cell>
        </row>
        <row r="9">
          <cell r="C9">
            <v>0.40794712834526731</v>
          </cell>
          <cell r="D9">
            <v>2.8292846924214913E-2</v>
          </cell>
          <cell r="E9">
            <v>1.2121826359268986E-3</v>
          </cell>
          <cell r="F9">
            <v>0.37173528733163003</v>
          </cell>
          <cell r="G9">
            <v>6.324431143966428E-5</v>
          </cell>
          <cell r="H9">
            <v>1.4666004465572367E-2</v>
          </cell>
        </row>
        <row r="10">
          <cell r="C10">
            <v>0.40890774281251907</v>
          </cell>
          <cell r="D10">
            <v>3.1589158879573774E-2</v>
          </cell>
          <cell r="E10">
            <v>1.4411872489795449E-3</v>
          </cell>
          <cell r="F10">
            <v>0.38037908901288803</v>
          </cell>
          <cell r="G10">
            <v>7.5192378207628431E-5</v>
          </cell>
          <cell r="H10">
            <v>1.6937620279684071E-2</v>
          </cell>
        </row>
        <row r="11">
          <cell r="C11">
            <v>0.42131313021796268</v>
          </cell>
          <cell r="D11">
            <v>3.5745851580494578E-2</v>
          </cell>
          <cell r="E11">
            <v>1.7313844439185426E-3</v>
          </cell>
          <cell r="F11">
            <v>0.40099901173717878</v>
          </cell>
          <cell r="G11">
            <v>9.0333101421837011E-5</v>
          </cell>
          <cell r="H11">
            <v>2.0345649155655829E-2</v>
          </cell>
        </row>
        <row r="12">
          <cell r="C12">
            <v>0.42946597228929523</v>
          </cell>
          <cell r="D12">
            <v>3.9367380506699488E-2</v>
          </cell>
          <cell r="E12">
            <v>2.0451904768238934E-3</v>
          </cell>
          <cell r="F12">
            <v>0.40972520417841268</v>
          </cell>
          <cell r="G12">
            <v>1.0488156291404582E-4</v>
          </cell>
          <cell r="H12">
            <v>2.3668661147836025E-2</v>
          </cell>
        </row>
        <row r="13">
          <cell r="C13">
            <v>0.39961034427120262</v>
          </cell>
          <cell r="D13">
            <v>3.8205496436487525E-2</v>
          </cell>
          <cell r="E13">
            <v>2.1127426364920834E-3</v>
          </cell>
          <cell r="F13">
            <v>0.37189290214205922</v>
          </cell>
          <cell r="G13">
            <v>1.0834577623036326E-4</v>
          </cell>
          <cell r="H13">
            <v>2.5275986136781448E-2</v>
          </cell>
        </row>
        <row r="14">
          <cell r="C14">
            <v>0.4137454712467783</v>
          </cell>
          <cell r="D14">
            <v>3.9468503238085532E-2</v>
          </cell>
          <cell r="E14">
            <v>2.3630662382487615E-3</v>
          </cell>
          <cell r="F14">
            <v>0.36400288428461164</v>
          </cell>
          <cell r="G14">
            <v>1.2118288401275699E-4</v>
          </cell>
          <cell r="H14">
            <v>2.887751403937935E-2</v>
          </cell>
        </row>
        <row r="15">
          <cell r="C15">
            <v>0.42447064450159766</v>
          </cell>
          <cell r="D15">
            <v>3.7062826991866853E-2</v>
          </cell>
          <cell r="E15">
            <v>2.5522480403995336E-3</v>
          </cell>
          <cell r="F15">
            <v>0.35343534532928361</v>
          </cell>
          <cell r="G15">
            <v>1.3258431378698876E-4</v>
          </cell>
          <cell r="H15">
            <v>3.1865534949421195E-2</v>
          </cell>
        </row>
        <row r="16">
          <cell r="C16">
            <v>0.41056546286357654</v>
          </cell>
          <cell r="D16">
            <v>3.2592967272164028E-2</v>
          </cell>
          <cell r="E16">
            <v>2.5819535155638096E-3</v>
          </cell>
          <cell r="F16">
            <v>0.32371178194841144</v>
          </cell>
          <cell r="G16">
            <v>1.3529887417801622E-4</v>
          </cell>
          <cell r="H16">
            <v>3.1998183743100837E-2</v>
          </cell>
        </row>
        <row r="17">
          <cell r="C17">
            <v>0.41817900185799678</v>
          </cell>
          <cell r="D17">
            <v>3.132771466762109E-2</v>
          </cell>
          <cell r="E17">
            <v>2.8047643482486525E-3</v>
          </cell>
          <cell r="F17">
            <v>0.31640044198953832</v>
          </cell>
          <cell r="G17">
            <v>1.4633553121297315E-4</v>
          </cell>
          <cell r="H17">
            <v>3.2929675538096476E-2</v>
          </cell>
        </row>
        <row r="18">
          <cell r="C18">
            <v>0.42393918740936021</v>
          </cell>
          <cell r="D18">
            <v>3.0235943540169036E-2</v>
          </cell>
          <cell r="E18">
            <v>3.0383274803957882E-3</v>
          </cell>
          <cell r="F18">
            <v>0.31315603759396138</v>
          </cell>
          <cell r="G18">
            <v>1.5852143375978025E-4</v>
          </cell>
          <cell r="H18">
            <v>3.5081850100597778E-2</v>
          </cell>
        </row>
        <row r="19">
          <cell r="C19">
            <v>0.419091895681728</v>
          </cell>
          <cell r="D19">
            <v>2.8936665880113507E-2</v>
          </cell>
          <cell r="E19">
            <v>3.2606894467524894E-3</v>
          </cell>
          <cell r="F19">
            <v>0.3117948621747314</v>
          </cell>
          <cell r="G19">
            <v>1.7012292765665159E-4</v>
          </cell>
          <cell r="H19">
            <v>3.5875735637894257E-2</v>
          </cell>
        </row>
        <row r="20">
          <cell r="C20">
            <v>0.41631435003609352</v>
          </cell>
          <cell r="D20">
            <v>2.8487493423922997E-2</v>
          </cell>
          <cell r="E20">
            <v>3.4661345798931392E-3</v>
          </cell>
          <cell r="F20">
            <v>0.31194354193461804</v>
          </cell>
          <cell r="G20">
            <v>1.8084180416833766E-4</v>
          </cell>
          <cell r="H20">
            <v>3.659635310353259E-2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titel"/>
      <sheetName val="a Dia Trend"/>
      <sheetName val="b Dia CO2 t"/>
      <sheetName val="c Dia CO2 Prozent"/>
      <sheetName val="d Abb CO2 je am &amp; Fläche"/>
      <sheetName val="e Tab CO2 je qm &amp; Fläche"/>
      <sheetName val="f Tab CO2 t"/>
      <sheetName val="g Tab C02 Proz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D5">
            <v>51.626208431388676</v>
          </cell>
        </row>
      </sheetData>
      <sheetData sheetId="6">
        <row r="4">
          <cell r="C4">
            <v>0.5271440490886975</v>
          </cell>
          <cell r="D4">
            <v>0.74950152713548801</v>
          </cell>
          <cell r="E4">
            <v>7.0640689934653843E-5</v>
          </cell>
          <cell r="F4">
            <v>0.3196304174153452</v>
          </cell>
          <cell r="G4">
            <v>0</v>
          </cell>
          <cell r="H4">
            <v>1.7217022813887065E-3</v>
          </cell>
        </row>
        <row r="5">
          <cell r="C5">
            <v>0.52607896799780218</v>
          </cell>
          <cell r="D5">
            <v>0.73829894065938606</v>
          </cell>
          <cell r="E5">
            <v>2.1011280195244654E-4</v>
          </cell>
          <cell r="F5">
            <v>0.31615338125704168</v>
          </cell>
          <cell r="G5">
            <v>4.7503763919683569E-5</v>
          </cell>
          <cell r="H5">
            <v>1.7679056462417038E-3</v>
          </cell>
        </row>
        <row r="6">
          <cell r="C6">
            <v>0.50363738572235461</v>
          </cell>
          <cell r="D6">
            <v>0.72007324030011721</v>
          </cell>
          <cell r="E6">
            <v>3.3914140204491944E-4</v>
          </cell>
          <cell r="F6">
            <v>0.30872725462447154</v>
          </cell>
          <cell r="G6">
            <v>9.2010536902621627E-5</v>
          </cell>
          <cell r="H6">
            <v>1.7618501159650355E-3</v>
          </cell>
        </row>
        <row r="7">
          <cell r="C7">
            <v>0.48016102584035619</v>
          </cell>
          <cell r="D7">
            <v>0.70246750153996962</v>
          </cell>
          <cell r="E7">
            <v>4.5819019003572449E-4</v>
          </cell>
          <cell r="F7">
            <v>0.2985247239199747</v>
          </cell>
          <cell r="G7">
            <v>1.3318820430852112E-4</v>
          </cell>
          <cell r="H7">
            <v>1.788527315000141E-3</v>
          </cell>
        </row>
        <row r="8">
          <cell r="C8">
            <v>0.48718408162307253</v>
          </cell>
          <cell r="D8">
            <v>0.71782936341986692</v>
          </cell>
          <cell r="E8">
            <v>5.9839900703057805E-4</v>
          </cell>
          <cell r="F8">
            <v>0.29917838367015293</v>
          </cell>
          <cell r="G8">
            <v>1.8038694704689887E-4</v>
          </cell>
          <cell r="H8">
            <v>1.8957148391119155E-3</v>
          </cell>
        </row>
        <row r="9">
          <cell r="C9">
            <v>0.44776478533894337</v>
          </cell>
          <cell r="D9">
            <v>0.6581744479495889</v>
          </cell>
          <cell r="E9">
            <v>6.6782732128048124E-4</v>
          </cell>
          <cell r="F9">
            <v>0.26629929042228956</v>
          </cell>
          <cell r="G9">
            <v>2.0589142711414043E-4</v>
          </cell>
          <cell r="H9">
            <v>1.8794191808367696E-3</v>
          </cell>
        </row>
        <row r="10">
          <cell r="C10">
            <v>0.44785767030800311</v>
          </cell>
          <cell r="D10">
            <v>0.68938392139465743</v>
          </cell>
          <cell r="E10">
            <v>8.0428277351249139E-4</v>
          </cell>
          <cell r="F10">
            <v>0.26548205355302323</v>
          </cell>
          <cell r="G10">
            <v>2.5177547692564951E-4</v>
          </cell>
          <cell r="H10">
            <v>1.8850881862125545E-3</v>
          </cell>
        </row>
        <row r="11">
          <cell r="C11">
            <v>0.42867934800711827</v>
          </cell>
          <cell r="D11">
            <v>0.74334530994527404</v>
          </cell>
          <cell r="E11">
            <v>9.47304168624072E-4</v>
          </cell>
          <cell r="F11">
            <v>0.27195282522626668</v>
          </cell>
          <cell r="G11">
            <v>2.9984236293840191E-4</v>
          </cell>
          <cell r="H11">
            <v>1.9641165354594005E-3</v>
          </cell>
        </row>
        <row r="12">
          <cell r="C12">
            <v>0.4524856819392748</v>
          </cell>
          <cell r="D12">
            <v>0.89904101767155242</v>
          </cell>
          <cell r="E12">
            <v>1.2511121284013329E-3</v>
          </cell>
          <cell r="F12">
            <v>0.31732110466293673</v>
          </cell>
          <cell r="G12">
            <v>3.9250576577296703E-4</v>
          </cell>
          <cell r="H12">
            <v>2.3106440616039547E-3</v>
          </cell>
        </row>
        <row r="13">
          <cell r="C13">
            <v>0.35690518279020889</v>
          </cell>
          <cell r="D13">
            <v>0.78258029496091785</v>
          </cell>
          <cell r="E13">
            <v>1.1793154264615562E-3</v>
          </cell>
          <cell r="F13">
            <v>0.27301279271525025</v>
          </cell>
          <cell r="G13">
            <v>3.724153978299649E-4</v>
          </cell>
          <cell r="H13">
            <v>2.0698838716996337E-3</v>
          </cell>
        </row>
        <row r="14">
          <cell r="C14">
            <v>0.35690634251585507</v>
          </cell>
          <cell r="D14">
            <v>0.81496826761298835</v>
          </cell>
          <cell r="E14">
            <v>1.3390586461898206E-3</v>
          </cell>
          <cell r="F14">
            <v>0.2787985453890291</v>
          </cell>
          <cell r="G14">
            <v>4.2509798291740333E-4</v>
          </cell>
          <cell r="H14">
            <v>2.23448939738635E-3</v>
          </cell>
        </row>
        <row r="15">
          <cell r="C15">
            <v>0.38225107799977442</v>
          </cell>
          <cell r="D15">
            <v>0.78066736589138142</v>
          </cell>
          <cell r="E15">
            <v>1.472800736789981E-3</v>
          </cell>
          <cell r="F15">
            <v>0.2699550020198776</v>
          </cell>
          <cell r="G15">
            <v>4.756871944911739E-4</v>
          </cell>
          <cell r="H15">
            <v>2.3599027051380314E-3</v>
          </cell>
        </row>
        <row r="16">
          <cell r="C16">
            <v>0.36877405963453502</v>
          </cell>
          <cell r="D16">
            <v>0.6932814427638474</v>
          </cell>
          <cell r="E16">
            <v>1.4567219492099958E-3</v>
          </cell>
          <cell r="F16">
            <v>0.21911368590734345</v>
          </cell>
          <cell r="G16">
            <v>4.7632899369801052E-4</v>
          </cell>
          <cell r="H16">
            <v>2.1945157209658341E-3</v>
          </cell>
        </row>
        <row r="17">
          <cell r="C17">
            <v>0.3846814779696886</v>
          </cell>
          <cell r="D17">
            <v>0.74225792607477592</v>
          </cell>
          <cell r="E17">
            <v>1.5388427563561399E-3</v>
          </cell>
          <cell r="F17">
            <v>0.169168094835427</v>
          </cell>
          <cell r="G17">
            <v>5.02539953283454E-4</v>
          </cell>
          <cell r="H17">
            <v>2.0934208704825536E-3</v>
          </cell>
        </row>
        <row r="18">
          <cell r="C18">
            <v>0.37410434414192811</v>
          </cell>
          <cell r="D18">
            <v>0.81495479660998738</v>
          </cell>
          <cell r="E18">
            <v>1.5806396420486825E-3</v>
          </cell>
          <cell r="F18">
            <v>0.12396913911750716</v>
          </cell>
          <cell r="G18">
            <v>5.1755876735147229E-4</v>
          </cell>
          <cell r="H18">
            <v>2.0263603858313526E-3</v>
          </cell>
        </row>
        <row r="19">
          <cell r="C19">
            <v>0.37172918567365526</v>
          </cell>
          <cell r="D19">
            <v>0.90208357103631287</v>
          </cell>
          <cell r="E19">
            <v>1.6305263561791257E-3</v>
          </cell>
          <cell r="F19">
            <v>8.8520446894619229E-2</v>
          </cell>
          <cell r="G19">
            <v>5.3512365686664114E-4</v>
          </cell>
          <cell r="H19">
            <v>1.9170363971266484E-3</v>
          </cell>
        </row>
        <row r="20">
          <cell r="C20">
            <v>0.38062258021728873</v>
          </cell>
          <cell r="D20">
            <v>0.95561557707360023</v>
          </cell>
          <cell r="E20">
            <v>1.7710313743207536E-3</v>
          </cell>
          <cell r="F20">
            <v>7.9910944057499836E-2</v>
          </cell>
          <cell r="G20">
            <v>5.824103175631881E-4</v>
          </cell>
          <cell r="H20">
            <v>1.9303008624913624E-3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zoomScale="200" zoomScaleNormal="200" workbookViewId="0">
      <selection sqref="A1:A1048576"/>
    </sheetView>
  </sheetViews>
  <sheetFormatPr baseColWidth="10" defaultRowHeight="15.6" x14ac:dyDescent="0.3"/>
  <sheetData>
    <row r="1" spans="1:1" x14ac:dyDescent="0.3">
      <c r="A1" s="12" t="s">
        <v>18</v>
      </c>
    </row>
    <row r="2" spans="1:1" x14ac:dyDescent="0.3">
      <c r="A2" s="10" t="s">
        <v>19</v>
      </c>
    </row>
    <row r="3" spans="1:1" x14ac:dyDescent="0.3">
      <c r="A3" s="10" t="s">
        <v>20</v>
      </c>
    </row>
    <row r="4" spans="1:1" x14ac:dyDescent="0.3">
      <c r="A4" s="10" t="s">
        <v>21</v>
      </c>
    </row>
    <row r="5" spans="1:1" x14ac:dyDescent="0.3">
      <c r="A5" s="10" t="s">
        <v>22</v>
      </c>
    </row>
    <row r="6" spans="1:1" x14ac:dyDescent="0.3">
      <c r="A6" s="11" t="s">
        <v>23</v>
      </c>
    </row>
    <row r="7" spans="1:1" x14ac:dyDescent="0.3">
      <c r="A7" s="11" t="s">
        <v>24</v>
      </c>
    </row>
    <row r="8" spans="1:1" x14ac:dyDescent="0.3">
      <c r="A8" s="11" t="s">
        <v>25</v>
      </c>
    </row>
    <row r="12" spans="1:1" x14ac:dyDescent="0.3">
      <c r="A12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24"/>
  <sheetViews>
    <sheetView showGridLines="0" tabSelected="1" zoomScaleNormal="100" workbookViewId="0">
      <selection activeCell="D5" sqref="D5:D21"/>
    </sheetView>
  </sheetViews>
  <sheetFormatPr baseColWidth="10" defaultRowHeight="15.6" x14ac:dyDescent="0.3"/>
  <cols>
    <col min="1" max="1" width="3" customWidth="1"/>
    <col min="2" max="2" width="9" customWidth="1"/>
    <col min="3" max="3" width="12.69921875" customWidth="1"/>
  </cols>
  <sheetData>
    <row r="1" spans="2:8" x14ac:dyDescent="0.3">
      <c r="B1" s="1"/>
    </row>
    <row r="2" spans="2:8" ht="49.95" customHeight="1" x14ac:dyDescent="0.3">
      <c r="B2" s="19" t="str">
        <f>Diagrammtitel!A6</f>
        <v>Tabelle e: Berlin, Wohngebäude, flächenbezogene CO2-Emission und beheizte Wohnfläche 2002 - 2018</v>
      </c>
      <c r="C2" s="19"/>
      <c r="D2" s="19"/>
      <c r="E2" s="19"/>
    </row>
    <row r="3" spans="2:8" ht="46.8" x14ac:dyDescent="0.3">
      <c r="B3" s="14" t="s">
        <v>5</v>
      </c>
      <c r="C3" s="14" t="s">
        <v>9</v>
      </c>
      <c r="D3" s="14" t="s">
        <v>10</v>
      </c>
      <c r="E3" s="14" t="s">
        <v>11</v>
      </c>
    </row>
    <row r="4" spans="2:8" x14ac:dyDescent="0.3">
      <c r="B4" s="15"/>
      <c r="C4" s="15" t="s">
        <v>12</v>
      </c>
      <c r="D4" s="15" t="s">
        <v>13</v>
      </c>
      <c r="E4" s="15" t="s">
        <v>14</v>
      </c>
    </row>
    <row r="5" spans="2:8" x14ac:dyDescent="0.3">
      <c r="B5" s="15">
        <v>2002</v>
      </c>
      <c r="C5" s="30">
        <v>30.740877148909401</v>
      </c>
      <c r="D5" s="30">
        <v>155.441</v>
      </c>
      <c r="E5" s="18">
        <v>2.4302018941762986</v>
      </c>
      <c r="G5" s="16" t="s">
        <v>6</v>
      </c>
      <c r="H5" s="16" t="s">
        <v>6</v>
      </c>
    </row>
    <row r="6" spans="2:8" x14ac:dyDescent="0.3">
      <c r="B6" s="15">
        <v>2003</v>
      </c>
      <c r="C6" s="30">
        <v>33.083486457298299</v>
      </c>
      <c r="D6" s="30">
        <v>156.31700000000001</v>
      </c>
      <c r="E6" s="18">
        <v>2.4422930844928383</v>
      </c>
    </row>
    <row r="7" spans="2:8" x14ac:dyDescent="0.3">
      <c r="B7" s="15">
        <v>2004</v>
      </c>
      <c r="C7" s="30">
        <v>31.643515802433299</v>
      </c>
      <c r="D7" s="30">
        <v>157.19300000000001</v>
      </c>
      <c r="E7" s="18">
        <v>2.3941140036021218</v>
      </c>
    </row>
    <row r="8" spans="2:8" x14ac:dyDescent="0.3">
      <c r="B8" s="15">
        <v>2005</v>
      </c>
      <c r="C8" s="30">
        <v>32.139233049056102</v>
      </c>
      <c r="D8" s="30">
        <v>158.06800000000001</v>
      </c>
      <c r="E8" s="18">
        <v>2.3308525693266571</v>
      </c>
    </row>
    <row r="9" spans="2:8" x14ac:dyDescent="0.3">
      <c r="B9" s="15">
        <v>2006</v>
      </c>
      <c r="C9" s="30">
        <v>32.9112576633771</v>
      </c>
      <c r="D9" s="30">
        <v>158.94399999999999</v>
      </c>
      <c r="E9" s="18">
        <v>2.3486525912532934</v>
      </c>
    </row>
    <row r="10" spans="2:8" x14ac:dyDescent="0.3">
      <c r="B10" s="15">
        <v>2007</v>
      </c>
      <c r="C10" s="30">
        <v>29.320300000888199</v>
      </c>
      <c r="D10" s="30">
        <v>159.82</v>
      </c>
      <c r="E10" s="18">
        <v>2.1989083556541043</v>
      </c>
    </row>
    <row r="11" spans="2:8" x14ac:dyDescent="0.3">
      <c r="B11" s="15">
        <v>2008</v>
      </c>
      <c r="C11" s="30">
        <v>28.696813232308799</v>
      </c>
      <c r="D11" s="30">
        <v>160.69499999999999</v>
      </c>
      <c r="E11" s="18">
        <v>2.244994782304186</v>
      </c>
    </row>
    <row r="12" spans="2:8" x14ac:dyDescent="0.3">
      <c r="B12" s="15">
        <v>2009</v>
      </c>
      <c r="C12" s="30">
        <v>28.465634796050001</v>
      </c>
      <c r="D12" s="30">
        <v>161.571</v>
      </c>
      <c r="E12" s="18">
        <v>2.3274141064823128</v>
      </c>
    </row>
    <row r="13" spans="2:8" x14ac:dyDescent="0.3">
      <c r="B13" s="15">
        <v>2010</v>
      </c>
      <c r="C13" s="30">
        <v>30.212066035119701</v>
      </c>
      <c r="D13" s="30">
        <v>162.447</v>
      </c>
      <c r="E13" s="18">
        <v>2.5771793563915235</v>
      </c>
    </row>
    <row r="14" spans="2:8" x14ac:dyDescent="0.3">
      <c r="B14" s="15">
        <v>2011</v>
      </c>
      <c r="C14" s="30">
        <v>29.924757684063</v>
      </c>
      <c r="D14" s="30">
        <v>163.322</v>
      </c>
      <c r="E14" s="18">
        <v>2.2533257025616216</v>
      </c>
    </row>
    <row r="15" spans="2:8" x14ac:dyDescent="0.3">
      <c r="B15" s="15">
        <v>2012</v>
      </c>
      <c r="C15" s="30">
        <v>29.317697305722898</v>
      </c>
      <c r="D15" s="30">
        <v>164.19800000000001</v>
      </c>
      <c r="E15" s="18">
        <v>2.3032504234754825</v>
      </c>
    </row>
    <row r="16" spans="2:8" x14ac:dyDescent="0.3">
      <c r="B16" s="15">
        <v>2013</v>
      </c>
      <c r="C16" s="30">
        <v>29.344122731432101</v>
      </c>
      <c r="D16" s="30">
        <v>165.07400000000001</v>
      </c>
      <c r="E16" s="18">
        <v>2.2867010206738083</v>
      </c>
    </row>
    <row r="17" spans="2:6" x14ac:dyDescent="0.3">
      <c r="B17" s="15">
        <v>2014</v>
      </c>
      <c r="C17" s="30">
        <v>24.6574915781482</v>
      </c>
      <c r="D17" s="30">
        <v>165.94900000000001</v>
      </c>
      <c r="E17" s="18">
        <v>2.0868824031865945</v>
      </c>
    </row>
    <row r="18" spans="2:6" x14ac:dyDescent="0.3">
      <c r="B18" s="15">
        <v>2015</v>
      </c>
      <c r="C18" s="30">
        <v>21.897889920877901</v>
      </c>
      <c r="D18" s="30">
        <v>166.82499999999999</v>
      </c>
      <c r="E18" s="18">
        <v>2.1020302363927277</v>
      </c>
    </row>
    <row r="19" spans="2:6" x14ac:dyDescent="0.3">
      <c r="B19" s="15">
        <v>2016</v>
      </c>
      <c r="C19" s="30">
        <v>23.172317439621001</v>
      </c>
      <c r="D19" s="30">
        <v>167.70099999999999</v>
      </c>
      <c r="E19" s="18">
        <v>2.1227627062228978</v>
      </c>
    </row>
    <row r="20" spans="2:6" x14ac:dyDescent="0.3">
      <c r="B20" s="15">
        <v>2017</v>
      </c>
      <c r="C20" s="30">
        <v>22.178084631388302</v>
      </c>
      <c r="D20" s="30">
        <v>168.57599999999999</v>
      </c>
      <c r="E20" s="18">
        <v>2.1655458617636363</v>
      </c>
    </row>
    <row r="21" spans="2:6" x14ac:dyDescent="0.3">
      <c r="B21" s="15">
        <v>2018</v>
      </c>
      <c r="C21" s="30">
        <v>22.874427361157601</v>
      </c>
      <c r="D21" s="30">
        <v>169.452</v>
      </c>
      <c r="E21" s="18">
        <v>2.2174215587849924</v>
      </c>
    </row>
    <row r="22" spans="2:6" ht="19.05" customHeight="1" x14ac:dyDescent="0.3">
      <c r="B22" s="20" t="s">
        <v>17</v>
      </c>
      <c r="C22" s="21"/>
      <c r="D22" s="21"/>
      <c r="E22" s="21"/>
    </row>
    <row r="23" spans="2:6" ht="31.95" customHeight="1" x14ac:dyDescent="0.3">
      <c r="B23" s="20" t="s">
        <v>15</v>
      </c>
      <c r="C23" s="21"/>
      <c r="D23" s="21"/>
      <c r="E23" s="21"/>
      <c r="F23" s="22"/>
    </row>
    <row r="24" spans="2:6" ht="31.05" customHeight="1" x14ac:dyDescent="0.3">
      <c r="B24" s="20" t="s">
        <v>16</v>
      </c>
      <c r="C24" s="21"/>
      <c r="D24" s="21"/>
      <c r="E24" s="21"/>
      <c r="F24" s="22"/>
    </row>
  </sheetData>
  <mergeCells count="4">
    <mergeCell ref="B2:E2"/>
    <mergeCell ref="B22:E22"/>
    <mergeCell ref="B23:F23"/>
    <mergeCell ref="B24:F2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23"/>
  <sheetViews>
    <sheetView showGridLines="0" zoomScale="200" zoomScaleNormal="200" workbookViewId="0">
      <selection sqref="A1:J21"/>
    </sheetView>
  </sheetViews>
  <sheetFormatPr baseColWidth="10" defaultRowHeight="15.6" x14ac:dyDescent="0.3"/>
  <cols>
    <col min="1" max="1" width="3.796875" customWidth="1"/>
    <col min="2" max="2" width="12.796875" style="1" customWidth="1"/>
    <col min="3" max="9" width="12.796875" customWidth="1"/>
    <col min="10" max="10" width="3.796875" customWidth="1"/>
  </cols>
  <sheetData>
    <row r="1" spans="2:9" x14ac:dyDescent="0.3">
      <c r="B1" s="7" t="s">
        <v>6</v>
      </c>
      <c r="I1" s="1"/>
    </row>
    <row r="2" spans="2:9" ht="34.049999999999997" customHeight="1" x14ac:dyDescent="0.3">
      <c r="B2" s="28" t="str">
        <f>Diagrammtitel!A7</f>
        <v>Tabelle f: Berlin, Wohngebäude, CO2-Emissionen aus Beheizung 2002 - 2018 nach Energieträgern, Anteile in Mio. t</v>
      </c>
      <c r="C2" s="28"/>
      <c r="D2" s="28"/>
      <c r="E2" s="28"/>
      <c r="F2" s="28"/>
      <c r="G2" s="28"/>
      <c r="H2" s="28"/>
      <c r="I2" s="28"/>
    </row>
    <row r="3" spans="2:9" ht="16.05" customHeight="1" x14ac:dyDescent="0.3">
      <c r="B3" s="4" t="s">
        <v>5</v>
      </c>
      <c r="C3" s="4" t="s">
        <v>0</v>
      </c>
      <c r="D3" s="4" t="s">
        <v>7</v>
      </c>
      <c r="E3" s="4" t="s">
        <v>1</v>
      </c>
      <c r="F3" s="4" t="s">
        <v>2</v>
      </c>
      <c r="G3" s="4" t="s">
        <v>3</v>
      </c>
      <c r="H3" s="4" t="s">
        <v>8</v>
      </c>
      <c r="I3" s="4" t="s">
        <v>4</v>
      </c>
    </row>
    <row r="4" spans="2:9" x14ac:dyDescent="0.3">
      <c r="B4" s="5">
        <v>2002</v>
      </c>
      <c r="C4" s="13">
        <f>'[1]Tab CO2 t'!C4+'[2]f Tab CO2 t'!C4</f>
        <v>0.95802261884545681</v>
      </c>
      <c r="D4" s="13">
        <f>'[1]Tab CO2 t'!D4+'[2]f Tab CO2 t'!D4</f>
        <v>0.77581815091473005</v>
      </c>
      <c r="E4" s="13">
        <f>'[1]Tab CO2 t'!E4+'[2]f Tab CO2 t'!E4</f>
        <v>2.7844011861519538E-4</v>
      </c>
      <c r="F4" s="13">
        <f>'[1]Tab CO2 t'!F4+'[2]f Tab CO2 t'!F4</f>
        <v>0.69435014030678555</v>
      </c>
      <c r="G4" s="13">
        <f>'[1]Tab CO2 t'!G4+'[2]f Tab CO2 t'!G4</f>
        <v>1.0841709322463035E-5</v>
      </c>
      <c r="H4" s="13">
        <f>'[1]Tab CO2 t'!H4+'[2]f Tab CO2 t'!H4</f>
        <v>1.7217022813887065E-3</v>
      </c>
      <c r="I4" s="9">
        <f>SUM(C4:H4)</f>
        <v>2.4302018941762991</v>
      </c>
    </row>
    <row r="5" spans="2:9" x14ac:dyDescent="0.3">
      <c r="B5" s="5">
        <v>2003</v>
      </c>
      <c r="C5" s="13">
        <f>'[1]Tab CO2 t'!C5+'[2]f Tab CO2 t'!C5</f>
        <v>0.97030277830000033</v>
      </c>
      <c r="D5" s="13">
        <f>'[1]Tab CO2 t'!D5+'[2]f Tab CO2 t'!D5</f>
        <v>0.76507300324731164</v>
      </c>
      <c r="E5" s="13">
        <f>'[1]Tab CO2 t'!E5+'[2]f Tab CO2 t'!E5</f>
        <v>6.3821084561197774E-4</v>
      </c>
      <c r="F5" s="13">
        <f>'[1]Tab CO2 t'!F5+'[2]f Tab CO2 t'!F5</f>
        <v>0.70184111684837802</v>
      </c>
      <c r="G5" s="13">
        <f>'[1]Tab CO2 t'!G5+'[2]f Tab CO2 t'!G5</f>
        <v>6.9839314023659106E-5</v>
      </c>
      <c r="H5" s="13">
        <f>'[1]Tab CO2 t'!H5+'[2]f Tab CO2 t'!H5</f>
        <v>4.368135937512856E-3</v>
      </c>
      <c r="I5" s="9">
        <f t="shared" ref="I5:I20" si="0">SUM(C5:H5)</f>
        <v>2.4422930844928383</v>
      </c>
    </row>
    <row r="6" spans="2:9" x14ac:dyDescent="0.3">
      <c r="B6" s="5">
        <v>2004</v>
      </c>
      <c r="C6" s="13">
        <f>'[1]Tab CO2 t'!C6+'[2]f Tab CO2 t'!C6</f>
        <v>0.94296109653133464</v>
      </c>
      <c r="D6" s="13">
        <f>'[1]Tab CO2 t'!D6+'[2]f Tab CO2 t'!D6</f>
        <v>0.74579599315378953</v>
      </c>
      <c r="E6" s="13">
        <f>'[1]Tab CO2 t'!E6+'[2]f Tab CO2 t'!E6</f>
        <v>9.7832063805356221E-4</v>
      </c>
      <c r="F6" s="13">
        <f>'[1]Tab CO2 t'!F6+'[2]f Tab CO2 t'!F6</f>
        <v>0.69679435182325111</v>
      </c>
      <c r="G6" s="13">
        <f>'[1]Tab CO2 t'!G6+'[2]f Tab CO2 t'!G6</f>
        <v>1.2535901878133344E-4</v>
      </c>
      <c r="H6" s="13">
        <f>'[1]Tab CO2 t'!H6+'[2]f Tab CO2 t'!H6</f>
        <v>7.4588824369116336E-3</v>
      </c>
      <c r="I6" s="9">
        <f t="shared" si="0"/>
        <v>2.3941140036021222</v>
      </c>
    </row>
    <row r="7" spans="2:9" x14ac:dyDescent="0.3">
      <c r="B7" s="5">
        <v>2005</v>
      </c>
      <c r="C7" s="13">
        <f>'[1]Tab CO2 t'!C7+'[2]f Tab CO2 t'!C7</f>
        <v>0.90859688043519715</v>
      </c>
      <c r="D7" s="13">
        <f>'[1]Tab CO2 t'!D7+'[2]f Tab CO2 t'!D7</f>
        <v>0.7279296230897242</v>
      </c>
      <c r="E7" s="13">
        <f>'[1]Tab CO2 t'!E7+'[2]f Tab CO2 t'!E7</f>
        <v>1.2947465757823318E-3</v>
      </c>
      <c r="F7" s="13">
        <f>'[1]Tab CO2 t'!F7+'[2]f Tab CO2 t'!F7</f>
        <v>0.68239886941001626</v>
      </c>
      <c r="G7" s="13">
        <f>'[1]Tab CO2 t'!G7+'[2]f Tab CO2 t'!G7</f>
        <v>1.7683462443443109E-4</v>
      </c>
      <c r="H7" s="13">
        <f>'[1]Tab CO2 t'!H7+'[2]f Tab CO2 t'!H7</f>
        <v>1.0455615191502707E-2</v>
      </c>
      <c r="I7" s="9">
        <f t="shared" si="0"/>
        <v>2.3308525693266571</v>
      </c>
    </row>
    <row r="8" spans="2:9" x14ac:dyDescent="0.3">
      <c r="B8" s="5">
        <v>2006</v>
      </c>
      <c r="C8" s="13">
        <f>'[1]Tab CO2 t'!C8+'[2]f Tab CO2 t'!C8</f>
        <v>0.90791771371018437</v>
      </c>
      <c r="D8" s="13">
        <f>'[1]Tab CO2 t'!D8+'[2]f Tab CO2 t'!D8</f>
        <v>0.74413861378556168</v>
      </c>
      <c r="E8" s="13">
        <f>'[1]Tab CO2 t'!E8+'[2]f Tab CO2 t'!E8</f>
        <v>1.6332368576154174E-3</v>
      </c>
      <c r="F8" s="13">
        <f>'[1]Tab CO2 t'!F8+'[2]f Tab CO2 t'!F8</f>
        <v>0.68131041904403045</v>
      </c>
      <c r="G8" s="13">
        <f>'[1]Tab CO2 t'!G8+'[2]f Tab CO2 t'!G8</f>
        <v>2.3437848707741224E-4</v>
      </c>
      <c r="H8" s="13">
        <f>'[1]Tab CO2 t'!H8+'[2]f Tab CO2 t'!H8</f>
        <v>1.3418229368823876E-2</v>
      </c>
      <c r="I8" s="9">
        <f t="shared" si="0"/>
        <v>2.3486525912532934</v>
      </c>
    </row>
    <row r="9" spans="2:9" x14ac:dyDescent="0.3">
      <c r="B9" s="5">
        <v>2007</v>
      </c>
      <c r="C9" s="13">
        <f>'[1]Tab CO2 t'!C9+'[2]f Tab CO2 t'!C9</f>
        <v>0.85571191368421062</v>
      </c>
      <c r="D9" s="13">
        <f>'[1]Tab CO2 t'!D9+'[2]f Tab CO2 t'!D9</f>
        <v>0.68646729487380387</v>
      </c>
      <c r="E9" s="13">
        <f>'[1]Tab CO2 t'!E9+'[2]f Tab CO2 t'!E9</f>
        <v>1.88000995720738E-3</v>
      </c>
      <c r="F9" s="13">
        <f>'[1]Tab CO2 t'!F9+'[2]f Tab CO2 t'!F9</f>
        <v>0.63803457775391959</v>
      </c>
      <c r="G9" s="13">
        <f>'[1]Tab CO2 t'!G9+'[2]f Tab CO2 t'!G9</f>
        <v>2.6913573855380469E-4</v>
      </c>
      <c r="H9" s="13">
        <f>'[1]Tab CO2 t'!H9+'[2]f Tab CO2 t'!H9</f>
        <v>1.6545423646409138E-2</v>
      </c>
      <c r="I9" s="9">
        <f t="shared" si="0"/>
        <v>2.1989083556541043</v>
      </c>
    </row>
    <row r="10" spans="2:9" x14ac:dyDescent="0.3">
      <c r="B10" s="5">
        <v>2008</v>
      </c>
      <c r="C10" s="13">
        <f>'[1]Tab CO2 t'!C10+'[2]f Tab CO2 t'!C10</f>
        <v>0.85676541312052223</v>
      </c>
      <c r="D10" s="13">
        <f>'[1]Tab CO2 t'!D10+'[2]f Tab CO2 t'!D10</f>
        <v>0.72097308027423124</v>
      </c>
      <c r="E10" s="13">
        <f>'[1]Tab CO2 t'!E10+'[2]f Tab CO2 t'!E10</f>
        <v>2.2454700224920363E-3</v>
      </c>
      <c r="F10" s="13">
        <f>'[1]Tab CO2 t'!F10+'[2]f Tab CO2 t'!F10</f>
        <v>0.64586114256591132</v>
      </c>
      <c r="G10" s="13">
        <f>'[1]Tab CO2 t'!G10+'[2]f Tab CO2 t'!G10</f>
        <v>3.2696785513327794E-4</v>
      </c>
      <c r="H10" s="13">
        <f>'[1]Tab CO2 t'!H10+'[2]f Tab CO2 t'!H10</f>
        <v>1.8822708465896627E-2</v>
      </c>
      <c r="I10" s="9">
        <f t="shared" si="0"/>
        <v>2.2449947823041869</v>
      </c>
    </row>
    <row r="11" spans="2:9" x14ac:dyDescent="0.3">
      <c r="B11" s="5">
        <v>2009</v>
      </c>
      <c r="C11" s="13">
        <f>'[1]Tab CO2 t'!C11+'[2]f Tab CO2 t'!C11</f>
        <v>0.84999247822508095</v>
      </c>
      <c r="D11" s="13">
        <f>'[1]Tab CO2 t'!D11+'[2]f Tab CO2 t'!D11</f>
        <v>0.77909116152576863</v>
      </c>
      <c r="E11" s="13">
        <f>'[1]Tab CO2 t'!E11+'[2]f Tab CO2 t'!E11</f>
        <v>2.6786886125426145E-3</v>
      </c>
      <c r="F11" s="13">
        <f>'[1]Tab CO2 t'!F11+'[2]f Tab CO2 t'!F11</f>
        <v>0.67295183696344552</v>
      </c>
      <c r="G11" s="13">
        <f>'[1]Tab CO2 t'!G11+'[2]f Tab CO2 t'!G11</f>
        <v>3.9017546436023894E-4</v>
      </c>
      <c r="H11" s="13">
        <f>'[1]Tab CO2 t'!H11+'[2]f Tab CO2 t'!H11</f>
        <v>2.230976569111523E-2</v>
      </c>
      <c r="I11" s="9">
        <f t="shared" si="0"/>
        <v>2.3274141064823137</v>
      </c>
    </row>
    <row r="12" spans="2:9" x14ac:dyDescent="0.3">
      <c r="B12" s="5">
        <v>2010</v>
      </c>
      <c r="C12" s="13">
        <f>'[1]Tab CO2 t'!C12+'[2]f Tab CO2 t'!C12</f>
        <v>0.88195165422857003</v>
      </c>
      <c r="D12" s="13">
        <f>'[1]Tab CO2 t'!D12+'[2]f Tab CO2 t'!D12</f>
        <v>0.93840839817825195</v>
      </c>
      <c r="E12" s="13">
        <f>'[1]Tab CO2 t'!E12+'[2]f Tab CO2 t'!E12</f>
        <v>3.2963026052252264E-3</v>
      </c>
      <c r="F12" s="13">
        <f>'[1]Tab CO2 t'!F12+'[2]f Tab CO2 t'!F12</f>
        <v>0.72704630884134946</v>
      </c>
      <c r="G12" s="13">
        <f>'[1]Tab CO2 t'!G12+'[2]f Tab CO2 t'!G12</f>
        <v>4.973873286870129E-4</v>
      </c>
      <c r="H12" s="13">
        <f>'[1]Tab CO2 t'!H12+'[2]f Tab CO2 t'!H12</f>
        <v>2.597930520943998E-2</v>
      </c>
      <c r="I12" s="9">
        <f t="shared" si="0"/>
        <v>2.5771793563915235</v>
      </c>
    </row>
    <row r="13" spans="2:9" x14ac:dyDescent="0.3">
      <c r="B13" s="5">
        <v>2011</v>
      </c>
      <c r="C13" s="13">
        <f>'[1]Tab CO2 t'!C13+'[2]f Tab CO2 t'!C13</f>
        <v>0.75651552706141145</v>
      </c>
      <c r="D13" s="13">
        <f>'[1]Tab CO2 t'!D13+'[2]f Tab CO2 t'!D13</f>
        <v>0.82078579139740537</v>
      </c>
      <c r="E13" s="13">
        <f>'[1]Tab CO2 t'!E13+'[2]f Tab CO2 t'!E13</f>
        <v>3.2920580629536393E-3</v>
      </c>
      <c r="F13" s="13">
        <f>'[1]Tab CO2 t'!F13+'[2]f Tab CO2 t'!F13</f>
        <v>0.64490569485730953</v>
      </c>
      <c r="G13" s="13">
        <f>'[1]Tab CO2 t'!G13+'[2]f Tab CO2 t'!G13</f>
        <v>4.8076117406032818E-4</v>
      </c>
      <c r="H13" s="13">
        <f>'[1]Tab CO2 t'!H13+'[2]f Tab CO2 t'!H13</f>
        <v>2.7345870008481082E-2</v>
      </c>
      <c r="I13" s="9">
        <f t="shared" si="0"/>
        <v>2.2533257025616216</v>
      </c>
    </row>
    <row r="14" spans="2:9" x14ac:dyDescent="0.3">
      <c r="B14" s="5">
        <v>2012</v>
      </c>
      <c r="C14" s="13">
        <f>'[1]Tab CO2 t'!C14+'[2]f Tab CO2 t'!C14</f>
        <v>0.77065181376263336</v>
      </c>
      <c r="D14" s="13">
        <f>'[1]Tab CO2 t'!D14+'[2]f Tab CO2 t'!D14</f>
        <v>0.85443677085107383</v>
      </c>
      <c r="E14" s="13">
        <f>'[1]Tab CO2 t'!E14+'[2]f Tab CO2 t'!E14</f>
        <v>3.702124884438582E-3</v>
      </c>
      <c r="F14" s="13">
        <f>'[1]Tab CO2 t'!F14+'[2]f Tab CO2 t'!F14</f>
        <v>0.64280142967364073</v>
      </c>
      <c r="G14" s="13">
        <f>'[1]Tab CO2 t'!G14+'[2]f Tab CO2 t'!G14</f>
        <v>5.4628086693016037E-4</v>
      </c>
      <c r="H14" s="13">
        <f>'[1]Tab CO2 t'!H14+'[2]f Tab CO2 t'!H14</f>
        <v>3.1112003436765699E-2</v>
      </c>
      <c r="I14" s="9">
        <f t="shared" si="0"/>
        <v>2.3032504234754825</v>
      </c>
    </row>
    <row r="15" spans="2:9" x14ac:dyDescent="0.3">
      <c r="B15" s="5">
        <v>2013</v>
      </c>
      <c r="C15" s="13">
        <f>'[1]Tab CO2 t'!C15+'[2]f Tab CO2 t'!C15</f>
        <v>0.80672172250137208</v>
      </c>
      <c r="D15" s="13">
        <f>'[1]Tab CO2 t'!D15+'[2]f Tab CO2 t'!D15</f>
        <v>0.81773019288324822</v>
      </c>
      <c r="E15" s="13">
        <f>'[1]Tab CO2 t'!E15+'[2]f Tab CO2 t'!E15</f>
        <v>4.0250487771895148E-3</v>
      </c>
      <c r="F15" s="13">
        <f>'[1]Tab CO2 t'!F15+'[2]f Tab CO2 t'!F15</f>
        <v>0.62339034734916121</v>
      </c>
      <c r="G15" s="13">
        <f>'[1]Tab CO2 t'!G15+'[2]f Tab CO2 t'!G15</f>
        <v>6.0827150827816269E-4</v>
      </c>
      <c r="H15" s="13">
        <f>'[1]Tab CO2 t'!H15+'[2]f Tab CO2 t'!H15</f>
        <v>3.4225437654559224E-2</v>
      </c>
      <c r="I15" s="9">
        <f t="shared" si="0"/>
        <v>2.2867010206738088</v>
      </c>
    </row>
    <row r="16" spans="2:9" x14ac:dyDescent="0.3">
      <c r="B16" s="5">
        <v>2014</v>
      </c>
      <c r="C16" s="13">
        <f>'[1]Tab CO2 t'!C16+'[2]f Tab CO2 t'!C16</f>
        <v>0.77933952249811156</v>
      </c>
      <c r="D16" s="13">
        <f>'[1]Tab CO2 t'!D16+'[2]f Tab CO2 t'!D16</f>
        <v>0.72587441003601139</v>
      </c>
      <c r="E16" s="13">
        <f>'[1]Tab CO2 t'!E16+'[2]f Tab CO2 t'!E16</f>
        <v>4.0386754647738056E-3</v>
      </c>
      <c r="F16" s="13">
        <f>'[1]Tab CO2 t'!F16+'[2]f Tab CO2 t'!F16</f>
        <v>0.54282546785575492</v>
      </c>
      <c r="G16" s="13">
        <f>'[1]Tab CO2 t'!G16+'[2]f Tab CO2 t'!G16</f>
        <v>6.1162786787602669E-4</v>
      </c>
      <c r="H16" s="13">
        <f>'[1]Tab CO2 t'!H16+'[2]f Tab CO2 t'!H16</f>
        <v>3.4192699464066674E-2</v>
      </c>
      <c r="I16" s="9">
        <f t="shared" si="0"/>
        <v>2.0868824031865945</v>
      </c>
    </row>
    <row r="17" spans="2:9" x14ac:dyDescent="0.3">
      <c r="B17" s="5">
        <v>2015</v>
      </c>
      <c r="C17" s="13">
        <f>'[1]Tab CO2 t'!C17+'[2]f Tab CO2 t'!C17</f>
        <v>0.80286047982768538</v>
      </c>
      <c r="D17" s="13">
        <f>'[1]Tab CO2 t'!D17+'[2]f Tab CO2 t'!D17</f>
        <v>0.773585640742397</v>
      </c>
      <c r="E17" s="13">
        <f>'[1]Tab CO2 t'!E17+'[2]f Tab CO2 t'!E17</f>
        <v>4.3436071046047929E-3</v>
      </c>
      <c r="F17" s="13">
        <f>'[1]Tab CO2 t'!F17+'[2]f Tab CO2 t'!F17</f>
        <v>0.48556853682496531</v>
      </c>
      <c r="G17" s="13">
        <f>'[1]Tab CO2 t'!G17+'[2]f Tab CO2 t'!G17</f>
        <v>6.4887548449642717E-4</v>
      </c>
      <c r="H17" s="13">
        <f>'[1]Tab CO2 t'!H17+'[2]f Tab CO2 t'!H17</f>
        <v>3.5023096408579028E-2</v>
      </c>
      <c r="I17" s="9">
        <f t="shared" si="0"/>
        <v>2.1020302363927281</v>
      </c>
    </row>
    <row r="18" spans="2:9" x14ac:dyDescent="0.3">
      <c r="B18" s="5">
        <v>2016</v>
      </c>
      <c r="C18" s="13">
        <f>'[1]Tab CO2 t'!C18+'[2]f Tab CO2 t'!C18</f>
        <v>0.79804353155128838</v>
      </c>
      <c r="D18" s="13">
        <f>'[1]Tab CO2 t'!D18+'[2]f Tab CO2 t'!D18</f>
        <v>0.84519074015015638</v>
      </c>
      <c r="E18" s="13">
        <f>'[1]Tab CO2 t'!E18+'[2]f Tab CO2 t'!E18</f>
        <v>4.6189671224444711E-3</v>
      </c>
      <c r="F18" s="13">
        <f>'[1]Tab CO2 t'!F18+'[2]f Tab CO2 t'!F18</f>
        <v>0.43712517671146855</v>
      </c>
      <c r="G18" s="13">
        <f>'[1]Tab CO2 t'!G18+'[2]f Tab CO2 t'!G18</f>
        <v>6.7608020111125256E-4</v>
      </c>
      <c r="H18" s="13">
        <f>'[1]Tab CO2 t'!H18+'[2]f Tab CO2 t'!H18</f>
        <v>3.7108210486429129E-2</v>
      </c>
      <c r="I18" s="9">
        <f t="shared" si="0"/>
        <v>2.1227627062228982</v>
      </c>
    </row>
    <row r="19" spans="2:9" x14ac:dyDescent="0.3">
      <c r="B19" s="5">
        <v>2017</v>
      </c>
      <c r="C19" s="13">
        <f>'[1]Tab CO2 t'!C19+'[2]f Tab CO2 t'!C19</f>
        <v>0.79082108135538332</v>
      </c>
      <c r="D19" s="13">
        <f>'[1]Tab CO2 t'!D19+'[2]f Tab CO2 t'!D19</f>
        <v>0.93102023691642632</v>
      </c>
      <c r="E19" s="13">
        <f>'[1]Tab CO2 t'!E19+'[2]f Tab CO2 t'!E19</f>
        <v>4.8912158029316153E-3</v>
      </c>
      <c r="F19" s="13">
        <f>'[1]Tab CO2 t'!F19+'[2]f Tab CO2 t'!F19</f>
        <v>0.40031530906935064</v>
      </c>
      <c r="G19" s="13">
        <f>'[1]Tab CO2 t'!G19+'[2]f Tab CO2 t'!G19</f>
        <v>7.052465845232927E-4</v>
      </c>
      <c r="H19" s="13">
        <f>'[1]Tab CO2 t'!H19+'[2]f Tab CO2 t'!H19</f>
        <v>3.7792772035020905E-2</v>
      </c>
      <c r="I19" s="9">
        <f t="shared" si="0"/>
        <v>2.1655458617636363</v>
      </c>
    </row>
    <row r="20" spans="2:9" x14ac:dyDescent="0.3">
      <c r="B20" s="5">
        <v>2018</v>
      </c>
      <c r="C20" s="13">
        <f>'[1]Tab CO2 t'!C20+'[2]f Tab CO2 t'!C20</f>
        <v>0.79693693025338219</v>
      </c>
      <c r="D20" s="13">
        <f>'[1]Tab CO2 t'!D20+'[2]f Tab CO2 t'!D20</f>
        <v>0.98410307049752321</v>
      </c>
      <c r="E20" s="13">
        <f>'[1]Tab CO2 t'!E20+'[2]f Tab CO2 t'!E20</f>
        <v>5.237165954213893E-3</v>
      </c>
      <c r="F20" s="13">
        <f>'[1]Tab CO2 t'!F20+'[2]f Tab CO2 t'!F20</f>
        <v>0.39185448599211786</v>
      </c>
      <c r="G20" s="13">
        <f>'[1]Tab CO2 t'!G20+'[2]f Tab CO2 t'!G20</f>
        <v>7.6325212173152576E-4</v>
      </c>
      <c r="H20" s="13">
        <f>'[1]Tab CO2 t'!H20+'[2]f Tab CO2 t'!H20</f>
        <v>3.8526653966023949E-2</v>
      </c>
      <c r="I20" s="9">
        <f t="shared" si="0"/>
        <v>2.2174215587849928</v>
      </c>
    </row>
    <row r="21" spans="2:9" x14ac:dyDescent="0.3">
      <c r="B21" s="23" t="s">
        <v>6</v>
      </c>
      <c r="C21" s="24"/>
      <c r="D21" s="3"/>
      <c r="E21" s="3"/>
      <c r="F21" s="3"/>
      <c r="G21" s="3"/>
      <c r="H21" s="3"/>
      <c r="I21" s="2"/>
    </row>
    <row r="22" spans="2:9" ht="16.05" customHeight="1" x14ac:dyDescent="0.3">
      <c r="B22" s="25" t="s">
        <v>6</v>
      </c>
      <c r="C22" s="26"/>
      <c r="D22" s="26"/>
      <c r="E22" s="27"/>
      <c r="F22" s="3"/>
      <c r="G22" s="3"/>
      <c r="H22" s="3"/>
      <c r="I22" s="2"/>
    </row>
    <row r="23" spans="2:9" x14ac:dyDescent="0.3">
      <c r="B23" s="1" t="s">
        <v>6</v>
      </c>
      <c r="I23" s="1"/>
    </row>
  </sheetData>
  <mergeCells count="3">
    <mergeCell ref="B21:C21"/>
    <mergeCell ref="B22:E22"/>
    <mergeCell ref="B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23"/>
  <sheetViews>
    <sheetView showGridLines="0" zoomScale="200" zoomScaleNormal="200" workbookViewId="0">
      <selection activeCell="B2" sqref="B2:I2"/>
    </sheetView>
  </sheetViews>
  <sheetFormatPr baseColWidth="10" defaultRowHeight="15.6" x14ac:dyDescent="0.3"/>
  <cols>
    <col min="1" max="1" width="3.796875" customWidth="1"/>
    <col min="2" max="2" width="12.796875" style="1" customWidth="1"/>
    <col min="3" max="8" width="12.796875" customWidth="1"/>
    <col min="9" max="9" width="12.796875" style="1" customWidth="1"/>
    <col min="10" max="10" width="3.796875" customWidth="1"/>
  </cols>
  <sheetData>
    <row r="1" spans="2:9" x14ac:dyDescent="0.3">
      <c r="B1" s="8"/>
    </row>
    <row r="2" spans="2:9" ht="34.049999999999997" customHeight="1" x14ac:dyDescent="0.3">
      <c r="B2" s="29" t="str">
        <f>Diagrammtitel!A8</f>
        <v>Tabelle g: Berlin, Wohngebäude, CO2-Emissionen aus Beheizung 2002 - 2018 nach Energieträgern, Anteile in %</v>
      </c>
      <c r="C2" s="29"/>
      <c r="D2" s="29"/>
      <c r="E2" s="29"/>
      <c r="F2" s="29"/>
      <c r="G2" s="29"/>
      <c r="H2" s="29"/>
      <c r="I2" s="29"/>
    </row>
    <row r="3" spans="2:9" ht="16.05" customHeight="1" x14ac:dyDescent="0.3">
      <c r="B3" s="4" t="s">
        <v>5</v>
      </c>
      <c r="C3" s="4" t="s">
        <v>0</v>
      </c>
      <c r="D3" s="4" t="s">
        <v>7</v>
      </c>
      <c r="E3" s="4" t="s">
        <v>1</v>
      </c>
      <c r="F3" s="4" t="s">
        <v>2</v>
      </c>
      <c r="G3" s="4" t="s">
        <v>3</v>
      </c>
      <c r="H3" s="4" t="s">
        <v>8</v>
      </c>
      <c r="I3" s="4" t="s">
        <v>4</v>
      </c>
    </row>
    <row r="4" spans="2:9" x14ac:dyDescent="0.3">
      <c r="B4" s="5">
        <v>2002</v>
      </c>
      <c r="C4" s="6">
        <f>'Tab f CO2 t'!C4/'Tab f CO2 t'!$I4*100</f>
        <v>39.421523830643387</v>
      </c>
      <c r="D4" s="6">
        <f>'Tab f CO2 t'!D4/'Tab f CO2 t'!$I4*100</f>
        <v>31.924020501090446</v>
      </c>
      <c r="E4" s="13">
        <f>'Tab f CO2 t'!E4/'Tab f CO2 t'!$I4*100</f>
        <v>1.1457489160980628E-2</v>
      </c>
      <c r="F4" s="6">
        <f>'Tab f CO2 t'!F4/'Tab f CO2 t'!$I4*100</f>
        <v>28.571705995732959</v>
      </c>
      <c r="G4" s="13">
        <f>'Tab f CO2 t'!G4/'Tab f CO2 t'!$I4*100</f>
        <v>4.461238117065069E-4</v>
      </c>
      <c r="H4" s="13">
        <f>'Tab f CO2 t'!H4/'Tab f CO2 t'!$I4*100</f>
        <v>7.0846059560506852E-2</v>
      </c>
      <c r="I4" s="17">
        <f>SUM(C4:H4)</f>
        <v>99.999999999999986</v>
      </c>
    </row>
    <row r="5" spans="2:9" x14ac:dyDescent="0.3">
      <c r="B5" s="5">
        <v>2003</v>
      </c>
      <c r="C5" s="6">
        <f>'Tab f CO2 t'!C5/'Tab f CO2 t'!$I5*100</f>
        <v>39.729170281030846</v>
      </c>
      <c r="D5" s="6">
        <f>'Tab f CO2 t'!D5/'Tab f CO2 t'!$I5*100</f>
        <v>31.326011120658976</v>
      </c>
      <c r="E5" s="13">
        <f>'Tab f CO2 t'!E5/'Tab f CO2 t'!$I5*100</f>
        <v>2.6131623991577868E-2</v>
      </c>
      <c r="F5" s="6">
        <f>'Tab f CO2 t'!F5/'Tab f CO2 t'!$I5*100</f>
        <v>28.73697351495883</v>
      </c>
      <c r="G5" s="13">
        <f>'Tab f CO2 t'!G5/'Tab f CO2 t'!$I5*100</f>
        <v>2.859579567542435E-3</v>
      </c>
      <c r="H5" s="13">
        <f>'Tab f CO2 t'!H5/'Tab f CO2 t'!$I5*100</f>
        <v>0.17885387979223363</v>
      </c>
      <c r="I5" s="17">
        <f t="shared" ref="I5:I19" si="0">SUM(C5:H5)</f>
        <v>100</v>
      </c>
    </row>
    <row r="6" spans="2:9" x14ac:dyDescent="0.3">
      <c r="B6" s="5">
        <v>2004</v>
      </c>
      <c r="C6" s="6">
        <f>'Tab f CO2 t'!C6/'Tab f CO2 t'!$I6*100</f>
        <v>39.38664136764497</v>
      </c>
      <c r="D6" s="6">
        <f>'Tab f CO2 t'!D6/'Tab f CO2 t'!$I6*100</f>
        <v>31.151231396319645</v>
      </c>
      <c r="E6" s="13">
        <f>'Tab f CO2 t'!E6/'Tab f CO2 t'!$I6*100</f>
        <v>4.086357778207747E-2</v>
      </c>
      <c r="F6" s="6">
        <f>'Tab f CO2 t'!F6/'Tab f CO2 t'!$I6*100</f>
        <v>29.10447667800582</v>
      </c>
      <c r="G6" s="13">
        <f>'Tab f CO2 t'!G6/'Tab f CO2 t'!$I6*100</f>
        <v>5.2361340601459029E-3</v>
      </c>
      <c r="H6" s="13">
        <f>'Tab f CO2 t'!H6/'Tab f CO2 t'!$I6*100</f>
        <v>0.31155084618732404</v>
      </c>
      <c r="I6" s="17">
        <f t="shared" si="0"/>
        <v>99.999999999999986</v>
      </c>
    </row>
    <row r="7" spans="2:9" x14ac:dyDescent="0.3">
      <c r="B7" s="5">
        <v>2005</v>
      </c>
      <c r="C7" s="6">
        <f>'Tab f CO2 t'!C7/'Tab f CO2 t'!$I7*100</f>
        <v>38.98131063251568</v>
      </c>
      <c r="D7" s="6">
        <f>'Tab f CO2 t'!D7/'Tab f CO2 t'!$I7*100</f>
        <v>31.230187300092105</v>
      </c>
      <c r="E7" s="13">
        <f>'Tab f CO2 t'!E7/'Tab f CO2 t'!$I7*100</f>
        <v>5.5548196948224896E-2</v>
      </c>
      <c r="F7" s="6">
        <f>'Tab f CO2 t'!F7/'Tab f CO2 t'!$I7*100</f>
        <v>29.276792465992369</v>
      </c>
      <c r="G7" s="13">
        <f>'Tab f CO2 t'!G7/'Tab f CO2 t'!$I7*100</f>
        <v>7.5866928162477282E-3</v>
      </c>
      <c r="H7" s="13">
        <f>'Tab f CO2 t'!H7/'Tab f CO2 t'!$I7*100</f>
        <v>0.44857471163537183</v>
      </c>
      <c r="I7" s="17">
        <f t="shared" si="0"/>
        <v>100</v>
      </c>
    </row>
    <row r="8" spans="2:9" x14ac:dyDescent="0.3">
      <c r="B8" s="5">
        <v>2006</v>
      </c>
      <c r="C8" s="6">
        <f>'Tab f CO2 t'!C8/'Tab f CO2 t'!$I8*100</f>
        <v>38.656960892870892</v>
      </c>
      <c r="D8" s="6">
        <f>'Tab f CO2 t'!D8/'Tab f CO2 t'!$I8*100</f>
        <v>31.683639230290449</v>
      </c>
      <c r="E8" s="13">
        <f>'Tab f CO2 t'!E8/'Tab f CO2 t'!$I8*100</f>
        <v>6.953931218681797E-2</v>
      </c>
      <c r="F8" s="6">
        <f>'Tab f CO2 t'!F8/'Tab f CO2 t'!$I8*100</f>
        <v>29.008565233586463</v>
      </c>
      <c r="G8" s="13">
        <f>'Tab f CO2 t'!G8/'Tab f CO2 t'!$I8*100</f>
        <v>9.9792744124980459E-3</v>
      </c>
      <c r="H8" s="13">
        <f>'Tab f CO2 t'!H8/'Tab f CO2 t'!$I8*100</f>
        <v>0.57131605665287477</v>
      </c>
      <c r="I8" s="17">
        <f t="shared" si="0"/>
        <v>100</v>
      </c>
    </row>
    <row r="9" spans="2:9" x14ac:dyDescent="0.3">
      <c r="B9" s="5">
        <v>2007</v>
      </c>
      <c r="C9" s="6">
        <f>'Tab f CO2 t'!C9/'Tab f CO2 t'!$I9*100</f>
        <v>38.91530592823019</v>
      </c>
      <c r="D9" s="6">
        <f>'Tab f CO2 t'!D9/'Tab f CO2 t'!$I9*100</f>
        <v>31.218549563863114</v>
      </c>
      <c r="E9" s="13">
        <f>'Tab f CO2 t'!E9/'Tab f CO2 t'!$I9*100</f>
        <v>8.5497422044591653E-2</v>
      </c>
      <c r="F9" s="6">
        <f>'Tab f CO2 t'!F9/'Tab f CO2 t'!$I9*100</f>
        <v>29.015969497470252</v>
      </c>
      <c r="G9" s="13">
        <f>'Tab f CO2 t'!G9/'Tab f CO2 t'!$I9*100</f>
        <v>1.2239515933520816E-2</v>
      </c>
      <c r="H9" s="13">
        <f>'Tab f CO2 t'!H9/'Tab f CO2 t'!$I9*100</f>
        <v>0.75243807245834082</v>
      </c>
      <c r="I9" s="17">
        <f t="shared" si="0"/>
        <v>100.00000000000001</v>
      </c>
    </row>
    <row r="10" spans="2:9" x14ac:dyDescent="0.3">
      <c r="B10" s="5">
        <v>2008</v>
      </c>
      <c r="C10" s="6">
        <f>'Tab f CO2 t'!C10/'Tab f CO2 t'!$I10*100</f>
        <v>38.163358769197991</v>
      </c>
      <c r="D10" s="6">
        <f>'Tab f CO2 t'!D10/'Tab f CO2 t'!$I10*100</f>
        <v>32.114688459732136</v>
      </c>
      <c r="E10" s="13">
        <f>'Tab f CO2 t'!E10/'Tab f CO2 t'!$I10*100</f>
        <v>0.10002116887716601</v>
      </c>
      <c r="F10" s="6">
        <f>'Tab f CO2 t'!F10/'Tab f CO2 t'!$I10*100</f>
        <v>28.768937355971104</v>
      </c>
      <c r="G10" s="13">
        <f>'Tab f CO2 t'!G10/'Tab f CO2 t'!$I10*100</f>
        <v>1.4564303565894667E-2</v>
      </c>
      <c r="H10" s="13">
        <f>'Tab f CO2 t'!H10/'Tab f CO2 t'!$I10*100</f>
        <v>0.83842994265570792</v>
      </c>
      <c r="I10" s="17">
        <f t="shared" si="0"/>
        <v>99.999999999999986</v>
      </c>
    </row>
    <row r="11" spans="2:9" x14ac:dyDescent="0.3">
      <c r="B11" s="5">
        <v>2009</v>
      </c>
      <c r="C11" s="6">
        <f>'Tab f CO2 t'!C11/'Tab f CO2 t'!$I11*100</f>
        <v>36.520895695256037</v>
      </c>
      <c r="D11" s="6">
        <f>'Tab f CO2 t'!D11/'Tab f CO2 t'!$I11*100</f>
        <v>33.474539806038123</v>
      </c>
      <c r="E11" s="13">
        <f>'Tab f CO2 t'!E11/'Tab f CO2 t'!$I11*100</f>
        <v>0.11509290955494045</v>
      </c>
      <c r="F11" s="6">
        <f>'Tab f CO2 t'!F11/'Tab f CO2 t'!$I11*100</f>
        <v>28.914142742760735</v>
      </c>
      <c r="G11" s="13">
        <f>'Tab f CO2 t'!G11/'Tab f CO2 t'!$I11*100</f>
        <v>1.6764333569755475E-2</v>
      </c>
      <c r="H11" s="13">
        <f>'Tab f CO2 t'!H11/'Tab f CO2 t'!$I11*100</f>
        <v>0.95856451282039024</v>
      </c>
      <c r="I11" s="17">
        <f t="shared" si="0"/>
        <v>99.999999999999986</v>
      </c>
    </row>
    <row r="12" spans="2:9" x14ac:dyDescent="0.3">
      <c r="B12" s="5">
        <v>2010</v>
      </c>
      <c r="C12" s="6">
        <f>'Tab f CO2 t'!C12/'Tab f CO2 t'!$I12*100</f>
        <v>34.221586170993078</v>
      </c>
      <c r="D12" s="6">
        <f>'Tab f CO2 t'!D12/'Tab f CO2 t'!$I12*100</f>
        <v>36.412227028396607</v>
      </c>
      <c r="E12" s="13">
        <f>'Tab f CO2 t'!E12/'Tab f CO2 t'!$I12*100</f>
        <v>0.12790350027638719</v>
      </c>
      <c r="F12" s="6">
        <f>'Tab f CO2 t'!F12/'Tab f CO2 t'!$I12*100</f>
        <v>28.21093173194334</v>
      </c>
      <c r="G12" s="13">
        <f>'Tab f CO2 t'!G12/'Tab f CO2 t'!$I12*100</f>
        <v>1.9299678443157997E-2</v>
      </c>
      <c r="H12" s="13">
        <f>'Tab f CO2 t'!H12/'Tab f CO2 t'!$I12*100</f>
        <v>1.0080518899474384</v>
      </c>
      <c r="I12" s="17">
        <f t="shared" si="0"/>
        <v>100.00000000000003</v>
      </c>
    </row>
    <row r="13" spans="2:9" x14ac:dyDescent="0.3">
      <c r="B13" s="5">
        <v>2011</v>
      </c>
      <c r="C13" s="6">
        <f>'Tab f CO2 t'!C13/'Tab f CO2 t'!$I13*100</f>
        <v>33.573287971702932</v>
      </c>
      <c r="D13" s="6">
        <f>'Tab f CO2 t'!D13/'Tab f CO2 t'!$I13*100</f>
        <v>36.425528296434074</v>
      </c>
      <c r="E13" s="13">
        <f>'Tab f CO2 t'!E13/'Tab f CO2 t'!$I13*100</f>
        <v>0.14609774606534545</v>
      </c>
      <c r="F13" s="6">
        <f>'Tab f CO2 t'!F13/'Tab f CO2 t'!$I13*100</f>
        <v>28.620172135975242</v>
      </c>
      <c r="G13" s="13">
        <f>'Tab f CO2 t'!G13/'Tab f CO2 t'!$I13*100</f>
        <v>2.1335627313609842E-2</v>
      </c>
      <c r="H13" s="13">
        <f>'Tab f CO2 t'!H13/'Tab f CO2 t'!$I13*100</f>
        <v>1.2135782225087921</v>
      </c>
      <c r="I13" s="17">
        <f t="shared" si="0"/>
        <v>99.999999999999986</v>
      </c>
    </row>
    <row r="14" spans="2:9" x14ac:dyDescent="0.3">
      <c r="B14" s="5">
        <v>2012</v>
      </c>
      <c r="C14" s="6">
        <f>'Tab f CO2 t'!C14/'Tab f CO2 t'!$I14*100</f>
        <v>33.459314971046908</v>
      </c>
      <c r="D14" s="6">
        <f>'Tab f CO2 t'!D14/'Tab f CO2 t'!$I14*100</f>
        <v>37.096998317784923</v>
      </c>
      <c r="E14" s="13">
        <f>'Tab f CO2 t'!E14/'Tab f CO2 t'!$I14*100</f>
        <v>0.16073479664674378</v>
      </c>
      <c r="F14" s="6">
        <f>'Tab f CO2 t'!F14/'Tab f CO2 t'!$I14*100</f>
        <v>27.908447258795572</v>
      </c>
      <c r="G14" s="13">
        <f>'Tab f CO2 t'!G14/'Tab f CO2 t'!$I14*100</f>
        <v>2.3717823357907022E-2</v>
      </c>
      <c r="H14" s="13">
        <f>'Tab f CO2 t'!H14/'Tab f CO2 t'!$I14*100</f>
        <v>1.3507868323679428</v>
      </c>
      <c r="I14" s="17">
        <f t="shared" si="0"/>
        <v>100.00000000000001</v>
      </c>
    </row>
    <row r="15" spans="2:9" x14ac:dyDescent="0.3">
      <c r="B15" s="5">
        <v>2013</v>
      </c>
      <c r="C15" s="6">
        <f>'Tab f CO2 t'!C15/'Tab f CO2 t'!$I15*100</f>
        <v>35.278845603683692</v>
      </c>
      <c r="D15" s="6">
        <f>'Tab f CO2 t'!D15/'Tab f CO2 t'!$I15*100</f>
        <v>35.760258358667826</v>
      </c>
      <c r="E15" s="13">
        <f>'Tab f CO2 t'!E15/'Tab f CO2 t'!$I15*100</f>
        <v>0.17601989682076921</v>
      </c>
      <c r="F15" s="6">
        <f>'Tab f CO2 t'!F15/'Tab f CO2 t'!$I15*100</f>
        <v>27.261558975710365</v>
      </c>
      <c r="G15" s="13">
        <f>'Tab f CO2 t'!G15/'Tab f CO2 t'!$I15*100</f>
        <v>2.6600395188476664E-2</v>
      </c>
      <c r="H15" s="13">
        <f>'Tab f CO2 t'!H15/'Tab f CO2 t'!$I15*100</f>
        <v>1.4967167699288564</v>
      </c>
      <c r="I15" s="17">
        <f t="shared" si="0"/>
        <v>100</v>
      </c>
    </row>
    <row r="16" spans="2:9" x14ac:dyDescent="0.3">
      <c r="B16" s="5">
        <v>2014</v>
      </c>
      <c r="C16" s="6">
        <f>'Tab f CO2 t'!C16/'Tab f CO2 t'!$I16*100</f>
        <v>37.344678421174478</v>
      </c>
      <c r="D16" s="6">
        <f>'Tab f CO2 t'!D16/'Tab f CO2 t'!$I16*100</f>
        <v>34.782717460630614</v>
      </c>
      <c r="E16" s="13">
        <f>'Tab f CO2 t'!E16/'Tab f CO2 t'!$I16*100</f>
        <v>0.19352673914959911</v>
      </c>
      <c r="F16" s="6">
        <f>'Tab f CO2 t'!F16/'Tab f CO2 t'!$I16*100</f>
        <v>26.011310796759794</v>
      </c>
      <c r="G16" s="13">
        <f>'Tab f CO2 t'!G16/'Tab f CO2 t'!$I16*100</f>
        <v>2.9308209554217955E-2</v>
      </c>
      <c r="H16" s="13">
        <f>'Tab f CO2 t'!H16/'Tab f CO2 t'!$I16*100</f>
        <v>1.638458372731288</v>
      </c>
      <c r="I16" s="17">
        <f t="shared" si="0"/>
        <v>100</v>
      </c>
    </row>
    <row r="17" spans="2:9" x14ac:dyDescent="0.3">
      <c r="B17" s="5">
        <v>2015</v>
      </c>
      <c r="C17" s="6">
        <f>'Tab f CO2 t'!C17/'Tab f CO2 t'!$I17*100</f>
        <v>38.194525745998106</v>
      </c>
      <c r="D17" s="6">
        <f>'Tab f CO2 t'!D17/'Tab f CO2 t'!$I17*100</f>
        <v>36.801832216740095</v>
      </c>
      <c r="E17" s="13">
        <f>'Tab f CO2 t'!E17/'Tab f CO2 t'!$I17*100</f>
        <v>0.20663865958744776</v>
      </c>
      <c r="F17" s="6">
        <f>'Tab f CO2 t'!F17/'Tab f CO2 t'!$I17*100</f>
        <v>23.09997869765396</v>
      </c>
      <c r="G17" s="13">
        <f>'Tab f CO2 t'!G17/'Tab f CO2 t'!$I17*100</f>
        <v>3.0868989097414486E-2</v>
      </c>
      <c r="H17" s="13">
        <f>'Tab f CO2 t'!H17/'Tab f CO2 t'!$I17*100</f>
        <v>1.6661556909229713</v>
      </c>
      <c r="I17" s="17">
        <f t="shared" si="0"/>
        <v>100.00000000000001</v>
      </c>
    </row>
    <row r="18" spans="2:9" x14ac:dyDescent="0.3">
      <c r="B18" s="5">
        <v>2016</v>
      </c>
      <c r="C18" s="6">
        <f>'Tab f CO2 t'!C18/'Tab f CO2 t'!$I18*100</f>
        <v>37.594570943413345</v>
      </c>
      <c r="D18" s="6">
        <f>'Tab f CO2 t'!D18/'Tab f CO2 t'!$I18*100</f>
        <v>39.815601511769174</v>
      </c>
      <c r="E18" s="13">
        <f>'Tab f CO2 t'!E18/'Tab f CO2 t'!$I18*100</f>
        <v>0.217592249425898</v>
      </c>
      <c r="F18" s="6">
        <f>'Tab f CO2 t'!F18/'Tab f CO2 t'!$I18*100</f>
        <v>20.59227700910856</v>
      </c>
      <c r="G18" s="13">
        <f>'Tab f CO2 t'!G18/'Tab f CO2 t'!$I18*100</f>
        <v>3.1849070983267107E-2</v>
      </c>
      <c r="H18" s="13">
        <f>'Tab f CO2 t'!H18/'Tab f CO2 t'!$I18*100</f>
        <v>1.7481092152997635</v>
      </c>
      <c r="I18" s="17">
        <f t="shared" si="0"/>
        <v>100</v>
      </c>
    </row>
    <row r="19" spans="2:9" x14ac:dyDescent="0.3">
      <c r="B19" s="5">
        <v>2017</v>
      </c>
      <c r="C19" s="6">
        <f>'Tab f CO2 t'!C19/'Tab f CO2 t'!$I19*100</f>
        <v>36.518325255477748</v>
      </c>
      <c r="D19" s="6">
        <f>'Tab f CO2 t'!D19/'Tab f CO2 t'!$I19*100</f>
        <v>42.992404518193709</v>
      </c>
      <c r="E19" s="13">
        <f>'Tab f CO2 t'!E19/'Tab f CO2 t'!$I19*100</f>
        <v>0.22586526054674147</v>
      </c>
      <c r="F19" s="6">
        <f>'Tab f CO2 t'!F19/'Tab f CO2 t'!$I19*100</f>
        <v>18.485653716118065</v>
      </c>
      <c r="G19" s="13">
        <f>'Tab f CO2 t'!G19/'Tab f CO2 t'!$I19*100</f>
        <v>3.2566688933982436E-2</v>
      </c>
      <c r="H19" s="13">
        <f>'Tab f CO2 t'!H19/'Tab f CO2 t'!$I19*100</f>
        <v>1.745184560729746</v>
      </c>
      <c r="I19" s="17">
        <f t="shared" si="0"/>
        <v>99.999999999999986</v>
      </c>
    </row>
    <row r="20" spans="2:9" x14ac:dyDescent="0.3">
      <c r="B20" s="5">
        <v>2018</v>
      </c>
      <c r="C20" s="6">
        <f>'Tab f CO2 t'!C20/'Tab f CO2 t'!$I20*100</f>
        <v>35.93980256465322</v>
      </c>
      <c r="D20" s="6">
        <f>'Tab f CO2 t'!D20/'Tab f CO2 t'!$I20*100</f>
        <v>44.380513330841325</v>
      </c>
      <c r="E20" s="13">
        <f>'Tab f CO2 t'!E20/'Tab f CO2 t'!$I20*100</f>
        <v>0.23618269306822873</v>
      </c>
      <c r="F20" s="6">
        <f>'Tab f CO2 t'!F20/'Tab f CO2 t'!$I20*100</f>
        <v>17.671627861633553</v>
      </c>
      <c r="G20" s="13">
        <f>'Tab f CO2 t'!G20/'Tab f CO2 t'!$I20*100</f>
        <v>3.4420704475775901E-2</v>
      </c>
      <c r="H20" s="13">
        <f>'Tab f CO2 t'!H20/'Tab f CO2 t'!$I20*100</f>
        <v>1.7374528453278919</v>
      </c>
      <c r="I20" s="17">
        <f t="shared" ref="I20" si="1">SUM(C20:H20)</f>
        <v>100</v>
      </c>
    </row>
    <row r="21" spans="2:9" x14ac:dyDescent="0.3">
      <c r="B21" s="23" t="s">
        <v>6</v>
      </c>
      <c r="C21" s="24"/>
      <c r="D21" s="3"/>
      <c r="E21" s="3"/>
      <c r="F21" s="3"/>
      <c r="G21" s="3"/>
      <c r="H21" s="3"/>
      <c r="I21" s="2"/>
    </row>
    <row r="22" spans="2:9" ht="16.05" customHeight="1" x14ac:dyDescent="0.3">
      <c r="B22" s="25" t="s">
        <v>6</v>
      </c>
      <c r="C22" s="26"/>
      <c r="D22" s="26"/>
      <c r="E22" s="27"/>
      <c r="F22" s="3"/>
      <c r="G22" s="3"/>
      <c r="H22" s="3"/>
      <c r="I22" s="2"/>
    </row>
    <row r="23" spans="2:9" x14ac:dyDescent="0.3">
      <c r="B23" s="1" t="s">
        <v>6</v>
      </c>
    </row>
  </sheetData>
  <mergeCells count="3">
    <mergeCell ref="B21:C21"/>
    <mergeCell ref="B22:E22"/>
    <mergeCell ref="B2:I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Diagramme</vt:lpstr>
      </vt:variant>
      <vt:variant>
        <vt:i4>4</vt:i4>
      </vt:variant>
    </vt:vector>
  </HeadingPairs>
  <TitlesOfParts>
    <vt:vector size="9" baseType="lpstr">
      <vt:lpstr>Diagrammtitel</vt:lpstr>
      <vt:lpstr>Tab e Fläche und Emission</vt:lpstr>
      <vt:lpstr>Tab f CO2 t</vt:lpstr>
      <vt:lpstr>Tab g C02 Prozent</vt:lpstr>
      <vt:lpstr>Tabelle1</vt:lpstr>
      <vt:lpstr>Abb a Trend</vt:lpstr>
      <vt:lpstr>Abb b CO2 t</vt:lpstr>
      <vt:lpstr>Abb c CO2 Prozent</vt:lpstr>
      <vt:lpstr>Abb d SV und Fläche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Hengstenberg</dc:creator>
  <cp:lastModifiedBy>Bhaskar Kamble</cp:lastModifiedBy>
  <dcterms:created xsi:type="dcterms:W3CDTF">2018-08-01T11:12:23Z</dcterms:created>
  <dcterms:modified xsi:type="dcterms:W3CDTF">2019-03-26T13:16:52Z</dcterms:modified>
</cp:coreProperties>
</file>