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hengstenberg/Dropbox/arbeit/AAA entwicklung hev 2018/Berechnung/4 Einzelne Kommunen/4.1. 1-2 FH/4.1.1. 1-2 FH Einzelne Kommunen/4.1.1.24. Rhein-Neckar Kreis/4.1.1.24.3. Entwicklung CO2 Emission/"/>
    </mc:Choice>
  </mc:AlternateContent>
  <xr:revisionPtr revIDLastSave="0" documentId="13_ncr:1_{A6AF1E19-F0A4-8E4B-96CC-C6847AF5550F}" xr6:coauthVersionLast="43" xr6:coauthVersionMax="43" xr10:uidLastSave="{00000000-0000-0000-0000-000000000000}"/>
  <bookViews>
    <workbookView xWindow="0" yWindow="0" windowWidth="38400" windowHeight="21600" firstSheet="1" activeTab="4" xr2:uid="{8F7B3338-8284-B545-B158-AC181FCEC4A8}"/>
  </bookViews>
  <sheets>
    <sheet name="Dia 1-2 FH CO2 Abs" sheetId="12" r:id="rId1"/>
    <sheet name="Dia 1-2 FH CO2 ET abs" sheetId="11" r:id="rId2"/>
    <sheet name="Dia 1-2 FH CO2 ET Proz" sheetId="10" r:id="rId3"/>
    <sheet name="CO2 1-2 FH" sheetId="1" r:id="rId4"/>
    <sheet name="Legende" sheetId="3" r:id="rId5"/>
  </sheets>
  <definedNames>
    <definedName name="Gegenstand">Legende!$C$15</definedName>
    <definedName name="Konto">Legende!$C$17</definedName>
    <definedName name="Regionaler_Bezug">Legende!$C$13</definedName>
    <definedName name="Stichprobenumfang">Legende!$C$18</definedName>
    <definedName name="Thema">Legende!$C$14</definedName>
    <definedName name="Von_Bis">Legende!$C$16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4" i="1" l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23" i="1"/>
  <c r="C23" i="1"/>
  <c r="D23" i="1"/>
  <c r="E23" i="1"/>
  <c r="F23" i="1"/>
  <c r="G23" i="1"/>
  <c r="C24" i="1"/>
  <c r="D24" i="1"/>
  <c r="E24" i="1"/>
  <c r="F24" i="1"/>
  <c r="G24" i="1"/>
  <c r="C25" i="1"/>
  <c r="D25" i="1"/>
  <c r="E25" i="1"/>
  <c r="F25" i="1"/>
  <c r="G25" i="1"/>
  <c r="C26" i="1"/>
  <c r="D26" i="1"/>
  <c r="E26" i="1"/>
  <c r="F26" i="1"/>
  <c r="G26" i="1"/>
  <c r="C27" i="1"/>
  <c r="D27" i="1"/>
  <c r="E27" i="1"/>
  <c r="F27" i="1"/>
  <c r="G27" i="1"/>
  <c r="C28" i="1"/>
  <c r="D28" i="1"/>
  <c r="E28" i="1"/>
  <c r="F28" i="1"/>
  <c r="G28" i="1"/>
  <c r="C29" i="1"/>
  <c r="D29" i="1"/>
  <c r="E29" i="1"/>
  <c r="F29" i="1"/>
  <c r="G29" i="1"/>
  <c r="C30" i="1"/>
  <c r="D30" i="1"/>
  <c r="E30" i="1"/>
  <c r="F30" i="1"/>
  <c r="G30" i="1"/>
  <c r="C31" i="1"/>
  <c r="D31" i="1"/>
  <c r="E31" i="1"/>
  <c r="F31" i="1"/>
  <c r="G31" i="1"/>
  <c r="C32" i="1"/>
  <c r="D32" i="1"/>
  <c r="E32" i="1"/>
  <c r="F32" i="1"/>
  <c r="G32" i="1"/>
  <c r="C33" i="1"/>
  <c r="D33" i="1"/>
  <c r="E33" i="1"/>
  <c r="F33" i="1"/>
  <c r="G33" i="1"/>
  <c r="C34" i="1"/>
  <c r="D34" i="1"/>
  <c r="E34" i="1"/>
  <c r="F34" i="1"/>
  <c r="G34" i="1"/>
  <c r="C35" i="1"/>
  <c r="D35" i="1"/>
  <c r="E35" i="1"/>
  <c r="F35" i="1"/>
  <c r="G35" i="1"/>
  <c r="C36" i="1"/>
  <c r="D36" i="1"/>
  <c r="E36" i="1"/>
  <c r="F36" i="1"/>
  <c r="G36" i="1"/>
  <c r="C37" i="1"/>
  <c r="D37" i="1"/>
  <c r="E37" i="1"/>
  <c r="F37" i="1"/>
  <c r="G37" i="1"/>
  <c r="C38" i="1"/>
  <c r="D38" i="1"/>
  <c r="E38" i="1"/>
  <c r="F38" i="1"/>
  <c r="G38" i="1"/>
  <c r="C39" i="1"/>
  <c r="D39" i="1"/>
  <c r="E39" i="1"/>
  <c r="F39" i="1"/>
  <c r="G39" i="1"/>
  <c r="B34" i="1"/>
  <c r="B35" i="1"/>
  <c r="B36" i="1"/>
  <c r="B37" i="1"/>
  <c r="B38" i="1"/>
  <c r="B39" i="1"/>
  <c r="B24" i="1"/>
  <c r="B25" i="1"/>
  <c r="B26" i="1"/>
  <c r="B27" i="1"/>
  <c r="B28" i="1"/>
  <c r="B29" i="1"/>
  <c r="B30" i="1"/>
  <c r="B31" i="1"/>
  <c r="B32" i="1"/>
  <c r="B33" i="1"/>
  <c r="B23" i="1"/>
  <c r="B23" i="3" l="1"/>
  <c r="A21" i="1" s="1"/>
  <c r="B22" i="3"/>
  <c r="A1" i="1" s="1"/>
  <c r="B21" i="3"/>
  <c r="B19" i="3"/>
  <c r="B20" i="3"/>
</calcChain>
</file>

<file path=xl/sharedStrings.xml><?xml version="1.0" encoding="utf-8"?>
<sst xmlns="http://schemas.openxmlformats.org/spreadsheetml/2006/main" count="41" uniqueCount="25">
  <si>
    <t xml:space="preserve"> </t>
  </si>
  <si>
    <t>Jahr</t>
  </si>
  <si>
    <t>1-2 FH</t>
  </si>
  <si>
    <t>MFH</t>
  </si>
  <si>
    <t>1-2 FH + MFH</t>
  </si>
  <si>
    <t>Gesamt</t>
  </si>
  <si>
    <t>Erdgas</t>
  </si>
  <si>
    <t>Wärme</t>
  </si>
  <si>
    <t>Flüssiggas</t>
  </si>
  <si>
    <t>Heizöl</t>
  </si>
  <si>
    <t>Holzpellets</t>
  </si>
  <si>
    <t>Strom</t>
  </si>
  <si>
    <t>Regionaler_Bezug</t>
  </si>
  <si>
    <t>Thema</t>
  </si>
  <si>
    <t>Gegenstand</t>
  </si>
  <si>
    <t>Von_Bis</t>
  </si>
  <si>
    <t>Konto</t>
  </si>
  <si>
    <t>Stichprobenumfang</t>
  </si>
  <si>
    <t>203.682</t>
  </si>
  <si>
    <t>2002 - 2018</t>
  </si>
  <si>
    <t>CO2-Emission</t>
  </si>
  <si>
    <t>Variablen für Diagramm- und Tabellenüberschriften</t>
  </si>
  <si>
    <t xml:space="preserve"> Gesamtemission</t>
  </si>
  <si>
    <t>Rhein-Neckar-Kreis</t>
  </si>
  <si>
    <t>[4.1.1.24.3.]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</si>
</sst>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-* #,##0.00\ _€_-;\-* #,##0.00\ _€_-;_-* &quot;-&quot;??\ _€_-;_-@_-"/>
    <numFmt numFmtId="165" formatCode="_-* #,##0.0_-;\-* #,##0.0_-;_-* &quot;-&quot;??_-;_-@_-"/>
    <numFmt numFmtId="166" formatCode="0_ ;\-0\ "/>
    <numFmt numFmtId="167" formatCode="_-* #,##0_-;\-* #,##0_-;_-* &quot;-&quot;??_-;_-@_-"/>
    <numFmt numFmtId="169" formatCode="_-* #,##0.000\ _€_-;\-* #,##0.000\ _€_-;_-* &quot;-&quot;?\ _€_-;_-@_-"/>
    <numFmt numFmtId="170" formatCode="_-* #,##0.00\ _€_-;\-* #,##0.00\ _€_-;_-* &quot;-&quot;?\ _€_-;_-@_-"/>
  </numFmts>
  <fonts count="5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0" fillId="0" borderId="1" xfId="0" applyBorder="1"/>
    <xf numFmtId="165" fontId="0" fillId="0" borderId="1" xfId="1" applyNumberFormat="1" applyFont="1" applyBorder="1"/>
    <xf numFmtId="0" fontId="0" fillId="0" borderId="1" xfId="0" applyBorder="1" applyAlignment="1">
      <alignment vertical="center"/>
    </xf>
    <xf numFmtId="165" fontId="0" fillId="0" borderId="1" xfId="1" applyNumberFormat="1" applyFont="1" applyBorder="1" applyAlignment="1">
      <alignment vertical="center"/>
    </xf>
    <xf numFmtId="166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67" fontId="0" fillId="0" borderId="1" xfId="1" applyNumberFormat="1" applyFont="1" applyFill="1" applyBorder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49" fontId="0" fillId="0" borderId="0" xfId="0" applyNumberFormat="1" applyFill="1"/>
    <xf numFmtId="0" fontId="0" fillId="0" borderId="0" xfId="0" applyFill="1"/>
    <xf numFmtId="0" fontId="2" fillId="0" borderId="1" xfId="0" applyFont="1" applyBorder="1" applyAlignment="1">
      <alignment horizontal="left" wrapText="1"/>
    </xf>
    <xf numFmtId="169" fontId="0" fillId="0" borderId="1" xfId="0" applyNumberFormat="1" applyBorder="1"/>
    <xf numFmtId="170" fontId="0" fillId="0" borderId="1" xfId="0" applyNumberFormat="1" applyBorder="1"/>
    <xf numFmtId="49" fontId="4" fillId="2" borderId="0" xfId="0" applyNumberFormat="1" applyFont="1" applyFill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Legende!$B$19</c:f>
          <c:strCache>
            <c:ptCount val="1"/>
            <c:pt idx="0">
              <c:v>(Abbildung 1) Rhein-Neckar-Kreis, 1-2 FH: CO2-Emission 2002 - 2018 Angaben in Mio. t, Quelle: co2online 2019, eigene Daten, N = 203.682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Legende!$A$4</c:f>
              <c:strCache>
                <c:ptCount val="1"/>
                <c:pt idx="0">
                  <c:v> Gesamtemission</c:v>
                </c:pt>
              </c:strCache>
            </c:strRef>
          </c:tx>
          <c:spPr>
            <a:ln w="38100"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>
                <a:noFill/>
              </a:ln>
            </c:spPr>
            <c:trendlineType val="poly"/>
            <c:order val="2"/>
            <c:dispRSqr val="0"/>
            <c:dispEq val="1"/>
            <c:trendlineLbl>
              <c:layout>
                <c:manualLayout>
                  <c:x val="-8.8625200022376519E-2"/>
                  <c:y val="5.1128642170540785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600" b="1">
                      <a:solidFill>
                        <a:schemeClr val="accent1">
                          <a:lumMod val="75000"/>
                        </a:schemeClr>
                      </a:solidFill>
                    </a:defRPr>
                  </a:pPr>
                  <a:endParaRPr lang="de-DE"/>
                </a:p>
              </c:txPr>
            </c:trendlineLbl>
          </c:trendline>
          <c:cat>
            <c:numLit>
              <c:formatCode>General</c:formatCode>
              <c:ptCount val="17"/>
              <c:pt idx="0">
                <c:v>2002</c:v>
              </c:pt>
              <c:pt idx="1">
                <c:v>2003</c:v>
              </c:pt>
              <c:pt idx="2">
                <c:v>2004</c:v>
              </c:pt>
              <c:pt idx="3">
                <c:v>2005</c:v>
              </c:pt>
              <c:pt idx="4">
                <c:v>2006</c:v>
              </c:pt>
              <c:pt idx="5">
                <c:v>2007</c:v>
              </c:pt>
              <c:pt idx="6">
                <c:v>2008</c:v>
              </c:pt>
              <c:pt idx="7">
                <c:v>2009</c:v>
              </c:pt>
              <c:pt idx="8">
                <c:v>2010</c:v>
              </c:pt>
              <c:pt idx="9">
                <c:v>2011</c:v>
              </c:pt>
              <c:pt idx="10">
                <c:v>2012</c:v>
              </c:pt>
              <c:pt idx="11">
                <c:v>2013</c:v>
              </c:pt>
              <c:pt idx="12">
                <c:v>2014</c:v>
              </c:pt>
              <c:pt idx="13">
                <c:v>2015</c:v>
              </c:pt>
              <c:pt idx="14">
                <c:v>2016</c:v>
              </c:pt>
              <c:pt idx="15">
                <c:v>2017</c:v>
              </c:pt>
              <c:pt idx="16">
                <c:v>2018</c:v>
              </c:pt>
            </c:numLit>
          </c:cat>
          <c:val>
            <c:numRef>
              <c:f>'CO2 1-2 FH'!$H$3:$H$19</c:f>
              <c:numCache>
                <c:formatCode>_-* #,##0.00\ _€_-;\-* #,##0.00\ _€_-;_-* "-"?\ _€_-;_-@_-</c:formatCode>
                <c:ptCount val="17"/>
                <c:pt idx="0">
                  <c:v>0.76920680304068545</c:v>
                </c:pt>
                <c:pt idx="1">
                  <c:v>0.76157294988400315</c:v>
                </c:pt>
                <c:pt idx="2">
                  <c:v>0.75385156593311331</c:v>
                </c:pt>
                <c:pt idx="3">
                  <c:v>0.74606258960359106</c:v>
                </c:pt>
                <c:pt idx="4">
                  <c:v>0.73830811996436052</c:v>
                </c:pt>
                <c:pt idx="5">
                  <c:v>0.73125369657441952</c:v>
                </c:pt>
                <c:pt idx="6">
                  <c:v>0.72451680106006733</c:v>
                </c:pt>
                <c:pt idx="7">
                  <c:v>0.71771394607470917</c:v>
                </c:pt>
                <c:pt idx="8">
                  <c:v>0.71085841452066234</c:v>
                </c:pt>
                <c:pt idx="9">
                  <c:v>0.70396309750598474</c:v>
                </c:pt>
                <c:pt idx="10">
                  <c:v>0.69704049092868159</c:v>
                </c:pt>
                <c:pt idx="11">
                  <c:v>0.69010269230273913</c:v>
                </c:pt>
                <c:pt idx="12">
                  <c:v>0.68316139782597429</c:v>
                </c:pt>
                <c:pt idx="13">
                  <c:v>0.67622789968971053</c:v>
                </c:pt>
                <c:pt idx="14">
                  <c:v>0.66931308363027253</c:v>
                </c:pt>
                <c:pt idx="15">
                  <c:v>0.66242742672230326</c:v>
                </c:pt>
                <c:pt idx="16">
                  <c:v>0.6555809954139038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92B-BC44-B305-0B0BD2BD8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399551"/>
        <c:axId val="452401183"/>
      </c:lineChart>
      <c:catAx>
        <c:axId val="4523995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2401183"/>
        <c:crosses val="autoZero"/>
        <c:auto val="1"/>
        <c:lblAlgn val="ctr"/>
        <c:lblOffset val="100"/>
        <c:noMultiLvlLbl val="0"/>
      </c:catAx>
      <c:valAx>
        <c:axId val="452401183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/>
                  <a:t>Mio.</a:t>
                </a:r>
                <a:r>
                  <a:rPr lang="de-DE" sz="1400" baseline="0"/>
                  <a:t> t</a:t>
                </a:r>
              </a:p>
            </c:rich>
          </c:tx>
          <c:overlay val="0"/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2399551"/>
        <c:crosses val="autoZero"/>
        <c:crossBetween val="between"/>
      </c:valAx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  <c:extLst/>
  </c:chart>
  <c:txPr>
    <a:bodyPr/>
    <a:lstStyle/>
    <a:p>
      <a:pPr>
        <a:defRPr/>
      </a:pPr>
      <a:endParaRPr lang="de-DE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Legende!$B$20</c:f>
          <c:strCache>
            <c:ptCount val="1"/>
            <c:pt idx="0">
              <c:v>(Abbildung 2) Rhein-Neckar-Kreis, 1-2 FH: CO2-Emission nach Energieträgern 2002 - 2018 Angaben in Mio. t, Quelle: co2online 2019, eigene Daten, N = 203.682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Legende!$A$6</c:f>
              <c:strCache>
                <c:ptCount val="1"/>
                <c:pt idx="0">
                  <c:v>Erdgas</c:v>
                </c:pt>
              </c:strCache>
            </c:strRef>
          </c:tx>
          <c:spPr>
            <a:ln w="25400">
              <a:noFill/>
            </a:ln>
          </c:spPr>
          <c:cat>
            <c:numLit>
              <c:formatCode>General</c:formatCode>
              <c:ptCount val="17"/>
              <c:pt idx="0">
                <c:v>2002</c:v>
              </c:pt>
              <c:pt idx="1">
                <c:v>2003</c:v>
              </c:pt>
              <c:pt idx="2">
                <c:v>2004</c:v>
              </c:pt>
              <c:pt idx="3">
                <c:v>2005</c:v>
              </c:pt>
              <c:pt idx="4">
                <c:v>2006</c:v>
              </c:pt>
              <c:pt idx="5">
                <c:v>2007</c:v>
              </c:pt>
              <c:pt idx="6">
                <c:v>2008</c:v>
              </c:pt>
              <c:pt idx="7">
                <c:v>2009</c:v>
              </c:pt>
              <c:pt idx="8">
                <c:v>2010</c:v>
              </c:pt>
              <c:pt idx="9">
                <c:v>2011</c:v>
              </c:pt>
              <c:pt idx="10">
                <c:v>2012</c:v>
              </c:pt>
              <c:pt idx="11">
                <c:v>2013</c:v>
              </c:pt>
              <c:pt idx="12">
                <c:v>2014</c:v>
              </c:pt>
              <c:pt idx="13">
                <c:v>2015</c:v>
              </c:pt>
              <c:pt idx="14">
                <c:v>2016</c:v>
              </c:pt>
              <c:pt idx="15">
                <c:v>2017</c:v>
              </c:pt>
              <c:pt idx="16">
                <c:v>2018</c:v>
              </c:pt>
            </c:numLit>
          </c:cat>
          <c:val>
            <c:numRef>
              <c:f>'CO2 1-2 FH'!$B$3:$B$19</c:f>
              <c:numCache>
                <c:formatCode>_-* #,##0.000\ _€_-;\-* #,##0.000\ _€_-;_-* "-"?\ _€_-;_-@_-</c:formatCode>
                <c:ptCount val="17"/>
                <c:pt idx="0">
                  <c:v>0.32019514043127539</c:v>
                </c:pt>
                <c:pt idx="1">
                  <c:v>0.31914503510213166</c:v>
                </c:pt>
                <c:pt idx="2">
                  <c:v>0.31803239528158006</c:v>
                </c:pt>
                <c:pt idx="3">
                  <c:v>0.31686276061961433</c:v>
                </c:pt>
                <c:pt idx="4">
                  <c:v>0.31564161472806057</c:v>
                </c:pt>
                <c:pt idx="5">
                  <c:v>0.3143743827843401</c:v>
                </c:pt>
                <c:pt idx="6">
                  <c:v>0.31306642917293992</c:v>
                </c:pt>
                <c:pt idx="7">
                  <c:v>0.31172305516459031</c:v>
                </c:pt>
                <c:pt idx="8">
                  <c:v>0.31034949663315214</c:v>
                </c:pt>
                <c:pt idx="9">
                  <c:v>0.30895092181020961</c:v>
                </c:pt>
                <c:pt idx="10">
                  <c:v>0.30753242907737205</c:v>
                </c:pt>
                <c:pt idx="11">
                  <c:v>0.30609904479628353</c:v>
                </c:pt>
                <c:pt idx="12">
                  <c:v>0.3046557211763396</c:v>
                </c:pt>
                <c:pt idx="13">
                  <c:v>0.30320733418011248</c:v>
                </c:pt>
                <c:pt idx="14">
                  <c:v>0.30175868146648366</c:v>
                </c:pt>
                <c:pt idx="15">
                  <c:v>0.30031448037148417</c:v>
                </c:pt>
                <c:pt idx="16">
                  <c:v>0.29887936592684294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2C-4E45-9BBA-A1EB119A1B34}"/>
            </c:ext>
          </c:extLst>
        </c:ser>
        <c:ser>
          <c:idx val="1"/>
          <c:order val="1"/>
          <c:tx>
            <c:strRef>
              <c:f>Legende!$A$7</c:f>
              <c:strCache>
                <c:ptCount val="1"/>
                <c:pt idx="0">
                  <c:v>Wärme</c:v>
                </c:pt>
              </c:strCache>
            </c:strRef>
          </c:tx>
          <c:spPr>
            <a:ln w="25400">
              <a:noFill/>
            </a:ln>
          </c:spPr>
          <c:cat>
            <c:numLit>
              <c:formatCode>General</c:formatCode>
              <c:ptCount val="17"/>
              <c:pt idx="0">
                <c:v>2002</c:v>
              </c:pt>
              <c:pt idx="1">
                <c:v>2003</c:v>
              </c:pt>
              <c:pt idx="2">
                <c:v>2004</c:v>
              </c:pt>
              <c:pt idx="3">
                <c:v>2005</c:v>
              </c:pt>
              <c:pt idx="4">
                <c:v>2006</c:v>
              </c:pt>
              <c:pt idx="5">
                <c:v>2007</c:v>
              </c:pt>
              <c:pt idx="6">
                <c:v>2008</c:v>
              </c:pt>
              <c:pt idx="7">
                <c:v>2009</c:v>
              </c:pt>
              <c:pt idx="8">
                <c:v>2010</c:v>
              </c:pt>
              <c:pt idx="9">
                <c:v>2011</c:v>
              </c:pt>
              <c:pt idx="10">
                <c:v>2012</c:v>
              </c:pt>
              <c:pt idx="11">
                <c:v>2013</c:v>
              </c:pt>
              <c:pt idx="12">
                <c:v>2014</c:v>
              </c:pt>
              <c:pt idx="13">
                <c:v>2015</c:v>
              </c:pt>
              <c:pt idx="14">
                <c:v>2016</c:v>
              </c:pt>
              <c:pt idx="15">
                <c:v>2017</c:v>
              </c:pt>
              <c:pt idx="16">
                <c:v>2018</c:v>
              </c:pt>
            </c:numLit>
          </c:cat>
          <c:val>
            <c:numRef>
              <c:f>'CO2 1-2 FH'!$C$3:$C$19</c:f>
              <c:numCache>
                <c:formatCode>_-* #,##0.000\ _€_-;\-* #,##0.000\ _€_-;_-* "-"?\ _€_-;_-@_-</c:formatCode>
                <c:ptCount val="17"/>
                <c:pt idx="0">
                  <c:v>2.509031930968678E-2</c:v>
                </c:pt>
                <c:pt idx="1">
                  <c:v>2.7388674601881574E-2</c:v>
                </c:pt>
                <c:pt idx="2">
                  <c:v>2.9656382029945097E-2</c:v>
                </c:pt>
                <c:pt idx="3">
                  <c:v>3.1892921210567936E-2</c:v>
                </c:pt>
                <c:pt idx="4">
                  <c:v>3.4097933473328144E-2</c:v>
                </c:pt>
                <c:pt idx="5">
                  <c:v>3.6271217753397193E-2</c:v>
                </c:pt>
                <c:pt idx="6">
                  <c:v>3.8412726484246221E-2</c:v>
                </c:pt>
                <c:pt idx="7">
                  <c:v>4.0522561490351883E-2</c:v>
                </c:pt>
                <c:pt idx="8">
                  <c:v>4.2600969879902598E-2</c:v>
                </c:pt>
                <c:pt idx="9">
                  <c:v>4.4648339937504555E-2</c:v>
                </c:pt>
                <c:pt idx="10">
                  <c:v>4.6665197016887705E-2</c:v>
                </c:pt>
                <c:pt idx="11">
                  <c:v>4.8652199433611966E-2</c:v>
                </c:pt>
                <c:pt idx="12">
                  <c:v>5.061013435777318E-2</c:v>
                </c:pt>
                <c:pt idx="13">
                  <c:v>5.2539913706709185E-2</c:v>
                </c:pt>
                <c:pt idx="14">
                  <c:v>5.4442570037705973E-2</c:v>
                </c:pt>
                <c:pt idx="15">
                  <c:v>5.6319252440703647E-2</c:v>
                </c:pt>
                <c:pt idx="16">
                  <c:v>5.8171222431002569E-2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2C-4E45-9BBA-A1EB119A1B34}"/>
            </c:ext>
          </c:extLst>
        </c:ser>
        <c:ser>
          <c:idx val="2"/>
          <c:order val="2"/>
          <c:tx>
            <c:strRef>
              <c:f>Legende!$A$8</c:f>
              <c:strCache>
                <c:ptCount val="1"/>
                <c:pt idx="0">
                  <c:v>Flüssiggas</c:v>
                </c:pt>
              </c:strCache>
            </c:strRef>
          </c:tx>
          <c:spPr>
            <a:ln w="25400">
              <a:noFill/>
            </a:ln>
          </c:spPr>
          <c:cat>
            <c:numLit>
              <c:formatCode>General</c:formatCode>
              <c:ptCount val="17"/>
              <c:pt idx="0">
                <c:v>2002</c:v>
              </c:pt>
              <c:pt idx="1">
                <c:v>2003</c:v>
              </c:pt>
              <c:pt idx="2">
                <c:v>2004</c:v>
              </c:pt>
              <c:pt idx="3">
                <c:v>2005</c:v>
              </c:pt>
              <c:pt idx="4">
                <c:v>2006</c:v>
              </c:pt>
              <c:pt idx="5">
                <c:v>2007</c:v>
              </c:pt>
              <c:pt idx="6">
                <c:v>2008</c:v>
              </c:pt>
              <c:pt idx="7">
                <c:v>2009</c:v>
              </c:pt>
              <c:pt idx="8">
                <c:v>2010</c:v>
              </c:pt>
              <c:pt idx="9">
                <c:v>2011</c:v>
              </c:pt>
              <c:pt idx="10">
                <c:v>2012</c:v>
              </c:pt>
              <c:pt idx="11">
                <c:v>2013</c:v>
              </c:pt>
              <c:pt idx="12">
                <c:v>2014</c:v>
              </c:pt>
              <c:pt idx="13">
                <c:v>2015</c:v>
              </c:pt>
              <c:pt idx="14">
                <c:v>2016</c:v>
              </c:pt>
              <c:pt idx="15">
                <c:v>2017</c:v>
              </c:pt>
              <c:pt idx="16">
                <c:v>2018</c:v>
              </c:pt>
            </c:numLit>
          </c:cat>
          <c:val>
            <c:numRef>
              <c:f>'CO2 1-2 FH'!$D$3:$D$19</c:f>
              <c:numCache>
                <c:formatCode>_-* #,##0.000\ _€_-;\-* #,##0.000\ _€_-;_-* "-"?\ _€_-;_-@_-</c:formatCode>
                <c:ptCount val="17"/>
                <c:pt idx="0">
                  <c:v>-2.2045626010467148E-3</c:v>
                </c:pt>
                <c:pt idx="1">
                  <c:v>-1.2845989860748685E-3</c:v>
                </c:pt>
                <c:pt idx="2">
                  <c:v>-3.8026507305738725E-4</c:v>
                </c:pt>
                <c:pt idx="3">
                  <c:v>5.0814075733190923E-4</c:v>
                </c:pt>
                <c:pt idx="4">
                  <c:v>1.3803884795512116E-3</c:v>
                </c:pt>
                <c:pt idx="5">
                  <c:v>2.2363138698404624E-3</c:v>
                </c:pt>
                <c:pt idx="6">
                  <c:v>3.0758159830002237E-3</c:v>
                </c:pt>
                <c:pt idx="7">
                  <c:v>3.8988546592996702E-3</c:v>
                </c:pt>
                <c:pt idx="8">
                  <c:v>4.7054480615137135E-3</c:v>
                </c:pt>
                <c:pt idx="9">
                  <c:v>5.4956702420892534E-3</c:v>
                </c:pt>
                <c:pt idx="10">
                  <c:v>6.2696487404405397E-3</c:v>
                </c:pt>
                <c:pt idx="11">
                  <c:v>7.0275622103736978E-3</c:v>
                </c:pt>
                <c:pt idx="12">
                  <c:v>7.7696380776403375E-3</c:v>
                </c:pt>
                <c:pt idx="13">
                  <c:v>8.4961502276203159E-3</c:v>
                </c:pt>
                <c:pt idx="14">
                  <c:v>9.2074167231336306E-3</c:v>
                </c:pt>
                <c:pt idx="15">
                  <c:v>9.9037975523814242E-3</c:v>
                </c:pt>
                <c:pt idx="16">
                  <c:v>1.0585692407016111E-2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2C-4E45-9BBA-A1EB119A1B34}"/>
            </c:ext>
          </c:extLst>
        </c:ser>
        <c:ser>
          <c:idx val="3"/>
          <c:order val="3"/>
          <c:tx>
            <c:strRef>
              <c:f>Legende!$A$9</c:f>
              <c:strCache>
                <c:ptCount val="1"/>
                <c:pt idx="0">
                  <c:v>Heizöl</c:v>
                </c:pt>
              </c:strCache>
            </c:strRef>
          </c:tx>
          <c:spPr>
            <a:ln w="25400">
              <a:noFill/>
            </a:ln>
          </c:spPr>
          <c:cat>
            <c:numLit>
              <c:formatCode>General</c:formatCode>
              <c:ptCount val="17"/>
              <c:pt idx="0">
                <c:v>2002</c:v>
              </c:pt>
              <c:pt idx="1">
                <c:v>2003</c:v>
              </c:pt>
              <c:pt idx="2">
                <c:v>2004</c:v>
              </c:pt>
              <c:pt idx="3">
                <c:v>2005</c:v>
              </c:pt>
              <c:pt idx="4">
                <c:v>2006</c:v>
              </c:pt>
              <c:pt idx="5">
                <c:v>2007</c:v>
              </c:pt>
              <c:pt idx="6">
                <c:v>2008</c:v>
              </c:pt>
              <c:pt idx="7">
                <c:v>2009</c:v>
              </c:pt>
              <c:pt idx="8">
                <c:v>2010</c:v>
              </c:pt>
              <c:pt idx="9">
                <c:v>2011</c:v>
              </c:pt>
              <c:pt idx="10">
                <c:v>2012</c:v>
              </c:pt>
              <c:pt idx="11">
                <c:v>2013</c:v>
              </c:pt>
              <c:pt idx="12">
                <c:v>2014</c:v>
              </c:pt>
              <c:pt idx="13">
                <c:v>2015</c:v>
              </c:pt>
              <c:pt idx="14">
                <c:v>2016</c:v>
              </c:pt>
              <c:pt idx="15">
                <c:v>2017</c:v>
              </c:pt>
              <c:pt idx="16">
                <c:v>2018</c:v>
              </c:pt>
            </c:numLit>
          </c:cat>
          <c:val>
            <c:numRef>
              <c:f>'CO2 1-2 FH'!$E$3:$E$19</c:f>
              <c:numCache>
                <c:formatCode>_-* #,##0.000\ _€_-;\-* #,##0.000\ _€_-;_-* "-"?\ _€_-;_-@_-</c:formatCode>
                <c:ptCount val="17"/>
                <c:pt idx="0">
                  <c:v>0.42612590590076999</c:v>
                </c:pt>
                <c:pt idx="1">
                  <c:v>0.41632383916606486</c:v>
                </c:pt>
                <c:pt idx="2">
                  <c:v>0.4065430536946455</c:v>
                </c:pt>
                <c:pt idx="3">
                  <c:v>0.39679405908118087</c:v>
                </c:pt>
                <c:pt idx="4">
                  <c:v>0.38708669451278688</c:v>
                </c:pt>
                <c:pt idx="5">
                  <c:v>0.37743014176337381</c:v>
                </c:pt>
                <c:pt idx="6">
                  <c:v>0.36783293817931406</c:v>
                </c:pt>
                <c:pt idx="7">
                  <c:v>0.35830298965642221</c:v>
                </c:pt>
                <c:pt idx="8">
                  <c:v>0.34884758360825513</c:v>
                </c:pt>
                <c:pt idx="9">
                  <c:v>0.33947340192572784</c:v>
                </c:pt>
                <c:pt idx="10">
                  <c:v>0.33018653392804431</c:v>
                </c:pt>
                <c:pt idx="11">
                  <c:v>0.32099248930494823</c:v>
                </c:pt>
                <c:pt idx="12">
                  <c:v>0.31189621105028703</c:v>
                </c:pt>
                <c:pt idx="13">
                  <c:v>0.30290208838689531</c:v>
                </c:pt>
                <c:pt idx="14">
                  <c:v>0.29401396968279297</c:v>
                </c:pt>
                <c:pt idx="15">
                  <c:v>0.2852351753587013</c:v>
                </c:pt>
                <c:pt idx="16">
                  <c:v>0.27656851078687511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42C-4E45-9BBA-A1EB119A1B34}"/>
            </c:ext>
          </c:extLst>
        </c:ser>
        <c:ser>
          <c:idx val="4"/>
          <c:order val="4"/>
          <c:tx>
            <c:strRef>
              <c:f>Legende!$A$10</c:f>
              <c:strCache>
                <c:ptCount val="1"/>
                <c:pt idx="0">
                  <c:v>Holzpellets</c:v>
                </c:pt>
              </c:strCache>
            </c:strRef>
          </c:tx>
          <c:spPr>
            <a:ln w="25400">
              <a:noFill/>
            </a:ln>
          </c:spPr>
          <c:cat>
            <c:numLit>
              <c:formatCode>General</c:formatCode>
              <c:ptCount val="17"/>
              <c:pt idx="0">
                <c:v>2002</c:v>
              </c:pt>
              <c:pt idx="1">
                <c:v>2003</c:v>
              </c:pt>
              <c:pt idx="2">
                <c:v>2004</c:v>
              </c:pt>
              <c:pt idx="3">
                <c:v>2005</c:v>
              </c:pt>
              <c:pt idx="4">
                <c:v>2006</c:v>
              </c:pt>
              <c:pt idx="5">
                <c:v>2007</c:v>
              </c:pt>
              <c:pt idx="6">
                <c:v>2008</c:v>
              </c:pt>
              <c:pt idx="7">
                <c:v>2009</c:v>
              </c:pt>
              <c:pt idx="8">
                <c:v>2010</c:v>
              </c:pt>
              <c:pt idx="9">
                <c:v>2011</c:v>
              </c:pt>
              <c:pt idx="10">
                <c:v>2012</c:v>
              </c:pt>
              <c:pt idx="11">
                <c:v>2013</c:v>
              </c:pt>
              <c:pt idx="12">
                <c:v>2014</c:v>
              </c:pt>
              <c:pt idx="13">
                <c:v>2015</c:v>
              </c:pt>
              <c:pt idx="14">
                <c:v>2016</c:v>
              </c:pt>
              <c:pt idx="15">
                <c:v>2017</c:v>
              </c:pt>
              <c:pt idx="16">
                <c:v>2018</c:v>
              </c:pt>
            </c:numLit>
          </c:cat>
          <c:val>
            <c:numRef>
              <c:f>'CO2 1-2 FH'!$F$3:$F$19</c:f>
              <c:numCache>
                <c:formatCode>_-* #,##0.000\ _€_-;\-* #,##0.000\ _€_-;_-* "-"?\ _€_-;_-@_-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4.7079348960377097E-6</c:v>
                </c:pt>
                <c:pt idx="4">
                  <c:v>1.0148877063377308E-4</c:v>
                </c:pt>
                <c:pt idx="5">
                  <c:v>1.9711216497992959E-4</c:v>
                </c:pt>
                <c:pt idx="6">
                  <c:v>2.9155432289398398E-4</c:v>
                </c:pt>
                <c:pt idx="7">
                  <c:v>3.8479793646219081E-4</c:v>
                </c:pt>
                <c:pt idx="8">
                  <c:v>4.7683201862176185E-4</c:v>
                </c:pt>
                <c:pt idx="9">
                  <c:v>5.6765173688504437E-4</c:v>
                </c:pt>
                <c:pt idx="10">
                  <c:v>6.572582470636989E-4</c:v>
                </c:pt>
                <c:pt idx="11">
                  <c:v>7.45658526992878E-4</c:v>
                </c:pt>
                <c:pt idx="12">
                  <c:v>8.3286521025540425E-4</c:v>
                </c:pt>
                <c:pt idx="13">
                  <c:v>9.1889641990594887E-4</c:v>
                </c:pt>
                <c:pt idx="14">
                  <c:v>1.0037756021952105E-3</c:v>
                </c:pt>
                <c:pt idx="15">
                  <c:v>1.0875313602940922E-3</c:v>
                </c:pt>
                <c:pt idx="16">
                  <c:v>1.1701972880178815E-3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42C-4E45-9BBA-A1EB119A1B34}"/>
            </c:ext>
          </c:extLst>
        </c:ser>
        <c:ser>
          <c:idx val="5"/>
          <c:order val="5"/>
          <c:tx>
            <c:strRef>
              <c:f>Legende!$A$11</c:f>
              <c:strCache>
                <c:ptCount val="1"/>
                <c:pt idx="0">
                  <c:v>Strom</c:v>
                </c:pt>
              </c:strCache>
            </c:strRef>
          </c:tx>
          <c:spPr>
            <a:ln w="25400">
              <a:noFill/>
            </a:ln>
          </c:spPr>
          <c:cat>
            <c:numLit>
              <c:formatCode>General</c:formatCode>
              <c:ptCount val="17"/>
              <c:pt idx="0">
                <c:v>2002</c:v>
              </c:pt>
              <c:pt idx="1">
                <c:v>2003</c:v>
              </c:pt>
              <c:pt idx="2">
                <c:v>2004</c:v>
              </c:pt>
              <c:pt idx="3">
                <c:v>2005</c:v>
              </c:pt>
              <c:pt idx="4">
                <c:v>2006</c:v>
              </c:pt>
              <c:pt idx="5">
                <c:v>2007</c:v>
              </c:pt>
              <c:pt idx="6">
                <c:v>2008</c:v>
              </c:pt>
              <c:pt idx="7">
                <c:v>2009</c:v>
              </c:pt>
              <c:pt idx="8">
                <c:v>2010</c:v>
              </c:pt>
              <c:pt idx="9">
                <c:v>2011</c:v>
              </c:pt>
              <c:pt idx="10">
                <c:v>2012</c:v>
              </c:pt>
              <c:pt idx="11">
                <c:v>2013</c:v>
              </c:pt>
              <c:pt idx="12">
                <c:v>2014</c:v>
              </c:pt>
              <c:pt idx="13">
                <c:v>2015</c:v>
              </c:pt>
              <c:pt idx="14">
                <c:v>2016</c:v>
              </c:pt>
              <c:pt idx="15">
                <c:v>2017</c:v>
              </c:pt>
              <c:pt idx="16">
                <c:v>2018</c:v>
              </c:pt>
            </c:numLit>
          </c:cat>
          <c:val>
            <c:numRef>
              <c:f>'CO2 1-2 FH'!$G$3:$G$19</c:f>
              <c:numCache>
                <c:formatCode>_-* #,##0.000\ _€_-;\-* #,##0.000\ _€_-;_-* "-"?\ _€_-;_-@_-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7.4452823848804794E-4</c:v>
                </c:pt>
                <c:pt idx="6">
                  <c:v>1.8373369176730087E-3</c:v>
                </c:pt>
                <c:pt idx="7">
                  <c:v>2.8816871675828725E-3</c:v>
                </c:pt>
                <c:pt idx="8">
                  <c:v>3.8780843192170022E-3</c:v>
                </c:pt>
                <c:pt idx="9">
                  <c:v>4.8271118535683846E-3</c:v>
                </c:pt>
                <c:pt idx="10">
                  <c:v>5.7294239188732492E-3</c:v>
                </c:pt>
                <c:pt idx="11">
                  <c:v>6.5857380305287434E-3</c:v>
                </c:pt>
                <c:pt idx="12">
                  <c:v>7.3968279536786715E-3</c:v>
                </c:pt>
                <c:pt idx="13">
                  <c:v>8.1635167684672664E-3</c:v>
                </c:pt>
                <c:pt idx="14">
                  <c:v>8.8866701179610482E-3</c:v>
                </c:pt>
                <c:pt idx="15">
                  <c:v>9.5671896387386993E-3</c:v>
                </c:pt>
                <c:pt idx="16">
                  <c:v>1.020600657414905E-2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42C-4E45-9BBA-A1EB119A1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399551"/>
        <c:axId val="452401183"/>
      </c:areaChart>
      <c:catAx>
        <c:axId val="4523995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2401183"/>
        <c:crosses val="autoZero"/>
        <c:auto val="1"/>
        <c:lblAlgn val="ctr"/>
        <c:lblOffset val="100"/>
        <c:noMultiLvlLbl val="0"/>
      </c:catAx>
      <c:valAx>
        <c:axId val="452401183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/>
                  <a:t>Mio.</a:t>
                </a:r>
                <a:r>
                  <a:rPr lang="de-DE" sz="1400" baseline="0"/>
                  <a:t> t</a:t>
                </a:r>
              </a:p>
            </c:rich>
          </c:tx>
          <c:overlay val="0"/>
        </c:title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2399551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  <c:extLst/>
  </c:chart>
  <c:txPr>
    <a:bodyPr/>
    <a:lstStyle/>
    <a:p>
      <a:pPr>
        <a:defRPr/>
      </a:pPr>
      <a:endParaRPr lang="de-DE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Legende!$B$21</c:f>
          <c:strCache>
            <c:ptCount val="1"/>
            <c:pt idx="0">
              <c:v>(Abbildung 3) Rhein-Neckar-Kreis, 1-2 FH: CO2-Emission nach Energieträgern 2002 - 2018 Angaben in Prozent, Quelle: co2online 2019, eigene Daten, N = 203.682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Legende!$A$6</c:f>
              <c:strCache>
                <c:ptCount val="1"/>
                <c:pt idx="0">
                  <c:v>Erdgas</c:v>
                </c:pt>
              </c:strCache>
            </c:strRef>
          </c:tx>
          <c:spPr>
            <a:ln w="25400">
              <a:noFill/>
            </a:ln>
          </c:spPr>
          <c:cat>
            <c:numRef>
              <c:f>'CO2 1-2 FH'!$A$3:$A$19</c:f>
              <c:numCache>
                <c:formatCode>0_ ;\-0\ 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'CO2 1-2 FH'!$B$23:$B$39</c:f>
              <c:numCache>
                <c:formatCode>_-* #,##0.0_-;\-* #,##0.0_-;_-* "-"??_-;_-@_-</c:formatCode>
                <c:ptCount val="17"/>
                <c:pt idx="0">
                  <c:v>41.626665178407087</c:v>
                </c:pt>
                <c:pt idx="1">
                  <c:v>41.906036073201044</c:v>
                </c:pt>
                <c:pt idx="2">
                  <c:v>42.187667924775255</c:v>
                </c:pt>
                <c:pt idx="3">
                  <c:v>42.471337530538086</c:v>
                </c:pt>
                <c:pt idx="4">
                  <c:v>42.752017239536414</c:v>
                </c:pt>
                <c:pt idx="5">
                  <c:v>42.9911512594106</c:v>
                </c:pt>
                <c:pt idx="6">
                  <c:v>43.210375344627046</c:v>
                </c:pt>
                <c:pt idx="7">
                  <c:v>43.432771073970748</c:v>
                </c:pt>
                <c:pt idx="8">
                  <c:v>43.658412180774896</c:v>
                </c:pt>
                <c:pt idx="9">
                  <c:v>43.887374623011837</c:v>
                </c:pt>
                <c:pt idx="10">
                  <c:v>44.119736669478151</c:v>
                </c:pt>
                <c:pt idx="11">
                  <c:v>44.355578989974703</c:v>
                </c:pt>
                <c:pt idx="12">
                  <c:v>44.594984749701325</c:v>
                </c:pt>
                <c:pt idx="13">
                  <c:v>44.838039708098435</c:v>
                </c:pt>
                <c:pt idx="14">
                  <c:v>45.084832322383626</c:v>
                </c:pt>
                <c:pt idx="15">
                  <c:v>45.335453856046222</c:v>
                </c:pt>
                <c:pt idx="16">
                  <c:v>45.589998492580499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2E-FA4D-A2BA-227E8DD7E134}"/>
            </c:ext>
          </c:extLst>
        </c:ser>
        <c:ser>
          <c:idx val="1"/>
          <c:order val="1"/>
          <c:tx>
            <c:strRef>
              <c:f>Legende!$A$7</c:f>
              <c:strCache>
                <c:ptCount val="1"/>
                <c:pt idx="0">
                  <c:v>Wärme</c:v>
                </c:pt>
              </c:strCache>
            </c:strRef>
          </c:tx>
          <c:spPr>
            <a:ln w="25400">
              <a:noFill/>
            </a:ln>
          </c:spPr>
          <c:cat>
            <c:numRef>
              <c:f>'CO2 1-2 FH'!$A$3:$A$19</c:f>
              <c:numCache>
                <c:formatCode>0_ ;\-0\ 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'CO2 1-2 FH'!$C$23:$C$39</c:f>
              <c:numCache>
                <c:formatCode>_-* #,##0.0_-;\-* #,##0.0_-;_-* "-"??_-;_-@_-</c:formatCode>
                <c:ptCount val="17"/>
                <c:pt idx="0">
                  <c:v>3.261843136397701</c:v>
                </c:pt>
                <c:pt idx="1">
                  <c:v>3.5963297548912685</c:v>
                </c:pt>
                <c:pt idx="2">
                  <c:v>3.9339816178847609</c:v>
                </c:pt>
                <c:pt idx="3">
                  <c:v>4.2748318512410268</c:v>
                </c:pt>
                <c:pt idx="4">
                  <c:v>4.6183879807490289</c:v>
                </c:pt>
                <c:pt idx="5">
                  <c:v>4.9601414561472756</c:v>
                </c:pt>
                <c:pt idx="6">
                  <c:v>5.3018406789246484</c:v>
                </c:pt>
                <c:pt idx="7">
                  <c:v>5.6460602043441073</c:v>
                </c:pt>
                <c:pt idx="8">
                  <c:v>5.9928909906241712</c:v>
                </c:pt>
                <c:pt idx="9">
                  <c:v>6.3424262004195429</c:v>
                </c:pt>
                <c:pt idx="10">
                  <c:v>6.6947612978285793</c:v>
                </c:pt>
                <c:pt idx="11">
                  <c:v>7.049994149605328</c:v>
                </c:pt>
                <c:pt idx="12">
                  <c:v>7.4082251308153397</c:v>
                </c:pt>
                <c:pt idx="13">
                  <c:v>7.7695572351890991</c:v>
                </c:pt>
                <c:pt idx="14">
                  <c:v>8.1340961904429108</c:v>
                </c:pt>
                <c:pt idx="15">
                  <c:v>8.5019505788538687</c:v>
                </c:pt>
                <c:pt idx="16">
                  <c:v>8.8732319633939234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2E-FA4D-A2BA-227E8DD7E134}"/>
            </c:ext>
          </c:extLst>
        </c:ser>
        <c:ser>
          <c:idx val="2"/>
          <c:order val="2"/>
          <c:tx>
            <c:strRef>
              <c:f>Legende!$A$8</c:f>
              <c:strCache>
                <c:ptCount val="1"/>
                <c:pt idx="0">
                  <c:v>Flüssiggas</c:v>
                </c:pt>
              </c:strCache>
            </c:strRef>
          </c:tx>
          <c:spPr>
            <a:ln w="25400">
              <a:noFill/>
            </a:ln>
          </c:spPr>
          <c:cat>
            <c:numRef>
              <c:f>'CO2 1-2 FH'!$A$3:$A$19</c:f>
              <c:numCache>
                <c:formatCode>0_ ;\-0\ 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'CO2 1-2 FH'!$D$23:$D$39</c:f>
              <c:numCache>
                <c:formatCode>_-* #,##0.0_-;\-* #,##0.0_-;_-* "-"??_-;_-@_-</c:formatCode>
                <c:ptCount val="17"/>
                <c:pt idx="0">
                  <c:v>-0.28660206752359019</c:v>
                </c:pt>
                <c:pt idx="1">
                  <c:v>-0.16867707634186963</c:v>
                </c:pt>
                <c:pt idx="2">
                  <c:v>-5.044296387269518E-2</c:v>
                </c:pt>
                <c:pt idx="3">
                  <c:v>6.8109668600579751E-2</c:v>
                </c:pt>
                <c:pt idx="4">
                  <c:v>0.18696644967386319</c:v>
                </c:pt>
                <c:pt idx="5">
                  <c:v>0.30581915418910616</c:v>
                </c:pt>
                <c:pt idx="6">
                  <c:v>0.42453342400064198</c:v>
                </c:pt>
                <c:pt idx="7">
                  <c:v>0.54323239510993504</c:v>
                </c:pt>
                <c:pt idx="8">
                  <c:v>0.6619388566549691</c:v>
                </c:pt>
                <c:pt idx="9">
                  <c:v>0.78067589928498093</c:v>
                </c:pt>
                <c:pt idx="10">
                  <c:v>0.8994669351399307</c:v>
                </c:pt>
                <c:pt idx="11">
                  <c:v>1.018335718547059</c:v>
                </c:pt>
                <c:pt idx="12">
                  <c:v>1.137306367480023</c:v>
                </c:pt>
                <c:pt idx="13">
                  <c:v>1.2564033858287722</c:v>
                </c:pt>
                <c:pt idx="14">
                  <c:v>1.375651686531171</c:v>
                </c:pt>
                <c:pt idx="15">
                  <c:v>1.4950766156204462</c:v>
                </c:pt>
                <c:pt idx="16">
                  <c:v>1.6147039772458305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2E-FA4D-A2BA-227E8DD7E134}"/>
            </c:ext>
          </c:extLst>
        </c:ser>
        <c:ser>
          <c:idx val="3"/>
          <c:order val="3"/>
          <c:tx>
            <c:strRef>
              <c:f>Legende!$A$9</c:f>
              <c:strCache>
                <c:ptCount val="1"/>
                <c:pt idx="0">
                  <c:v>Heizöl</c:v>
                </c:pt>
              </c:strCache>
            </c:strRef>
          </c:tx>
          <c:spPr>
            <a:ln w="25400">
              <a:noFill/>
            </a:ln>
          </c:spPr>
          <c:cat>
            <c:numRef>
              <c:f>'CO2 1-2 FH'!$A$3:$A$19</c:f>
              <c:numCache>
                <c:formatCode>0_ ;\-0\ 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'CO2 1-2 FH'!$E$23:$E$39</c:f>
              <c:numCache>
                <c:formatCode>_-* #,##0.0_-;\-* #,##0.0_-;_-* "-"??_-;_-@_-</c:formatCode>
                <c:ptCount val="17"/>
                <c:pt idx="0">
                  <c:v>55.3980937527188</c:v>
                </c:pt>
                <c:pt idx="1">
                  <c:v>54.666311248249563</c:v>
                </c:pt>
                <c:pt idx="2">
                  <c:v>53.928793421212674</c:v>
                </c:pt>
                <c:pt idx="3">
                  <c:v>53.185089912095897</c:v>
                </c:pt>
                <c:pt idx="4">
                  <c:v>52.428882203201589</c:v>
                </c:pt>
                <c:pt idx="5">
                  <c:v>51.614117443981058</c:v>
                </c:pt>
                <c:pt idx="6">
                  <c:v>50.769414545131887</c:v>
                </c:pt>
                <c:pt idx="7">
                  <c:v>49.922812788582114</c:v>
                </c:pt>
                <c:pt idx="8">
                  <c:v>49.074130161839037</c:v>
                </c:pt>
                <c:pt idx="9">
                  <c:v>48.223181460565385</c:v>
                </c:pt>
                <c:pt idx="10">
                  <c:v>47.36977811549081</c:v>
                </c:pt>
                <c:pt idx="11">
                  <c:v>46.513728012545265</c:v>
                </c:pt>
                <c:pt idx="12">
                  <c:v>45.654835305805463</c:v>
                </c:pt>
                <c:pt idx="13">
                  <c:v>44.792900222821771</c:v>
                </c:pt>
                <c:pt idx="14">
                  <c:v>43.927718861866119</c:v>
                </c:pt>
                <c:pt idx="15">
                  <c:v>43.059082980613809</c:v>
                </c:pt>
                <c:pt idx="16">
                  <c:v>42.186779775741122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62E-FA4D-A2BA-227E8DD7E134}"/>
            </c:ext>
          </c:extLst>
        </c:ser>
        <c:ser>
          <c:idx val="4"/>
          <c:order val="4"/>
          <c:tx>
            <c:strRef>
              <c:f>Legende!$A$10</c:f>
              <c:strCache>
                <c:ptCount val="1"/>
                <c:pt idx="0">
                  <c:v>Holzpellets</c:v>
                </c:pt>
              </c:strCache>
            </c:strRef>
          </c:tx>
          <c:spPr>
            <a:ln w="25400">
              <a:noFill/>
            </a:ln>
          </c:spPr>
          <c:cat>
            <c:numRef>
              <c:f>'CO2 1-2 FH'!$A$3:$A$19</c:f>
              <c:numCache>
                <c:formatCode>0_ ;\-0\ 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'CO2 1-2 FH'!$F$23:$F$39</c:f>
              <c:numCache>
                <c:formatCode>_-* #,##0.0_-;\-* #,##0.0_-;_-* "-"??_-;_-@_-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6.3103752441724746E-4</c:v>
                </c:pt>
                <c:pt idx="4">
                  <c:v>1.3746126839113203E-2</c:v>
                </c:pt>
                <c:pt idx="5">
                  <c:v>2.6955373477536945E-2</c:v>
                </c:pt>
                <c:pt idx="6">
                  <c:v>4.0241209378084827E-2</c:v>
                </c:pt>
                <c:pt idx="7">
                  <c:v>5.3614387537919729E-2</c:v>
                </c:pt>
                <c:pt idx="8">
                  <c:v>6.7078339213765034E-2</c:v>
                </c:pt>
                <c:pt idx="9">
                  <c:v>8.0636575822814138E-2</c:v>
                </c:pt>
                <c:pt idx="10">
                  <c:v>9.4292692550474372E-2</c:v>
                </c:pt>
                <c:pt idx="11">
                  <c:v>0.10805037211270105</c:v>
                </c:pt>
                <c:pt idx="12">
                  <c:v>0.12191338868177164</c:v>
                </c:pt>
                <c:pt idx="13">
                  <c:v>0.1358856119848926</c:v>
                </c:pt>
                <c:pt idx="14">
                  <c:v>0.1499710115856176</c:v>
                </c:pt>
                <c:pt idx="15">
                  <c:v>0.16417366135867997</c:v>
                </c:pt>
                <c:pt idx="16">
                  <c:v>0.17849774416951678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62E-FA4D-A2BA-227E8DD7E134}"/>
            </c:ext>
          </c:extLst>
        </c:ser>
        <c:ser>
          <c:idx val="5"/>
          <c:order val="5"/>
          <c:tx>
            <c:strRef>
              <c:f>Legende!$A$11</c:f>
              <c:strCache>
                <c:ptCount val="1"/>
                <c:pt idx="0">
                  <c:v>Strom</c:v>
                </c:pt>
              </c:strCache>
            </c:strRef>
          </c:tx>
          <c:spPr>
            <a:ln w="25400">
              <a:noFill/>
            </a:ln>
          </c:spPr>
          <c:cat>
            <c:numRef>
              <c:f>'CO2 1-2 FH'!$A$3:$A$19</c:f>
              <c:numCache>
                <c:formatCode>0_ ;\-0\ </c:formatCode>
                <c:ptCount val="17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</c:numCache>
            </c:numRef>
          </c:cat>
          <c:val>
            <c:numRef>
              <c:f>'CO2 1-2 FH'!$G$23:$G$39</c:f>
              <c:numCache>
                <c:formatCode>_-* #,##0.0_-;\-* #,##0.0_-;_-* "-"??_-;_-@_-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0.10181531279442599</c:v>
                </c:pt>
                <c:pt idx="6">
                  <c:v>0.25359479793770595</c:v>
                </c:pt>
                <c:pt idx="7">
                  <c:v>0.40150915045517427</c:v>
                </c:pt>
                <c:pt idx="8">
                  <c:v>0.54554947089316319</c:v>
                </c:pt>
                <c:pt idx="9">
                  <c:v>0.68570524089543583</c:v>
                </c:pt>
                <c:pt idx="10">
                  <c:v>0.82196428951205081</c:v>
                </c:pt>
                <c:pt idx="11">
                  <c:v>0.95431275721493125</c:v>
                </c:pt>
                <c:pt idx="12">
                  <c:v>1.082735057516073</c:v>
                </c:pt>
                <c:pt idx="13">
                  <c:v>1.2072138360770273</c:v>
                </c:pt>
                <c:pt idx="14">
                  <c:v>1.3277299271905507</c:v>
                </c:pt>
                <c:pt idx="15">
                  <c:v>1.444262307506988</c:v>
                </c:pt>
                <c:pt idx="16">
                  <c:v>1.5567880468690898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62E-FA4D-A2BA-227E8DD7E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399551"/>
        <c:axId val="452401183"/>
      </c:areaChart>
      <c:catAx>
        <c:axId val="452399551"/>
        <c:scaling>
          <c:orientation val="minMax"/>
        </c:scaling>
        <c:delete val="0"/>
        <c:axPos val="b"/>
        <c:numFmt formatCode="0_ ;\-0\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2401183"/>
        <c:crosses val="autoZero"/>
        <c:auto val="1"/>
        <c:lblAlgn val="ctr"/>
        <c:lblOffset val="100"/>
        <c:noMultiLvlLbl val="0"/>
      </c:catAx>
      <c:valAx>
        <c:axId val="45240118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400"/>
                </a:pPr>
                <a:r>
                  <a:rPr lang="de-DE" sz="1400"/>
                  <a:t>Prozent</a:t>
                </a: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2399551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showDLblsOverMax val="0"/>
    <c:extLst/>
  </c:chart>
  <c:txPr>
    <a:bodyPr/>
    <a:lstStyle/>
    <a:p>
      <a:pPr>
        <a:defRPr/>
      </a:pPr>
      <a:endParaRPr lang="de-DE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2B70AA7-CCC4-C14A-B018-2CA8C75262FA}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612D8A0-983E-9046-B9CF-B63A444CE51F}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D2ECD39-F51B-5942-B30D-676CA150FB3F}">
  <sheetPr/>
  <sheetViews>
    <sheetView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19800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9BD00A6-621C-AF40-BE3E-704B4AE2C0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0.85194</cdr:x>
      <cdr:y>0.96415</cdr:y>
    </cdr:from>
    <cdr:to>
      <cdr:x>1</cdr:x>
      <cdr:y>1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20477F81-3BBA-5444-998A-85918FB1D84A}"/>
            </a:ext>
          </a:extLst>
        </cdr:cNvPr>
        <cdr:cNvSpPr txBox="1"/>
      </cdr:nvSpPr>
      <cdr:spPr>
        <a:xfrm xmlns:a="http://schemas.openxmlformats.org/drawingml/2006/main">
          <a:off x="7927879" y="5795817"/>
          <a:ext cx="1377757" cy="2155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de-DE" sz="1100" b="1"/>
            <a:t>(c) </a:t>
          </a:r>
          <a:r>
            <a:rPr lang="de-DE" sz="1200" b="1"/>
            <a:t>co2online</a:t>
          </a:r>
          <a:r>
            <a:rPr lang="de-DE" sz="1100"/>
            <a:t> </a:t>
          </a:r>
          <a:r>
            <a:rPr lang="de-DE" sz="1200" b="1"/>
            <a:t>2019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19800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10DC112-737B-FF4B-B4E7-82DC1AACC7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0.85194</cdr:x>
      <cdr:y>0.96415</cdr:y>
    </cdr:from>
    <cdr:to>
      <cdr:x>1</cdr:x>
      <cdr:y>1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20477F81-3BBA-5444-998A-85918FB1D84A}"/>
            </a:ext>
          </a:extLst>
        </cdr:cNvPr>
        <cdr:cNvSpPr txBox="1"/>
      </cdr:nvSpPr>
      <cdr:spPr>
        <a:xfrm xmlns:a="http://schemas.openxmlformats.org/drawingml/2006/main">
          <a:off x="7927879" y="5795817"/>
          <a:ext cx="1377757" cy="2155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de-DE" sz="1100" b="1"/>
            <a:t>(c) </a:t>
          </a:r>
          <a:r>
            <a:rPr lang="de-DE" sz="1200" b="1"/>
            <a:t>co2online</a:t>
          </a:r>
          <a:r>
            <a:rPr lang="de-DE" sz="1100"/>
            <a:t> </a:t>
          </a:r>
          <a:r>
            <a:rPr lang="de-DE" sz="1200" b="1"/>
            <a:t>2019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19800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AA792E8-3735-F640-A687-23F687F281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0.85194</cdr:x>
      <cdr:y>0.96415</cdr:y>
    </cdr:from>
    <cdr:to>
      <cdr:x>1</cdr:x>
      <cdr:y>1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20477F81-3BBA-5444-998A-85918FB1D84A}"/>
            </a:ext>
          </a:extLst>
        </cdr:cNvPr>
        <cdr:cNvSpPr txBox="1"/>
      </cdr:nvSpPr>
      <cdr:spPr>
        <a:xfrm xmlns:a="http://schemas.openxmlformats.org/drawingml/2006/main">
          <a:off x="7927879" y="5795817"/>
          <a:ext cx="1377757" cy="2155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de-DE" sz="1100" b="1"/>
            <a:t>(c) </a:t>
          </a:r>
          <a:r>
            <a:rPr lang="de-DE" sz="1200" b="1"/>
            <a:t>co2online</a:t>
          </a:r>
          <a:r>
            <a:rPr lang="de-DE" sz="1100"/>
            <a:t> </a:t>
          </a:r>
          <a:r>
            <a:rPr lang="de-DE" sz="1200" b="1"/>
            <a:t>2019</a:t>
          </a:r>
        </a:p>
      </cdr:txBody>
    </cdr:sp>
  </cdr:relSizeAnchor>
</c:userShap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6558-69D7-0540-B67B-5F2488B05BAD}">
  <dimension ref="A1:H39"/>
  <sheetViews>
    <sheetView topLeftCell="A8" zoomScale="111" zoomScaleNormal="111" workbookViewId="0">
      <selection activeCell="H23" sqref="H23:H39"/>
    </sheetView>
  </sheetViews>
  <sheetFormatPr baseColWidth="10" defaultRowHeight="16" x14ac:dyDescent="0.2"/>
  <cols>
    <col min="1" max="1" width="11.5" customWidth="1"/>
    <col min="2" max="3" width="11.6640625" bestFit="1" customWidth="1"/>
    <col min="4" max="4" width="11" bestFit="1" customWidth="1"/>
  </cols>
  <sheetData>
    <row r="1" spans="1:8" ht="32" customHeight="1" x14ac:dyDescent="0.2">
      <c r="A1" s="15" t="str">
        <f>Legende!B22</f>
        <v>(Tabelle 1) Rhein-Neckar-Kreis, 1-2 FH: CO2-Emission nach Energieträgern 2002 - 2018 Angaben in Mio. t, Quelle: co2online 2019, eigene Daten, N = 203.682</v>
      </c>
      <c r="B1" s="15"/>
      <c r="C1" s="15"/>
      <c r="D1" s="15"/>
      <c r="E1" s="15"/>
      <c r="F1" s="15"/>
      <c r="G1" s="15"/>
      <c r="H1" s="15"/>
    </row>
    <row r="2" spans="1:8" x14ac:dyDescent="0.2">
      <c r="A2" s="7" t="s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4" t="s">
        <v>5</v>
      </c>
    </row>
    <row r="3" spans="1:8" x14ac:dyDescent="0.2">
      <c r="A3" s="6">
        <v>2002</v>
      </c>
      <c r="B3" s="16">
        <v>0.32019514043127539</v>
      </c>
      <c r="C3" s="16">
        <v>2.509031930968678E-2</v>
      </c>
      <c r="D3" s="16">
        <v>-2.2045626010467148E-3</v>
      </c>
      <c r="E3" s="16">
        <v>0.42612590590076999</v>
      </c>
      <c r="F3" s="16">
        <v>0</v>
      </c>
      <c r="G3" s="16">
        <v>0</v>
      </c>
      <c r="H3" s="17">
        <v>0.76920680304068545</v>
      </c>
    </row>
    <row r="4" spans="1:8" x14ac:dyDescent="0.2">
      <c r="A4" s="6">
        <v>2003</v>
      </c>
      <c r="B4" s="16">
        <v>0.31914503510213166</v>
      </c>
      <c r="C4" s="16">
        <v>2.7388674601881574E-2</v>
      </c>
      <c r="D4" s="16">
        <v>-1.2845989860748685E-3</v>
      </c>
      <c r="E4" s="16">
        <v>0.41632383916606486</v>
      </c>
      <c r="F4" s="16">
        <v>0</v>
      </c>
      <c r="G4" s="16">
        <v>0</v>
      </c>
      <c r="H4" s="17">
        <v>0.76157294988400315</v>
      </c>
    </row>
    <row r="5" spans="1:8" x14ac:dyDescent="0.2">
      <c r="A5" s="6">
        <v>2004</v>
      </c>
      <c r="B5" s="16">
        <v>0.31803239528158006</v>
      </c>
      <c r="C5" s="16">
        <v>2.9656382029945097E-2</v>
      </c>
      <c r="D5" s="16">
        <v>-3.8026507305738725E-4</v>
      </c>
      <c r="E5" s="16">
        <v>0.4065430536946455</v>
      </c>
      <c r="F5" s="16">
        <v>0</v>
      </c>
      <c r="G5" s="16">
        <v>0</v>
      </c>
      <c r="H5" s="17">
        <v>0.75385156593311331</v>
      </c>
    </row>
    <row r="6" spans="1:8" x14ac:dyDescent="0.2">
      <c r="A6" s="6">
        <v>2005</v>
      </c>
      <c r="B6" s="16">
        <v>0.31686276061961433</v>
      </c>
      <c r="C6" s="16">
        <v>3.1892921210567936E-2</v>
      </c>
      <c r="D6" s="16">
        <v>5.0814075733190923E-4</v>
      </c>
      <c r="E6" s="16">
        <v>0.39679405908118087</v>
      </c>
      <c r="F6" s="16">
        <v>4.7079348960377097E-6</v>
      </c>
      <c r="G6" s="16">
        <v>0</v>
      </c>
      <c r="H6" s="17">
        <v>0.74606258960359106</v>
      </c>
    </row>
    <row r="7" spans="1:8" x14ac:dyDescent="0.2">
      <c r="A7" s="6">
        <v>2006</v>
      </c>
      <c r="B7" s="16">
        <v>0.31564161472806057</v>
      </c>
      <c r="C7" s="16">
        <v>3.4097933473328144E-2</v>
      </c>
      <c r="D7" s="16">
        <v>1.3803884795512116E-3</v>
      </c>
      <c r="E7" s="16">
        <v>0.38708669451278688</v>
      </c>
      <c r="F7" s="16">
        <v>1.0148877063377308E-4</v>
      </c>
      <c r="G7" s="16">
        <v>0</v>
      </c>
      <c r="H7" s="17">
        <v>0.73830811996436052</v>
      </c>
    </row>
    <row r="8" spans="1:8" x14ac:dyDescent="0.2">
      <c r="A8" s="6">
        <v>2007</v>
      </c>
      <c r="B8" s="16">
        <v>0.3143743827843401</v>
      </c>
      <c r="C8" s="16">
        <v>3.6271217753397193E-2</v>
      </c>
      <c r="D8" s="16">
        <v>2.2363138698404624E-3</v>
      </c>
      <c r="E8" s="16">
        <v>0.37743014176337381</v>
      </c>
      <c r="F8" s="16">
        <v>1.9711216497992959E-4</v>
      </c>
      <c r="G8" s="16">
        <v>7.4452823848804794E-4</v>
      </c>
      <c r="H8" s="17">
        <v>0.73125369657441952</v>
      </c>
    </row>
    <row r="9" spans="1:8" x14ac:dyDescent="0.2">
      <c r="A9" s="6">
        <v>2008</v>
      </c>
      <c r="B9" s="16">
        <v>0.31306642917293992</v>
      </c>
      <c r="C9" s="16">
        <v>3.8412726484246221E-2</v>
      </c>
      <c r="D9" s="16">
        <v>3.0758159830002237E-3</v>
      </c>
      <c r="E9" s="16">
        <v>0.36783293817931406</v>
      </c>
      <c r="F9" s="16">
        <v>2.9155432289398398E-4</v>
      </c>
      <c r="G9" s="16">
        <v>1.8373369176730087E-3</v>
      </c>
      <c r="H9" s="17">
        <v>0.72451680106006733</v>
      </c>
    </row>
    <row r="10" spans="1:8" x14ac:dyDescent="0.2">
      <c r="A10" s="6">
        <v>2009</v>
      </c>
      <c r="B10" s="16">
        <v>0.31172305516459031</v>
      </c>
      <c r="C10" s="16">
        <v>4.0522561490351883E-2</v>
      </c>
      <c r="D10" s="16">
        <v>3.8988546592996702E-3</v>
      </c>
      <c r="E10" s="16">
        <v>0.35830298965642221</v>
      </c>
      <c r="F10" s="16">
        <v>3.8479793646219081E-4</v>
      </c>
      <c r="G10" s="16">
        <v>2.8816871675828725E-3</v>
      </c>
      <c r="H10" s="17">
        <v>0.71771394607470917</v>
      </c>
    </row>
    <row r="11" spans="1:8" x14ac:dyDescent="0.2">
      <c r="A11" s="6">
        <v>2010</v>
      </c>
      <c r="B11" s="16">
        <v>0.31034949663315214</v>
      </c>
      <c r="C11" s="16">
        <v>4.2600969879902598E-2</v>
      </c>
      <c r="D11" s="16">
        <v>4.7054480615137135E-3</v>
      </c>
      <c r="E11" s="16">
        <v>0.34884758360825513</v>
      </c>
      <c r="F11" s="16">
        <v>4.7683201862176185E-4</v>
      </c>
      <c r="G11" s="16">
        <v>3.8780843192170022E-3</v>
      </c>
      <c r="H11" s="17">
        <v>0.71085841452066234</v>
      </c>
    </row>
    <row r="12" spans="1:8" x14ac:dyDescent="0.2">
      <c r="A12" s="6">
        <v>2011</v>
      </c>
      <c r="B12" s="16">
        <v>0.30895092181020961</v>
      </c>
      <c r="C12" s="16">
        <v>4.4648339937504555E-2</v>
      </c>
      <c r="D12" s="16">
        <v>5.4956702420892534E-3</v>
      </c>
      <c r="E12" s="16">
        <v>0.33947340192572784</v>
      </c>
      <c r="F12" s="16">
        <v>5.6765173688504437E-4</v>
      </c>
      <c r="G12" s="16">
        <v>4.8271118535683846E-3</v>
      </c>
      <c r="H12" s="17">
        <v>0.70396309750598474</v>
      </c>
    </row>
    <row r="13" spans="1:8" x14ac:dyDescent="0.2">
      <c r="A13" s="6">
        <v>2012</v>
      </c>
      <c r="B13" s="16">
        <v>0.30753242907737205</v>
      </c>
      <c r="C13" s="16">
        <v>4.6665197016887705E-2</v>
      </c>
      <c r="D13" s="16">
        <v>6.2696487404405397E-3</v>
      </c>
      <c r="E13" s="16">
        <v>0.33018653392804431</v>
      </c>
      <c r="F13" s="16">
        <v>6.572582470636989E-4</v>
      </c>
      <c r="G13" s="16">
        <v>5.7294239188732492E-3</v>
      </c>
      <c r="H13" s="17">
        <v>0.69704049092868159</v>
      </c>
    </row>
    <row r="14" spans="1:8" x14ac:dyDescent="0.2">
      <c r="A14" s="6">
        <v>2013</v>
      </c>
      <c r="B14" s="16">
        <v>0.30609904479628353</v>
      </c>
      <c r="C14" s="16">
        <v>4.8652199433611966E-2</v>
      </c>
      <c r="D14" s="16">
        <v>7.0275622103736978E-3</v>
      </c>
      <c r="E14" s="16">
        <v>0.32099248930494823</v>
      </c>
      <c r="F14" s="16">
        <v>7.45658526992878E-4</v>
      </c>
      <c r="G14" s="16">
        <v>6.5857380305287434E-3</v>
      </c>
      <c r="H14" s="17">
        <v>0.69010269230273913</v>
      </c>
    </row>
    <row r="15" spans="1:8" x14ac:dyDescent="0.2">
      <c r="A15" s="6">
        <v>2014</v>
      </c>
      <c r="B15" s="16">
        <v>0.3046557211763396</v>
      </c>
      <c r="C15" s="16">
        <v>5.061013435777318E-2</v>
      </c>
      <c r="D15" s="16">
        <v>7.7696380776403375E-3</v>
      </c>
      <c r="E15" s="16">
        <v>0.31189621105028703</v>
      </c>
      <c r="F15" s="16">
        <v>8.3286521025540425E-4</v>
      </c>
      <c r="G15" s="16">
        <v>7.3968279536786715E-3</v>
      </c>
      <c r="H15" s="17">
        <v>0.68316139782597429</v>
      </c>
    </row>
    <row r="16" spans="1:8" x14ac:dyDescent="0.2">
      <c r="A16" s="6">
        <v>2015</v>
      </c>
      <c r="B16" s="16">
        <v>0.30320733418011248</v>
      </c>
      <c r="C16" s="16">
        <v>5.2539913706709185E-2</v>
      </c>
      <c r="D16" s="16">
        <v>8.4961502276203159E-3</v>
      </c>
      <c r="E16" s="16">
        <v>0.30290208838689531</v>
      </c>
      <c r="F16" s="16">
        <v>9.1889641990594887E-4</v>
      </c>
      <c r="G16" s="16">
        <v>8.1635167684672664E-3</v>
      </c>
      <c r="H16" s="17">
        <v>0.67622789968971053</v>
      </c>
    </row>
    <row r="17" spans="1:8" x14ac:dyDescent="0.2">
      <c r="A17" s="6">
        <v>2016</v>
      </c>
      <c r="B17" s="16">
        <v>0.30175868146648366</v>
      </c>
      <c r="C17" s="16">
        <v>5.4442570037705973E-2</v>
      </c>
      <c r="D17" s="16">
        <v>9.2074167231336306E-3</v>
      </c>
      <c r="E17" s="16">
        <v>0.29401396968279297</v>
      </c>
      <c r="F17" s="16">
        <v>1.0037756021952105E-3</v>
      </c>
      <c r="G17" s="16">
        <v>8.8866701179610482E-3</v>
      </c>
      <c r="H17" s="17">
        <v>0.66931308363027253</v>
      </c>
    </row>
    <row r="18" spans="1:8" x14ac:dyDescent="0.2">
      <c r="A18" s="6">
        <v>2017</v>
      </c>
      <c r="B18" s="16">
        <v>0.30031448037148417</v>
      </c>
      <c r="C18" s="16">
        <v>5.6319252440703647E-2</v>
      </c>
      <c r="D18" s="16">
        <v>9.9037975523814242E-3</v>
      </c>
      <c r="E18" s="16">
        <v>0.2852351753587013</v>
      </c>
      <c r="F18" s="16">
        <v>1.0875313602940922E-3</v>
      </c>
      <c r="G18" s="16">
        <v>9.5671896387386993E-3</v>
      </c>
      <c r="H18" s="17">
        <v>0.66242742672230326</v>
      </c>
    </row>
    <row r="19" spans="1:8" x14ac:dyDescent="0.2">
      <c r="A19" s="6">
        <v>2018</v>
      </c>
      <c r="B19" s="16">
        <v>0.29887936592684294</v>
      </c>
      <c r="C19" s="16">
        <v>5.8171222431002569E-2</v>
      </c>
      <c r="D19" s="16">
        <v>1.0585692407016111E-2</v>
      </c>
      <c r="E19" s="16">
        <v>0.27656851078687511</v>
      </c>
      <c r="F19" s="16">
        <v>1.1701972880178815E-3</v>
      </c>
      <c r="G19" s="16">
        <v>1.020600657414905E-2</v>
      </c>
      <c r="H19" s="17">
        <v>0.6555809954139038</v>
      </c>
    </row>
    <row r="20" spans="1:8" x14ac:dyDescent="0.2">
      <c r="A20" t="s">
        <v>0</v>
      </c>
      <c r="D20" s="1" t="s">
        <v>0</v>
      </c>
    </row>
    <row r="21" spans="1:8" ht="32" customHeight="1" x14ac:dyDescent="0.2">
      <c r="A21" s="15" t="str">
        <f>Legende!B23</f>
        <v>(Tabelle 2) Rhein-Neckar-Kreis, 1-2 FH: CO2-Emission nach Energieträgern 2002 - 2018 Angaben in Prozent, Quelle: co2online 2019, eigene Daten, N = 203.682</v>
      </c>
      <c r="B21" s="15"/>
      <c r="C21" s="15"/>
      <c r="D21" s="15"/>
      <c r="E21" s="15"/>
      <c r="F21" s="15"/>
      <c r="G21" s="15"/>
      <c r="H21" s="15"/>
    </row>
    <row r="22" spans="1:8" x14ac:dyDescent="0.2">
      <c r="A22" s="2" t="s">
        <v>1</v>
      </c>
      <c r="B22" s="3" t="s">
        <v>6</v>
      </c>
      <c r="C22" s="3" t="s">
        <v>7</v>
      </c>
      <c r="D22" s="3" t="s">
        <v>8</v>
      </c>
      <c r="E22" s="3" t="s">
        <v>9</v>
      </c>
      <c r="F22" s="3" t="s">
        <v>10</v>
      </c>
      <c r="G22" s="3" t="s">
        <v>11</v>
      </c>
      <c r="H22" s="2" t="s">
        <v>5</v>
      </c>
    </row>
    <row r="23" spans="1:8" x14ac:dyDescent="0.2">
      <c r="A23" s="6">
        <v>2002</v>
      </c>
      <c r="B23" s="3">
        <f>B3/$H3*100</f>
        <v>41.626665178407087</v>
      </c>
      <c r="C23" s="3">
        <f t="shared" ref="C23:G23" si="0">C3/$H3*100</f>
        <v>3.261843136397701</v>
      </c>
      <c r="D23" s="3">
        <f t="shared" si="0"/>
        <v>-0.28660206752359019</v>
      </c>
      <c r="E23" s="3">
        <f t="shared" si="0"/>
        <v>55.3980937527188</v>
      </c>
      <c r="F23" s="3">
        <f t="shared" si="0"/>
        <v>0</v>
      </c>
      <c r="G23" s="3">
        <f t="shared" si="0"/>
        <v>0</v>
      </c>
      <c r="H23" s="8">
        <f>SUM(B23:G23)</f>
        <v>100</v>
      </c>
    </row>
    <row r="24" spans="1:8" x14ac:dyDescent="0.2">
      <c r="A24" s="6">
        <v>2003</v>
      </c>
      <c r="B24" s="3">
        <f t="shared" ref="B24:G39" si="1">B4/$H4*100</f>
        <v>41.906036073201044</v>
      </c>
      <c r="C24" s="3">
        <f t="shared" si="1"/>
        <v>3.5963297548912685</v>
      </c>
      <c r="D24" s="3">
        <f t="shared" si="1"/>
        <v>-0.16867707634186963</v>
      </c>
      <c r="E24" s="3">
        <f t="shared" si="1"/>
        <v>54.666311248249563</v>
      </c>
      <c r="F24" s="3">
        <f t="shared" si="1"/>
        <v>0</v>
      </c>
      <c r="G24" s="3">
        <f t="shared" si="1"/>
        <v>0</v>
      </c>
      <c r="H24" s="8">
        <f t="shared" ref="H24:H39" si="2">SUM(B24:G24)</f>
        <v>100</v>
      </c>
    </row>
    <row r="25" spans="1:8" x14ac:dyDescent="0.2">
      <c r="A25" s="6">
        <v>2004</v>
      </c>
      <c r="B25" s="3">
        <f t="shared" si="1"/>
        <v>42.187667924775255</v>
      </c>
      <c r="C25" s="3">
        <f t="shared" si="1"/>
        <v>3.9339816178847609</v>
      </c>
      <c r="D25" s="3">
        <f t="shared" si="1"/>
        <v>-5.044296387269518E-2</v>
      </c>
      <c r="E25" s="3">
        <f t="shared" si="1"/>
        <v>53.928793421212674</v>
      </c>
      <c r="F25" s="3">
        <f t="shared" si="1"/>
        <v>0</v>
      </c>
      <c r="G25" s="3">
        <f t="shared" si="1"/>
        <v>0</v>
      </c>
      <c r="H25" s="8">
        <f t="shared" si="2"/>
        <v>100</v>
      </c>
    </row>
    <row r="26" spans="1:8" x14ac:dyDescent="0.2">
      <c r="A26" s="6">
        <v>2005</v>
      </c>
      <c r="B26" s="3">
        <f t="shared" si="1"/>
        <v>42.471337530538086</v>
      </c>
      <c r="C26" s="3">
        <f t="shared" si="1"/>
        <v>4.2748318512410268</v>
      </c>
      <c r="D26" s="3">
        <f t="shared" si="1"/>
        <v>6.8109668600579751E-2</v>
      </c>
      <c r="E26" s="3">
        <f t="shared" si="1"/>
        <v>53.185089912095897</v>
      </c>
      <c r="F26" s="3">
        <f t="shared" si="1"/>
        <v>6.3103752441724746E-4</v>
      </c>
      <c r="G26" s="3">
        <f t="shared" si="1"/>
        <v>0</v>
      </c>
      <c r="H26" s="8">
        <f t="shared" si="2"/>
        <v>100</v>
      </c>
    </row>
    <row r="27" spans="1:8" x14ac:dyDescent="0.2">
      <c r="A27" s="6">
        <v>2006</v>
      </c>
      <c r="B27" s="3">
        <f t="shared" si="1"/>
        <v>42.752017239536414</v>
      </c>
      <c r="C27" s="3">
        <f t="shared" si="1"/>
        <v>4.6183879807490289</v>
      </c>
      <c r="D27" s="3">
        <f t="shared" si="1"/>
        <v>0.18696644967386319</v>
      </c>
      <c r="E27" s="3">
        <f t="shared" si="1"/>
        <v>52.428882203201589</v>
      </c>
      <c r="F27" s="3">
        <f t="shared" si="1"/>
        <v>1.3746126839113203E-2</v>
      </c>
      <c r="G27" s="3">
        <f t="shared" si="1"/>
        <v>0</v>
      </c>
      <c r="H27" s="8">
        <f t="shared" si="2"/>
        <v>100</v>
      </c>
    </row>
    <row r="28" spans="1:8" x14ac:dyDescent="0.2">
      <c r="A28" s="6">
        <v>2007</v>
      </c>
      <c r="B28" s="3">
        <f t="shared" si="1"/>
        <v>42.9911512594106</v>
      </c>
      <c r="C28" s="3">
        <f t="shared" si="1"/>
        <v>4.9601414561472756</v>
      </c>
      <c r="D28" s="3">
        <f t="shared" si="1"/>
        <v>0.30581915418910616</v>
      </c>
      <c r="E28" s="3">
        <f t="shared" si="1"/>
        <v>51.614117443981058</v>
      </c>
      <c r="F28" s="3">
        <f t="shared" si="1"/>
        <v>2.6955373477536945E-2</v>
      </c>
      <c r="G28" s="3">
        <f t="shared" si="1"/>
        <v>0.10181531279442599</v>
      </c>
      <c r="H28" s="8">
        <f t="shared" si="2"/>
        <v>100</v>
      </c>
    </row>
    <row r="29" spans="1:8" x14ac:dyDescent="0.2">
      <c r="A29" s="6">
        <v>2008</v>
      </c>
      <c r="B29" s="3">
        <f t="shared" si="1"/>
        <v>43.210375344627046</v>
      </c>
      <c r="C29" s="3">
        <f t="shared" si="1"/>
        <v>5.3018406789246484</v>
      </c>
      <c r="D29" s="3">
        <f t="shared" si="1"/>
        <v>0.42453342400064198</v>
      </c>
      <c r="E29" s="3">
        <f t="shared" si="1"/>
        <v>50.769414545131887</v>
      </c>
      <c r="F29" s="3">
        <f t="shared" si="1"/>
        <v>4.0241209378084827E-2</v>
      </c>
      <c r="G29" s="3">
        <f t="shared" si="1"/>
        <v>0.25359479793770595</v>
      </c>
      <c r="H29" s="8">
        <f t="shared" si="2"/>
        <v>100.00000000000001</v>
      </c>
    </row>
    <row r="30" spans="1:8" x14ac:dyDescent="0.2">
      <c r="A30" s="6">
        <v>2009</v>
      </c>
      <c r="B30" s="3">
        <f t="shared" si="1"/>
        <v>43.432771073970748</v>
      </c>
      <c r="C30" s="3">
        <f t="shared" si="1"/>
        <v>5.6460602043441073</v>
      </c>
      <c r="D30" s="3">
        <f t="shared" si="1"/>
        <v>0.54323239510993504</v>
      </c>
      <c r="E30" s="3">
        <f t="shared" si="1"/>
        <v>49.922812788582114</v>
      </c>
      <c r="F30" s="3">
        <f t="shared" si="1"/>
        <v>5.3614387537919729E-2</v>
      </c>
      <c r="G30" s="3">
        <f t="shared" si="1"/>
        <v>0.40150915045517427</v>
      </c>
      <c r="H30" s="8">
        <f t="shared" si="2"/>
        <v>99.999999999999986</v>
      </c>
    </row>
    <row r="31" spans="1:8" x14ac:dyDescent="0.2">
      <c r="A31" s="6">
        <v>2010</v>
      </c>
      <c r="B31" s="3">
        <f t="shared" si="1"/>
        <v>43.658412180774896</v>
      </c>
      <c r="C31" s="3">
        <f t="shared" si="1"/>
        <v>5.9928909906241712</v>
      </c>
      <c r="D31" s="3">
        <f t="shared" si="1"/>
        <v>0.6619388566549691</v>
      </c>
      <c r="E31" s="3">
        <f t="shared" si="1"/>
        <v>49.074130161839037</v>
      </c>
      <c r="F31" s="3">
        <f t="shared" si="1"/>
        <v>6.7078339213765034E-2</v>
      </c>
      <c r="G31" s="3">
        <f t="shared" si="1"/>
        <v>0.54554947089316319</v>
      </c>
      <c r="H31" s="8">
        <f t="shared" si="2"/>
        <v>100</v>
      </c>
    </row>
    <row r="32" spans="1:8" x14ac:dyDescent="0.2">
      <c r="A32" s="6">
        <v>2011</v>
      </c>
      <c r="B32" s="3">
        <f t="shared" si="1"/>
        <v>43.887374623011837</v>
      </c>
      <c r="C32" s="3">
        <f t="shared" si="1"/>
        <v>6.3424262004195429</v>
      </c>
      <c r="D32" s="3">
        <f t="shared" si="1"/>
        <v>0.78067589928498093</v>
      </c>
      <c r="E32" s="3">
        <f t="shared" si="1"/>
        <v>48.223181460565385</v>
      </c>
      <c r="F32" s="3">
        <f t="shared" si="1"/>
        <v>8.0636575822814138E-2</v>
      </c>
      <c r="G32" s="3">
        <f t="shared" si="1"/>
        <v>0.68570524089543583</v>
      </c>
      <c r="H32" s="8">
        <f t="shared" si="2"/>
        <v>99.999999999999986</v>
      </c>
    </row>
    <row r="33" spans="1:8" x14ac:dyDescent="0.2">
      <c r="A33" s="6">
        <v>2012</v>
      </c>
      <c r="B33" s="3">
        <f t="shared" si="1"/>
        <v>44.119736669478151</v>
      </c>
      <c r="C33" s="3">
        <f t="shared" si="1"/>
        <v>6.6947612978285793</v>
      </c>
      <c r="D33" s="3">
        <f t="shared" si="1"/>
        <v>0.8994669351399307</v>
      </c>
      <c r="E33" s="3">
        <f t="shared" si="1"/>
        <v>47.36977811549081</v>
      </c>
      <c r="F33" s="3">
        <f t="shared" si="1"/>
        <v>9.4292692550474372E-2</v>
      </c>
      <c r="G33" s="3">
        <f t="shared" si="1"/>
        <v>0.82196428951205081</v>
      </c>
      <c r="H33" s="8">
        <f t="shared" si="2"/>
        <v>100</v>
      </c>
    </row>
    <row r="34" spans="1:8" x14ac:dyDescent="0.2">
      <c r="A34" s="6">
        <v>2013</v>
      </c>
      <c r="B34" s="3">
        <f>B14/$H14*100</f>
        <v>44.355578989974703</v>
      </c>
      <c r="C34" s="3">
        <f t="shared" ref="C34:G34" si="3">C14/$H14*100</f>
        <v>7.049994149605328</v>
      </c>
      <c r="D34" s="3">
        <f t="shared" si="3"/>
        <v>1.018335718547059</v>
      </c>
      <c r="E34" s="3">
        <f t="shared" si="3"/>
        <v>46.513728012545265</v>
      </c>
      <c r="F34" s="3">
        <f t="shared" si="3"/>
        <v>0.10805037211270105</v>
      </c>
      <c r="G34" s="3">
        <f t="shared" si="3"/>
        <v>0.95431275721493125</v>
      </c>
      <c r="H34" s="8">
        <f t="shared" si="2"/>
        <v>99.999999999999986</v>
      </c>
    </row>
    <row r="35" spans="1:8" x14ac:dyDescent="0.2">
      <c r="A35" s="6">
        <v>2014</v>
      </c>
      <c r="B35" s="3">
        <f t="shared" si="1"/>
        <v>44.594984749701325</v>
      </c>
      <c r="C35" s="3">
        <f t="shared" si="1"/>
        <v>7.4082251308153397</v>
      </c>
      <c r="D35" s="3">
        <f t="shared" si="1"/>
        <v>1.137306367480023</v>
      </c>
      <c r="E35" s="3">
        <f t="shared" si="1"/>
        <v>45.654835305805463</v>
      </c>
      <c r="F35" s="3">
        <f t="shared" si="1"/>
        <v>0.12191338868177164</v>
      </c>
      <c r="G35" s="3">
        <f t="shared" si="1"/>
        <v>1.082735057516073</v>
      </c>
      <c r="H35" s="8">
        <f t="shared" si="2"/>
        <v>100</v>
      </c>
    </row>
    <row r="36" spans="1:8" x14ac:dyDescent="0.2">
      <c r="A36" s="6">
        <v>2015</v>
      </c>
      <c r="B36" s="3">
        <f t="shared" si="1"/>
        <v>44.838039708098435</v>
      </c>
      <c r="C36" s="3">
        <f t="shared" si="1"/>
        <v>7.7695572351890991</v>
      </c>
      <c r="D36" s="3">
        <f t="shared" si="1"/>
        <v>1.2564033858287722</v>
      </c>
      <c r="E36" s="3">
        <f t="shared" si="1"/>
        <v>44.792900222821771</v>
      </c>
      <c r="F36" s="3">
        <f t="shared" si="1"/>
        <v>0.1358856119848926</v>
      </c>
      <c r="G36" s="3">
        <f t="shared" si="1"/>
        <v>1.2072138360770273</v>
      </c>
      <c r="H36" s="8">
        <f t="shared" si="2"/>
        <v>100</v>
      </c>
    </row>
    <row r="37" spans="1:8" x14ac:dyDescent="0.2">
      <c r="A37" s="6">
        <v>2016</v>
      </c>
      <c r="B37" s="3">
        <f t="shared" si="1"/>
        <v>45.084832322383626</v>
      </c>
      <c r="C37" s="3">
        <f t="shared" si="1"/>
        <v>8.1340961904429108</v>
      </c>
      <c r="D37" s="3">
        <f t="shared" si="1"/>
        <v>1.375651686531171</v>
      </c>
      <c r="E37" s="3">
        <f t="shared" si="1"/>
        <v>43.927718861866119</v>
      </c>
      <c r="F37" s="3">
        <f t="shared" si="1"/>
        <v>0.1499710115856176</v>
      </c>
      <c r="G37" s="3">
        <f t="shared" si="1"/>
        <v>1.3277299271905507</v>
      </c>
      <c r="H37" s="8">
        <f t="shared" si="2"/>
        <v>100</v>
      </c>
    </row>
    <row r="38" spans="1:8" x14ac:dyDescent="0.2">
      <c r="A38" s="6">
        <v>2017</v>
      </c>
      <c r="B38" s="3">
        <f t="shared" si="1"/>
        <v>45.335453856046222</v>
      </c>
      <c r="C38" s="3">
        <f t="shared" si="1"/>
        <v>8.5019505788538687</v>
      </c>
      <c r="D38" s="3">
        <f t="shared" si="1"/>
        <v>1.4950766156204462</v>
      </c>
      <c r="E38" s="3">
        <f t="shared" si="1"/>
        <v>43.059082980613809</v>
      </c>
      <c r="F38" s="3">
        <f t="shared" si="1"/>
        <v>0.16417366135867997</v>
      </c>
      <c r="G38" s="3">
        <f t="shared" si="1"/>
        <v>1.444262307506988</v>
      </c>
      <c r="H38" s="8">
        <f t="shared" si="2"/>
        <v>100.00000000000001</v>
      </c>
    </row>
    <row r="39" spans="1:8" x14ac:dyDescent="0.2">
      <c r="A39" s="6">
        <v>2018</v>
      </c>
      <c r="B39" s="3">
        <f t="shared" si="1"/>
        <v>45.589998492580499</v>
      </c>
      <c r="C39" s="3">
        <f t="shared" si="1"/>
        <v>8.8732319633939234</v>
      </c>
      <c r="D39" s="3">
        <f t="shared" si="1"/>
        <v>1.6147039772458305</v>
      </c>
      <c r="E39" s="3">
        <f t="shared" si="1"/>
        <v>42.186779775741122</v>
      </c>
      <c r="F39" s="3">
        <f t="shared" si="1"/>
        <v>0.17849774416951678</v>
      </c>
      <c r="G39" s="3">
        <f t="shared" si="1"/>
        <v>1.5567880468690898</v>
      </c>
      <c r="H39" s="8">
        <f t="shared" si="2"/>
        <v>99.999999999999986</v>
      </c>
    </row>
  </sheetData>
  <mergeCells count="2">
    <mergeCell ref="A1:H1"/>
    <mergeCell ref="A21:H2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2E1F-64B6-DB45-A73D-C49790F3FB51}">
  <dimension ref="A1:D23"/>
  <sheetViews>
    <sheetView tabSelected="1" topLeftCell="D10" zoomScale="258" zoomScaleNormal="258" workbookViewId="0">
      <selection activeCell="C18" sqref="C18"/>
    </sheetView>
  </sheetViews>
  <sheetFormatPr baseColWidth="10" defaultRowHeight="16" x14ac:dyDescent="0.2"/>
  <cols>
    <col min="2" max="2" width="18.83203125" customWidth="1"/>
  </cols>
  <sheetData>
    <row r="1" spans="1:4" x14ac:dyDescent="0.2">
      <c r="A1" t="s">
        <v>2</v>
      </c>
    </row>
    <row r="2" spans="1:4" x14ac:dyDescent="0.2">
      <c r="A2" t="s">
        <v>3</v>
      </c>
    </row>
    <row r="3" spans="1:4" x14ac:dyDescent="0.2">
      <c r="A3" t="s">
        <v>4</v>
      </c>
    </row>
    <row r="4" spans="1:4" x14ac:dyDescent="0.2">
      <c r="A4" t="s">
        <v>22</v>
      </c>
    </row>
    <row r="6" spans="1:4" x14ac:dyDescent="0.2">
      <c r="A6" t="s">
        <v>6</v>
      </c>
    </row>
    <row r="7" spans="1:4" x14ac:dyDescent="0.2">
      <c r="A7" t="s">
        <v>7</v>
      </c>
    </row>
    <row r="8" spans="1:4" x14ac:dyDescent="0.2">
      <c r="A8" t="s">
        <v>8</v>
      </c>
    </row>
    <row r="9" spans="1:4" x14ac:dyDescent="0.2">
      <c r="A9" t="s">
        <v>9</v>
      </c>
    </row>
    <row r="10" spans="1:4" x14ac:dyDescent="0.2">
      <c r="A10" t="s">
        <v>10</v>
      </c>
    </row>
    <row r="11" spans="1:4" x14ac:dyDescent="0.2">
      <c r="A11" t="s">
        <v>11</v>
      </c>
    </row>
    <row r="12" spans="1:4" x14ac:dyDescent="0.2">
      <c r="A12" s="11" t="s">
        <v>21</v>
      </c>
      <c r="B12" s="11"/>
      <c r="C12" s="11"/>
      <c r="D12" s="11"/>
    </row>
    <row r="13" spans="1:4" x14ac:dyDescent="0.2">
      <c r="B13" s="10" t="s">
        <v>12</v>
      </c>
      <c r="C13" s="10" t="s">
        <v>23</v>
      </c>
      <c r="D13" s="10"/>
    </row>
    <row r="14" spans="1:4" x14ac:dyDescent="0.2">
      <c r="B14" s="10" t="s">
        <v>13</v>
      </c>
      <c r="C14" s="10" t="s">
        <v>20</v>
      </c>
      <c r="D14" s="10"/>
    </row>
    <row r="15" spans="1:4" x14ac:dyDescent="0.2">
      <c r="B15" s="10" t="s">
        <v>14</v>
      </c>
      <c r="C15" s="10" t="s">
        <v>2</v>
      </c>
      <c r="D15" s="10"/>
    </row>
    <row r="16" spans="1:4" x14ac:dyDescent="0.2">
      <c r="B16" s="10" t="s">
        <v>15</v>
      </c>
      <c r="C16" s="10" t="s">
        <v>19</v>
      </c>
      <c r="D16" s="10"/>
    </row>
    <row r="17" spans="1:4" x14ac:dyDescent="0.2">
      <c r="B17" s="10" t="s">
        <v>16</v>
      </c>
      <c r="C17" s="10" t="s">
        <v>24</v>
      </c>
      <c r="D17" s="10"/>
    </row>
    <row r="18" spans="1:4" x14ac:dyDescent="0.2">
      <c r="B18" s="10" t="s">
        <v>17</v>
      </c>
      <c r="C18" s="18" t="s">
        <v>18</v>
      </c>
      <c r="D18" s="10"/>
    </row>
    <row r="19" spans="1:4" x14ac:dyDescent="0.2">
      <c r="A19" s="12">
        <v>1</v>
      </c>
      <c r="B19" s="9" t="str">
        <f>CONCATENATE("(Abbildung ",A19,") ",Regionaler_Bezug,", ",Gegenstand,": ",Thema," ",Von_Bis," Angaben in Mio. t, Quelle: co2online 2019, eigene Daten, N = ",Stichprobenumfang)</f>
        <v>(Abbildung 1) Rhein-Neckar-Kreis, 1-2 FH: CO2-Emission 2002 - 2018 Angaben in Mio. t, Quelle: co2online 2019, eigene Daten, N = 203.682</v>
      </c>
      <c r="C19" s="13"/>
      <c r="D19" s="14"/>
    </row>
    <row r="20" spans="1:4" x14ac:dyDescent="0.2">
      <c r="A20" s="12">
        <v>2</v>
      </c>
      <c r="B20" s="9" t="str">
        <f>CONCATENATE("(Abbildung ",A20,") ",Regionaler_Bezug,", ",Gegenstand,": ",Thema," nach Energieträgern ",Von_Bis," Angaben in Mio. t, Quelle: co2online 2019, eigene Daten, N = ",Stichprobenumfang)</f>
        <v>(Abbildung 2) Rhein-Neckar-Kreis, 1-2 FH: CO2-Emission nach Energieträgern 2002 - 2018 Angaben in Mio. t, Quelle: co2online 2019, eigene Daten, N = 203.682</v>
      </c>
    </row>
    <row r="21" spans="1:4" x14ac:dyDescent="0.2">
      <c r="A21" s="12">
        <v>3</v>
      </c>
      <c r="B21" s="9" t="str">
        <f>CONCATENATE("(Abbildung ",A21,") ",Regionaler_Bezug,", ",Gegenstand,": ",Thema," nach Energieträgern ",Von_Bis," Angaben in Prozent, Quelle: co2online 2019, eigene Daten, N = ",Stichprobenumfang)</f>
        <v>(Abbildung 3) Rhein-Neckar-Kreis, 1-2 FH: CO2-Emission nach Energieträgern 2002 - 2018 Angaben in Prozent, Quelle: co2online 2019, eigene Daten, N = 203.682</v>
      </c>
    </row>
    <row r="22" spans="1:4" x14ac:dyDescent="0.2">
      <c r="A22" s="12">
        <v>1</v>
      </c>
      <c r="B22" s="9" t="str">
        <f>CONCATENATE("(Tabelle ",A22,") ",Regionaler_Bezug,", ",Gegenstand,": ",Thema," nach Energieträgern ",Von_Bis," Angaben in Mio. t, Quelle: co2online 2019, eigene Daten, N = ",Stichprobenumfang)</f>
        <v>(Tabelle 1) Rhein-Neckar-Kreis, 1-2 FH: CO2-Emission nach Energieträgern 2002 - 2018 Angaben in Mio. t, Quelle: co2online 2019, eigene Daten, N = 203.682</v>
      </c>
    </row>
    <row r="23" spans="1:4" x14ac:dyDescent="0.2">
      <c r="A23" s="12">
        <v>2</v>
      </c>
      <c r="B23" s="9" t="str">
        <f>CONCATENATE("(Tabelle ",A23,") ",Regionaler_Bezug,", ",Gegenstand,": ",Thema," nach Energieträgern ",Von_Bis," Angaben in Prozent, Quelle: co2online 2019, eigene Daten, N = ",Stichprobenumfang)</f>
        <v>(Tabelle 2) Rhein-Neckar-Kreis, 1-2 FH: CO2-Emission nach Energieträgern 2002 - 2018 Angaben in Prozent, Quelle: co2online 2019, eigene Daten, N = 203.682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Arbeitsblätter</vt:lpstr>
      </vt:variant>
      <vt:variant>
        <vt:i4>2</vt:i4>
      </vt:variant>
      <vt:variant>
        <vt:lpstr>Diagramme</vt:lpstr>
      </vt:variant>
      <vt:variant>
        <vt:i4>3</vt:i4>
      </vt:variant>
      <vt:variant>
        <vt:lpstr>Benannte Bereiche</vt:lpstr>
      </vt:variant>
      <vt:variant>
        <vt:i4>6</vt:i4>
      </vt:variant>
    </vt:vector>
  </HeadingPairs>
  <TitlesOfParts>
    <vt:vector size="11" baseType="lpstr">
      <vt:lpstr>CO2 1-2 FH</vt:lpstr>
      <vt:lpstr>Legende</vt:lpstr>
      <vt:lpstr>Dia 1-2 FH CO2 Abs</vt:lpstr>
      <vt:lpstr>Dia 1-2 FH CO2 ET abs</vt:lpstr>
      <vt:lpstr>Dia 1-2 FH CO2 ET Proz</vt:lpstr>
      <vt:lpstr>Gegenstand</vt:lpstr>
      <vt:lpstr>Konto</vt:lpstr>
      <vt:lpstr>Regionaler_Bezug</vt:lpstr>
      <vt:lpstr>Stichprobenumfang</vt:lpstr>
      <vt:lpstr>Thema</vt:lpstr>
      <vt:lpstr>Von_Bis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Hengstenberg</dc:creator>
  <cp:lastModifiedBy>Johannes Hengstenberg</cp:lastModifiedBy>
  <dcterms:created xsi:type="dcterms:W3CDTF">2019-06-29T14:53:01Z</dcterms:created>
  <dcterms:modified xsi:type="dcterms:W3CDTF">2019-07-24T18:08:21Z</dcterms:modified>
</cp:coreProperties>
</file>