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hengstenberg/Dropbox/arbeit/AAA entwicklung hev 2018/Berechnung/4 Einzelne Kommunen/4.2. MFH/4.2.1. MFH Einzelne Kommunen/4.2.1.24. Rhein-Neckar Kreis/4.2.1.24.3. CO2-Emission/"/>
    </mc:Choice>
  </mc:AlternateContent>
  <xr:revisionPtr revIDLastSave="0" documentId="8_{0767B4E1-CFCE-0645-8516-FD2CBF8B98D9}" xr6:coauthVersionLast="43" xr6:coauthVersionMax="43" xr10:uidLastSave="{00000000-0000-0000-0000-000000000000}"/>
  <bookViews>
    <workbookView xWindow="0" yWindow="460" windowWidth="38400" windowHeight="21140" activeTab="3" xr2:uid="{8F7B3338-8284-B545-B158-AC181FCEC4A8}"/>
  </bookViews>
  <sheets>
    <sheet name="Dia 1-2 FH CO2 Abs" sheetId="12" r:id="rId1"/>
    <sheet name="Dia 1-2 FH CO2 ET abs" sheetId="11" r:id="rId2"/>
    <sheet name="Dia 1-2 FH CO2 ET Proz" sheetId="10" r:id="rId3"/>
    <sheet name="CO2 1-2 FH" sheetId="1" r:id="rId4"/>
    <sheet name="Legende" sheetId="3" r:id="rId5"/>
  </sheets>
  <definedNames>
    <definedName name="Gegenstand">Legende!$C$15</definedName>
    <definedName name="Konto">Legende!$C$17</definedName>
    <definedName name="Regionaler_Bezug">Legende!$C$13</definedName>
    <definedName name="Stichprobenumfang">Legende!$C$18</definedName>
    <definedName name="Thema">Legende!$C$14</definedName>
    <definedName name="Von_Bis">Legende!$C$16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C23" i="1" l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H30" i="1" s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H38" i="1" s="1"/>
  <c r="F38" i="1"/>
  <c r="G38" i="1"/>
  <c r="C39" i="1"/>
  <c r="D39" i="1"/>
  <c r="E39" i="1"/>
  <c r="F39" i="1"/>
  <c r="G39" i="1"/>
  <c r="B34" i="1"/>
  <c r="H34" i="1" s="1"/>
  <c r="B35" i="1"/>
  <c r="B36" i="1"/>
  <c r="B37" i="1"/>
  <c r="H37" i="1" s="1"/>
  <c r="B38" i="1"/>
  <c r="B39" i="1"/>
  <c r="H39" i="1" s="1"/>
  <c r="B24" i="1"/>
  <c r="B25" i="1"/>
  <c r="B26" i="1"/>
  <c r="H26" i="1" s="1"/>
  <c r="B27" i="1"/>
  <c r="B28" i="1"/>
  <c r="B29" i="1"/>
  <c r="H29" i="1" s="1"/>
  <c r="B30" i="1"/>
  <c r="B31" i="1"/>
  <c r="H31" i="1" s="1"/>
  <c r="B32" i="1"/>
  <c r="B33" i="1"/>
  <c r="B23" i="1"/>
  <c r="H23" i="1" s="1"/>
  <c r="H25" i="1" l="1"/>
  <c r="H24" i="1"/>
  <c r="H33" i="1"/>
  <c r="H32" i="1"/>
  <c r="H36" i="1"/>
  <c r="H28" i="1"/>
  <c r="H27" i="1"/>
  <c r="H35" i="1"/>
  <c r="B23" i="3"/>
  <c r="A21" i="1" s="1"/>
  <c r="B22" i="3"/>
  <c r="A1" i="1" s="1"/>
  <c r="B21" i="3"/>
  <c r="B19" i="3"/>
  <c r="B20" i="3"/>
</calcChain>
</file>

<file path=xl/sharedStrings.xml><?xml version="1.0" encoding="utf-8"?>
<sst xmlns="http://schemas.openxmlformats.org/spreadsheetml/2006/main" count="41" uniqueCount="25">
  <si>
    <t xml:space="preserve"> </t>
  </si>
  <si>
    <t>Jahr</t>
  </si>
  <si>
    <t>1-2 FH</t>
  </si>
  <si>
    <t>MFH</t>
  </si>
  <si>
    <t>1-2 FH + MFH</t>
  </si>
  <si>
    <t>Gesamt</t>
  </si>
  <si>
    <t>Erdgas</t>
  </si>
  <si>
    <t>Wärme</t>
  </si>
  <si>
    <t>Flüssiggas</t>
  </si>
  <si>
    <t>Heizöl</t>
  </si>
  <si>
    <t>Holzpellets</t>
  </si>
  <si>
    <t>Strom</t>
  </si>
  <si>
    <t>Regionaler_Bezug</t>
  </si>
  <si>
    <t>Thema</t>
  </si>
  <si>
    <t>Gegenstand</t>
  </si>
  <si>
    <t>Von_Bis</t>
  </si>
  <si>
    <t>Konto</t>
  </si>
  <si>
    <t>Stichprobenumfang</t>
  </si>
  <si>
    <t>2002 - 2018</t>
  </si>
  <si>
    <t>CO2-Emission</t>
  </si>
  <si>
    <t>Variablen für Diagramm- und Tabellenüberschriften</t>
  </si>
  <si>
    <t xml:space="preserve"> Gesamtemission</t>
  </si>
  <si>
    <t>Rhein-Neckar-Kreis</t>
  </si>
  <si>
    <t>[4.1.1.24.3.]</t>
  </si>
  <si>
    <t>XXX.XXX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</si>
</sst>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_-* #,##0.0_-;\-* #,##0.0_-;_-* &quot;-&quot;??_-;_-@_-"/>
    <numFmt numFmtId="166" formatCode="0_ ;\-0\ "/>
    <numFmt numFmtId="167" formatCode="_-* #,##0_-;\-* #,##0_-;_-* &quot;-&quot;??_-;_-@_-"/>
    <numFmt numFmtId="168" formatCode="_-* #,##0.000\ _€_-;\-* #,##0.000\ _€_-;_-* &quot;-&quot;?\ _€_-;_-@_-"/>
    <numFmt numFmtId="169" formatCode="_-* #,##0.00\ _€_-;\-* #,##0.00\ _€_-;_-* &quot;-&quot;?\ _€_-;_-@_-"/>
  </numFmts>
  <fonts count="5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7" fontId="0" fillId="0" borderId="1" xfId="1" applyNumberFormat="1" applyFont="1" applyFill="1" applyBorder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49" fontId="0" fillId="0" borderId="0" xfId="0" applyNumberFormat="1" applyFill="1"/>
    <xf numFmtId="0" fontId="0" fillId="0" borderId="0" xfId="0" applyFill="1"/>
    <xf numFmtId="168" fontId="0" fillId="0" borderId="1" xfId="0" applyNumberFormat="1" applyBorder="1"/>
    <xf numFmtId="169" fontId="0" fillId="0" borderId="1" xfId="0" applyNumberFormat="1" applyBorder="1"/>
    <xf numFmtId="49" fontId="4" fillId="2" borderId="0" xfId="0" applyNumberFormat="1" applyFont="1" applyFill="1"/>
    <xf numFmtId="0" fontId="2" fillId="0" borderId="1" xfId="0" applyFont="1" applyBorder="1" applyAlignment="1">
      <alignment horizontal="left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Legende!$B$19</c:f>
          <c:strCache>
            <c:ptCount val="1"/>
            <c:pt idx="0">
              <c:v>(Abbildung 1) Rhein-Neckar-Kreis, 1-2 FH: CO2-Emission 2002 - 2018 Angaben in Mio. t, Quelle: co2online 2019, eigene Daten, N = XXX.XXX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Legende!$A$4</c:f>
              <c:strCache>
                <c:ptCount val="1"/>
                <c:pt idx="0">
                  <c:v> Gesamtemission</c:v>
                </c:pt>
              </c:strCache>
            </c:strRef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8625200022376519E-2"/>
                  <c:y val="5.112864217054078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1">
                          <a:lumMod val="75000"/>
                        </a:schemeClr>
                      </a:solidFill>
                    </a:defRPr>
                  </a:pPr>
                  <a:endParaRPr lang="de-DE"/>
                </a:p>
              </c:txPr>
            </c:trendlineLbl>
          </c:trendline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'CO2 1-2 FH'!$H$3:$H$19</c:f>
              <c:numCache>
                <c:formatCode>_-* #,##0.00\ _€_-;\-* #,##0.00\ _€_-;_-* "-"?\ _€_-;_-@_-</c:formatCode>
                <c:ptCount val="17"/>
                <c:pt idx="0">
                  <c:v>0.41635304974148291</c:v>
                </c:pt>
                <c:pt idx="1">
                  <c:v>0.40920933996495934</c:v>
                </c:pt>
                <c:pt idx="2">
                  <c:v>0.40240456634622734</c:v>
                </c:pt>
                <c:pt idx="3">
                  <c:v>0.39590400438328094</c:v>
                </c:pt>
                <c:pt idx="4">
                  <c:v>0.38925446159416377</c:v>
                </c:pt>
                <c:pt idx="5">
                  <c:v>0.38315134351681979</c:v>
                </c:pt>
                <c:pt idx="6">
                  <c:v>0.37745731039083991</c:v>
                </c:pt>
                <c:pt idx="7">
                  <c:v>0.3720426734989028</c:v>
                </c:pt>
                <c:pt idx="8">
                  <c:v>0.36689916416336266</c:v>
                </c:pt>
                <c:pt idx="9">
                  <c:v>0.36201887748366868</c:v>
                </c:pt>
                <c:pt idx="10">
                  <c:v>0.35739426989147355</c:v>
                </c:pt>
                <c:pt idx="11">
                  <c:v>0.35301815634002826</c:v>
                </c:pt>
                <c:pt idx="12">
                  <c:v>0.3488837070857167</c:v>
                </c:pt>
                <c:pt idx="13">
                  <c:v>0.34498444414884022</c:v>
                </c:pt>
                <c:pt idx="14">
                  <c:v>0.34131423732955368</c:v>
                </c:pt>
                <c:pt idx="15">
                  <c:v>0.33786729992531583</c:v>
                </c:pt>
                <c:pt idx="16">
                  <c:v>0.33463818404805951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2B-BC44-B305-0B0BD2BD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99551"/>
        <c:axId val="452401183"/>
      </c:lineChart>
      <c:catAx>
        <c:axId val="452399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01183"/>
        <c:crosses val="autoZero"/>
        <c:auto val="1"/>
        <c:lblAlgn val="ctr"/>
        <c:lblOffset val="100"/>
        <c:noMultiLvlLbl val="0"/>
      </c:catAx>
      <c:valAx>
        <c:axId val="45240118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Mio.</a:t>
                </a:r>
                <a:r>
                  <a:rPr lang="de-DE" sz="1400" baseline="0"/>
                  <a:t> 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99551"/>
        <c:crosses val="autoZero"/>
        <c:crossBetween val="between"/>
      </c:valAx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de-DE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Legende!$B$20</c:f>
          <c:strCache>
            <c:ptCount val="1"/>
            <c:pt idx="0">
              <c:v>(Abbildung 2) Rhein-Neckar-Kreis, 1-2 FH: CO2-Emission nach Energieträgern 2002 - 2018 Angaben in Mio. t, Quelle: co2online 2019, eigene Daten, N = XXX.XXX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Legende!$A$6</c:f>
              <c:strCache>
                <c:ptCount val="1"/>
                <c:pt idx="0">
                  <c:v>Erdgas</c:v>
                </c:pt>
              </c:strCache>
            </c:strRef>
          </c:tx>
          <c:spPr>
            <a:ln w="25400">
              <a:noFill/>
            </a:ln>
          </c:spPr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'CO2 1-2 FH'!$B$3:$B$19</c:f>
              <c:numCache>
                <c:formatCode>_-* #,##0.000\ _€_-;\-* #,##0.000\ _€_-;_-* "-"?\ _€_-;_-@_-</c:formatCode>
                <c:ptCount val="17"/>
                <c:pt idx="0">
                  <c:v>0.17331388996725974</c:v>
                </c:pt>
                <c:pt idx="1">
                  <c:v>0.17148341362351041</c:v>
                </c:pt>
                <c:pt idx="2">
                  <c:v>0.16976510217464671</c:v>
                </c:pt>
                <c:pt idx="3">
                  <c:v>0.168145725999338</c:v>
                </c:pt>
                <c:pt idx="4">
                  <c:v>0.16641413451771278</c:v>
                </c:pt>
                <c:pt idx="5">
                  <c:v>0.16472117364134167</c:v>
                </c:pt>
                <c:pt idx="6">
                  <c:v>0.16310072057549205</c:v>
                </c:pt>
                <c:pt idx="7">
                  <c:v>0.16158844267878641</c:v>
                </c:pt>
                <c:pt idx="8">
                  <c:v>0.16018234938458242</c:v>
                </c:pt>
                <c:pt idx="9">
                  <c:v>0.15888058096603158</c:v>
                </c:pt>
                <c:pt idx="10">
                  <c:v>0.1576814107535339</c:v>
                </c:pt>
                <c:pt idx="11">
                  <c:v>0.15658324718239178</c:v>
                </c:pt>
                <c:pt idx="12">
                  <c:v>0.15558463597743935</c:v>
                </c:pt>
                <c:pt idx="13">
                  <c:v>0.15468426205182365</c:v>
                </c:pt>
                <c:pt idx="14">
                  <c:v>0.15388095158130163</c:v>
                </c:pt>
                <c:pt idx="15">
                  <c:v>0.15317367384840905</c:v>
                </c:pt>
                <c:pt idx="16">
                  <c:v>0.15256154306684225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C-4E45-9BBA-A1EB119A1B34}"/>
            </c:ext>
          </c:extLst>
        </c:ser>
        <c:ser>
          <c:idx val="1"/>
          <c:order val="1"/>
          <c:tx>
            <c:strRef>
              <c:f>Legende!$A$7</c:f>
              <c:strCache>
                <c:ptCount val="1"/>
                <c:pt idx="0">
                  <c:v>Wärme</c:v>
                </c:pt>
              </c:strCache>
            </c:strRef>
          </c:tx>
          <c:spPr>
            <a:ln w="25400">
              <a:noFill/>
            </a:ln>
          </c:spPr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'CO2 1-2 FH'!$C$3:$C$19</c:f>
              <c:numCache>
                <c:formatCode>_-* #,##0.000\ _€_-;\-* #,##0.000\ _€_-;_-* "-"?\ _€_-;_-@_-</c:formatCode>
                <c:ptCount val="17"/>
                <c:pt idx="0">
                  <c:v>1.3580783377505316E-2</c:v>
                </c:pt>
                <c:pt idx="1">
                  <c:v>1.4716517251258217E-2</c:v>
                </c:pt>
                <c:pt idx="2">
                  <c:v>1.583052167139673E-2</c:v>
                </c:pt>
                <c:pt idx="3">
                  <c:v>1.6924230479714048E-2</c:v>
                </c:pt>
                <c:pt idx="4">
                  <c:v>1.7977281266941734E-2</c:v>
                </c:pt>
                <c:pt idx="5">
                  <c:v>1.9004848631241918E-2</c:v>
                </c:pt>
                <c:pt idx="6">
                  <c:v>2.0012185227887204E-2</c:v>
                </c:pt>
                <c:pt idx="7">
                  <c:v>2.1005753332293108E-2</c:v>
                </c:pt>
                <c:pt idx="8">
                  <c:v>2.1987866953749446E-2</c:v>
                </c:pt>
                <c:pt idx="9">
                  <c:v>2.2960780134173041E-2</c:v>
                </c:pt>
                <c:pt idx="10">
                  <c:v>2.3926693259945033E-2</c:v>
                </c:pt>
                <c:pt idx="11">
                  <c:v>2.4887759369296481E-2</c:v>
                </c:pt>
                <c:pt idx="12">
                  <c:v>2.5846090467111216E-2</c:v>
                </c:pt>
                <c:pt idx="13">
                  <c:v>2.680376383985356E-2</c:v>
                </c:pt>
                <c:pt idx="14">
                  <c:v>2.7762828376614136E-2</c:v>
                </c:pt>
                <c:pt idx="15">
                  <c:v>2.872531086323921E-2</c:v>
                </c:pt>
                <c:pt idx="16">
                  <c:v>2.9693222308723299E-2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C-4E45-9BBA-A1EB119A1B34}"/>
            </c:ext>
          </c:extLst>
        </c:ser>
        <c:ser>
          <c:idx val="2"/>
          <c:order val="2"/>
          <c:tx>
            <c:strRef>
              <c:f>Legende!$A$8</c:f>
              <c:strCache>
                <c:ptCount val="1"/>
                <c:pt idx="0">
                  <c:v>Flüssiggas</c:v>
                </c:pt>
              </c:strCache>
            </c:strRef>
          </c:tx>
          <c:spPr>
            <a:ln w="25400">
              <a:noFill/>
            </a:ln>
          </c:spPr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'CO2 1-2 FH'!$D$3:$D$19</c:f>
              <c:numCache>
                <c:formatCode>_-* #,##0.000\ _€_-;\-* #,##0.000\ _€_-;_-* "-"?\ _€_-;_-@_-</c:formatCode>
                <c:ptCount val="17"/>
                <c:pt idx="0">
                  <c:v>-1.1932764507239428E-3</c:v>
                </c:pt>
                <c:pt idx="1">
                  <c:v>-6.9024235225371652E-4</c:v>
                </c:pt>
                <c:pt idx="2">
                  <c:v>-2.029847911877205E-4</c:v>
                </c:pt>
                <c:pt idx="3">
                  <c:v>2.6964890454929283E-4</c:v>
                </c:pt>
                <c:pt idx="4">
                  <c:v>7.2777524654216109E-4</c:v>
                </c:pt>
                <c:pt idx="5">
                  <c:v>1.171750197899464E-3</c:v>
                </c:pt>
                <c:pt idx="6">
                  <c:v>1.6024324441356803E-3</c:v>
                </c:pt>
                <c:pt idx="7">
                  <c:v>2.0210563267736457E-3</c:v>
                </c:pt>
                <c:pt idx="8">
                  <c:v>2.4286481330332943E-3</c:v>
                </c:pt>
                <c:pt idx="9">
                  <c:v>2.8261941282942452E-3</c:v>
                </c:pt>
                <c:pt idx="10">
                  <c:v>3.2146432871686089E-3</c:v>
                </c:pt>
                <c:pt idx="11">
                  <c:v>3.5949099771944741E-3</c:v>
                </c:pt>
                <c:pt idx="12">
                  <c:v>3.9678766146959421E-3</c:v>
                </c:pt>
                <c:pt idx="13">
                  <c:v>4.3343962359325304E-3</c:v>
                </c:pt>
                <c:pt idx="14">
                  <c:v>4.6952950614319571E-3</c:v>
                </c:pt>
                <c:pt idx="15">
                  <c:v>5.0513749929174869E-3</c:v>
                </c:pt>
                <c:pt idx="16">
                  <c:v>5.4034160667720257E-3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C-4E45-9BBA-A1EB119A1B34}"/>
            </c:ext>
          </c:extLst>
        </c:ser>
        <c:ser>
          <c:idx val="3"/>
          <c:order val="3"/>
          <c:tx>
            <c:strRef>
              <c:f>Legende!$A$9</c:f>
              <c:strCache>
                <c:ptCount val="1"/>
                <c:pt idx="0">
                  <c:v>Heizöl</c:v>
                </c:pt>
              </c:strCache>
            </c:strRef>
          </c:tx>
          <c:spPr>
            <a:ln w="25400">
              <a:noFill/>
            </a:ln>
          </c:spPr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'CO2 1-2 FH'!$E$3:$E$19</c:f>
              <c:numCache>
                <c:formatCode>_-* #,##0.000\ _€_-;\-* #,##0.000\ _€_-;_-* "-"?\ _€_-;_-@_-</c:formatCode>
                <c:ptCount val="17"/>
                <c:pt idx="0">
                  <c:v>0.2306516528474418</c:v>
                </c:pt>
                <c:pt idx="1">
                  <c:v>0.22369965144244441</c:v>
                </c:pt>
                <c:pt idx="2">
                  <c:v>0.21701192729137164</c:v>
                </c:pt>
                <c:pt idx="3">
                  <c:v>0.21056190069701777</c:v>
                </c:pt>
                <c:pt idx="4">
                  <c:v>0.20408176315105017</c:v>
                </c:pt>
                <c:pt idx="5">
                  <c:v>0.19776018442866028</c:v>
                </c:pt>
                <c:pt idx="6">
                  <c:v>0.19163286665348817</c:v>
                </c:pt>
                <c:pt idx="7">
                  <c:v>0.18573416738606616</c:v>
                </c:pt>
                <c:pt idx="8">
                  <c:v>0.18005257337590158</c:v>
                </c:pt>
                <c:pt idx="9">
                  <c:v>0.1745770202148236</c:v>
                </c:pt>
                <c:pt idx="10">
                  <c:v>0.16929687263664647</c:v>
                </c:pt>
                <c:pt idx="11">
                  <c:v>0.16420190507868035</c:v>
                </c:pt>
                <c:pt idx="12">
                  <c:v>0.15928228187286289</c:v>
                </c:pt>
                <c:pt idx="13">
                  <c:v>0.15452853785445531</c:v>
                </c:pt>
                <c:pt idx="14">
                  <c:v>0.14993155862276256</c:v>
                </c:pt>
                <c:pt idx="15">
                  <c:v>0.145482561038804</c:v>
                </c:pt>
                <c:pt idx="16">
                  <c:v>0.14117307374700355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2C-4E45-9BBA-A1EB119A1B34}"/>
            </c:ext>
          </c:extLst>
        </c:ser>
        <c:ser>
          <c:idx val="4"/>
          <c:order val="4"/>
          <c:tx>
            <c:strRef>
              <c:f>Legende!$A$10</c:f>
              <c:strCache>
                <c:ptCount val="1"/>
                <c:pt idx="0">
                  <c:v>Holzpellets</c:v>
                </c:pt>
              </c:strCache>
            </c:strRef>
          </c:tx>
          <c:spPr>
            <a:ln w="25400">
              <a:noFill/>
            </a:ln>
          </c:spPr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'CO2 1-2 FH'!$F$3:$F$19</c:f>
              <c:numCache>
                <c:formatCode>_-* #,##0.000\ _€_-;\-* #,##0.000\ _€_-;_-* "-"?\ _€_-;_-@_-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2.4983026618220782E-6</c:v>
                </c:pt>
                <c:pt idx="4">
                  <c:v>5.3507411916915062E-5</c:v>
                </c:pt>
                <c:pt idx="5">
                  <c:v>1.0327987559946111E-4</c:v>
                </c:pt>
                <c:pt idx="6">
                  <c:v>1.5189338662053624E-4</c:v>
                </c:pt>
                <c:pt idx="7">
                  <c:v>1.9946840089146207E-4</c:v>
                </c:pt>
                <c:pt idx="8">
                  <c:v>2.4610986605695217E-4</c:v>
                </c:pt>
                <c:pt idx="9">
                  <c:v>2.9191962648859258E-4</c:v>
                </c:pt>
                <c:pt idx="10">
                  <c:v>3.3699668003948262E-4</c:v>
                </c:pt>
                <c:pt idx="11">
                  <c:v>3.8143743154281509E-4</c:v>
                </c:pt>
                <c:pt idx="12">
                  <c:v>4.2533594995884541E-4</c:v>
                </c:pt>
                <c:pt idx="13">
                  <c:v>4.6878422331997344E-4</c:v>
                </c:pt>
                <c:pt idx="14">
                  <c:v>5.1187241425716017E-4</c:v>
                </c:pt>
                <c:pt idx="15">
                  <c:v>5.5468911677107038E-4</c:v>
                </c:pt>
                <c:pt idx="16">
                  <c:v>5.9732160959601662E-4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2C-4E45-9BBA-A1EB119A1B34}"/>
            </c:ext>
          </c:extLst>
        </c:ser>
        <c:ser>
          <c:idx val="5"/>
          <c:order val="5"/>
          <c:tx>
            <c:strRef>
              <c:f>Legende!$A$11</c:f>
              <c:strCache>
                <c:ptCount val="1"/>
                <c:pt idx="0">
                  <c:v>Strom</c:v>
                </c:pt>
              </c:strCache>
            </c:strRef>
          </c:tx>
          <c:spPr>
            <a:ln w="25400">
              <a:noFill/>
            </a:ln>
          </c:spPr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'CO2 1-2 FH'!$G$3:$G$19</c:f>
              <c:numCache>
                <c:formatCode>_-* #,##0.000\ _€_-;\-* #,##0.000\ _€_-;_-* "-"?\ _€_-;_-@_-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3.9010674207701554E-4</c:v>
                </c:pt>
                <c:pt idx="6">
                  <c:v>9.5721210321630425E-4</c:v>
                </c:pt>
                <c:pt idx="7">
                  <c:v>1.4937853740920135E-3</c:v>
                </c:pt>
                <c:pt idx="8">
                  <c:v>2.0016164500389773E-3</c:v>
                </c:pt>
                <c:pt idx="9">
                  <c:v>2.4823824138576456E-3</c:v>
                </c:pt>
                <c:pt idx="10">
                  <c:v>2.9376532741400394E-3</c:v>
                </c:pt>
                <c:pt idx="11">
                  <c:v>3.3688973009223461E-3</c:v>
                </c:pt>
                <c:pt idx="12">
                  <c:v>3.7774862036484484E-3</c:v>
                </c:pt>
                <c:pt idx="13">
                  <c:v>4.1646999434551968E-3</c:v>
                </c:pt>
                <c:pt idx="14">
                  <c:v>4.5317312731862121E-3</c:v>
                </c:pt>
                <c:pt idx="15">
                  <c:v>4.8796900651749998E-3</c:v>
                </c:pt>
                <c:pt idx="16">
                  <c:v>5.2096072491223909E-3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2C-4E45-9BBA-A1EB119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99551"/>
        <c:axId val="452401183"/>
      </c:areaChart>
      <c:catAx>
        <c:axId val="452399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01183"/>
        <c:crosses val="autoZero"/>
        <c:auto val="1"/>
        <c:lblAlgn val="ctr"/>
        <c:lblOffset val="100"/>
        <c:noMultiLvlLbl val="0"/>
      </c:catAx>
      <c:valAx>
        <c:axId val="45240118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Mio.</a:t>
                </a:r>
                <a:r>
                  <a:rPr lang="de-DE" sz="1400" baseline="0"/>
                  <a:t> 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995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de-DE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Legende!$B$21</c:f>
          <c:strCache>
            <c:ptCount val="1"/>
            <c:pt idx="0">
              <c:v>(Abbildung 3) Rhein-Neckar-Kreis, 1-2 FH: CO2-Emission nach Energieträgern 2002 - 2018 Angaben in Prozent, Quelle: co2online 2019, eigene Daten, N = XXX.XXX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Legende!$A$6</c:f>
              <c:strCache>
                <c:ptCount val="1"/>
                <c:pt idx="0">
                  <c:v>Erdgas</c:v>
                </c:pt>
              </c:strCache>
            </c:strRef>
          </c:tx>
          <c:spPr>
            <a:ln w="25400">
              <a:noFill/>
            </a:ln>
          </c:spPr>
          <c:cat>
            <c:numRef>
              <c:f>'CO2 1-2 FH'!$A$3:$A$19</c:f>
              <c:numCache>
                <c:formatCode>0_ ;\-0\ 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'CO2 1-2 FH'!$B$23:$B$39</c:f>
              <c:numCache>
                <c:formatCode>_-* #,##0.0_-;\-* #,##0.0_-;_-* "-"??_-;_-@_-</c:formatCode>
                <c:ptCount val="17"/>
                <c:pt idx="0">
                  <c:v>41.626665176314134</c:v>
                </c:pt>
                <c:pt idx="1">
                  <c:v>41.906036073906463</c:v>
                </c:pt>
                <c:pt idx="2">
                  <c:v>42.187667927351868</c:v>
                </c:pt>
                <c:pt idx="3">
                  <c:v>42.47133753073976</c:v>
                </c:pt>
                <c:pt idx="4">
                  <c:v>42.752017237304258</c:v>
                </c:pt>
                <c:pt idx="5">
                  <c:v>42.991151258774238</c:v>
                </c:pt>
                <c:pt idx="6">
                  <c:v>43.210375341944932</c:v>
                </c:pt>
                <c:pt idx="7">
                  <c:v>43.432771074112544</c:v>
                </c:pt>
                <c:pt idx="8">
                  <c:v>43.658412182498424</c:v>
                </c:pt>
                <c:pt idx="9">
                  <c:v>43.887374622667011</c:v>
                </c:pt>
                <c:pt idx="10">
                  <c:v>44.119736671048329</c:v>
                </c:pt>
                <c:pt idx="11">
                  <c:v>44.355578989418973</c:v>
                </c:pt>
                <c:pt idx="12">
                  <c:v>44.594984752100792</c:v>
                </c:pt>
                <c:pt idx="13">
                  <c:v>44.838039707403908</c:v>
                </c:pt>
                <c:pt idx="14">
                  <c:v>45.084832319116799</c:v>
                </c:pt>
                <c:pt idx="15">
                  <c:v>45.335453854891391</c:v>
                </c:pt>
                <c:pt idx="16">
                  <c:v>45.589998493696079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E-FA4D-A2BA-227E8DD7E134}"/>
            </c:ext>
          </c:extLst>
        </c:ser>
        <c:ser>
          <c:idx val="1"/>
          <c:order val="1"/>
          <c:tx>
            <c:strRef>
              <c:f>Legende!$A$7</c:f>
              <c:strCache>
                <c:ptCount val="1"/>
                <c:pt idx="0">
                  <c:v>Wärme</c:v>
                </c:pt>
              </c:strCache>
            </c:strRef>
          </c:tx>
          <c:spPr>
            <a:ln w="25400">
              <a:noFill/>
            </a:ln>
          </c:spPr>
          <c:cat>
            <c:numRef>
              <c:f>'CO2 1-2 FH'!$A$3:$A$19</c:f>
              <c:numCache>
                <c:formatCode>0_ ;\-0\ 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'CO2 1-2 FH'!$C$23:$C$39</c:f>
              <c:numCache>
                <c:formatCode>_-* #,##0.0_-;\-* #,##0.0_-;_-* "-"??_-;_-@_-</c:formatCode>
                <c:ptCount val="17"/>
                <c:pt idx="0">
                  <c:v>3.2618431367172009</c:v>
                </c:pt>
                <c:pt idx="1">
                  <c:v>3.596329754476864</c:v>
                </c:pt>
                <c:pt idx="2">
                  <c:v>3.9339816183338758</c:v>
                </c:pt>
                <c:pt idx="3">
                  <c:v>4.2748318512407453</c:v>
                </c:pt>
                <c:pt idx="4">
                  <c:v>4.6183879802731269</c:v>
                </c:pt>
                <c:pt idx="5">
                  <c:v>4.9601414565854531</c:v>
                </c:pt>
                <c:pt idx="6">
                  <c:v>5.3018406789275048</c:v>
                </c:pt>
                <c:pt idx="7">
                  <c:v>5.6460602045305581</c:v>
                </c:pt>
                <c:pt idx="8">
                  <c:v>5.9928909906045194</c:v>
                </c:pt>
                <c:pt idx="9">
                  <c:v>6.3424261999179432</c:v>
                </c:pt>
                <c:pt idx="10">
                  <c:v>6.6947612974350772</c:v>
                </c:pt>
                <c:pt idx="11">
                  <c:v>7.0499941496846157</c:v>
                </c:pt>
                <c:pt idx="12">
                  <c:v>7.4082251312358158</c:v>
                </c:pt>
                <c:pt idx="13">
                  <c:v>7.7695572349602324</c:v>
                </c:pt>
                <c:pt idx="14">
                  <c:v>8.1340961906045308</c:v>
                </c:pt>
                <c:pt idx="15">
                  <c:v>8.5019505792921723</c:v>
                </c:pt>
                <c:pt idx="16">
                  <c:v>8.8732319634088341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E-FA4D-A2BA-227E8DD7E134}"/>
            </c:ext>
          </c:extLst>
        </c:ser>
        <c:ser>
          <c:idx val="2"/>
          <c:order val="2"/>
          <c:tx>
            <c:strRef>
              <c:f>Legende!$A$8</c:f>
              <c:strCache>
                <c:ptCount val="1"/>
                <c:pt idx="0">
                  <c:v>Flüssiggas</c:v>
                </c:pt>
              </c:strCache>
            </c:strRef>
          </c:tx>
          <c:spPr>
            <a:ln w="25400">
              <a:noFill/>
            </a:ln>
          </c:spPr>
          <c:cat>
            <c:numRef>
              <c:f>'CO2 1-2 FH'!$A$3:$A$19</c:f>
              <c:numCache>
                <c:formatCode>0_ ;\-0\ 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'CO2 1-2 FH'!$D$23:$D$39</c:f>
              <c:numCache>
                <c:formatCode>_-* #,##0.0_-;\-* #,##0.0_-;_-* "-"??_-;_-@_-</c:formatCode>
                <c:ptCount val="17"/>
                <c:pt idx="0">
                  <c:v>-0.28660206799610527</c:v>
                </c:pt>
                <c:pt idx="1">
                  <c:v>-0.16867707670426635</c:v>
                </c:pt>
                <c:pt idx="2">
                  <c:v>-5.0442964161861226E-2</c:v>
                </c:pt>
                <c:pt idx="3">
                  <c:v>6.8109668395331877E-2</c:v>
                </c:pt>
                <c:pt idx="4">
                  <c:v>0.1869664495460398</c:v>
                </c:pt>
                <c:pt idx="5">
                  <c:v>0.30581915416095257</c:v>
                </c:pt>
                <c:pt idx="6">
                  <c:v>0.42453342405169858</c:v>
                </c:pt>
                <c:pt idx="7">
                  <c:v>0.54323239529661271</c:v>
                </c:pt>
                <c:pt idx="8">
                  <c:v>0.6619388568440383</c:v>
                </c:pt>
                <c:pt idx="9">
                  <c:v>0.78067589953834371</c:v>
                </c:pt>
                <c:pt idx="10">
                  <c:v>0.89946693553446411</c:v>
                </c:pt>
                <c:pt idx="11">
                  <c:v>1.0183357180450074</c:v>
                </c:pt>
                <c:pt idx="12">
                  <c:v>1.1373063671675216</c:v>
                </c:pt>
                <c:pt idx="13">
                  <c:v>1.2564033855574359</c:v>
                </c:pt>
                <c:pt idx="14">
                  <c:v>1.375651686307608</c:v>
                </c:pt>
                <c:pt idx="15">
                  <c:v>1.495076615592593</c:v>
                </c:pt>
                <c:pt idx="16">
                  <c:v>1.6147039771157754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E-FA4D-A2BA-227E8DD7E134}"/>
            </c:ext>
          </c:extLst>
        </c:ser>
        <c:ser>
          <c:idx val="3"/>
          <c:order val="3"/>
          <c:tx>
            <c:strRef>
              <c:f>Legende!$A$9</c:f>
              <c:strCache>
                <c:ptCount val="1"/>
                <c:pt idx="0">
                  <c:v>Heizöl</c:v>
                </c:pt>
              </c:strCache>
            </c:strRef>
          </c:tx>
          <c:spPr>
            <a:ln w="25400">
              <a:noFill/>
            </a:ln>
          </c:spPr>
          <c:cat>
            <c:numRef>
              <c:f>'CO2 1-2 FH'!$A$3:$A$19</c:f>
              <c:numCache>
                <c:formatCode>0_ ;\-0\ 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'CO2 1-2 FH'!$E$23:$E$39</c:f>
              <c:numCache>
                <c:formatCode>_-* #,##0.0_-;\-* #,##0.0_-;_-* "-"??_-;_-@_-</c:formatCode>
                <c:ptCount val="17"/>
                <c:pt idx="0">
                  <c:v>55.398093754964769</c:v>
                </c:pt>
                <c:pt idx="1">
                  <c:v>54.66631124832093</c:v>
                </c:pt>
                <c:pt idx="2">
                  <c:v>53.928793418476126</c:v>
                </c:pt>
                <c:pt idx="3">
                  <c:v>53.185089912141805</c:v>
                </c:pt>
                <c:pt idx="4">
                  <c:v>52.428882206063335</c:v>
                </c:pt>
                <c:pt idx="5">
                  <c:v>51.614117443380145</c:v>
                </c:pt>
                <c:pt idx="6">
                  <c:v>50.769414547849415</c:v>
                </c:pt>
                <c:pt idx="7">
                  <c:v>49.922812789004944</c:v>
                </c:pt>
                <c:pt idx="8">
                  <c:v>49.074130159569613</c:v>
                </c:pt>
                <c:pt idx="9">
                  <c:v>48.223181461773109</c:v>
                </c:pt>
                <c:pt idx="10">
                  <c:v>47.369778113134046</c:v>
                </c:pt>
                <c:pt idx="11">
                  <c:v>46.513728013615406</c:v>
                </c:pt>
                <c:pt idx="12">
                  <c:v>45.654835304111543</c:v>
                </c:pt>
                <c:pt idx="13">
                  <c:v>44.792900223578044</c:v>
                </c:pt>
                <c:pt idx="14">
                  <c:v>43.927718865708243</c:v>
                </c:pt>
                <c:pt idx="15">
                  <c:v>43.059082980496285</c:v>
                </c:pt>
                <c:pt idx="16">
                  <c:v>42.18677977487733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E-FA4D-A2BA-227E8DD7E134}"/>
            </c:ext>
          </c:extLst>
        </c:ser>
        <c:ser>
          <c:idx val="4"/>
          <c:order val="4"/>
          <c:tx>
            <c:strRef>
              <c:f>Legende!$A$10</c:f>
              <c:strCache>
                <c:ptCount val="1"/>
                <c:pt idx="0">
                  <c:v>Holzpellets</c:v>
                </c:pt>
              </c:strCache>
            </c:strRef>
          </c:tx>
          <c:spPr>
            <a:ln w="25400">
              <a:noFill/>
            </a:ln>
          </c:spPr>
          <c:cat>
            <c:numRef>
              <c:f>'CO2 1-2 FH'!$A$3:$A$19</c:f>
              <c:numCache>
                <c:formatCode>0_ ;\-0\ 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'CO2 1-2 FH'!$F$23:$F$39</c:f>
              <c:numCache>
                <c:formatCode>_-* #,##0.0_-;\-* #,##0.0_-;_-* "-"??_-;_-@_-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6.3103748235984801E-4</c:v>
                </c:pt>
                <c:pt idx="4">
                  <c:v>1.3746126813236588E-2</c:v>
                </c:pt>
                <c:pt idx="5">
                  <c:v>2.6955373469785909E-2</c:v>
                </c:pt>
                <c:pt idx="6">
                  <c:v>4.0241209386899283E-2</c:v>
                </c:pt>
                <c:pt idx="7">
                  <c:v>5.3614387568916962E-2</c:v>
                </c:pt>
                <c:pt idx="8">
                  <c:v>6.7078339253825933E-2</c:v>
                </c:pt>
                <c:pt idx="9">
                  <c:v>8.0636575782366923E-2</c:v>
                </c:pt>
                <c:pt idx="10">
                  <c:v>9.429269253304344E-2</c:v>
                </c:pt>
                <c:pt idx="11">
                  <c:v>0.10805037211043993</c:v>
                </c:pt>
                <c:pt idx="12">
                  <c:v>0.12191338870815921</c:v>
                </c:pt>
                <c:pt idx="13">
                  <c:v>0.13588561202421087</c:v>
                </c:pt>
                <c:pt idx="14">
                  <c:v>0.14997101154116968</c:v>
                </c:pt>
                <c:pt idx="15">
                  <c:v>0.16417366134387143</c:v>
                </c:pt>
                <c:pt idx="16">
                  <c:v>0.17849774415170488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E-FA4D-A2BA-227E8DD7E134}"/>
            </c:ext>
          </c:extLst>
        </c:ser>
        <c:ser>
          <c:idx val="5"/>
          <c:order val="5"/>
          <c:tx>
            <c:strRef>
              <c:f>Legende!$A$11</c:f>
              <c:strCache>
                <c:ptCount val="1"/>
                <c:pt idx="0">
                  <c:v>Strom</c:v>
                </c:pt>
              </c:strCache>
            </c:strRef>
          </c:tx>
          <c:spPr>
            <a:ln w="25400">
              <a:noFill/>
            </a:ln>
          </c:spPr>
          <c:cat>
            <c:numRef>
              <c:f>'CO2 1-2 FH'!$A$3:$A$19</c:f>
              <c:numCache>
                <c:formatCode>0_ ;\-0\ 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'CO2 1-2 FH'!$G$23:$G$39</c:f>
              <c:numCache>
                <c:formatCode>_-* #,##0.0_-;\-* #,##0.0_-;_-* "-"??_-;_-@_-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0.1018153136294276</c:v>
                </c:pt>
                <c:pt idx="6">
                  <c:v>0.25359479783956351</c:v>
                </c:pt>
                <c:pt idx="7">
                  <c:v>0.40150914948642819</c:v>
                </c:pt>
                <c:pt idx="8">
                  <c:v>0.54554947122958097</c:v>
                </c:pt>
                <c:pt idx="9">
                  <c:v>0.68570524032124003</c:v>
                </c:pt>
                <c:pt idx="10">
                  <c:v>0.8219642903150316</c:v>
                </c:pt>
                <c:pt idx="11">
                  <c:v>0.95431275712556074</c:v>
                </c:pt>
                <c:pt idx="12">
                  <c:v>1.0827350566761673</c:v>
                </c:pt>
                <c:pt idx="13">
                  <c:v>1.207213836476168</c:v>
                </c:pt>
                <c:pt idx="14">
                  <c:v>1.3277299267216414</c:v>
                </c:pt>
                <c:pt idx="15">
                  <c:v>1.4442623083836865</c:v>
                </c:pt>
                <c:pt idx="16">
                  <c:v>1.5567880467502795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E-FA4D-A2BA-227E8DD7E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99551"/>
        <c:axId val="452401183"/>
      </c:areaChart>
      <c:catAx>
        <c:axId val="452399551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01183"/>
        <c:crosses val="autoZero"/>
        <c:auto val="1"/>
        <c:lblAlgn val="ctr"/>
        <c:lblOffset val="100"/>
        <c:noMultiLvlLbl val="0"/>
      </c:catAx>
      <c:valAx>
        <c:axId val="4524011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Prozent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3995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B70AA7-CCC4-C14A-B018-2CA8C75262FA}">
  <sheetPr/>
  <sheetViews>
    <sheetView zoomScale="17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12D8A0-983E-9046-B9CF-B63A444CE51F}">
  <sheetPr/>
  <sheetViews>
    <sheetView zoomScale="172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2ECD39-F51B-5942-B30D-676CA150FB3F}">
  <sheetPr/>
  <sheetViews>
    <sheetView zoomScale="17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1773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BD00A6-621C-AF40-BE3E-704B4AE2C0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0.85194</cdr:x>
      <cdr:y>0.96415</cdr:y>
    </cdr:from>
    <cdr:to>
      <cdr:x>1</cdr:x>
      <cdr:y>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0477F81-3BBA-5444-998A-85918FB1D84A}"/>
            </a:ext>
          </a:extLst>
        </cdr:cNvPr>
        <cdr:cNvSpPr txBox="1"/>
      </cdr:nvSpPr>
      <cdr:spPr>
        <a:xfrm xmlns:a="http://schemas.openxmlformats.org/drawingml/2006/main">
          <a:off x="7927879" y="5795817"/>
          <a:ext cx="1377757" cy="215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de-DE" sz="1100" b="1"/>
            <a:t>(c) </a:t>
          </a:r>
          <a:r>
            <a:rPr lang="de-DE" sz="1200" b="1"/>
            <a:t>co2online</a:t>
          </a:r>
          <a:r>
            <a:rPr lang="de-DE" sz="1100"/>
            <a:t> </a:t>
          </a:r>
          <a:r>
            <a:rPr lang="de-DE" sz="1200" b="1"/>
            <a:t>2019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1773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0DC112-737B-FF4B-B4E7-82DC1AACC7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0.85194</cdr:x>
      <cdr:y>0.96415</cdr:y>
    </cdr:from>
    <cdr:to>
      <cdr:x>1</cdr:x>
      <cdr:y>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0477F81-3BBA-5444-998A-85918FB1D84A}"/>
            </a:ext>
          </a:extLst>
        </cdr:cNvPr>
        <cdr:cNvSpPr txBox="1"/>
      </cdr:nvSpPr>
      <cdr:spPr>
        <a:xfrm xmlns:a="http://schemas.openxmlformats.org/drawingml/2006/main">
          <a:off x="7927879" y="5795817"/>
          <a:ext cx="1377757" cy="215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de-DE" sz="1100" b="1"/>
            <a:t>(c) </a:t>
          </a:r>
          <a:r>
            <a:rPr lang="de-DE" sz="1200" b="1"/>
            <a:t>co2online</a:t>
          </a:r>
          <a:r>
            <a:rPr lang="de-DE" sz="1100"/>
            <a:t> </a:t>
          </a:r>
          <a:r>
            <a:rPr lang="de-DE" sz="1200" b="1"/>
            <a:t>2019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1773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A792E8-3735-F640-A687-23F687F281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0.85194</cdr:x>
      <cdr:y>0.96415</cdr:y>
    </cdr:from>
    <cdr:to>
      <cdr:x>1</cdr:x>
      <cdr:y>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20477F81-3BBA-5444-998A-85918FB1D84A}"/>
            </a:ext>
          </a:extLst>
        </cdr:cNvPr>
        <cdr:cNvSpPr txBox="1"/>
      </cdr:nvSpPr>
      <cdr:spPr>
        <a:xfrm xmlns:a="http://schemas.openxmlformats.org/drawingml/2006/main">
          <a:off x="7927879" y="5795817"/>
          <a:ext cx="1377757" cy="215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de-DE" sz="1100" b="1"/>
            <a:t>(c) </a:t>
          </a:r>
          <a:r>
            <a:rPr lang="de-DE" sz="1200" b="1"/>
            <a:t>co2online</a:t>
          </a:r>
          <a:r>
            <a:rPr lang="de-DE" sz="1100"/>
            <a:t> </a:t>
          </a:r>
          <a:r>
            <a:rPr lang="de-DE" sz="1200" b="1"/>
            <a:t>2019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6558-69D7-0540-B67B-5F2488B05BAD}">
  <dimension ref="A1:H39"/>
  <sheetViews>
    <sheetView tabSelected="1" zoomScale="111" zoomScaleNormal="111" workbookViewId="0">
      <selection activeCell="H3" sqref="H3:H19"/>
    </sheetView>
  </sheetViews>
  <sheetFormatPr baseColWidth="10" defaultRowHeight="16" x14ac:dyDescent="0.2"/>
  <cols>
    <col min="1" max="1" width="11.5" customWidth="1"/>
    <col min="2" max="3" width="11.6640625" bestFit="1" customWidth="1"/>
    <col min="4" max="4" width="11" bestFit="1" customWidth="1"/>
  </cols>
  <sheetData>
    <row r="1" spans="1:8" ht="32" customHeight="1" x14ac:dyDescent="0.2">
      <c r="A1" s="18" t="str">
        <f>Legende!B22</f>
        <v>(Tabelle 1) Rhein-Neckar-Kreis, 1-2 FH: CO2-Emission nach Energieträgern 2002 - 2018 Angaben in Mio. t, Quelle: co2online 2019, eigene Daten, N = XXX.XXX</v>
      </c>
      <c r="B1" s="18"/>
      <c r="C1" s="18"/>
      <c r="D1" s="18"/>
      <c r="E1" s="18"/>
      <c r="F1" s="18"/>
      <c r="G1" s="18"/>
      <c r="H1" s="18"/>
    </row>
    <row r="2" spans="1:8" x14ac:dyDescent="0.2">
      <c r="A2" s="7" t="s">
        <v>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4" t="s">
        <v>5</v>
      </c>
    </row>
    <row r="3" spans="1:8" x14ac:dyDescent="0.2">
      <c r="A3" s="6">
        <v>2002</v>
      </c>
      <c r="B3" s="15">
        <v>0.17331388996725974</v>
      </c>
      <c r="C3" s="15">
        <v>1.3580783377505316E-2</v>
      </c>
      <c r="D3" s="15">
        <v>-1.1932764507239428E-3</v>
      </c>
      <c r="E3" s="15">
        <v>0.2306516528474418</v>
      </c>
      <c r="F3" s="15">
        <v>0</v>
      </c>
      <c r="G3" s="15">
        <v>0</v>
      </c>
      <c r="H3" s="16">
        <f>SUM(B3:G3)</f>
        <v>0.41635304974148291</v>
      </c>
    </row>
    <row r="4" spans="1:8" x14ac:dyDescent="0.2">
      <c r="A4" s="6">
        <v>2003</v>
      </c>
      <c r="B4" s="15">
        <v>0.17148341362351041</v>
      </c>
      <c r="C4" s="15">
        <v>1.4716517251258217E-2</v>
      </c>
      <c r="D4" s="15">
        <v>-6.9024235225371652E-4</v>
      </c>
      <c r="E4" s="15">
        <v>0.22369965144244441</v>
      </c>
      <c r="F4" s="15">
        <v>0</v>
      </c>
      <c r="G4" s="15">
        <v>0</v>
      </c>
      <c r="H4" s="16">
        <f t="shared" ref="H4:H19" si="0">SUM(B4:G4)</f>
        <v>0.40920933996495934</v>
      </c>
    </row>
    <row r="5" spans="1:8" x14ac:dyDescent="0.2">
      <c r="A5" s="6">
        <v>2004</v>
      </c>
      <c r="B5" s="15">
        <v>0.16976510217464671</v>
      </c>
      <c r="C5" s="15">
        <v>1.583052167139673E-2</v>
      </c>
      <c r="D5" s="15">
        <v>-2.029847911877205E-4</v>
      </c>
      <c r="E5" s="15">
        <v>0.21701192729137164</v>
      </c>
      <c r="F5" s="15">
        <v>0</v>
      </c>
      <c r="G5" s="15">
        <v>0</v>
      </c>
      <c r="H5" s="16">
        <f t="shared" si="0"/>
        <v>0.40240456634622734</v>
      </c>
    </row>
    <row r="6" spans="1:8" x14ac:dyDescent="0.2">
      <c r="A6" s="6">
        <v>2005</v>
      </c>
      <c r="B6" s="15">
        <v>0.168145725999338</v>
      </c>
      <c r="C6" s="15">
        <v>1.6924230479714048E-2</v>
      </c>
      <c r="D6" s="15">
        <v>2.6964890454929283E-4</v>
      </c>
      <c r="E6" s="15">
        <v>0.21056190069701777</v>
      </c>
      <c r="F6" s="15">
        <v>2.4983026618220782E-6</v>
      </c>
      <c r="G6" s="15">
        <v>0</v>
      </c>
      <c r="H6" s="16">
        <f t="shared" si="0"/>
        <v>0.39590400438328094</v>
      </c>
    </row>
    <row r="7" spans="1:8" x14ac:dyDescent="0.2">
      <c r="A7" s="6">
        <v>2006</v>
      </c>
      <c r="B7" s="15">
        <v>0.16641413451771278</v>
      </c>
      <c r="C7" s="15">
        <v>1.7977281266941734E-2</v>
      </c>
      <c r="D7" s="15">
        <v>7.2777524654216109E-4</v>
      </c>
      <c r="E7" s="15">
        <v>0.20408176315105017</v>
      </c>
      <c r="F7" s="15">
        <v>5.3507411916915062E-5</v>
      </c>
      <c r="G7" s="15">
        <v>0</v>
      </c>
      <c r="H7" s="16">
        <f t="shared" si="0"/>
        <v>0.38925446159416377</v>
      </c>
    </row>
    <row r="8" spans="1:8" x14ac:dyDescent="0.2">
      <c r="A8" s="6">
        <v>2007</v>
      </c>
      <c r="B8" s="15">
        <v>0.16472117364134167</v>
      </c>
      <c r="C8" s="15">
        <v>1.9004848631241918E-2</v>
      </c>
      <c r="D8" s="15">
        <v>1.171750197899464E-3</v>
      </c>
      <c r="E8" s="15">
        <v>0.19776018442866028</v>
      </c>
      <c r="F8" s="15">
        <v>1.0327987559946111E-4</v>
      </c>
      <c r="G8" s="15">
        <v>3.9010674207701554E-4</v>
      </c>
      <c r="H8" s="16">
        <f t="shared" si="0"/>
        <v>0.38315134351681979</v>
      </c>
    </row>
    <row r="9" spans="1:8" x14ac:dyDescent="0.2">
      <c r="A9" s="6">
        <v>2008</v>
      </c>
      <c r="B9" s="15">
        <v>0.16310072057549205</v>
      </c>
      <c r="C9" s="15">
        <v>2.0012185227887204E-2</v>
      </c>
      <c r="D9" s="15">
        <v>1.6024324441356803E-3</v>
      </c>
      <c r="E9" s="15">
        <v>0.19163286665348817</v>
      </c>
      <c r="F9" s="15">
        <v>1.5189338662053624E-4</v>
      </c>
      <c r="G9" s="15">
        <v>9.5721210321630425E-4</v>
      </c>
      <c r="H9" s="16">
        <f t="shared" si="0"/>
        <v>0.37745731039083991</v>
      </c>
    </row>
    <row r="10" spans="1:8" x14ac:dyDescent="0.2">
      <c r="A10" s="6">
        <v>2009</v>
      </c>
      <c r="B10" s="15">
        <v>0.16158844267878641</v>
      </c>
      <c r="C10" s="15">
        <v>2.1005753332293108E-2</v>
      </c>
      <c r="D10" s="15">
        <v>2.0210563267736457E-3</v>
      </c>
      <c r="E10" s="15">
        <v>0.18573416738606616</v>
      </c>
      <c r="F10" s="15">
        <v>1.9946840089146207E-4</v>
      </c>
      <c r="G10" s="15">
        <v>1.4937853740920135E-3</v>
      </c>
      <c r="H10" s="16">
        <f t="shared" si="0"/>
        <v>0.3720426734989028</v>
      </c>
    </row>
    <row r="11" spans="1:8" x14ac:dyDescent="0.2">
      <c r="A11" s="6">
        <v>2010</v>
      </c>
      <c r="B11" s="15">
        <v>0.16018234938458242</v>
      </c>
      <c r="C11" s="15">
        <v>2.1987866953749446E-2</v>
      </c>
      <c r="D11" s="15">
        <v>2.4286481330332943E-3</v>
      </c>
      <c r="E11" s="15">
        <v>0.18005257337590158</v>
      </c>
      <c r="F11" s="15">
        <v>2.4610986605695217E-4</v>
      </c>
      <c r="G11" s="15">
        <v>2.0016164500389773E-3</v>
      </c>
      <c r="H11" s="16">
        <f t="shared" si="0"/>
        <v>0.36689916416336266</v>
      </c>
    </row>
    <row r="12" spans="1:8" x14ac:dyDescent="0.2">
      <c r="A12" s="6">
        <v>2011</v>
      </c>
      <c r="B12" s="15">
        <v>0.15888058096603158</v>
      </c>
      <c r="C12" s="15">
        <v>2.2960780134173041E-2</v>
      </c>
      <c r="D12" s="15">
        <v>2.8261941282942452E-3</v>
      </c>
      <c r="E12" s="15">
        <v>0.1745770202148236</v>
      </c>
      <c r="F12" s="15">
        <v>2.9191962648859258E-4</v>
      </c>
      <c r="G12" s="15">
        <v>2.4823824138576456E-3</v>
      </c>
      <c r="H12" s="16">
        <f t="shared" si="0"/>
        <v>0.36201887748366868</v>
      </c>
    </row>
    <row r="13" spans="1:8" x14ac:dyDescent="0.2">
      <c r="A13" s="6">
        <v>2012</v>
      </c>
      <c r="B13" s="15">
        <v>0.1576814107535339</v>
      </c>
      <c r="C13" s="15">
        <v>2.3926693259945033E-2</v>
      </c>
      <c r="D13" s="15">
        <v>3.2146432871686089E-3</v>
      </c>
      <c r="E13" s="15">
        <v>0.16929687263664647</v>
      </c>
      <c r="F13" s="15">
        <v>3.3699668003948262E-4</v>
      </c>
      <c r="G13" s="15">
        <v>2.9376532741400394E-3</v>
      </c>
      <c r="H13" s="16">
        <f t="shared" si="0"/>
        <v>0.35739426989147355</v>
      </c>
    </row>
    <row r="14" spans="1:8" x14ac:dyDescent="0.2">
      <c r="A14" s="6">
        <v>2013</v>
      </c>
      <c r="B14" s="15">
        <v>0.15658324718239178</v>
      </c>
      <c r="C14" s="15">
        <v>2.4887759369296481E-2</v>
      </c>
      <c r="D14" s="15">
        <v>3.5949099771944741E-3</v>
      </c>
      <c r="E14" s="15">
        <v>0.16420190507868035</v>
      </c>
      <c r="F14" s="15">
        <v>3.8143743154281509E-4</v>
      </c>
      <c r="G14" s="15">
        <v>3.3688973009223461E-3</v>
      </c>
      <c r="H14" s="16">
        <f t="shared" si="0"/>
        <v>0.35301815634002826</v>
      </c>
    </row>
    <row r="15" spans="1:8" x14ac:dyDescent="0.2">
      <c r="A15" s="6">
        <v>2014</v>
      </c>
      <c r="B15" s="15">
        <v>0.15558463597743935</v>
      </c>
      <c r="C15" s="15">
        <v>2.5846090467111216E-2</v>
      </c>
      <c r="D15" s="15">
        <v>3.9678766146959421E-3</v>
      </c>
      <c r="E15" s="15">
        <v>0.15928228187286289</v>
      </c>
      <c r="F15" s="15">
        <v>4.2533594995884541E-4</v>
      </c>
      <c r="G15" s="15">
        <v>3.7774862036484484E-3</v>
      </c>
      <c r="H15" s="16">
        <f t="shared" si="0"/>
        <v>0.3488837070857167</v>
      </c>
    </row>
    <row r="16" spans="1:8" x14ac:dyDescent="0.2">
      <c r="A16" s="6">
        <v>2015</v>
      </c>
      <c r="B16" s="15">
        <v>0.15468426205182365</v>
      </c>
      <c r="C16" s="15">
        <v>2.680376383985356E-2</v>
      </c>
      <c r="D16" s="15">
        <v>4.3343962359325304E-3</v>
      </c>
      <c r="E16" s="15">
        <v>0.15452853785445531</v>
      </c>
      <c r="F16" s="15">
        <v>4.6878422331997344E-4</v>
      </c>
      <c r="G16" s="15">
        <v>4.1646999434551968E-3</v>
      </c>
      <c r="H16" s="16">
        <f t="shared" si="0"/>
        <v>0.34498444414884022</v>
      </c>
    </row>
    <row r="17" spans="1:8" x14ac:dyDescent="0.2">
      <c r="A17" s="6">
        <v>2016</v>
      </c>
      <c r="B17" s="15">
        <v>0.15388095158130163</v>
      </c>
      <c r="C17" s="15">
        <v>2.7762828376614136E-2</v>
      </c>
      <c r="D17" s="15">
        <v>4.6952950614319571E-3</v>
      </c>
      <c r="E17" s="15">
        <v>0.14993155862276256</v>
      </c>
      <c r="F17" s="15">
        <v>5.1187241425716017E-4</v>
      </c>
      <c r="G17" s="15">
        <v>4.5317312731862121E-3</v>
      </c>
      <c r="H17" s="16">
        <f t="shared" si="0"/>
        <v>0.34131423732955368</v>
      </c>
    </row>
    <row r="18" spans="1:8" x14ac:dyDescent="0.2">
      <c r="A18" s="6">
        <v>2017</v>
      </c>
      <c r="B18" s="15">
        <v>0.15317367384840905</v>
      </c>
      <c r="C18" s="15">
        <v>2.872531086323921E-2</v>
      </c>
      <c r="D18" s="15">
        <v>5.0513749929174869E-3</v>
      </c>
      <c r="E18" s="15">
        <v>0.145482561038804</v>
      </c>
      <c r="F18" s="15">
        <v>5.5468911677107038E-4</v>
      </c>
      <c r="G18" s="15">
        <v>4.8796900651749998E-3</v>
      </c>
      <c r="H18" s="16">
        <f t="shared" si="0"/>
        <v>0.33786729992531583</v>
      </c>
    </row>
    <row r="19" spans="1:8" x14ac:dyDescent="0.2">
      <c r="A19" s="6">
        <v>2018</v>
      </c>
      <c r="B19" s="15">
        <v>0.15256154306684225</v>
      </c>
      <c r="C19" s="15">
        <v>2.9693222308723299E-2</v>
      </c>
      <c r="D19" s="15">
        <v>5.4034160667720257E-3</v>
      </c>
      <c r="E19" s="15">
        <v>0.14117307374700355</v>
      </c>
      <c r="F19" s="15">
        <v>5.9732160959601662E-4</v>
      </c>
      <c r="G19" s="15">
        <v>5.2096072491223909E-3</v>
      </c>
      <c r="H19" s="16">
        <f t="shared" si="0"/>
        <v>0.33463818404805951</v>
      </c>
    </row>
    <row r="20" spans="1:8" x14ac:dyDescent="0.2">
      <c r="A20" t="s">
        <v>0</v>
      </c>
      <c r="D20" s="1" t="s">
        <v>0</v>
      </c>
    </row>
    <row r="21" spans="1:8" ht="32" customHeight="1" x14ac:dyDescent="0.2">
      <c r="A21" s="18" t="str">
        <f>Legende!B23</f>
        <v>(Tabelle 2) Rhein-Neckar-Kreis, 1-2 FH: CO2-Emission nach Energieträgern 2002 - 2018 Angaben in Prozent, Quelle: co2online 2019, eigene Daten, N = XXX.XXX</v>
      </c>
      <c r="B21" s="18"/>
      <c r="C21" s="18"/>
      <c r="D21" s="18"/>
      <c r="E21" s="18"/>
      <c r="F21" s="18"/>
      <c r="G21" s="18"/>
      <c r="H21" s="18"/>
    </row>
    <row r="22" spans="1:8" x14ac:dyDescent="0.2">
      <c r="A22" s="2" t="s">
        <v>1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2" t="s">
        <v>5</v>
      </c>
    </row>
    <row r="23" spans="1:8" x14ac:dyDescent="0.2">
      <c r="A23" s="6">
        <v>2002</v>
      </c>
      <c r="B23" s="3">
        <f>B3/$H3*100</f>
        <v>41.626665176314134</v>
      </c>
      <c r="C23" s="3">
        <f t="shared" ref="C23:G23" si="1">C3/$H3*100</f>
        <v>3.2618431367172009</v>
      </c>
      <c r="D23" s="3">
        <f t="shared" si="1"/>
        <v>-0.28660206799610527</v>
      </c>
      <c r="E23" s="3">
        <f t="shared" si="1"/>
        <v>55.398093754964769</v>
      </c>
      <c r="F23" s="3">
        <f t="shared" si="1"/>
        <v>0</v>
      </c>
      <c r="G23" s="3">
        <f t="shared" si="1"/>
        <v>0</v>
      </c>
      <c r="H23" s="8">
        <f>SUM(B23:G23)</f>
        <v>100</v>
      </c>
    </row>
    <row r="24" spans="1:8" x14ac:dyDescent="0.2">
      <c r="A24" s="6">
        <v>2003</v>
      </c>
      <c r="B24" s="3">
        <f t="shared" ref="B24:G39" si="2">B4/$H4*100</f>
        <v>41.906036073906463</v>
      </c>
      <c r="C24" s="3">
        <f t="shared" si="2"/>
        <v>3.596329754476864</v>
      </c>
      <c r="D24" s="3">
        <f t="shared" si="2"/>
        <v>-0.16867707670426635</v>
      </c>
      <c r="E24" s="3">
        <f t="shared" si="2"/>
        <v>54.66631124832093</v>
      </c>
      <c r="F24" s="3">
        <f t="shared" si="2"/>
        <v>0</v>
      </c>
      <c r="G24" s="3">
        <f t="shared" si="2"/>
        <v>0</v>
      </c>
      <c r="H24" s="8">
        <f t="shared" ref="H24:H39" si="3">SUM(B24:G24)</f>
        <v>100</v>
      </c>
    </row>
    <row r="25" spans="1:8" x14ac:dyDescent="0.2">
      <c r="A25" s="6">
        <v>2004</v>
      </c>
      <c r="B25" s="3">
        <f t="shared" si="2"/>
        <v>42.187667927351868</v>
      </c>
      <c r="C25" s="3">
        <f t="shared" si="2"/>
        <v>3.9339816183338758</v>
      </c>
      <c r="D25" s="3">
        <f t="shared" si="2"/>
        <v>-5.0442964161861226E-2</v>
      </c>
      <c r="E25" s="3">
        <f t="shared" si="2"/>
        <v>53.928793418476126</v>
      </c>
      <c r="F25" s="3">
        <f t="shared" si="2"/>
        <v>0</v>
      </c>
      <c r="G25" s="3">
        <f t="shared" si="2"/>
        <v>0</v>
      </c>
      <c r="H25" s="8">
        <f t="shared" si="3"/>
        <v>100</v>
      </c>
    </row>
    <row r="26" spans="1:8" x14ac:dyDescent="0.2">
      <c r="A26" s="6">
        <v>2005</v>
      </c>
      <c r="B26" s="3">
        <f t="shared" si="2"/>
        <v>42.47133753073976</v>
      </c>
      <c r="C26" s="3">
        <f t="shared" si="2"/>
        <v>4.2748318512407453</v>
      </c>
      <c r="D26" s="3">
        <f t="shared" si="2"/>
        <v>6.8109668395331877E-2</v>
      </c>
      <c r="E26" s="3">
        <f t="shared" si="2"/>
        <v>53.185089912141805</v>
      </c>
      <c r="F26" s="3">
        <f t="shared" si="2"/>
        <v>6.3103748235984801E-4</v>
      </c>
      <c r="G26" s="3">
        <f t="shared" si="2"/>
        <v>0</v>
      </c>
      <c r="H26" s="8">
        <f t="shared" si="3"/>
        <v>100.00000000000001</v>
      </c>
    </row>
    <row r="27" spans="1:8" x14ac:dyDescent="0.2">
      <c r="A27" s="6">
        <v>2006</v>
      </c>
      <c r="B27" s="3">
        <f t="shared" si="2"/>
        <v>42.752017237304258</v>
      </c>
      <c r="C27" s="3">
        <f t="shared" si="2"/>
        <v>4.6183879802731269</v>
      </c>
      <c r="D27" s="3">
        <f t="shared" si="2"/>
        <v>0.1869664495460398</v>
      </c>
      <c r="E27" s="3">
        <f t="shared" si="2"/>
        <v>52.428882206063335</v>
      </c>
      <c r="F27" s="3">
        <f t="shared" si="2"/>
        <v>1.3746126813236588E-2</v>
      </c>
      <c r="G27" s="3">
        <f t="shared" si="2"/>
        <v>0</v>
      </c>
      <c r="H27" s="8">
        <f t="shared" si="3"/>
        <v>100</v>
      </c>
    </row>
    <row r="28" spans="1:8" x14ac:dyDescent="0.2">
      <c r="A28" s="6">
        <v>2007</v>
      </c>
      <c r="B28" s="3">
        <f t="shared" si="2"/>
        <v>42.991151258774238</v>
      </c>
      <c r="C28" s="3">
        <f t="shared" si="2"/>
        <v>4.9601414565854531</v>
      </c>
      <c r="D28" s="3">
        <f t="shared" si="2"/>
        <v>0.30581915416095257</v>
      </c>
      <c r="E28" s="3">
        <f t="shared" si="2"/>
        <v>51.614117443380145</v>
      </c>
      <c r="F28" s="3">
        <f t="shared" si="2"/>
        <v>2.6955373469785909E-2</v>
      </c>
      <c r="G28" s="3">
        <f t="shared" si="2"/>
        <v>0.1018153136294276</v>
      </c>
      <c r="H28" s="8">
        <f t="shared" si="3"/>
        <v>100.00000000000001</v>
      </c>
    </row>
    <row r="29" spans="1:8" x14ac:dyDescent="0.2">
      <c r="A29" s="6">
        <v>2008</v>
      </c>
      <c r="B29" s="3">
        <f t="shared" si="2"/>
        <v>43.210375341944932</v>
      </c>
      <c r="C29" s="3">
        <f t="shared" si="2"/>
        <v>5.3018406789275048</v>
      </c>
      <c r="D29" s="3">
        <f t="shared" si="2"/>
        <v>0.42453342405169858</v>
      </c>
      <c r="E29" s="3">
        <f t="shared" si="2"/>
        <v>50.769414547849415</v>
      </c>
      <c r="F29" s="3">
        <f t="shared" si="2"/>
        <v>4.0241209386899283E-2</v>
      </c>
      <c r="G29" s="3">
        <f t="shared" si="2"/>
        <v>0.25359479783956351</v>
      </c>
      <c r="H29" s="8">
        <f t="shared" si="3"/>
        <v>100.00000000000003</v>
      </c>
    </row>
    <row r="30" spans="1:8" x14ac:dyDescent="0.2">
      <c r="A30" s="6">
        <v>2009</v>
      </c>
      <c r="B30" s="3">
        <f t="shared" si="2"/>
        <v>43.432771074112544</v>
      </c>
      <c r="C30" s="3">
        <f t="shared" si="2"/>
        <v>5.6460602045305581</v>
      </c>
      <c r="D30" s="3">
        <f t="shared" si="2"/>
        <v>0.54323239529661271</v>
      </c>
      <c r="E30" s="3">
        <f t="shared" si="2"/>
        <v>49.922812789004944</v>
      </c>
      <c r="F30" s="3">
        <f t="shared" si="2"/>
        <v>5.3614387568916962E-2</v>
      </c>
      <c r="G30" s="3">
        <f t="shared" si="2"/>
        <v>0.40150914948642819</v>
      </c>
      <c r="H30" s="8">
        <f t="shared" si="3"/>
        <v>100</v>
      </c>
    </row>
    <row r="31" spans="1:8" x14ac:dyDescent="0.2">
      <c r="A31" s="6">
        <v>2010</v>
      </c>
      <c r="B31" s="3">
        <f t="shared" si="2"/>
        <v>43.658412182498424</v>
      </c>
      <c r="C31" s="3">
        <f t="shared" si="2"/>
        <v>5.9928909906045194</v>
      </c>
      <c r="D31" s="3">
        <f t="shared" si="2"/>
        <v>0.6619388568440383</v>
      </c>
      <c r="E31" s="3">
        <f t="shared" si="2"/>
        <v>49.074130159569613</v>
      </c>
      <c r="F31" s="3">
        <f t="shared" si="2"/>
        <v>6.7078339253825933E-2</v>
      </c>
      <c r="G31" s="3">
        <f t="shared" si="2"/>
        <v>0.54554947122958097</v>
      </c>
      <c r="H31" s="8">
        <f t="shared" si="3"/>
        <v>100</v>
      </c>
    </row>
    <row r="32" spans="1:8" x14ac:dyDescent="0.2">
      <c r="A32" s="6">
        <v>2011</v>
      </c>
      <c r="B32" s="3">
        <f t="shared" si="2"/>
        <v>43.887374622667011</v>
      </c>
      <c r="C32" s="3">
        <f t="shared" si="2"/>
        <v>6.3424261999179432</v>
      </c>
      <c r="D32" s="3">
        <f t="shared" si="2"/>
        <v>0.78067589953834371</v>
      </c>
      <c r="E32" s="3">
        <f t="shared" si="2"/>
        <v>48.223181461773109</v>
      </c>
      <c r="F32" s="3">
        <f t="shared" si="2"/>
        <v>8.0636575782366923E-2</v>
      </c>
      <c r="G32" s="3">
        <f t="shared" si="2"/>
        <v>0.68570524032124003</v>
      </c>
      <c r="H32" s="8">
        <f t="shared" si="3"/>
        <v>100.00000000000001</v>
      </c>
    </row>
    <row r="33" spans="1:8" x14ac:dyDescent="0.2">
      <c r="A33" s="6">
        <v>2012</v>
      </c>
      <c r="B33" s="3">
        <f t="shared" si="2"/>
        <v>44.119736671048329</v>
      </c>
      <c r="C33" s="3">
        <f t="shared" si="2"/>
        <v>6.6947612974350772</v>
      </c>
      <c r="D33" s="3">
        <f t="shared" si="2"/>
        <v>0.89946693553446411</v>
      </c>
      <c r="E33" s="3">
        <f t="shared" si="2"/>
        <v>47.369778113134046</v>
      </c>
      <c r="F33" s="3">
        <f t="shared" si="2"/>
        <v>9.429269253304344E-2</v>
      </c>
      <c r="G33" s="3">
        <f t="shared" si="2"/>
        <v>0.8219642903150316</v>
      </c>
      <c r="H33" s="8">
        <f t="shared" si="3"/>
        <v>100</v>
      </c>
    </row>
    <row r="34" spans="1:8" x14ac:dyDescent="0.2">
      <c r="A34" s="6">
        <v>2013</v>
      </c>
      <c r="B34" s="3">
        <f>B14/$H14*100</f>
        <v>44.355578989418973</v>
      </c>
      <c r="C34" s="3">
        <f t="shared" ref="C34:G34" si="4">C14/$H14*100</f>
        <v>7.0499941496846157</v>
      </c>
      <c r="D34" s="3">
        <f t="shared" si="4"/>
        <v>1.0183357180450074</v>
      </c>
      <c r="E34" s="3">
        <f t="shared" si="4"/>
        <v>46.513728013615406</v>
      </c>
      <c r="F34" s="3">
        <f t="shared" si="4"/>
        <v>0.10805037211043993</v>
      </c>
      <c r="G34" s="3">
        <f t="shared" si="4"/>
        <v>0.95431275712556074</v>
      </c>
      <c r="H34" s="8">
        <f t="shared" si="3"/>
        <v>100.00000000000001</v>
      </c>
    </row>
    <row r="35" spans="1:8" x14ac:dyDescent="0.2">
      <c r="A35" s="6">
        <v>2014</v>
      </c>
      <c r="B35" s="3">
        <f t="shared" si="2"/>
        <v>44.594984752100792</v>
      </c>
      <c r="C35" s="3">
        <f t="shared" si="2"/>
        <v>7.4082251312358158</v>
      </c>
      <c r="D35" s="3">
        <f t="shared" si="2"/>
        <v>1.1373063671675216</v>
      </c>
      <c r="E35" s="3">
        <f t="shared" si="2"/>
        <v>45.654835304111543</v>
      </c>
      <c r="F35" s="3">
        <f t="shared" si="2"/>
        <v>0.12191338870815921</v>
      </c>
      <c r="G35" s="3">
        <f t="shared" si="2"/>
        <v>1.0827350566761673</v>
      </c>
      <c r="H35" s="8">
        <f t="shared" si="3"/>
        <v>100.00000000000001</v>
      </c>
    </row>
    <row r="36" spans="1:8" x14ac:dyDescent="0.2">
      <c r="A36" s="6">
        <v>2015</v>
      </c>
      <c r="B36" s="3">
        <f t="shared" si="2"/>
        <v>44.838039707403908</v>
      </c>
      <c r="C36" s="3">
        <f t="shared" si="2"/>
        <v>7.7695572349602324</v>
      </c>
      <c r="D36" s="3">
        <f t="shared" si="2"/>
        <v>1.2564033855574359</v>
      </c>
      <c r="E36" s="3">
        <f t="shared" si="2"/>
        <v>44.792900223578044</v>
      </c>
      <c r="F36" s="3">
        <f t="shared" si="2"/>
        <v>0.13588561202421087</v>
      </c>
      <c r="G36" s="3">
        <f t="shared" si="2"/>
        <v>1.207213836476168</v>
      </c>
      <c r="H36" s="8">
        <f t="shared" si="3"/>
        <v>100</v>
      </c>
    </row>
    <row r="37" spans="1:8" x14ac:dyDescent="0.2">
      <c r="A37" s="6">
        <v>2016</v>
      </c>
      <c r="B37" s="3">
        <f t="shared" si="2"/>
        <v>45.084832319116799</v>
      </c>
      <c r="C37" s="3">
        <f t="shared" si="2"/>
        <v>8.1340961906045308</v>
      </c>
      <c r="D37" s="3">
        <f t="shared" si="2"/>
        <v>1.375651686307608</v>
      </c>
      <c r="E37" s="3">
        <f t="shared" si="2"/>
        <v>43.927718865708243</v>
      </c>
      <c r="F37" s="3">
        <f t="shared" si="2"/>
        <v>0.14997101154116968</v>
      </c>
      <c r="G37" s="3">
        <f t="shared" si="2"/>
        <v>1.3277299267216414</v>
      </c>
      <c r="H37" s="8">
        <f t="shared" si="3"/>
        <v>100</v>
      </c>
    </row>
    <row r="38" spans="1:8" x14ac:dyDescent="0.2">
      <c r="A38" s="6">
        <v>2017</v>
      </c>
      <c r="B38" s="3">
        <f t="shared" si="2"/>
        <v>45.335453854891391</v>
      </c>
      <c r="C38" s="3">
        <f t="shared" si="2"/>
        <v>8.5019505792921723</v>
      </c>
      <c r="D38" s="3">
        <f t="shared" si="2"/>
        <v>1.495076615592593</v>
      </c>
      <c r="E38" s="3">
        <f t="shared" si="2"/>
        <v>43.059082980496285</v>
      </c>
      <c r="F38" s="3">
        <f t="shared" si="2"/>
        <v>0.16417366134387143</v>
      </c>
      <c r="G38" s="3">
        <f t="shared" si="2"/>
        <v>1.4442623083836865</v>
      </c>
      <c r="H38" s="8">
        <f t="shared" si="3"/>
        <v>99.999999999999986</v>
      </c>
    </row>
    <row r="39" spans="1:8" x14ac:dyDescent="0.2">
      <c r="A39" s="6">
        <v>2018</v>
      </c>
      <c r="B39" s="3">
        <f t="shared" si="2"/>
        <v>45.589998493696079</v>
      </c>
      <c r="C39" s="3">
        <f t="shared" si="2"/>
        <v>8.8732319634088341</v>
      </c>
      <c r="D39" s="3">
        <f t="shared" si="2"/>
        <v>1.6147039771157754</v>
      </c>
      <c r="E39" s="3">
        <f t="shared" si="2"/>
        <v>42.18677977487733</v>
      </c>
      <c r="F39" s="3">
        <f t="shared" si="2"/>
        <v>0.17849774415170488</v>
      </c>
      <c r="G39" s="3">
        <f t="shared" si="2"/>
        <v>1.5567880467502795</v>
      </c>
      <c r="H39" s="8">
        <f t="shared" si="3"/>
        <v>100</v>
      </c>
    </row>
  </sheetData>
  <mergeCells count="2">
    <mergeCell ref="A1:H1"/>
    <mergeCell ref="A21:H21"/>
  </mergeCells>
  <pageMargins left="0.7" right="0.7" top="0.78740157499999996" bottom="0.78740157499999996" header="0.3" footer="0.3"/>
  <ignoredErrors>
    <ignoredError sqref="H3:H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2E1F-64B6-DB45-A73D-C49790F3FB51}">
  <dimension ref="A1:D23"/>
  <sheetViews>
    <sheetView topLeftCell="A8" zoomScale="258" zoomScaleNormal="258" workbookViewId="0">
      <selection activeCell="C19" sqref="C19"/>
    </sheetView>
  </sheetViews>
  <sheetFormatPr baseColWidth="10" defaultRowHeight="16" x14ac:dyDescent="0.2"/>
  <cols>
    <col min="2" max="2" width="18.83203125" customWidth="1"/>
  </cols>
  <sheetData>
    <row r="1" spans="1:4" x14ac:dyDescent="0.2">
      <c r="A1" t="s">
        <v>2</v>
      </c>
    </row>
    <row r="2" spans="1:4" x14ac:dyDescent="0.2">
      <c r="A2" t="s">
        <v>3</v>
      </c>
    </row>
    <row r="3" spans="1:4" x14ac:dyDescent="0.2">
      <c r="A3" t="s">
        <v>4</v>
      </c>
    </row>
    <row r="4" spans="1:4" x14ac:dyDescent="0.2">
      <c r="A4" t="s">
        <v>21</v>
      </c>
    </row>
    <row r="6" spans="1:4" x14ac:dyDescent="0.2">
      <c r="A6" t="s">
        <v>6</v>
      </c>
    </row>
    <row r="7" spans="1:4" x14ac:dyDescent="0.2">
      <c r="A7" t="s">
        <v>7</v>
      </c>
    </row>
    <row r="8" spans="1:4" x14ac:dyDescent="0.2">
      <c r="A8" t="s">
        <v>8</v>
      </c>
    </row>
    <row r="9" spans="1:4" x14ac:dyDescent="0.2">
      <c r="A9" t="s">
        <v>9</v>
      </c>
    </row>
    <row r="10" spans="1:4" x14ac:dyDescent="0.2">
      <c r="A10" t="s">
        <v>10</v>
      </c>
    </row>
    <row r="11" spans="1:4" x14ac:dyDescent="0.2">
      <c r="A11" t="s">
        <v>11</v>
      </c>
    </row>
    <row r="12" spans="1:4" x14ac:dyDescent="0.2">
      <c r="A12" s="11" t="s">
        <v>20</v>
      </c>
      <c r="B12" s="11"/>
      <c r="C12" s="11"/>
      <c r="D12" s="11"/>
    </row>
    <row r="13" spans="1:4" x14ac:dyDescent="0.2">
      <c r="B13" s="10" t="s">
        <v>12</v>
      </c>
      <c r="C13" s="10" t="s">
        <v>22</v>
      </c>
      <c r="D13" s="10"/>
    </row>
    <row r="14" spans="1:4" x14ac:dyDescent="0.2">
      <c r="B14" s="10" t="s">
        <v>13</v>
      </c>
      <c r="C14" s="10" t="s">
        <v>19</v>
      </c>
      <c r="D14" s="10"/>
    </row>
    <row r="15" spans="1:4" x14ac:dyDescent="0.2">
      <c r="B15" s="10" t="s">
        <v>14</v>
      </c>
      <c r="C15" s="10" t="s">
        <v>2</v>
      </c>
      <c r="D15" s="10"/>
    </row>
    <row r="16" spans="1:4" x14ac:dyDescent="0.2">
      <c r="B16" s="10" t="s">
        <v>15</v>
      </c>
      <c r="C16" s="10" t="s">
        <v>18</v>
      </c>
      <c r="D16" s="10"/>
    </row>
    <row r="17" spans="1:4" x14ac:dyDescent="0.2">
      <c r="B17" s="10" t="s">
        <v>16</v>
      </c>
      <c r="C17" s="10" t="s">
        <v>23</v>
      </c>
      <c r="D17" s="10"/>
    </row>
    <row r="18" spans="1:4" x14ac:dyDescent="0.2">
      <c r="B18" s="10" t="s">
        <v>17</v>
      </c>
      <c r="C18" s="17" t="s">
        <v>24</v>
      </c>
      <c r="D18" s="10"/>
    </row>
    <row r="19" spans="1:4" x14ac:dyDescent="0.2">
      <c r="A19" s="12">
        <v>1</v>
      </c>
      <c r="B19" s="9" t="str">
        <f>CONCATENATE("(Abbildung ",A19,") ",Regionaler_Bezug,", ",Gegenstand,": ",Thema," ",Von_Bis," Angaben in Mio. t, Quelle: co2online 2019, eigene Daten, N = ",Stichprobenumfang)</f>
        <v>(Abbildung 1) Rhein-Neckar-Kreis, 1-2 FH: CO2-Emission 2002 - 2018 Angaben in Mio. t, Quelle: co2online 2019, eigene Daten, N = XXX.XXX</v>
      </c>
      <c r="C19" s="13"/>
      <c r="D19" s="14"/>
    </row>
    <row r="20" spans="1:4" x14ac:dyDescent="0.2">
      <c r="A20" s="12">
        <v>2</v>
      </c>
      <c r="B20" s="9" t="str">
        <f>CONCATENATE("(Abbildung ",A20,") ",Regionaler_Bezug,", ",Gegenstand,": ",Thema," nach Energieträgern ",Von_Bis," Angaben in Mio. t, Quelle: co2online 2019, eigene Daten, N = ",Stichprobenumfang)</f>
        <v>(Abbildung 2) Rhein-Neckar-Kreis, 1-2 FH: CO2-Emission nach Energieträgern 2002 - 2018 Angaben in Mio. t, Quelle: co2online 2019, eigene Daten, N = XXX.XXX</v>
      </c>
    </row>
    <row r="21" spans="1:4" x14ac:dyDescent="0.2">
      <c r="A21" s="12">
        <v>3</v>
      </c>
      <c r="B21" s="9" t="str">
        <f>CONCATENATE("(Abbildung ",A21,") ",Regionaler_Bezug,", ",Gegenstand,": ",Thema," nach Energieträgern ",Von_Bis," Angaben in Prozent, Quelle: co2online 2019, eigene Daten, N = ",Stichprobenumfang)</f>
        <v>(Abbildung 3) Rhein-Neckar-Kreis, 1-2 FH: CO2-Emission nach Energieträgern 2002 - 2018 Angaben in Prozent, Quelle: co2online 2019, eigene Daten, N = XXX.XXX</v>
      </c>
    </row>
    <row r="22" spans="1:4" x14ac:dyDescent="0.2">
      <c r="A22" s="12">
        <v>1</v>
      </c>
      <c r="B22" s="9" t="str">
        <f>CONCATENATE("(Tabelle ",A22,") ",Regionaler_Bezug,", ",Gegenstand,": ",Thema," nach Energieträgern ",Von_Bis," Angaben in Mio. t, Quelle: co2online 2019, eigene Daten, N = ",Stichprobenumfang)</f>
        <v>(Tabelle 1) Rhein-Neckar-Kreis, 1-2 FH: CO2-Emission nach Energieträgern 2002 - 2018 Angaben in Mio. t, Quelle: co2online 2019, eigene Daten, N = XXX.XXX</v>
      </c>
    </row>
    <row r="23" spans="1:4" x14ac:dyDescent="0.2">
      <c r="A23" s="12">
        <v>2</v>
      </c>
      <c r="B23" s="9" t="str">
        <f>CONCATENATE("(Tabelle ",A23,") ",Regionaler_Bezug,", ",Gegenstand,": ",Thema," nach Energieträgern ",Von_Bis," Angaben in Prozent, Quelle: co2online 2019, eigene Daten, N = ",Stichprobenumfang)</f>
        <v>(Tabelle 2) Rhein-Neckar-Kreis, 1-2 FH: CO2-Emission nach Energieträgern 2002 - 2018 Angaben in Prozent, Quelle: co2online 2019, eigene Daten, N = XXX.XXX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CO2 1-2 FH</vt:lpstr>
      <vt:lpstr>Legende</vt:lpstr>
      <vt:lpstr>Dia 1-2 FH CO2 Abs</vt:lpstr>
      <vt:lpstr>Dia 1-2 FH CO2 ET abs</vt:lpstr>
      <vt:lpstr>Dia 1-2 FH CO2 ET Proz</vt:lpstr>
      <vt:lpstr>Gegenstand</vt:lpstr>
      <vt:lpstr>Konto</vt:lpstr>
      <vt:lpstr>Regionaler_Bezug</vt:lpstr>
      <vt:lpstr>Stichprobenumfang</vt:lpstr>
      <vt:lpstr>Thema</vt:lpstr>
      <vt:lpstr>Von_Bis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Hengstenberg</dc:creator>
  <cp:lastModifiedBy>Johannes Hengstenberg</cp:lastModifiedBy>
  <dcterms:created xsi:type="dcterms:W3CDTF">2019-06-29T14:53:01Z</dcterms:created>
  <dcterms:modified xsi:type="dcterms:W3CDTF">2019-07-24T18:59:25Z</dcterms:modified>
</cp:coreProperties>
</file>