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 activeTab="1"/>
  </bookViews>
  <sheets>
    <sheet name="Final" sheetId="12" r:id="rId1"/>
    <sheet name="PA" sheetId="13" r:id="rId2"/>
    <sheet name="RC" sheetId="14" r:id="rId3"/>
    <sheet name="Abhishek" sheetId="17" r:id="rId4"/>
    <sheet name="Chandra" sheetId="18" r:id="rId5"/>
    <sheet name="LG" sheetId="20" r:id="rId6"/>
    <sheet name="Durga, Mahesh,Surichem " sheetId="21" r:id="rId7"/>
    <sheet name="Misc" sheetId="19" r:id="rId8"/>
    <sheet name="Sheet2" sheetId="27" r:id="rId9"/>
    <sheet name="RC SOs" sheetId="24" r:id="rId10"/>
    <sheet name="GPA, RC DSOs" sheetId="25" r:id="rId11"/>
    <sheet name="Sheet1" sheetId="26" r:id="rId12"/>
    <sheet name="Sheet3" sheetId="28" r:id="rId13"/>
    <sheet name="RE Items" sheetId="29" r:id="rId14"/>
    <sheet name="Sheet4" sheetId="30" r:id="rId15"/>
  </sheets>
  <definedNames>
    <definedName name="_xlnm._FilterDatabase" localSheetId="3" hidden="1">Abhishek!$A$1:$N$20</definedName>
    <definedName name="_xlnm._FilterDatabase" localSheetId="4" hidden="1">Chandra!$A$1:$N$17</definedName>
    <definedName name="_xlnm._FilterDatabase" localSheetId="6" hidden="1">'Durga, Mahesh,Surichem '!$K$1:$K$210</definedName>
    <definedName name="_xlnm._FilterDatabase" localSheetId="0" hidden="1">Final!$Q$1:$Q$285</definedName>
    <definedName name="_xlnm._FilterDatabase" localSheetId="5" hidden="1">LG!$A$1:$N$216</definedName>
    <definedName name="_xlnm._FilterDatabase" localSheetId="7" hidden="1">Misc!$A$1:$W$78</definedName>
    <definedName name="_xlnm._FilterDatabase" localSheetId="1" hidden="1">PA!$A$2:$W$271</definedName>
    <definedName name="_xlnm._FilterDatabase" localSheetId="9" hidden="1">'RC SOs'!$A$1:$M$40</definedName>
    <definedName name="_xlnm._FilterDatabase" localSheetId="8" hidden="1">Sheet2!$F$1:$F$40</definedName>
    <definedName name="_xlnm._FilterDatabase" localSheetId="12" hidden="1">Sheet3!$A$1:$Q$272</definedName>
    <definedName name="_xlnm._FilterDatabase" localSheetId="14" hidden="1">Sheet4!$E$1:$E$132</definedName>
    <definedName name="_xlnm.Print_Titles" localSheetId="0">Final!$1:$13</definedName>
  </definedNames>
  <calcPr calcId="124519"/>
</workbook>
</file>

<file path=xl/calcChain.xml><?xml version="1.0" encoding="utf-8"?>
<calcChain xmlns="http://schemas.openxmlformats.org/spreadsheetml/2006/main">
  <c r="I3" i="3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2"/>
  <c r="I132" s="1"/>
  <c r="M272" i="28" l="1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K115" i="24"/>
  <c r="K113"/>
  <c r="K111"/>
  <c r="K201"/>
  <c r="K203" s="1"/>
  <c r="K190"/>
  <c r="K192" s="1"/>
  <c r="K181"/>
  <c r="K183" s="1"/>
  <c r="K172"/>
  <c r="K174" s="1"/>
  <c r="K161"/>
  <c r="K163" s="1"/>
  <c r="K152"/>
  <c r="K154" s="1"/>
  <c r="K142"/>
  <c r="K144" s="1"/>
  <c r="K132"/>
  <c r="K134" s="1"/>
  <c r="K122"/>
  <c r="K124" s="1"/>
  <c r="K103"/>
  <c r="K105" s="1"/>
  <c r="K96"/>
  <c r="K94"/>
  <c r="K85"/>
  <c r="K87" s="1"/>
  <c r="K76"/>
  <c r="K78" s="1"/>
  <c r="K41" i="19"/>
  <c r="I41"/>
  <c r="I48"/>
  <c r="K48" s="1"/>
  <c r="I49"/>
  <c r="K49" s="1"/>
  <c r="I47"/>
  <c r="K47" s="1"/>
  <c r="I68"/>
  <c r="K68" s="1"/>
  <c r="I69"/>
  <c r="K69" s="1"/>
  <c r="I70"/>
  <c r="K70" s="1"/>
  <c r="I67"/>
  <c r="K67" s="1"/>
  <c r="K71" s="1"/>
  <c r="K73" s="1"/>
  <c r="K79"/>
  <c r="K81" s="1"/>
  <c r="K86"/>
  <c r="K85"/>
  <c r="I86"/>
  <c r="I87"/>
  <c r="K87" s="1"/>
  <c r="I88"/>
  <c r="K88" s="1"/>
  <c r="I89"/>
  <c r="K89" s="1"/>
  <c r="I85"/>
  <c r="K60"/>
  <c r="K42"/>
  <c r="K44" s="1"/>
  <c r="I27"/>
  <c r="K27" s="1"/>
  <c r="I29"/>
  <c r="K29" s="1"/>
  <c r="I26"/>
  <c r="K26" s="1"/>
  <c r="K93" i="27"/>
  <c r="K91"/>
  <c r="K83"/>
  <c r="K81"/>
  <c r="K71"/>
  <c r="I71"/>
  <c r="K70"/>
  <c r="I70"/>
  <c r="K69"/>
  <c r="K72" s="1"/>
  <c r="K74" s="1"/>
  <c r="I69"/>
  <c r="K60"/>
  <c r="I60"/>
  <c r="K59"/>
  <c r="I59"/>
  <c r="K58"/>
  <c r="I58"/>
  <c r="K57"/>
  <c r="I57"/>
  <c r="K56"/>
  <c r="I56"/>
  <c r="K55"/>
  <c r="K61" s="1"/>
  <c r="K63" s="1"/>
  <c r="I55"/>
  <c r="K50"/>
  <c r="K48"/>
  <c r="K39"/>
  <c r="I39"/>
  <c r="K38"/>
  <c r="I38"/>
  <c r="K37"/>
  <c r="I37"/>
  <c r="K36"/>
  <c r="I36"/>
  <c r="K35"/>
  <c r="I35"/>
  <c r="K34"/>
  <c r="I34"/>
  <c r="K33"/>
  <c r="I33"/>
  <c r="K32"/>
  <c r="I32"/>
  <c r="K31"/>
  <c r="I31"/>
  <c r="K30"/>
  <c r="I30"/>
  <c r="K29"/>
  <c r="I29"/>
  <c r="K28"/>
  <c r="I28"/>
  <c r="K27"/>
  <c r="I27"/>
  <c r="K26"/>
  <c r="I26"/>
  <c r="K25"/>
  <c r="I25"/>
  <c r="K24"/>
  <c r="I24"/>
  <c r="K23"/>
  <c r="I23"/>
  <c r="K22"/>
  <c r="I22"/>
  <c r="K21"/>
  <c r="I21"/>
  <c r="K20"/>
  <c r="I20"/>
  <c r="K19"/>
  <c r="I19"/>
  <c r="K18"/>
  <c r="I18"/>
  <c r="K17"/>
  <c r="I17"/>
  <c r="K16"/>
  <c r="I16"/>
  <c r="K15"/>
  <c r="I15"/>
  <c r="K14"/>
  <c r="I14"/>
  <c r="K13"/>
  <c r="I13"/>
  <c r="K12"/>
  <c r="I12"/>
  <c r="K11"/>
  <c r="I11"/>
  <c r="K10"/>
  <c r="I10"/>
  <c r="K9"/>
  <c r="I9"/>
  <c r="K8"/>
  <c r="I8"/>
  <c r="K7"/>
  <c r="I7"/>
  <c r="K6"/>
  <c r="I6"/>
  <c r="K5"/>
  <c r="I5"/>
  <c r="K4"/>
  <c r="I4"/>
  <c r="K3"/>
  <c r="I3"/>
  <c r="K2"/>
  <c r="I2"/>
  <c r="K67" i="21"/>
  <c r="K69" s="1"/>
  <c r="K60"/>
  <c r="K62" s="1"/>
  <c r="K53"/>
  <c r="K55"/>
  <c r="I3"/>
  <c r="K3" s="1"/>
  <c r="I4"/>
  <c r="K4" s="1"/>
  <c r="I5"/>
  <c r="K5" s="1"/>
  <c r="I6"/>
  <c r="K6" s="1"/>
  <c r="I13"/>
  <c r="K13" s="1"/>
  <c r="I14"/>
  <c r="K14" s="1"/>
  <c r="I24"/>
  <c r="K24" s="1"/>
  <c r="K25" s="1"/>
  <c r="I15"/>
  <c r="K15" s="1"/>
  <c r="I16"/>
  <c r="K16" s="1"/>
  <c r="I17"/>
  <c r="K17" s="1"/>
  <c r="I31"/>
  <c r="K31" s="1"/>
  <c r="I32"/>
  <c r="K32" s="1"/>
  <c r="I33"/>
  <c r="K33" s="1"/>
  <c r="I34"/>
  <c r="K34" s="1"/>
  <c r="I35"/>
  <c r="K35" s="1"/>
  <c r="I42"/>
  <c r="K42" s="1"/>
  <c r="I86"/>
  <c r="K86" s="1"/>
  <c r="I44"/>
  <c r="K44" s="1"/>
  <c r="I87"/>
  <c r="K87" s="1"/>
  <c r="I43"/>
  <c r="K43" s="1"/>
  <c r="I88"/>
  <c r="K88" s="1"/>
  <c r="I89"/>
  <c r="K89" s="1"/>
  <c r="I51"/>
  <c r="K51" s="1"/>
  <c r="I52"/>
  <c r="K52" s="1"/>
  <c r="I59"/>
  <c r="K59" s="1"/>
  <c r="I66"/>
  <c r="K66" s="1"/>
  <c r="I2"/>
  <c r="K2" s="1"/>
  <c r="K102" i="20"/>
  <c r="K91"/>
  <c r="K93" s="1"/>
  <c r="K80"/>
  <c r="K68"/>
  <c r="K70" s="1"/>
  <c r="K119"/>
  <c r="K121" s="1"/>
  <c r="K109"/>
  <c r="K111" s="1"/>
  <c r="K104"/>
  <c r="K82"/>
  <c r="K56"/>
  <c r="K58" s="1"/>
  <c r="I3"/>
  <c r="K3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2"/>
  <c r="K2" s="1"/>
  <c r="K54" i="18"/>
  <c r="K56" s="1"/>
  <c r="K47"/>
  <c r="K49" s="1"/>
  <c r="K41"/>
  <c r="K43"/>
  <c r="K33"/>
  <c r="K35"/>
  <c r="K24"/>
  <c r="K26"/>
  <c r="K23"/>
  <c r="I23"/>
  <c r="K22"/>
  <c r="I22"/>
  <c r="I3"/>
  <c r="K3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2"/>
  <c r="K2" s="1"/>
  <c r="K66" i="17"/>
  <c r="K67" s="1"/>
  <c r="K69" s="1"/>
  <c r="I66"/>
  <c r="I59"/>
  <c r="K59" s="1"/>
  <c r="I58"/>
  <c r="K58" s="1"/>
  <c r="I52"/>
  <c r="K52" s="1"/>
  <c r="K53" s="1"/>
  <c r="K55" s="1"/>
  <c r="I43"/>
  <c r="K43" s="1"/>
  <c r="I44"/>
  <c r="K44" s="1"/>
  <c r="I45"/>
  <c r="K45" s="1"/>
  <c r="I46"/>
  <c r="K46" s="1"/>
  <c r="I42"/>
  <c r="K42" s="1"/>
  <c r="I36"/>
  <c r="K36" s="1"/>
  <c r="I29"/>
  <c r="K29" s="1"/>
  <c r="I23"/>
  <c r="K23" s="1"/>
  <c r="K50" i="19" l="1"/>
  <c r="K52" s="1"/>
  <c r="K90"/>
  <c r="K92" s="1"/>
  <c r="K30"/>
  <c r="K32" s="1"/>
  <c r="K45" i="21"/>
  <c r="K36"/>
  <c r="K38" s="1"/>
  <c r="K18"/>
  <c r="K20" s="1"/>
  <c r="K27" s="1"/>
  <c r="K7"/>
  <c r="K9" s="1"/>
  <c r="K60" i="17"/>
  <c r="K62" s="1"/>
  <c r="K47"/>
  <c r="K49" s="1"/>
  <c r="K37"/>
  <c r="K39" s="1"/>
  <c r="K30"/>
  <c r="K32" s="1"/>
  <c r="K24"/>
  <c r="K26" s="1"/>
  <c r="I46" i="26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I3"/>
  <c r="K3" s="1"/>
  <c r="I18" i="25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K6"/>
  <c r="I6"/>
  <c r="K5"/>
  <c r="I5"/>
  <c r="K4"/>
  <c r="I4"/>
  <c r="K3"/>
  <c r="I3"/>
  <c r="K2"/>
  <c r="I2"/>
  <c r="I23" i="24"/>
  <c r="K23" s="1"/>
  <c r="I9"/>
  <c r="K9" s="1"/>
  <c r="I19"/>
  <c r="K19" s="1"/>
  <c r="I34"/>
  <c r="K34" s="1"/>
  <c r="I12"/>
  <c r="K12" s="1"/>
  <c r="I30"/>
  <c r="K30" s="1"/>
  <c r="I6"/>
  <c r="K6" s="1"/>
  <c r="I3"/>
  <c r="K3" s="1"/>
  <c r="I24"/>
  <c r="K24" s="1"/>
  <c r="I15"/>
  <c r="K15" s="1"/>
  <c r="I4"/>
  <c r="K4" s="1"/>
  <c r="I11"/>
  <c r="K11" s="1"/>
  <c r="I38"/>
  <c r="K38" s="1"/>
  <c r="I10"/>
  <c r="K10" s="1"/>
  <c r="I20"/>
  <c r="K20" s="1"/>
  <c r="I32"/>
  <c r="K32" s="1"/>
  <c r="I14"/>
  <c r="K14" s="1"/>
  <c r="I17"/>
  <c r="K17" s="1"/>
  <c r="I13"/>
  <c r="K13" s="1"/>
  <c r="I29"/>
  <c r="K29" s="1"/>
  <c r="I2"/>
  <c r="K2" s="1"/>
  <c r="I5"/>
  <c r="K5" s="1"/>
  <c r="I28"/>
  <c r="K28" s="1"/>
  <c r="I33"/>
  <c r="K33" s="1"/>
  <c r="I18"/>
  <c r="K18" s="1"/>
  <c r="I26"/>
  <c r="K26" s="1"/>
  <c r="I7"/>
  <c r="K7" s="1"/>
  <c r="I31"/>
  <c r="K31" s="1"/>
  <c r="I37"/>
  <c r="K37" s="1"/>
  <c r="I35"/>
  <c r="K35" s="1"/>
  <c r="I40"/>
  <c r="K40" s="1"/>
  <c r="I36"/>
  <c r="K36" s="1"/>
  <c r="I39"/>
  <c r="K39" s="1"/>
  <c r="I25"/>
  <c r="K25" s="1"/>
  <c r="I16"/>
  <c r="K16" s="1"/>
  <c r="I27"/>
  <c r="K27" s="1"/>
  <c r="I8"/>
  <c r="K8" s="1"/>
  <c r="I22"/>
  <c r="K22" s="1"/>
  <c r="I51" i="14" l="1"/>
  <c r="K51" s="1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I3"/>
  <c r="K3" s="1"/>
  <c r="I2"/>
  <c r="K2" s="1"/>
  <c r="I21" i="19" l="1"/>
  <c r="K21" s="1"/>
  <c r="I20"/>
  <c r="K20" s="1"/>
  <c r="I19"/>
  <c r="K19" s="1"/>
  <c r="I18"/>
  <c r="K18" s="1"/>
  <c r="I17"/>
  <c r="K17" s="1"/>
  <c r="I16"/>
  <c r="K16" s="1"/>
  <c r="I15"/>
  <c r="K15" s="1"/>
  <c r="I11"/>
  <c r="K11" s="1"/>
  <c r="I12"/>
  <c r="K12" s="1"/>
  <c r="I13"/>
  <c r="K13" s="1"/>
  <c r="I14"/>
  <c r="K14" s="1"/>
  <c r="I7"/>
  <c r="K7" s="1"/>
  <c r="I8"/>
  <c r="K8" s="1"/>
  <c r="I9"/>
  <c r="K9" s="1"/>
  <c r="I10"/>
  <c r="K10" s="1"/>
  <c r="I6"/>
  <c r="K6" s="1"/>
  <c r="I5"/>
  <c r="K5" s="1"/>
  <c r="I4"/>
  <c r="K4" s="1"/>
  <c r="I3"/>
  <c r="K3" s="1"/>
  <c r="I2"/>
  <c r="K2" s="1"/>
  <c r="I18" i="17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I3"/>
  <c r="K3" s="1"/>
  <c r="I2"/>
  <c r="K2" s="1"/>
  <c r="I92" i="13"/>
  <c r="K92" s="1"/>
  <c r="I24"/>
  <c r="K24" s="1"/>
  <c r="I133"/>
  <c r="K133" s="1"/>
  <c r="I10"/>
  <c r="K10" s="1"/>
  <c r="I89"/>
  <c r="K89" s="1"/>
  <c r="I87"/>
  <c r="K87" s="1"/>
  <c r="I119"/>
  <c r="K119" s="1"/>
  <c r="I124"/>
  <c r="K124" s="1"/>
  <c r="I66"/>
  <c r="K66" s="1"/>
  <c r="I62"/>
  <c r="K62" s="1"/>
  <c r="I3"/>
  <c r="K3" s="1"/>
  <c r="I85"/>
  <c r="K85" s="1"/>
  <c r="I117"/>
  <c r="K117" s="1"/>
  <c r="I31"/>
  <c r="K31" s="1"/>
  <c r="I100"/>
  <c r="K100" s="1"/>
  <c r="I41"/>
  <c r="K41" s="1"/>
  <c r="I26"/>
  <c r="K26" s="1"/>
  <c r="I70"/>
  <c r="K70" s="1"/>
  <c r="I33"/>
  <c r="K33" s="1"/>
  <c r="I69"/>
  <c r="K69" s="1"/>
  <c r="I46"/>
  <c r="K46" s="1"/>
  <c r="I34"/>
  <c r="K34" s="1"/>
  <c r="I19"/>
  <c r="K19" s="1"/>
  <c r="I134"/>
  <c r="K134" s="1"/>
  <c r="I67"/>
  <c r="K67" s="1"/>
  <c r="I80"/>
  <c r="K80" s="1"/>
  <c r="I109"/>
  <c r="K109" s="1"/>
  <c r="I53"/>
  <c r="K53" s="1"/>
  <c r="I43"/>
  <c r="K43" s="1"/>
  <c r="I76"/>
  <c r="K76" s="1"/>
  <c r="I75"/>
  <c r="K75" s="1"/>
  <c r="I74"/>
  <c r="K74" s="1"/>
  <c r="I56"/>
  <c r="K56" s="1"/>
  <c r="I83"/>
  <c r="K83" s="1"/>
  <c r="I58"/>
  <c r="K58" s="1"/>
  <c r="I50"/>
  <c r="K50" s="1"/>
  <c r="I68"/>
  <c r="K68" s="1"/>
  <c r="I128"/>
  <c r="K128" s="1"/>
  <c r="I14"/>
  <c r="K14" s="1"/>
  <c r="I36"/>
  <c r="K36" s="1"/>
  <c r="I12"/>
  <c r="K12" s="1"/>
  <c r="I78"/>
  <c r="K78" s="1"/>
  <c r="I90"/>
  <c r="K90" s="1"/>
  <c r="I77"/>
  <c r="K77" s="1"/>
  <c r="I112"/>
  <c r="K112" s="1"/>
  <c r="I35"/>
  <c r="K35" s="1"/>
  <c r="I111"/>
  <c r="K111" s="1"/>
  <c r="I4"/>
  <c r="K4" s="1"/>
  <c r="I23"/>
  <c r="K23" s="1"/>
  <c r="I123"/>
  <c r="K123" s="1"/>
  <c r="I136"/>
  <c r="K136" s="1"/>
  <c r="I97"/>
  <c r="K97" s="1"/>
  <c r="I82"/>
  <c r="K82" s="1"/>
  <c r="I131"/>
  <c r="K131" s="1"/>
  <c r="I127"/>
  <c r="K127" s="1"/>
  <c r="I105"/>
  <c r="K105" s="1"/>
  <c r="I130"/>
  <c r="K130" s="1"/>
  <c r="I20"/>
  <c r="K20" s="1"/>
  <c r="I59"/>
  <c r="K59" s="1"/>
  <c r="I61"/>
  <c r="K61" s="1"/>
  <c r="I5"/>
  <c r="K5" s="1"/>
  <c r="I120"/>
  <c r="K120" s="1"/>
  <c r="I25"/>
  <c r="K25" s="1"/>
  <c r="I106"/>
  <c r="K106" s="1"/>
  <c r="I98"/>
  <c r="K98" s="1"/>
  <c r="I104"/>
  <c r="K104" s="1"/>
  <c r="I79"/>
  <c r="K79" s="1"/>
  <c r="I16"/>
  <c r="K16" s="1"/>
  <c r="I60"/>
  <c r="K60" s="1"/>
  <c r="I129"/>
  <c r="K129" s="1"/>
  <c r="I81"/>
  <c r="K81" s="1"/>
  <c r="I9"/>
  <c r="K9" s="1"/>
  <c r="I86"/>
  <c r="K86" s="1"/>
  <c r="I114"/>
  <c r="K114" s="1"/>
  <c r="I64"/>
  <c r="K64" s="1"/>
  <c r="I101"/>
  <c r="K101" s="1"/>
  <c r="I108"/>
  <c r="K108" s="1"/>
  <c r="I38"/>
  <c r="K38" s="1"/>
  <c r="I47"/>
  <c r="K47" s="1"/>
  <c r="I65"/>
  <c r="K65" s="1"/>
  <c r="I6"/>
  <c r="K6" s="1"/>
  <c r="I7"/>
  <c r="K7" s="1"/>
  <c r="I32"/>
  <c r="K32" s="1"/>
  <c r="I18"/>
  <c r="K18" s="1"/>
  <c r="I95"/>
  <c r="K95" s="1"/>
  <c r="I73"/>
  <c r="K73" s="1"/>
  <c r="I99"/>
  <c r="K99" s="1"/>
  <c r="I42"/>
  <c r="K42" s="1"/>
  <c r="I132"/>
  <c r="K132" s="1"/>
  <c r="I49"/>
  <c r="K49" s="1"/>
  <c r="I54"/>
  <c r="K54" s="1"/>
  <c r="I52"/>
  <c r="K52" s="1"/>
  <c r="I8"/>
  <c r="K8" s="1"/>
  <c r="I22"/>
  <c r="K22" s="1"/>
  <c r="I113"/>
  <c r="K113" s="1"/>
  <c r="I29"/>
  <c r="K29" s="1"/>
  <c r="I40"/>
  <c r="K40" s="1"/>
  <c r="I88"/>
  <c r="K88" s="1"/>
  <c r="I11"/>
  <c r="K11" s="1"/>
  <c r="I126"/>
  <c r="K126" s="1"/>
  <c r="I48"/>
  <c r="K48" s="1"/>
  <c r="I107"/>
  <c r="K107" s="1"/>
  <c r="I96"/>
  <c r="K96" s="1"/>
  <c r="I13"/>
  <c r="K13" s="1"/>
  <c r="I103"/>
  <c r="K103" s="1"/>
  <c r="I84"/>
  <c r="K84" s="1"/>
  <c r="I71"/>
  <c r="K71" s="1"/>
  <c r="I102"/>
  <c r="K102" s="1"/>
  <c r="I72"/>
  <c r="K72" s="1"/>
  <c r="I121"/>
  <c r="K121" s="1"/>
  <c r="I118"/>
  <c r="K118" s="1"/>
  <c r="I115"/>
  <c r="K115" s="1"/>
  <c r="I44"/>
  <c r="K44" s="1"/>
  <c r="I110"/>
  <c r="K110" s="1"/>
  <c r="I63"/>
  <c r="K63" s="1"/>
  <c r="I116"/>
  <c r="K116" s="1"/>
  <c r="I51"/>
  <c r="K51" s="1"/>
  <c r="I94"/>
  <c r="K94" s="1"/>
  <c r="I57"/>
  <c r="K57" s="1"/>
  <c r="I30"/>
  <c r="K30" s="1"/>
  <c r="I37"/>
  <c r="K37" s="1"/>
  <c r="I27"/>
  <c r="K27" s="1"/>
  <c r="I125"/>
  <c r="K125" s="1"/>
  <c r="I55"/>
  <c r="K55" s="1"/>
  <c r="I17"/>
  <c r="K17" s="1"/>
  <c r="I21"/>
  <c r="K21" s="1"/>
  <c r="I122"/>
  <c r="K122" s="1"/>
  <c r="I39"/>
  <c r="K39" s="1"/>
  <c r="I15"/>
  <c r="K15" s="1"/>
  <c r="I135"/>
  <c r="K135" s="1"/>
  <c r="I91"/>
  <c r="K91" s="1"/>
  <c r="I93"/>
  <c r="K93" s="1"/>
  <c r="I45"/>
  <c r="K45" s="1"/>
  <c r="I28"/>
  <c r="K28" s="1"/>
  <c r="M15" i="12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14"/>
  <c r="K47" i="21"/>
</calcChain>
</file>

<file path=xl/sharedStrings.xml><?xml version="1.0" encoding="utf-8"?>
<sst xmlns="http://schemas.openxmlformats.org/spreadsheetml/2006/main" count="6313" uniqueCount="1344">
  <si>
    <t>A/U</t>
  </si>
  <si>
    <t>NIV/01</t>
  </si>
  <si>
    <t>No</t>
  </si>
  <si>
    <t>AMP</t>
  </si>
  <si>
    <t>PFS</t>
  </si>
  <si>
    <t>Vial</t>
  </si>
  <si>
    <t>Bott</t>
  </si>
  <si>
    <t>Amp</t>
  </si>
  <si>
    <t xml:space="preserve"> </t>
  </si>
  <si>
    <t>TUBE</t>
  </si>
  <si>
    <t>Ltr</t>
  </si>
  <si>
    <t>PKT</t>
  </si>
  <si>
    <t>PAIR</t>
  </si>
  <si>
    <t>KIT</t>
  </si>
  <si>
    <t>SACHET</t>
  </si>
  <si>
    <t>Kit</t>
  </si>
  <si>
    <t>ML</t>
  </si>
  <si>
    <t>Pkt</t>
  </si>
  <si>
    <t>ml</t>
  </si>
  <si>
    <t>Alprazolam 0.25 mg Tab</t>
  </si>
  <si>
    <t>MMF</t>
  </si>
  <si>
    <t>S No</t>
  </si>
  <si>
    <t>PVMS NO</t>
  </si>
  <si>
    <t>NOMENCLATURE</t>
  </si>
  <si>
    <t>GOLCONDA</t>
  </si>
  <si>
    <t>ANANTPUR</t>
  </si>
  <si>
    <t>NELLORE</t>
  </si>
  <si>
    <t>KHAMMAM</t>
  </si>
  <si>
    <t>MAHBUBNAGAR</t>
  </si>
  <si>
    <t>Kadapa</t>
  </si>
  <si>
    <t xml:space="preserve"> DROTAVERINE HCL 40 MG TAB</t>
  </si>
  <si>
    <t>NO</t>
  </si>
  <si>
    <t>0.5% w/v chlorhexidine gluconate in 70% v/v ETHYL ALCOHOL with moisturiser 500 ml bottle</t>
  </si>
  <si>
    <t>BOTTLE</t>
  </si>
  <si>
    <t>13.9% Eflomithine cream (15 g ) tube</t>
  </si>
  <si>
    <t>ACETAZOLAMIDE 0.25 mg TAB</t>
  </si>
  <si>
    <t>ACYCLOVIR 800MG TAB</t>
  </si>
  <si>
    <t>BOX</t>
  </si>
  <si>
    <t>Adrenaline Tartrate (1:1000), 1ml Inj</t>
  </si>
  <si>
    <t>VIAL/AMP</t>
  </si>
  <si>
    <t>ALBENDAZOLE 400 mg TAB</t>
  </si>
  <si>
    <t>NIV/27/524</t>
  </si>
  <si>
    <t>ALCOHOL SWAB</t>
  </si>
  <si>
    <t>Alfacalcidol Vit D3 0.25 mcg Cap</t>
  </si>
  <si>
    <t>ALLOPURINOL 100 mg TAB</t>
  </si>
  <si>
    <t>Aluminium foils</t>
  </si>
  <si>
    <t>Roll</t>
  </si>
  <si>
    <t>Amantadine 100 mg cap</t>
  </si>
  <si>
    <t>AMIODARONE HCL 200 mg TAB</t>
  </si>
  <si>
    <t>Amoxycillin 200 mg/5ml + Clavulanic Acid 28.5 mg/5ml Syp in 30 ml bott</t>
  </si>
  <si>
    <t>Amoxycillin 250mg Cap</t>
  </si>
  <si>
    <t>Amoxycillin 500 mg + Clavulanic Acid 125 mg Tab</t>
  </si>
  <si>
    <t>Amoxycillin 875 mg + Clavulanic Acid 125 mg Tab</t>
  </si>
  <si>
    <t>Ampicillin 250 mg + Cloxacillin 250 mg Inj</t>
  </si>
  <si>
    <t>Anastrazole 1mg tab</t>
  </si>
  <si>
    <t>Antacid Gel each 5 ml containing dried Aluminium hydroxide gel IP250 mg , magnesium hydroxide NF 250 mg and Methyl Polysiloxane 50 mg bott of 170 ml</t>
  </si>
  <si>
    <t>Anti Haemorrhoidal ointment Betamethasone  0.05% , Phenylephrine 0.1% &amp; Lignocaine 2.5 % tube of 15 gm with applicator</t>
  </si>
  <si>
    <t>Anti Haemorrhoidal Ointment containing hydrocortisone acetate 5.58 mg framycetin 10 mg , heparin 100 IU, esculoside 10 mg , ethyleaminobenzoate 10 mg , butyleaminobenzoate 10 mg per gm tube of 10 gm with applicator</t>
  </si>
  <si>
    <t>Antibiotic ointment each gm containing POLYMYXIN B SULPHATE 5000 units, ZINC BACITRACIN 400 units, NEOMYCIN SULPHATE 3400 units 5 gm ointment</t>
  </si>
  <si>
    <t>ANTICARIES FLUORIDE GEL containing SODIUM FLUORIDE/STANNOUS FLUORIDE bott/Tube of 120-150 ml or gm</t>
  </si>
  <si>
    <t>Bott/ Tube</t>
  </si>
  <si>
    <t>Anticaries fluoride rinse mouth wash with sodium fluoride acidulated phosphate bott of 300-500 ml</t>
  </si>
  <si>
    <t>Anticaries mouth wash containing sodium fluoride ,triclosan &amp; Tetyl peridium chloride</t>
  </si>
  <si>
    <t>ANTIMICROBIAL HAND GEL CONTAINING ETHY ALCOHOL 60%+CYCLOMETHICONE 12-15 MG ALKYLLACTATE+CETYL LACTATE+PHENOXY ETHANOL+SRELILE ALCOHOL WITH MOISTURIZER</t>
  </si>
  <si>
    <t>LITRE</t>
  </si>
  <si>
    <t>Antiseptic mouth wash containing sodium fluoride &amp; triclosan bott of 100- 150 ml</t>
  </si>
  <si>
    <t>Antispasmodic cap containing Dicyclomine HCL 10 mg, Dextropropoxyphen HCL 65 mg Acetaminophen IP 400 mg</t>
  </si>
  <si>
    <t>TAB</t>
  </si>
  <si>
    <t xml:space="preserve">Apparatus Oxygen inhalation portable face mask disposable </t>
  </si>
  <si>
    <t>ARIPIPRAZOL 10 MG TAB</t>
  </si>
  <si>
    <t>Arm Sling Strap</t>
  </si>
  <si>
    <t>ASCORBIC  ACID  100 MG TAB</t>
  </si>
  <si>
    <t>ASCORBIC  ACID  500 MG TAB</t>
  </si>
  <si>
    <t>NIV</t>
  </si>
  <si>
    <t>ASO TITRE KIT</t>
  </si>
  <si>
    <t>Aspirin 150 mg tab</t>
  </si>
  <si>
    <t>ASPIRIN SOLUBLE 350MG</t>
  </si>
  <si>
    <t>Asprin 75 mg tab</t>
  </si>
  <si>
    <t>Atenolol 50 mg + Amlodipine 5 mg tab</t>
  </si>
  <si>
    <t>Atenolol 50 mg tab</t>
  </si>
  <si>
    <t>ATROPINE SULPHATE 0.6MG 1ML INJ</t>
  </si>
  <si>
    <t xml:space="preserve">AZATHIOPRINE 50MG TAB </t>
  </si>
  <si>
    <t>AZELASTINE HCL 140 MCG AND FLUTICASONE FUROATE 27.5 MCG PER DOSE(NASAL SPRAY)</t>
  </si>
  <si>
    <t>Azelastine HCL 140 mcg+ Fluticasone Propionate 50 mcg BP, Nasal Spray</t>
  </si>
  <si>
    <t>BECLOMETHASON DIPROPIONATE 200 MCG AND LEVOSOLBUTAMOL 200 MCG / LTR DOSE AEROSALINE CFC FREE MDI</t>
  </si>
  <si>
    <t>BECLOMETHASON DIPROPIONATE 50 MCG AND LEVOSOLBUTAMOL 50 MCG / LTR DOSE AEROSALINE CFC FREE MDI</t>
  </si>
  <si>
    <t>Beclomethasone Dipropionate nasal spray 50 mcg per dose metered dose 150 units</t>
  </si>
  <si>
    <t>Benedict solution, qualitative</t>
  </si>
  <si>
    <t>litre</t>
  </si>
  <si>
    <t>Benzoyl peroxide 2.5 % tube of 20 gm</t>
  </si>
  <si>
    <t>Betamethasone 0.1% sodium phosphate with 0.5% Neomycin Sulphate w/v eye drop, bott of 5 ml</t>
  </si>
  <si>
    <t>BETAMETHASONE CREAM containing BETAMETHASONE VALERATE 0.12% with salicylic acid IP 3.0% cream tube of 20 gm</t>
  </si>
  <si>
    <t>Betamethasone dipropionate 0.025% w/w , neomycin 0.5% w/w , clotrimazole 1% w/w cream tube of 20 g</t>
  </si>
  <si>
    <t>Betamethasone dipropionate USP 5 mg and Gentamycin sulphate 1 mg /gm tube of 5 gm</t>
  </si>
  <si>
    <t>BICALUTAMIDE  50 MG TAB</t>
  </si>
  <si>
    <t>Bimatoprost 0.03% bottle of 3 ml</t>
  </si>
  <si>
    <t>Bisacodyl 5 ng tab</t>
  </si>
  <si>
    <t>BLOOD GROUPING SERUM ANTI D</t>
  </si>
  <si>
    <t>Blood sedimentation rate Pipette,(Westen gren) graduatedfrom 0-200 mm in 1 mm divisions.</t>
  </si>
  <si>
    <t>Bosentan 62.5 mg tab</t>
  </si>
  <si>
    <t>Brimonidine Tartarate 0.2%, eye drops</t>
  </si>
  <si>
    <t>BROMHEXINE SYP 5 ML CONTAINING DIPHENHYDRAMINE HCL BOTTLE OF 100 ML</t>
  </si>
  <si>
    <t>BUDESONIDE 0.5 MG CAP</t>
  </si>
  <si>
    <t>c reactive protien (kit for 50 tests)</t>
  </si>
  <si>
    <t>Cabergoline 0.5 mg tab</t>
  </si>
  <si>
    <t>CALCIUM  CARBONATE 500 MG TAB(ELEMEN TAL)&amp;VITD-3 200 IU  TO 250 IU TAB</t>
  </si>
  <si>
    <t>Calcium acetate 500 mg Tab</t>
  </si>
  <si>
    <t>Calcium Gluconate 0.5 g Tab</t>
  </si>
  <si>
    <t>CAP MEFANAMIC ACID 500 mg</t>
  </si>
  <si>
    <t>Cap Probiotic ( multibacillary- 4 or more organisms )</t>
  </si>
  <si>
    <t>CAPSACAIN GEL TUBE OF 20 GM</t>
  </si>
  <si>
    <t>CARBAMAZEPINE 200 MG CR TAB</t>
  </si>
  <si>
    <t>CARBAMAZEPINE 200 mg TAB</t>
  </si>
  <si>
    <t>Carbamazol 5 mg Tab</t>
  </si>
  <si>
    <t>Carboxy Methyl Cellulose (CMC) !% Gel</t>
  </si>
  <si>
    <t>Carboxy Methyl Cellulose 1% eye drop bott of 10 ml</t>
  </si>
  <si>
    <t>Carvedilol 12.5 mg tab</t>
  </si>
  <si>
    <t>CARVEDILOL 25 mg TAB</t>
  </si>
  <si>
    <t>Cavity liner calcium Hydroxide bassed self cur radiopaque two paste system tube of not less than 10 gms</t>
  </si>
  <si>
    <t>Cefixime syruo 50mg/5 ml bottle of 30 ml</t>
  </si>
  <si>
    <t>Ceflixime 100 mg Tab</t>
  </si>
  <si>
    <t>Cefpodoxime proxetil 200 mg Tab</t>
  </si>
  <si>
    <t>Cefuroxime 250 mg Tab</t>
  </si>
  <si>
    <t>Cell cultre Rabies vaccine vial of 1 ml</t>
  </si>
  <si>
    <t>Centrifuge, tube, conical, graduated 10 ml in 0.1 ml</t>
  </si>
  <si>
    <t>Centrifuge, tube, conical, plain 15 ml</t>
  </si>
  <si>
    <t>Ceremaffin white each 15 ml containing milk of magnesia 11.25 ml , liq Paraffin 3.75 ml bott of 170 ml</t>
  </si>
  <si>
    <t>Chlordiazepoxide 10 mg Tab</t>
  </si>
  <si>
    <t>CHLORHEXIDINE MOUTHWASH 0.12%, sugar and alcohol free bottle of 450-500 ml in amber coloured bottle</t>
  </si>
  <si>
    <t>CHLOROQUINE PHOSPHATE 250MG TAB</t>
  </si>
  <si>
    <t>Chlorpromazine 25mg Tab</t>
  </si>
  <si>
    <t>S-17-7160</t>
  </si>
  <si>
    <t>Cholestrol 125 ml</t>
  </si>
  <si>
    <t>CILOSTAZOLE TAB 100 MG</t>
  </si>
  <si>
    <t>Cinnarizine 25 mg Tab</t>
  </si>
  <si>
    <t>Ciprofloxacin 0.3% eye drops 3mg/ml bott of 5ml</t>
  </si>
  <si>
    <t>CIPROFLOXACIN 250MG TAB</t>
  </si>
  <si>
    <t>Ciprofloxacin HCL 0.3% + Dexamethasone 0.1% Bott of 5 ml</t>
  </si>
  <si>
    <t>Clarithromycin 1 % gel 15gm tube</t>
  </si>
  <si>
    <t>Clarithromycin 500 mg tab</t>
  </si>
  <si>
    <t>Clindamycin 300 mg Cap</t>
  </si>
  <si>
    <t>clindamycin phosphate 1% topical gel tube of 10 gm</t>
  </si>
  <si>
    <t>CLOBAZAM 5 MG TAB</t>
  </si>
  <si>
    <t>Clobetasol propionate cream 0.05% in tube of 10gm</t>
  </si>
  <si>
    <t>Clonazepam 0.5 mg Tab</t>
  </si>
  <si>
    <t>CLONIDINE mcg TAB</t>
  </si>
  <si>
    <t>Clopidogrel 75 mg tab</t>
  </si>
  <si>
    <t>Clotrimazole 1 %w/v IP + Lignocaine 2% w/v IP ear drp bottle of 10 ml</t>
  </si>
  <si>
    <t>CLOTRIMAZOLE MOUTH PAINT 1 % BOTTLE OF15 ML BOTTLE</t>
  </si>
  <si>
    <t xml:space="preserve">Colchicine 0.5 mg Tab </t>
  </si>
  <si>
    <t>COMMON COLD TAB(ANTIHISTAMINICS +PARACETAMOL 500 mg WITHOUT PSEUDO EPHEDRINE)</t>
  </si>
  <si>
    <t>COMMON COLD TAB(CETRIZINE 5-10 mg +PARACETAMOL 500 mg + PSEUDO EPHEDRINE 30-60 mg)</t>
  </si>
  <si>
    <t>COUGH EXPECTORANT SYP 5 ML CONTAINING DIPHENHYDRAMINE HCL 14.08 MG,AMMONIUM CHLORIDE0.138GM,SODIUM CHLORIDE 0.138 GM,SODIUM CITRATE 57.03 MG,MENTHOL1.14MGIN FLAVOURED SYP BASE BOTT OF 100 ML</t>
  </si>
  <si>
    <t>BOTLE</t>
  </si>
  <si>
    <t>Cough Lozenges each containing Noscapine 10 mg.</t>
  </si>
  <si>
    <t>COUGH SEDATIVE SYP 5 ML CONTAINING CHLORPHENIRAMINE MALEATE 2.5 MG,GUIPHENESIN 100 MG,NOSCAPINE 50 MG,SODIUM CITRATE 60 MG IN FLAVOURED BASE BOTT OF 500 ML</t>
  </si>
  <si>
    <t>COUGH SEDATIVE SYP EACH 5 ML CONTAINING CHLORPHEMNIRAMINE MALEATE 2.5 MG GUAPHENESIN 100 MG NOSCAPINE 15 MG SODIUM CITRATE 60 MG IN FLAVOURED BOTT OF 100 ML</t>
  </si>
  <si>
    <t>Cream Miconazole nitrate 2 % skin tube of 15 g</t>
  </si>
  <si>
    <t>cream SILVER SULFADIAZINE 1%(sterilic) Tube of 25 g</t>
  </si>
  <si>
    <t>Cryptococcus latex antigen detection kit 70 tests</t>
  </si>
  <si>
    <t>CYPROHEPATIDINE 4 mg TAB</t>
  </si>
  <si>
    <t>DEFLAZACORT 6MG TAB</t>
  </si>
  <si>
    <t>Delivery system for Salmeterol + Fluticasone Rotacaps</t>
  </si>
  <si>
    <t>DELIVERY SYSTEM FOR SALMETEROL ROTACAPS</t>
  </si>
  <si>
    <t>Desensitising paste (stannous fluoride/potassium nitrate/ sodium monoflurophosphate) tube of 45- 55 ml or gm</t>
  </si>
  <si>
    <t>DEXAMETHASONESODIUM PHOSPHATE 4.4MG  2  ML INJ</t>
  </si>
  <si>
    <t>DEXTRAN 40%</t>
  </si>
  <si>
    <t>Dextrose monohydrate for oral use in pack of 100gm with or without vitamins and minerals</t>
  </si>
  <si>
    <t>vial/amp</t>
  </si>
  <si>
    <t>DIAZEPAM 5 mg TAB</t>
  </si>
  <si>
    <t>DICLOFENAC GEL 1% TUBE OF 30 GM</t>
  </si>
  <si>
    <t>Dicyclomine HCL 20 mg Inj</t>
  </si>
  <si>
    <t>DIGOXIN 0.25 mg TAB</t>
  </si>
  <si>
    <t>Diphtheria and tetanus vaccine (PTAP) vial of 5 ml</t>
  </si>
  <si>
    <t>Disposable  gown</t>
  </si>
  <si>
    <t>DISTILLED WATER</t>
  </si>
  <si>
    <t xml:space="preserve">DIVALPROATE 500MG TAB </t>
  </si>
  <si>
    <t>DOMPERIDONE 10 mg TAB</t>
  </si>
  <si>
    <t>Domperidone Syp 1 mg/ml  Bottle of 30 ml</t>
  </si>
  <si>
    <t>DONEPEZIL 5 MG TAB</t>
  </si>
  <si>
    <t>Doxepin 25 mg Cap</t>
  </si>
  <si>
    <t>Doxycycline Cap 100 mg</t>
  </si>
  <si>
    <t>Drabkin's solution (Diluting solution for haemoglobin estimation byn cyanmet haemoglobin method)</t>
  </si>
  <si>
    <t>Duloxetine 20 mg Tab</t>
  </si>
  <si>
    <t>ECG Electrodes ( disposable)</t>
  </si>
  <si>
    <t>Ecosprin 75 mg + Rosuvastatin 10 mg tab</t>
  </si>
  <si>
    <t>Ecosprin 75 mg +Atorvastatin 10 mg tab</t>
  </si>
  <si>
    <t>Efavirenz 600mg, Tab</t>
  </si>
  <si>
    <t>Electrocardiograph paste/jelly bottle of 250ml</t>
  </si>
  <si>
    <t>ENTERAL FEED POWDER,PROTEIN 85% SHORTCHAIN PEPTIDES 15%,FREE AMINO ACIDS,FAT 50%,MCT 25% VET FAT CARBOHYDRATE MALTO DESTRI SACHET OF 126 GM</t>
  </si>
  <si>
    <t>GM</t>
  </si>
  <si>
    <t>ENZYMATIC DETERGENT</t>
  </si>
  <si>
    <t>ETHER SOLVENT</t>
  </si>
  <si>
    <t>ETOPHILLINE BP 84.7 MG AND THEOPHYLLIN IP 25.3 MG / ML,INJ AMP OF 2ML</t>
  </si>
  <si>
    <t>Etophylline 115 mg and Theophylline 35 mg in slow release form Tab</t>
  </si>
  <si>
    <t>ETORICOXIB 120MG TAB</t>
  </si>
  <si>
    <t>FEBUXOSTAT 40MG TAB</t>
  </si>
  <si>
    <t>FENOFIBRATE  TAB  200 MG</t>
  </si>
  <si>
    <t>Fevikwik instant adhesive tube of 30 gms</t>
  </si>
  <si>
    <t>Fexofenadine 180MG TAB</t>
  </si>
  <si>
    <t>FEXOFENADINE HYDROCHLORIDE TAB 120 MG</t>
  </si>
  <si>
    <t>Fibrinogen Human bottle of 1 gm</t>
  </si>
  <si>
    <t>Film X-Ray 25.4 cm  x 20.3 cm (10"x8")high speed</t>
  </si>
  <si>
    <t>Film X-Ray 30.5 cm x 25.4 cm (12"x10") high speed</t>
  </si>
  <si>
    <t>FINASTERIDE 5 MG TAB</t>
  </si>
  <si>
    <t>Flavoxate 200 mg Tab</t>
  </si>
  <si>
    <t>Flucinolone acetonide 0.01% , Hydroquinone 4% and Tretition 0.05% tube of 15gm</t>
  </si>
  <si>
    <t>Flurbiprofen Sodium Ophthalmic Solution 0.03% Vial of 5 ml</t>
  </si>
  <si>
    <t>Vial/Amp</t>
  </si>
  <si>
    <t>FLUTICASONE  PROPIONATE OINT 0.005% TUBE OF 10 GM</t>
  </si>
  <si>
    <t>FORMETEROL 6 MCG&amp;BUDESONIDE 400 MCG,CFC FREE,MDI 120  METERD   DOSES</t>
  </si>
  <si>
    <t>Framycetin sulphate cream BP 1% cream 20gms</t>
  </si>
  <si>
    <t>FRAMYCETIN SULPHATE GUAZE BOX OF 10</t>
  </si>
  <si>
    <t>Frusemide 20 mg, 2 ml Inj</t>
  </si>
  <si>
    <t>FRUSEMIDE 40 mg TAB</t>
  </si>
  <si>
    <t>Fusidic acid cream 2% w/w 10g tube</t>
  </si>
  <si>
    <t xml:space="preserve">GABAPENTIN 300 MG CAP </t>
  </si>
  <si>
    <t>GABAPENTIN 400MG CAP</t>
  </si>
  <si>
    <t>Gatifloxacin 0.3% eye drop bott of 5 ml</t>
  </si>
  <si>
    <t>Gauze absorbent, folded : 2.5cm x 100 mts</t>
  </si>
  <si>
    <t>Gauze surgical, open wove, unmedicated: 60 cm wide</t>
  </si>
  <si>
    <t>METRES</t>
  </si>
  <si>
    <t>Gauze surgical, open wove, unmedicated: 60 cm x 3 metres packet</t>
  </si>
  <si>
    <t>Gentamycin Sulphate 0.3% w/v Gentamycin base with hydrocortisone acetetate IP 1% w/v eye/ear dropsbottle of 5 ml</t>
  </si>
  <si>
    <t>Glass, cover, microscope, 18 mm square 0.10 mm (1/25") thick for ndark ground work pkt of 14 g</t>
  </si>
  <si>
    <t>GLASS, COVER, MICROSCOPIC, SQUARE SHAPE, 0.127 mm THICK, SIDE 22mm, PKT OF 14 g</t>
  </si>
  <si>
    <t xml:space="preserve">Glibenclamide 5 mg Tab </t>
  </si>
  <si>
    <t>Glimepiride 1 mg tab</t>
  </si>
  <si>
    <t>Glimepiride 2 mg tab</t>
  </si>
  <si>
    <t>Glipizide 5 mg Tab</t>
  </si>
  <si>
    <t>Gloves,operational,size 8 pair</t>
  </si>
  <si>
    <t>GLUCOSAMINE 250 MG+CHONDROITIN SULPHATE 200 MG CAP</t>
  </si>
  <si>
    <t>GLUCOSE SALINE ISOTONIC SOLUTION BOTTLE OF 500 ML</t>
  </si>
  <si>
    <t>Glucose saline isotonic solution self  collapsable bags dextrose 5% with 0.9%sod chloride non-toxic disposable plastic bottle of 500ml FFS technology</t>
  </si>
  <si>
    <t>GLUCOSE TEST STRIPS</t>
  </si>
  <si>
    <t>GRANULOCYTE COLONY STIMULATING FACTOR 300MCG INJ</t>
  </si>
  <si>
    <t>VIAL/PFS</t>
  </si>
  <si>
    <t>Haematinic tab/cap containing Ferrous Fumarate 350mg and above, Vit B12-1-3 mcg and above , folic acid -400-600 mcg and above and vit C -75-90 mcg and above</t>
  </si>
  <si>
    <t>Haloperidol 5 mg Tab</t>
  </si>
  <si>
    <t>Haloperidol 5 mg/ ml Inj.</t>
  </si>
  <si>
    <t>Vial/amp</t>
  </si>
  <si>
    <t>Hand gloves size 71/2 pair</t>
  </si>
  <si>
    <t>Hand gloves,size 7 pair</t>
  </si>
  <si>
    <t>Hydrochlorothiazide 25 mg Tab</t>
  </si>
  <si>
    <t>HYDROCORTISONE ACETATE 25mg/ml, 5ML inj</t>
  </si>
  <si>
    <t xml:space="preserve">Hydrogen peroxide solution with stabilizer IP ( 20 vol) 500ml bott </t>
  </si>
  <si>
    <t>Hydroquinone 2% tube of 50 gm</t>
  </si>
  <si>
    <t>HYOSCINE BROMIDE Inj 20mg/ml,1 ml inj</t>
  </si>
  <si>
    <t>IBUPROFEN GEL TUBE OF 20 GM</t>
  </si>
  <si>
    <t>IBUPROFEN SYRUP 100mg/5ml BOTTLE OF 50 ml</t>
  </si>
  <si>
    <t>IMATINIB MESYLATE 100MG CAP</t>
  </si>
  <si>
    <t>INDAPAMIDE SR 1.5 mg TAB</t>
  </si>
  <si>
    <t>INDOMETHACIN 25MG TAB/CAP</t>
  </si>
  <si>
    <t>INDOMETHACIN 75MG SR TAB</t>
  </si>
  <si>
    <t>INJ ETANERCEPT 50 MG</t>
  </si>
  <si>
    <t>INJ KETOROLAC TROMETHAMINE 30MG/ML AMP OF 1ML</t>
  </si>
  <si>
    <t>Inj Metronidazole for IV use each ml containing Metronidazole IP 500mg per bott of 100 ml</t>
  </si>
  <si>
    <t>Insulin disposable syringe 1ml</t>
  </si>
  <si>
    <t>IRON  SYP  PAEDIATRIC  EACH 5 ML CONTAINING MINIMUM  25  MG ELEMENTAL  IRON,FOLIC ACID MINIMUM 0.5 MG  VITB-12-MINIMUM 5 MCG WITH  OR   WITHOUT MULTIVITAMIN IN  ABOTT  OF 100 ML</t>
  </si>
  <si>
    <t>Iron Succinate/ Fractionate dextran 100 mg Inj.</t>
  </si>
  <si>
    <t>ISABGOL/ISPAGHULA HUSK 3.5 gm</t>
  </si>
  <si>
    <t>ISONIAZID 300MG TAB</t>
  </si>
  <si>
    <t>Isoprenaline HCL Inj 200 mcg / ml 1 ml Inj</t>
  </si>
  <si>
    <t>Isosorbide Dinitrate 10 mg tab</t>
  </si>
  <si>
    <t xml:space="preserve">IV infusion set </t>
  </si>
  <si>
    <t xml:space="preserve">Keto diastix bott of 50 strips </t>
  </si>
  <si>
    <t>Ketoconazole cream 2% 30 g tube</t>
  </si>
  <si>
    <t>Ketoconazole lotion 2 %bott of 75 ml</t>
  </si>
  <si>
    <t>KETOROLAC 10 MG TAB</t>
  </si>
  <si>
    <t>Knife bard parker, blade size 1 fitting (commercial no.10) packet of 6</t>
  </si>
  <si>
    <t>Knife bard parker, blade size 1 fitting (commercial no.11) packet of 6</t>
  </si>
  <si>
    <t>Knife bard parker, blade size 1 fitting(commercial no.15) packet of 6</t>
  </si>
  <si>
    <t>LABETALOL HCL 100 mg TAB</t>
  </si>
  <si>
    <t>LACTULOSE syp each 5 ml containing 3.325 gm bottl of 100ml</t>
  </si>
  <si>
    <t>LAMOTRIGINE 25MG TAB</t>
  </si>
  <si>
    <t>Latanoprost 0.005% with 0.5% Timolol eye drops bott of 2.5 ml</t>
  </si>
  <si>
    <t>LEASMAN STAIN</t>
  </si>
  <si>
    <t>LEFLUNOMIDE 10MG</t>
  </si>
  <si>
    <t>LEFLUNOMIDE 20 MG TAB</t>
  </si>
  <si>
    <t>Letrozole 2.5 mg tab</t>
  </si>
  <si>
    <t>LEVETERICETAM 500 MG TAB</t>
  </si>
  <si>
    <t>LEVODOPA 250 mg with CARBIDOPA 25 mg</t>
  </si>
  <si>
    <t>Levonorgestrel 0.25mg + Ethinylestradiol 0.05mg(Pack of 21 tab)</t>
  </si>
  <si>
    <t>LEVOSALBUTAMOL 1.25 MG+IPRATROPIUM 500 MCG IN 2.5 ML RESPULE</t>
  </si>
  <si>
    <t>LEVOSALBUTAMOL 50 MCG+IPRATROPIUM 20 MCG METERED DOSE INHALER,200 DOSE UNITS</t>
  </si>
  <si>
    <t>LEVOSOLBUTAMOL AEROISOL INHALATION PACK OF 200 METERED DOSAGE (EACH METERED DOSE SUPPLIES 50MCG OF LEVOSOLBUTAMOL)</t>
  </si>
  <si>
    <t>Lignacaine 2.5%+ Prilocaine 2.5 % tube of 30 gm</t>
  </si>
  <si>
    <t>LIGNOCAINE 100MG &amp; ETHANOL 28MG/ML V/V SPRAY CONTAINER OF 500/800ML</t>
  </si>
  <si>
    <t>LIGNOCAINE HCL 2% WITH ADRENALINE (1:80000)30ML INJ</t>
  </si>
  <si>
    <t>Lignocaine HCLInj 2% solution with Adrenaline (1:80,000) in 2ml Inj</t>
  </si>
  <si>
    <t>CARTRIDGE</t>
  </si>
  <si>
    <t>Lorazepam 1 mg Tab</t>
  </si>
  <si>
    <t>Lotepredenol etabonate 0.5% bott of 5 ml</t>
  </si>
  <si>
    <t>160280N</t>
  </si>
  <si>
    <t xml:space="preserve">Marking Pen </t>
  </si>
  <si>
    <t>Medroxy progesterone 10mg tab</t>
  </si>
  <si>
    <t>MELOXICAM 15 mg TAB</t>
  </si>
  <si>
    <t>Mesalamine suppository 500 mg</t>
  </si>
  <si>
    <t>METHOTREXATE 5MG TAB</t>
  </si>
  <si>
    <t>Methyl cellulose 2% solution bottle of 5 ml</t>
  </si>
  <si>
    <t>METHYLPHENIDATE 10 MG TAB</t>
  </si>
  <si>
    <t>Metoprolol - extended release 50 mg tab</t>
  </si>
  <si>
    <t>Metronidazole 1 % tube of 30 gm</t>
  </si>
  <si>
    <t>METRONIDAZOLE 400MG TAB</t>
  </si>
  <si>
    <t>Metronidazole Susp 200 mg/ 5 ml bott of 60 ml</t>
  </si>
  <si>
    <t>160292N</t>
  </si>
  <si>
    <t>Micropipettes, tips for 1-200 ul</t>
  </si>
  <si>
    <t>Mirtazapine 15 mg Tab</t>
  </si>
  <si>
    <t>Mometasone 0.1% tube of 10 gm</t>
  </si>
  <si>
    <t>MONTELEUKAST  5 MG  TAB</t>
  </si>
  <si>
    <t>MONTELUKAST 10 MG+LEVOCETRIZINE5MG TAB</t>
  </si>
  <si>
    <t>Moxifloxacin 0.5% preservative free eye drops</t>
  </si>
  <si>
    <t>Mupirocin 2% oint tube of 5 gm</t>
  </si>
  <si>
    <t>Mycophenolate Sodium 360 mg Tab</t>
  </si>
  <si>
    <t>NANDROLONE DECANOATE 25mg/ml inj</t>
  </si>
  <si>
    <t>NAPROXEN GEL TUBE OF 20 GM</t>
  </si>
  <si>
    <t>Nasal decongestant adult drops (Xylometazoline HCL 0.1% w/v nasal drop) bottle of 10 ml</t>
  </si>
  <si>
    <t>NEBIVOLOL 5 mg,TAB</t>
  </si>
  <si>
    <t>QTY Held</t>
  </si>
  <si>
    <t>QTY Sanction</t>
  </si>
  <si>
    <t>Qty Demand</t>
  </si>
  <si>
    <t>Qty Issued</t>
  </si>
  <si>
    <t>Remarks</t>
  </si>
  <si>
    <t>Bottle clear round narrow mouth screwed neck 100ml with cap</t>
  </si>
  <si>
    <t>Inj Acyclovir 250 Mg</t>
  </si>
  <si>
    <t>Via//Amp</t>
  </si>
  <si>
    <t>INDENT RECEIPT AND ISSUE VOUCHER</t>
  </si>
  <si>
    <t>Supplying Depot</t>
  </si>
  <si>
    <t>Pune</t>
  </si>
  <si>
    <t xml:space="preserve">       </t>
  </si>
  <si>
    <t>Signature</t>
  </si>
  <si>
    <t>Lt Col</t>
  </si>
  <si>
    <t>/Maj</t>
  </si>
  <si>
    <t xml:space="preserve">             </t>
  </si>
  <si>
    <t>IV NO &amp; DATE</t>
  </si>
  <si>
    <t>Indenter        : CO MH Golconda</t>
  </si>
  <si>
    <t>NRS               : Hyderabad</t>
  </si>
  <si>
    <t>Postal Address: CO MH Golconda</t>
  </si>
  <si>
    <t>In Lieu of IAFZ 1216</t>
  </si>
  <si>
    <t>Authority :</t>
  </si>
  <si>
    <t>MethoTREXATE 2.5MG TAB</t>
  </si>
  <si>
    <t>Indent No &amp; Date   :IND/MS/EXP/ECHS/01/2018 dt 17 Apr 2018</t>
  </si>
  <si>
    <t>Pl Check MMF</t>
  </si>
  <si>
    <t xml:space="preserve">              OIC Medical Stores</t>
  </si>
  <si>
    <t>No of Sheets : 18</t>
  </si>
  <si>
    <t>(Total No of item Two Hundred Seventy One only)</t>
  </si>
  <si>
    <t xml:space="preserve">                        For Commanding Officer</t>
  </si>
  <si>
    <t xml:space="preserve">Sheet No       : </t>
  </si>
  <si>
    <t xml:space="preserve">                                       Lt Col/Maj</t>
  </si>
  <si>
    <t>GPA 9 Sl No 4</t>
  </si>
  <si>
    <t>RC S No 107</t>
  </si>
  <si>
    <t>GPA 5 Sl No 143</t>
  </si>
  <si>
    <t>GPA 4 Sl No 8</t>
  </si>
  <si>
    <t>RC S No 278</t>
  </si>
  <si>
    <t>RC S No 189</t>
  </si>
  <si>
    <t>GPA 7 Sl No 2</t>
  </si>
  <si>
    <t>RC S No 227</t>
  </si>
  <si>
    <t>GPA 8 Sl No 4</t>
  </si>
  <si>
    <t>GPA 4 Sl No 13</t>
  </si>
  <si>
    <t>GPA 4 Sl No 16</t>
  </si>
  <si>
    <t>GPA 4 Sl No 15</t>
  </si>
  <si>
    <t>GPA 4 Sl No 22</t>
  </si>
  <si>
    <t>GPA 6 Sl No 10</t>
  </si>
  <si>
    <t>RC S No 262</t>
  </si>
  <si>
    <t>GPA 5 Sl No 146</t>
  </si>
  <si>
    <t>GPA 5 Sl No 16</t>
  </si>
  <si>
    <t>GPA 3 Sl No 17</t>
  </si>
  <si>
    <t>GPA 9 Sl No 13</t>
  </si>
  <si>
    <t>GPA 9 Sl No 14</t>
  </si>
  <si>
    <t>GPA 1 S No 34</t>
  </si>
  <si>
    <t>RC 271</t>
  </si>
  <si>
    <t>RC 233</t>
  </si>
  <si>
    <t>RC 211</t>
  </si>
  <si>
    <t>GPA 6 Sl No 8, 12</t>
  </si>
  <si>
    <t>GPA 6 Sl No 12</t>
  </si>
  <si>
    <t>GPA 5 Sl No 150</t>
  </si>
  <si>
    <t>GPA 9 Sl No 15</t>
  </si>
  <si>
    <t>RC 311</t>
  </si>
  <si>
    <t>RC 105</t>
  </si>
  <si>
    <t>RC 28</t>
  </si>
  <si>
    <t>GPA 9 Sl No 21</t>
  </si>
  <si>
    <t>GPA 1 S No 35</t>
  </si>
  <si>
    <t>RC 22</t>
  </si>
  <si>
    <t>GPA 9 Sl No 30</t>
  </si>
  <si>
    <t>GPA 8 Sl No 8</t>
  </si>
  <si>
    <t>GPA 1 S No 135</t>
  </si>
  <si>
    <t>GPA 6 Sl No 58</t>
  </si>
  <si>
    <t>GPA 9 Sl No 31</t>
  </si>
  <si>
    <t>GPA 9 Sl No 34</t>
  </si>
  <si>
    <t>GPA 1 S No 102</t>
  </si>
  <si>
    <t>RC 256</t>
  </si>
  <si>
    <t>GPA 9 Sl No 38</t>
  </si>
  <si>
    <t>GPA 9 Sl No 40</t>
  </si>
  <si>
    <t>GPA 9 Sl No 43</t>
  </si>
  <si>
    <t>GPA 7 Sl No 9</t>
  </si>
  <si>
    <t>GPA 7 Sl No 12</t>
  </si>
  <si>
    <t>GPA 7 Sl No 13</t>
  </si>
  <si>
    <t>RC 56</t>
  </si>
  <si>
    <t>RC 229</t>
  </si>
  <si>
    <t>RC 108</t>
  </si>
  <si>
    <t>GPA 4 Sl No 31</t>
  </si>
  <si>
    <t>GPA 4 Sl No 40</t>
  </si>
  <si>
    <t>GPA 7 Sl No 189</t>
  </si>
  <si>
    <t>GPA 9 Sl No 46</t>
  </si>
  <si>
    <t>GPA 9 Sl No 48</t>
  </si>
  <si>
    <t>GPA 4 Sl No 46</t>
  </si>
  <si>
    <t>GPA 1 S No 90</t>
  </si>
  <si>
    <t>GPA 7 Sl No 17</t>
  </si>
  <si>
    <t>GPA 7 Sl No 18</t>
  </si>
  <si>
    <t>GPA 4 Sl No 48</t>
  </si>
  <si>
    <t>GPA 4 Sl No 50</t>
  </si>
  <si>
    <t>GPA 4 Sl No 51</t>
  </si>
  <si>
    <t>GPA 4 Sl No 52</t>
  </si>
  <si>
    <t>RC 21</t>
  </si>
  <si>
    <t>GPA 4 Sl No 54</t>
  </si>
  <si>
    <t>GPA 4 Sl No 55</t>
  </si>
  <si>
    <t>RC 35</t>
  </si>
  <si>
    <t>RC 236</t>
  </si>
  <si>
    <t>GPA 9 Sl No 54</t>
  </si>
  <si>
    <t>GPA 8 Sl No 10</t>
  </si>
  <si>
    <t>RC 162</t>
  </si>
  <si>
    <t>GPA 4 Sl No 57</t>
  </si>
  <si>
    <t>GPA 9 Sl No 57</t>
  </si>
  <si>
    <t>GPA 8 Sl No 11</t>
  </si>
  <si>
    <t>GPA 7 Sl No 22</t>
  </si>
  <si>
    <t>GPA 7 Sl No 23</t>
  </si>
  <si>
    <t>GPA 2 Sl No 116</t>
  </si>
  <si>
    <t>GPA 7 Sl No 194</t>
  </si>
  <si>
    <t>GPA 9 Sl No 112</t>
  </si>
  <si>
    <t>GPA 7 Sl No 198</t>
  </si>
  <si>
    <t>GPA 7 Sl No 25</t>
  </si>
  <si>
    <t>RC 116</t>
  </si>
  <si>
    <t>GPA 7 Sl No 30</t>
  </si>
  <si>
    <t>GPA 8 Sl No 16</t>
  </si>
  <si>
    <t>GPA 5 Sl No 155</t>
  </si>
  <si>
    <t>GPA 7 Sl No 145</t>
  </si>
  <si>
    <t>GPA 7 Sl No 33</t>
  </si>
  <si>
    <t>GPA 7 Sl No 203</t>
  </si>
  <si>
    <t>RC 298</t>
  </si>
  <si>
    <t>RC 115</t>
  </si>
  <si>
    <t>GPA 4 Sl No 64</t>
  </si>
  <si>
    <t>GPA 1 S No 56</t>
  </si>
  <si>
    <t>GPA 9 Sl No 62</t>
  </si>
  <si>
    <t>GPA 8 Sl No 21</t>
  </si>
  <si>
    <t>GPA 8 Sl No 23</t>
  </si>
  <si>
    <t>GPA 8 Sl No 22</t>
  </si>
  <si>
    <t>GPA 1 S No 61</t>
  </si>
  <si>
    <t>GPA 9 Sl No 71</t>
  </si>
  <si>
    <t>GPA 9 Sl No 70</t>
  </si>
  <si>
    <t>RC 232</t>
  </si>
  <si>
    <t>GPA 6 Sl No 31</t>
  </si>
  <si>
    <t>GPA 6 Sl No 33</t>
  </si>
  <si>
    <t>RC 27</t>
  </si>
  <si>
    <t>GPA 9 Sl No 76</t>
  </si>
  <si>
    <t>RC 61</t>
  </si>
  <si>
    <t>GPA 7 Sl No 44</t>
  </si>
  <si>
    <t>GPA 9 Sl No 80</t>
  </si>
  <si>
    <t>RC 208</t>
  </si>
  <si>
    <t>Repeated</t>
  </si>
  <si>
    <t>RC 281</t>
  </si>
  <si>
    <t>GPA 7 Sl No 46</t>
  </si>
  <si>
    <t>GPA 7 Sl No 47</t>
  </si>
  <si>
    <t>RC 247</t>
  </si>
  <si>
    <t>RC 204</t>
  </si>
  <si>
    <t>GPA 7 Sl No 48</t>
  </si>
  <si>
    <t>GPA 5 Sl No 60</t>
  </si>
  <si>
    <t>GPA 1 S No 118</t>
  </si>
  <si>
    <t>GPA 8 Sl No 33</t>
  </si>
  <si>
    <t>GPA 8 Sl No 35</t>
  </si>
  <si>
    <t>GPA 8 Sl No 36</t>
  </si>
  <si>
    <t>GPA 8 Sl No 37</t>
  </si>
  <si>
    <t>GPA 5 Sl No 65</t>
  </si>
  <si>
    <t>GPA 9 Sl No 93</t>
  </si>
  <si>
    <t>RC 8</t>
  </si>
  <si>
    <t>GPA 1 S No 66</t>
  </si>
  <si>
    <t>RC 134</t>
  </si>
  <si>
    <t>RC 223</t>
  </si>
  <si>
    <t>GPA 7 Sl No 50</t>
  </si>
  <si>
    <t>GPA 7 Sl No 51</t>
  </si>
  <si>
    <t>GPA 5 Sl No 68</t>
  </si>
  <si>
    <t>GPA 5 Sl No 67</t>
  </si>
  <si>
    <t>GPA 7 Sl No 54</t>
  </si>
  <si>
    <t>GPA 5 Sl No 62</t>
  </si>
  <si>
    <t>GPA 4 Sl No 74</t>
  </si>
  <si>
    <t>GPA 7 Sl No 55</t>
  </si>
  <si>
    <t>RC 87</t>
  </si>
  <si>
    <t>RC S No 20</t>
  </si>
  <si>
    <t xml:space="preserve">RC Expire on 31 Mar </t>
  </si>
  <si>
    <t>GPA 8 Sl No 41</t>
  </si>
  <si>
    <t>RC S No 103</t>
  </si>
  <si>
    <t>GPA 4 Sl No 94</t>
  </si>
  <si>
    <t>GPA 8 Sl No 43</t>
  </si>
  <si>
    <t>GPA 9 Sl No 111</t>
  </si>
  <si>
    <t>RC Expire on 16 Mar 18</t>
  </si>
  <si>
    <t>GPA 4 Sl No 81</t>
  </si>
  <si>
    <t>GPA 6 Sl No 49</t>
  </si>
  <si>
    <t>GPA 1 S No 82</t>
  </si>
  <si>
    <t>RC S No 290</t>
  </si>
  <si>
    <t>GPA 5 Sl No 78</t>
  </si>
  <si>
    <t>GPA 5 Sl No 79</t>
  </si>
  <si>
    <t>GPA 5 Sl No 80</t>
  </si>
  <si>
    <t>GPA 6 Sl No 54</t>
  </si>
  <si>
    <t>RC S No 190</t>
  </si>
  <si>
    <t>GPA 8 Sl No 49</t>
  </si>
  <si>
    <t>GPA 1 S No 147</t>
  </si>
  <si>
    <t>RC S No 215</t>
  </si>
  <si>
    <t>GPA 7 Sl No 61</t>
  </si>
  <si>
    <t>GPA 7 Sl No 172</t>
  </si>
  <si>
    <t>GPA 7 Sl No 64</t>
  </si>
  <si>
    <t>RC S No 196</t>
  </si>
  <si>
    <t>RC S No 89</t>
  </si>
  <si>
    <t>GPA 2 Sl No 80</t>
  </si>
  <si>
    <t>GPA 5 Sl No 89</t>
  </si>
  <si>
    <t>GPA 7 Sl No 68</t>
  </si>
  <si>
    <t>RC S No 121</t>
  </si>
  <si>
    <t>GPA 8 Sl No 58</t>
  </si>
  <si>
    <t>GPA 8 Sl No 57</t>
  </si>
  <si>
    <t>GPA 9 Sl No 127</t>
  </si>
  <si>
    <t>RC S No 106</t>
  </si>
  <si>
    <t>GPA 4 Sl No 93</t>
  </si>
  <si>
    <t>RC S No 37</t>
  </si>
  <si>
    <t>RC S No 51</t>
  </si>
  <si>
    <t>RC S No 212</t>
  </si>
  <si>
    <t>RC S No 254</t>
  </si>
  <si>
    <t>GPA 7 Sl No 75</t>
  </si>
  <si>
    <t>GPA 4 Sl No 96</t>
  </si>
  <si>
    <t>RC S No 120</t>
  </si>
  <si>
    <t>GPA 8 Sl No 64</t>
  </si>
  <si>
    <t>GPA 7 Sl No 77</t>
  </si>
  <si>
    <t>RC S No 12</t>
  </si>
  <si>
    <t>GPA 8 Sl No 65</t>
  </si>
  <si>
    <t>Sl No</t>
  </si>
  <si>
    <t>Ref Indent</t>
  </si>
  <si>
    <t>Item No of Contract</t>
  </si>
  <si>
    <t>Description of Goods</t>
  </si>
  <si>
    <t>coy</t>
  </si>
  <si>
    <t>Rate per unit in ₹</t>
  </si>
  <si>
    <t>Qty</t>
  </si>
  <si>
    <t>Total amount in ₹</t>
  </si>
  <si>
    <t>GST %</t>
  </si>
  <si>
    <t>Total Cost in ₹</t>
  </si>
  <si>
    <t>Indent 1 S No 8</t>
  </si>
  <si>
    <t xml:space="preserve">ALBENDAZOLE 400 MG TAB </t>
  </si>
  <si>
    <t xml:space="preserve">NO </t>
  </si>
  <si>
    <t>BIOCHEM</t>
  </si>
  <si>
    <t>ABHISHEK</t>
  </si>
  <si>
    <t>Indent 1 S No 16</t>
  </si>
  <si>
    <t xml:space="preserve">AMOXY 200MG/ 5ML+CLAVULANIC ACID 28.5 MG IN 30 ML BOT </t>
  </si>
  <si>
    <t xml:space="preserve">BOT </t>
  </si>
  <si>
    <t>SRI MAHESH</t>
  </si>
  <si>
    <t>Indent 1 S No 17</t>
  </si>
  <si>
    <t xml:space="preserve">AMOXYCILLIN 250 MG CAP </t>
  </si>
  <si>
    <t>JOHNLEE</t>
  </si>
  <si>
    <t>Indent 1 S No 19</t>
  </si>
  <si>
    <t xml:space="preserve">AMOXY 875+CLAVULANIC ACID 125MG </t>
  </si>
  <si>
    <t>PIL</t>
  </si>
  <si>
    <t>Chandra</t>
  </si>
  <si>
    <t>Indent 1 S No 18</t>
  </si>
  <si>
    <t>GPA 4 Sl No 17</t>
  </si>
  <si>
    <t xml:space="preserve">AMOXYCILLIN 500MG +POTASSIUM CLAULANIC ACID 125MG </t>
  </si>
  <si>
    <t>Indent 1 S No 7</t>
  </si>
  <si>
    <t>ADRENALINE TARTRATE (1:1000), 1ML INJ</t>
  </si>
  <si>
    <t>Vial/ Amp</t>
  </si>
  <si>
    <t>Jackson</t>
  </si>
  <si>
    <t>LG</t>
  </si>
  <si>
    <t>Indent 1 S No 12</t>
  </si>
  <si>
    <t>ALPRAZOLAM 0.25MG TAB</t>
  </si>
  <si>
    <t>ZYDUS CADIILA</t>
  </si>
  <si>
    <t>GR</t>
  </si>
  <si>
    <t>Indent 1 S No 15</t>
  </si>
  <si>
    <t xml:space="preserve">AMIODARONE HCL 200MG TAB </t>
  </si>
  <si>
    <t>CMG Biotech</t>
  </si>
  <si>
    <t>SRI DURGA</t>
  </si>
  <si>
    <t>Indent 1 S No 4</t>
  </si>
  <si>
    <t xml:space="preserve">ACETAZOLAMIDE 0.25G TAB </t>
  </si>
  <si>
    <t>JACKSON</t>
  </si>
  <si>
    <t>Indent 1 S No 20</t>
  </si>
  <si>
    <t xml:space="preserve">AMPICILLIN 250MG+CLOXACILLIN 250 MG INJ </t>
  </si>
  <si>
    <t>VIAL /AMP</t>
  </si>
  <si>
    <t>ELDER</t>
  </si>
  <si>
    <t>Indent 1 S No 21</t>
  </si>
  <si>
    <t xml:space="preserve">ANASTRAZOLE 1MG TAB </t>
  </si>
  <si>
    <t xml:space="preserve">East West </t>
  </si>
  <si>
    <t>SVS</t>
  </si>
  <si>
    <t>Indent 1 S No 23</t>
  </si>
  <si>
    <t xml:space="preserve">ANTI HAEMORRHOIDAL OINTMENT </t>
  </si>
  <si>
    <t>Panacea</t>
  </si>
  <si>
    <t>Indent 1 S No 32</t>
  </si>
  <si>
    <t>APPARATUS OXYGEN INHALATION PORTABLE FACEMASK DISPOSABLE</t>
  </si>
  <si>
    <t xml:space="preserve">Teleflex (Hudson) </t>
  </si>
  <si>
    <t>Indent 1 S No 34</t>
  </si>
  <si>
    <t>ARM SLING POUCH -PREMIUM (S,M,L,XL)</t>
  </si>
  <si>
    <t>MEDIFIT</t>
  </si>
  <si>
    <t>SURGICHEM</t>
  </si>
  <si>
    <t>Indent 1 S No 35</t>
  </si>
  <si>
    <t xml:space="preserve">ASCORBIC ACID 100MG TAB </t>
  </si>
  <si>
    <t>Indent 1 S No 36</t>
  </si>
  <si>
    <t xml:space="preserve">ASCORBIC ACID 500MG </t>
  </si>
  <si>
    <t>Indent 1 S No 42</t>
  </si>
  <si>
    <t>ATENOLOL 50 MG TAB</t>
  </si>
  <si>
    <t>CMG</t>
  </si>
  <si>
    <t>CHANDRA</t>
  </si>
  <si>
    <t>Indent 1 S No 44</t>
  </si>
  <si>
    <t>CMG BIOTECH</t>
  </si>
  <si>
    <t>Indent 1 S No 48</t>
  </si>
  <si>
    <t>BECLOMETHASONE DIPROPIONATE 50 MCG AND LEVOSALBUTAMOL 50MCG PER METERED DOSE</t>
  </si>
  <si>
    <t>CIPLA</t>
  </si>
  <si>
    <t>Indent 1 S No 50</t>
  </si>
  <si>
    <t xml:space="preserve">Benedict solution qualitative </t>
  </si>
  <si>
    <t>Nice ( 500 ml x 2) = 208</t>
  </si>
  <si>
    <t>SLMH</t>
  </si>
  <si>
    <t>Indent 1 S No 57</t>
  </si>
  <si>
    <t>BIMATOPROST 0.03% BOTT OF 3ML</t>
  </si>
  <si>
    <t>BOT</t>
  </si>
  <si>
    <t>URSA</t>
  </si>
  <si>
    <t>Indent 1 S No 58</t>
  </si>
  <si>
    <t xml:space="preserve">BISACODYL 5 MG TAB </t>
  </si>
  <si>
    <t>Indent 1 S No 59</t>
  </si>
  <si>
    <t>Serum anti d (for saline tube test) (1x10ml)</t>
  </si>
  <si>
    <t>Tulip</t>
  </si>
  <si>
    <t>Abhishek</t>
  </si>
  <si>
    <t>Indent 1 S No 61</t>
  </si>
  <si>
    <t>LUPIBOSE 62.5MG  (BOSENTAS)</t>
  </si>
  <si>
    <t>Cipla</t>
  </si>
  <si>
    <t>Indent 1 S No 63</t>
  </si>
  <si>
    <t>BRIMONIDINE TARTRATE 0.2% EYE DROPS</t>
  </si>
  <si>
    <t>Indent 1 S No 64</t>
  </si>
  <si>
    <t>BROMHEXINE SYP 5ML CONTAINING 4MG  100ML</t>
  </si>
  <si>
    <t>Indent 1 S No 66</t>
  </si>
  <si>
    <t>Kits for estimation of protien (1x50ml)</t>
  </si>
  <si>
    <t>ERBA (5 x 50 ml)</t>
  </si>
  <si>
    <t>Indent 1 S No 69</t>
  </si>
  <si>
    <t>CALCIUM ACETATE 500MG TAB</t>
  </si>
  <si>
    <t>Indent 1 S No 70</t>
  </si>
  <si>
    <t>CALCIUM GLUCONATE 0.5G TAB</t>
  </si>
  <si>
    <t>Indent 1 S No 72</t>
  </si>
  <si>
    <t xml:space="preserve">CAP PROBIOTIC </t>
  </si>
  <si>
    <t>Indent 1 S No 74</t>
  </si>
  <si>
    <t xml:space="preserve">CARBAMAZEPINE 200MG CR TAB </t>
  </si>
  <si>
    <t>SHRI KESHAV</t>
  </si>
  <si>
    <t>Indent 1 S No 76</t>
  </si>
  <si>
    <t xml:space="preserve">CARBAMAZOL 5MG TAB </t>
  </si>
  <si>
    <t>EASTWEST</t>
  </si>
  <si>
    <t>Indent 1 S No 85</t>
  </si>
  <si>
    <t xml:space="preserve">CEFUROXIME 250 MG TAB </t>
  </si>
  <si>
    <t>Indent 1 S No 90</t>
  </si>
  <si>
    <t xml:space="preserve">CHLORDIAZEPOXIDE 10MG TAB </t>
  </si>
  <si>
    <t>Indent 1 S No 91</t>
  </si>
  <si>
    <t xml:space="preserve">CHLORHEXIDINE MOUTH WASH 0.12% </t>
  </si>
  <si>
    <t>Indent 1 S No 92</t>
  </si>
  <si>
    <t xml:space="preserve">CHLOROQUININE PHOSPHATE 250 MG TAB </t>
  </si>
  <si>
    <t>Indent 1 S No 95</t>
  </si>
  <si>
    <t xml:space="preserve">CILOSTAZOLE TAB 100MG </t>
  </si>
  <si>
    <t>GLENMARK</t>
  </si>
  <si>
    <t>Indent 1 S No 96</t>
  </si>
  <si>
    <t xml:space="preserve">CINNARIZINE 25MG TAB </t>
  </si>
  <si>
    <t>Indent 1 S No 97</t>
  </si>
  <si>
    <t>CIPROFLOXACIN 0.3% EYE DROP 3MG/ML BOT OF 5ML</t>
  </si>
  <si>
    <t>Indent 1 S No 98</t>
  </si>
  <si>
    <t xml:space="preserve">CIPROFLOXACIN 250MG TAB </t>
  </si>
  <si>
    <t>Indent 1 S No 99</t>
  </si>
  <si>
    <t>CIPROFLOXACIN HCL 0.3% + DEXAMETHASONE 0.1% BOT OF 5%</t>
  </si>
  <si>
    <t>Indent 1 S No 100</t>
  </si>
  <si>
    <t>CLARITHROMYCIN 15GM</t>
  </si>
  <si>
    <t>Tube</t>
  </si>
  <si>
    <t>Indent 1 S No 102</t>
  </si>
  <si>
    <t>CLINDAMYCIN 300MG CAP</t>
  </si>
  <si>
    <t>Indent 1 S No 103</t>
  </si>
  <si>
    <t>CLINDAMYCIN PHOSPHATE 1% GEL</t>
  </si>
  <si>
    <t>LABORATE</t>
  </si>
  <si>
    <t>DRUG STORES</t>
  </si>
  <si>
    <t>Indent 1 S No 107</t>
  </si>
  <si>
    <t xml:space="preserve">CLONIDINE 100MCG TAB </t>
  </si>
  <si>
    <t>Indent 1 S No 108</t>
  </si>
  <si>
    <t xml:space="preserve">CLOPIDOGREL 75MG TAB </t>
  </si>
  <si>
    <t>Bal Pharma</t>
  </si>
  <si>
    <t>Indent 1 S No 110</t>
  </si>
  <si>
    <t xml:space="preserve">CLOTRIMAZOLE 1% MOUTH PAINT 15ML BOT </t>
  </si>
  <si>
    <t>Indent 1 S No 114</t>
  </si>
  <si>
    <t xml:space="preserve">COUGH EXPECTORANT SYP 5ML CONTAINING DIPHENHYDRAMINE HCL 14.08MG </t>
  </si>
  <si>
    <t>Indent 1 S No 123</t>
  </si>
  <si>
    <t>DELIVERY SYSTEM FOR SALMETEROL + FLUTICASONE ROTACAPS</t>
  </si>
  <si>
    <t>Indent 1 S No 124</t>
  </si>
  <si>
    <t>Indent 1 S No 126</t>
  </si>
  <si>
    <t>DEXAMETHASONE SODIUM PHOSPHATE 4.4MG 2 ML INJ</t>
  </si>
  <si>
    <t>Indent 1 S No 128</t>
  </si>
  <si>
    <t xml:space="preserve">DEXTROSE MONOHYDRATE FOR ORAL USE IN BOT OF 100GM </t>
  </si>
  <si>
    <t>TUDOR</t>
  </si>
  <si>
    <t>Indent 1 S No 129</t>
  </si>
  <si>
    <t xml:space="preserve">DIAZEPAM 5MG TAB </t>
  </si>
  <si>
    <t>Indent 1 S No 131</t>
  </si>
  <si>
    <t>DICYCLOMINE HCL 20MG INJ</t>
  </si>
  <si>
    <t>Indent 1 S No 132</t>
  </si>
  <si>
    <t xml:space="preserve">DIGOXIN 0.25MG TAB </t>
  </si>
  <si>
    <t>Indent 1 S No 134</t>
  </si>
  <si>
    <t>DISPOSABLE GOWN</t>
  </si>
  <si>
    <t>Reptuted</t>
  </si>
  <si>
    <t>Drug Stores</t>
  </si>
  <si>
    <t>Indent 1 S No 135</t>
  </si>
  <si>
    <t xml:space="preserve">STERILE WATER -AMP OF 10ML </t>
  </si>
  <si>
    <t>Indent 1 S No 136</t>
  </si>
  <si>
    <t>DIVALPROATE 500 MG TAB</t>
  </si>
  <si>
    <t>JOHN LEE</t>
  </si>
  <si>
    <t>Indent 1 S No 137</t>
  </si>
  <si>
    <t xml:space="preserve">DOMPERIDONE 10 MG TAB </t>
  </si>
  <si>
    <t>Indent 1 S No 141</t>
  </si>
  <si>
    <t xml:space="preserve">DOXYCYCLINE </t>
  </si>
  <si>
    <t>Indent 1 S No 142</t>
  </si>
  <si>
    <t xml:space="preserve">Drabkins soulution </t>
  </si>
  <si>
    <t>Excel (5 Ltr)</t>
  </si>
  <si>
    <t>Indent 1 S No 143</t>
  </si>
  <si>
    <t xml:space="preserve">DULOXETINE 20MG TAB </t>
  </si>
  <si>
    <t>Indent 1 S No 144</t>
  </si>
  <si>
    <t xml:space="preserve">ECG ELECTRODES </t>
  </si>
  <si>
    <t>3M</t>
  </si>
  <si>
    <t>Indent 1 S No 145</t>
  </si>
  <si>
    <t>ECOSPRIN 75MG + ROSUVASTATIN 10MG</t>
  </si>
  <si>
    <t>AGPAA BIOCHE</t>
  </si>
  <si>
    <t>Indent 1 S No 146</t>
  </si>
  <si>
    <t>ECOSPRIN 75MG + ATROVASTATIN 10MG</t>
  </si>
  <si>
    <t>SUN</t>
  </si>
  <si>
    <t>Indent 1 S No 151</t>
  </si>
  <si>
    <t>Ether (1 x 500 ml)</t>
  </si>
  <si>
    <t>Finner</t>
  </si>
  <si>
    <t>Indent 1 S No 152</t>
  </si>
  <si>
    <t xml:space="preserve">ETOPHYLLINE BP 84.7MG AND THEOPHYLLINE IP 25.3, PER ML 2ML INJ </t>
  </si>
  <si>
    <t>Indent 1 S No 153</t>
  </si>
  <si>
    <t>Agpaa Biochem</t>
  </si>
  <si>
    <t>Indent 1 S No 156</t>
  </si>
  <si>
    <t xml:space="preserve">FENOFIBRATE 200MG TAB </t>
  </si>
  <si>
    <t>Johnlee</t>
  </si>
  <si>
    <t>Indent 1 S No 163</t>
  </si>
  <si>
    <t xml:space="preserve">FINASTERIDE 5MG TAB </t>
  </si>
  <si>
    <t>Indent 1 S No 166</t>
  </si>
  <si>
    <t>FLURBIPROFEN SODIUM OPTHALMIC SOLUTION 0.03% VIAL OF 5ML</t>
  </si>
  <si>
    <t>Indent 1 S No 167</t>
  </si>
  <si>
    <t xml:space="preserve">FLUTICASONE 0.05% CREAM </t>
  </si>
  <si>
    <t>Indent 1 S No 168</t>
  </si>
  <si>
    <t>Indent 1 S No 172</t>
  </si>
  <si>
    <t>FRUSEMIDE 20MG 2ML INJ</t>
  </si>
  <si>
    <t>SANOFI</t>
  </si>
  <si>
    <t>Indent 1 S No 173</t>
  </si>
  <si>
    <t xml:space="preserve">FRUSEMIDE 40MG TAB </t>
  </si>
  <si>
    <t>Indent 1 S No 174</t>
  </si>
  <si>
    <t xml:space="preserve">GABAPENTIN 100MG </t>
  </si>
  <si>
    <t>PULSE</t>
  </si>
  <si>
    <t>SVR</t>
  </si>
  <si>
    <t>Indent 1 S No 179</t>
  </si>
  <si>
    <t xml:space="preserve">GAUZE SURGICAL OPEN WOVE </t>
  </si>
  <si>
    <t>Meter</t>
  </si>
  <si>
    <t>BMT</t>
  </si>
  <si>
    <t>Indent 1 S No 180</t>
  </si>
  <si>
    <t>Microscope slide 75x25 mm 50 slide pkt</t>
  </si>
  <si>
    <t>Astra</t>
  </si>
  <si>
    <t>Indent 1 S No 184</t>
  </si>
  <si>
    <t xml:space="preserve">GLIBENCLAMIDE 5MG TAB </t>
  </si>
  <si>
    <t>INTAS</t>
  </si>
  <si>
    <t>Indent 1 S No 185</t>
  </si>
  <si>
    <t xml:space="preserve">GLIMEPRIDE 1MG TAB </t>
  </si>
  <si>
    <t>Indent 1 S No 186</t>
  </si>
  <si>
    <t xml:space="preserve">GLIMEPRIDE 2MG TAB </t>
  </si>
  <si>
    <t>Indent 1 S No 187</t>
  </si>
  <si>
    <t xml:space="preserve">GLIPIZIDE 5MG TAB </t>
  </si>
  <si>
    <t>ABISHEK</t>
  </si>
  <si>
    <t>Indent 1 S No 188</t>
  </si>
  <si>
    <t>HAND GLOVES OPERATION SIZE 8</t>
  </si>
  <si>
    <t>Suture India</t>
  </si>
  <si>
    <t>Indent 1 S No 189</t>
  </si>
  <si>
    <t xml:space="preserve">GLUCOSAMINE 500MG + CHONDROITIN SULPHATE 400MG TAB </t>
  </si>
  <si>
    <t>Indent 1 S No 192</t>
  </si>
  <si>
    <t>Glucose strip accucheck (100 strips)</t>
  </si>
  <si>
    <t>Roche</t>
  </si>
  <si>
    <t>Indent 1 S No 195</t>
  </si>
  <si>
    <t xml:space="preserve">HALOPERIDOL 5MG TAB </t>
  </si>
  <si>
    <t>Indent 1 S No 196</t>
  </si>
  <si>
    <t>HALOPERIDOL 5MG/ML INJ</t>
  </si>
  <si>
    <t>Indent 1 S No 197</t>
  </si>
  <si>
    <t xml:space="preserve">HAND GLOVES SIZE 7 1/2 </t>
  </si>
  <si>
    <t>Indent 1 S No 198</t>
  </si>
  <si>
    <t xml:space="preserve">HAND GLOVES SIZE 7 </t>
  </si>
  <si>
    <t>Indent 1 S No 199</t>
  </si>
  <si>
    <t xml:space="preserve">HYDROCHLOROTHIAZIDE 25MG </t>
  </si>
  <si>
    <t>Indent 1 S No 201</t>
  </si>
  <si>
    <t>H2O2 250 ML BOTTLE</t>
  </si>
  <si>
    <t>VL</t>
  </si>
  <si>
    <t>Indent 1 S No 202</t>
  </si>
  <si>
    <t xml:space="preserve">HYDROQUINONE 2% TUBE OF 50 MG </t>
  </si>
  <si>
    <t xml:space="preserve">TUBE </t>
  </si>
  <si>
    <t>Medzine</t>
  </si>
  <si>
    <t>Sri Gayatri</t>
  </si>
  <si>
    <t>Indent 1 S No 203</t>
  </si>
  <si>
    <t xml:space="preserve">HYOSCINE BROMIDE INJ 20MG /ML 1ML INJ </t>
  </si>
  <si>
    <t>Indent 1 S No 209</t>
  </si>
  <si>
    <t>Indent 1 S No 212</t>
  </si>
  <si>
    <t>METRONIDAZOLE INJ FOR IV</t>
  </si>
  <si>
    <t>Indent 1 S No 213</t>
  </si>
  <si>
    <t>INSULIN DISPOSABLE SYRINGE 1ML</t>
  </si>
  <si>
    <t>SPM</t>
  </si>
  <si>
    <t>Indent 1 S No 214</t>
  </si>
  <si>
    <t xml:space="preserve">IRON DROPS PAEDIATRIC </t>
  </si>
  <si>
    <t>Indent 1 S No 215</t>
  </si>
  <si>
    <t>IRON SUCCINATE/ FRACTIONATE DEXTRAN 100MG INJ</t>
  </si>
  <si>
    <t>Indent 1 S No 217</t>
  </si>
  <si>
    <t xml:space="preserve">ISONIAZID 300 MG TAB </t>
  </si>
  <si>
    <t>Indent 1 S No 219</t>
  </si>
  <si>
    <t xml:space="preserve">ISOSORBIDE DINITRATE 10MG TAB </t>
  </si>
  <si>
    <t>Indent 1 S No 221</t>
  </si>
  <si>
    <t xml:space="preserve">Bot </t>
  </si>
  <si>
    <t>Alere (100 T)</t>
  </si>
  <si>
    <t>Shree Agencies</t>
  </si>
  <si>
    <t>Indent 1 S No 225</t>
  </si>
  <si>
    <t>KNIFE BARD PACKER , BLADE SIZE 1 FITTING NO 10</t>
  </si>
  <si>
    <t xml:space="preserve">Pioneer </t>
  </si>
  <si>
    <t>Indent 1 S No 226</t>
  </si>
  <si>
    <t>KNIFE BARD PACKER , BLADE SIZE 1 FITTING NO 11</t>
  </si>
  <si>
    <t>Indent 1 S No 227</t>
  </si>
  <si>
    <t>GPA 5 Sl No 81</t>
  </si>
  <si>
    <t>KNIFE BARD PACKER , BLADE SIZE 1 FITTING NO 15</t>
  </si>
  <si>
    <t>Indent 1 S No 228</t>
  </si>
  <si>
    <t xml:space="preserve">LABETALOL HCL 100MG TAB </t>
  </si>
  <si>
    <t>Indent 1 S No 230</t>
  </si>
  <si>
    <t xml:space="preserve">LAMOTRIGINE 25 MG TAB </t>
  </si>
  <si>
    <t>EastWest</t>
  </si>
  <si>
    <t>Indent 1 S No 232</t>
  </si>
  <si>
    <t xml:space="preserve">Stain leishmans powder </t>
  </si>
  <si>
    <t xml:space="preserve">Gm </t>
  </si>
  <si>
    <t>Thermo Fisher  (25 gm)</t>
  </si>
  <si>
    <t>Indent 1 S No 234</t>
  </si>
  <si>
    <t>LEFLUNOMIDE 20MG TAB</t>
  </si>
  <si>
    <t>Indent 1 S No 235</t>
  </si>
  <si>
    <t>LETROZOLE 2.5MF TAB</t>
  </si>
  <si>
    <t>East West</t>
  </si>
  <si>
    <t>Indent 1 S No 236</t>
  </si>
  <si>
    <t xml:space="preserve">LEVETIRACETAM 500MG TAB </t>
  </si>
  <si>
    <t>Indent 1 S No 244</t>
  </si>
  <si>
    <t>LIGNOCAINE WITH ADRENALINE 2% (30ML)</t>
  </si>
  <si>
    <t>VIAL</t>
  </si>
  <si>
    <t>Indoco</t>
  </si>
  <si>
    <t>Indent 1 S No 245</t>
  </si>
  <si>
    <t>LIGNOCAINE HCL 2% WITH ADRENALINE</t>
  </si>
  <si>
    <t>INDOCO</t>
  </si>
  <si>
    <t>Indent 1 S No 246</t>
  </si>
  <si>
    <t>LORAZEPAM 1MG TAB</t>
  </si>
  <si>
    <t>Indent 1 S No 253</t>
  </si>
  <si>
    <t xml:space="preserve">METHOTREXATE 2.5 MG TAB </t>
  </si>
  <si>
    <t>Indent 1 S No 254</t>
  </si>
  <si>
    <t>METHYL CELLULOSE 2% SOLUTION BOTTLE OF 5 ML</t>
  </si>
  <si>
    <t>Indent 1 S No 258</t>
  </si>
  <si>
    <t xml:space="preserve">METRONIDAZOLE 400MG TAB </t>
  </si>
  <si>
    <t>Indent 1 S No 265</t>
  </si>
  <si>
    <t xml:space="preserve">MOXIFLOXACIN 0.5% PRESERVATIVE FREE EYE DROPS </t>
  </si>
  <si>
    <t>Indent 1 S No 267</t>
  </si>
  <si>
    <t xml:space="preserve">MYCOPHENOLATE SODIUM 360 MG TAB </t>
  </si>
  <si>
    <t>Indent 1 S No 268</t>
  </si>
  <si>
    <t xml:space="preserve">NANDROLONE DECANOATE 25MG/ML INJ </t>
  </si>
  <si>
    <t>Indent 1 S No 271</t>
  </si>
  <si>
    <t>NEBIVOLOL 5MG</t>
  </si>
  <si>
    <t>Indent 1 S No 37</t>
  </si>
  <si>
    <t xml:space="preserve">Aso titer test kit 50 test </t>
  </si>
  <si>
    <t>Rapid</t>
  </si>
  <si>
    <t>Indent 1 S No 43</t>
  </si>
  <si>
    <t>ATROPIN SULPHATE 0.6MG ,1ML INJ</t>
  </si>
  <si>
    <t>Indent 1 S No 41</t>
  </si>
  <si>
    <t>GPA 6 Sl No 8</t>
  </si>
  <si>
    <t xml:space="preserve">AMLODIPINE 5MG TAB </t>
  </si>
  <si>
    <t>Indent 1 S No 78</t>
  </si>
  <si>
    <t xml:space="preserve">CARBOXIMETHYLECELLULOSE 1% eye drop </t>
  </si>
  <si>
    <t>URSA PHARMA</t>
  </si>
  <si>
    <t>Indent 1 S No 83</t>
  </si>
  <si>
    <t xml:space="preserve">CEFIXIME 100MG TAB </t>
  </si>
  <si>
    <t>Indent 1 S No 89</t>
  </si>
  <si>
    <t>CREMAFFIN SYRUP</t>
  </si>
  <si>
    <t>Indent 1 S No 94</t>
  </si>
  <si>
    <t>Kit for estimation of hdl cholestrol (1x50ml)</t>
  </si>
  <si>
    <t xml:space="preserve">Robonik India </t>
  </si>
  <si>
    <t>Indent 1 S No 121</t>
  </si>
  <si>
    <t xml:space="preserve">CYPROHEPTADINE 4MG TAB </t>
  </si>
  <si>
    <t>Indent 1 S No 125</t>
  </si>
  <si>
    <t>SENSODENT TOOTH PASTE SENSITIVITY 100GM</t>
  </si>
  <si>
    <t>Indent 1 S No 127</t>
  </si>
  <si>
    <t>IRON SUCCINATE/FRACTIONATE DEXTRAN 100MG INJ</t>
  </si>
  <si>
    <t>ETOPHYLLINE BP 77MG AND THEOPHYLLINE IP 23 MG TAB</t>
  </si>
  <si>
    <t>Indent 1 S No 5</t>
  </si>
  <si>
    <t>16-17/36/101</t>
  </si>
  <si>
    <t>Acyclovir 800 mg Tab</t>
  </si>
  <si>
    <t xml:space="preserve">No </t>
  </si>
  <si>
    <t>Micro Labs Ltd.</t>
  </si>
  <si>
    <t>Indent 1 S No 10</t>
  </si>
  <si>
    <t>17-18/39/118</t>
  </si>
  <si>
    <t>Alfacalcidol Vit D 3 0.25mcg cap</t>
  </si>
  <si>
    <t xml:space="preserve">Medipol Pharmaceuticals </t>
  </si>
  <si>
    <t>Indent 1 S No 11</t>
  </si>
  <si>
    <t>16-17/299/29</t>
  </si>
  <si>
    <t>Allopurinol 100mg tab</t>
  </si>
  <si>
    <t xml:space="preserve">Radicura Pharmaceuticals </t>
  </si>
  <si>
    <t>Indent 1 S No 14</t>
  </si>
  <si>
    <t>16-17/306/68</t>
  </si>
  <si>
    <t>Amantadine 100mg Cap</t>
  </si>
  <si>
    <t xml:space="preserve">CMG Biotech </t>
  </si>
  <si>
    <t>Indent 1 S No 22</t>
  </si>
  <si>
    <t>16-17/375/106</t>
  </si>
  <si>
    <t xml:space="preserve">011632 Antacid Gel Each 5ml Containing Magnesium Hydroxide 150mg, &amp; Above, Dried Al Hydroxide 250mg &amp; Above, Activated Methyl/Dimethyl/ Polysiloxane 50mg And Above Or Activated Dimethicone 40mg And Above  Bottle Of 150 To 170 Ml
</t>
  </si>
  <si>
    <t>M/s Vivimed Labs Ltd</t>
  </si>
  <si>
    <t>Indent 1 S No 38</t>
  </si>
  <si>
    <t>16-17/343/111</t>
  </si>
  <si>
    <t>Aspirin 150 mg Tab</t>
  </si>
  <si>
    <t>M/s Medipol Pharmaceuticals India Ltd</t>
  </si>
  <si>
    <t>Indent 1 S No 39</t>
  </si>
  <si>
    <t>16-17/347/78</t>
  </si>
  <si>
    <t>Aspirin (Soluble) 350 mg tab</t>
  </si>
  <si>
    <t>M/s Unicure (I) Ltd</t>
  </si>
  <si>
    <t>Indent 1 S No 40</t>
  </si>
  <si>
    <t>16-17/371/55</t>
  </si>
  <si>
    <t>Asprin 75mg Tab</t>
  </si>
  <si>
    <t>M/s Unicure (I) Ltd.</t>
  </si>
  <si>
    <t>Indent 1 S No 45</t>
  </si>
  <si>
    <t>16-17/497/152</t>
  </si>
  <si>
    <t>Azelastine HCL 140mcg and Fluticasone Furoate 27.5mcg per dose (Nasal Spray)</t>
  </si>
  <si>
    <t xml:space="preserve">M/s Vivimed Labs Ltd.
Veernag Towers, 
</t>
  </si>
  <si>
    <t>Indent 1 S No 46</t>
  </si>
  <si>
    <t>16-17/93/97</t>
  </si>
  <si>
    <t>Azelastine HCL 140 mcg + Fluticasone Propionate 50 mcg BP Nasal spray</t>
  </si>
  <si>
    <t>M/s Cipla Ltd</t>
  </si>
  <si>
    <t>Indent 1 S No 47</t>
  </si>
  <si>
    <t>14-15/53/54</t>
  </si>
  <si>
    <t>Beclomethasone Dipropionate 200 mcg metered doses aerosol (200 Metered Doses Unit)</t>
  </si>
  <si>
    <t>Indent 1 S No 56</t>
  </si>
  <si>
    <t>13-14/376/49</t>
  </si>
  <si>
    <t xml:space="preserve">Bicalutamide 50 mg Tab </t>
  </si>
  <si>
    <t xml:space="preserve">M/s Intas Pharmaceuticals Ltd </t>
  </si>
  <si>
    <t>Indent 1 S No 68</t>
  </si>
  <si>
    <t>16-17/450/97</t>
  </si>
  <si>
    <t>Calcium Carbonate 500mg Tab (elemental) and Vit-D-3200iu to 250iu Tab</t>
  </si>
  <si>
    <t xml:space="preserve">M/s Unicure (I) Ltd.,   
</t>
  </si>
  <si>
    <t>Indent 1 S No 79</t>
  </si>
  <si>
    <t>15-16/34/89</t>
  </si>
  <si>
    <t>Carvedilol 12.5mg tab</t>
  </si>
  <si>
    <t>M/s CMG Biotech Pvt Ltd</t>
  </si>
  <si>
    <t>Indent 1 S No 81</t>
  </si>
  <si>
    <t>16-17/279/71</t>
  </si>
  <si>
    <t>Cavity Liner calcium hydroxide based self cure radiopaque two</t>
  </si>
  <si>
    <t>pack</t>
  </si>
  <si>
    <t>M/s ICPA Health Products Ltd</t>
  </si>
  <si>
    <t>Indent 1 S No 82</t>
  </si>
  <si>
    <t>16-17/94/101</t>
  </si>
  <si>
    <t>Cefixime syp 50mg/5ml bott of 3ml</t>
  </si>
  <si>
    <t>M/s Maxmed Lifesciences Pvt Ltd</t>
  </si>
  <si>
    <t>Indent 1 S No 101</t>
  </si>
  <si>
    <t>14-15/07/48</t>
  </si>
  <si>
    <t>Clarithromycin 500 mg Tab</t>
  </si>
  <si>
    <t>M/s Glenmark Pharmaceuticals Ltd</t>
  </si>
  <si>
    <t>Indent 1 S No 104</t>
  </si>
  <si>
    <t>14-15/78/63</t>
  </si>
  <si>
    <t>Clobazam 5 mg Tab</t>
  </si>
  <si>
    <t>M/s Intas Pharmaceuticals Ltd</t>
  </si>
  <si>
    <t>Indent 1 S No 105</t>
  </si>
  <si>
    <t>16-17/398/72</t>
  </si>
  <si>
    <t>Clobetasol Propionate Cream 0.05% in Tube of 10 gm</t>
  </si>
  <si>
    <t>M/s Syncom Healthcare Ltd.</t>
  </si>
  <si>
    <t>Indent 1 S No 109</t>
  </si>
  <si>
    <t>16-17/195/02</t>
  </si>
  <si>
    <t>Clotrimazole 1% w/v IP + Lignocaine 2% IP ear drop bott of 10 ml</t>
  </si>
  <si>
    <t>M/s Medipol Pharma</t>
  </si>
  <si>
    <t>Indent 1 S No 130</t>
  </si>
  <si>
    <t>16-17/17/115</t>
  </si>
  <si>
    <t>Diclofenac Gel 1% Tube of 30 gm</t>
  </si>
  <si>
    <t>M/s Saar Biotech</t>
  </si>
  <si>
    <t>Indent 1 S No 138</t>
  </si>
  <si>
    <t>16-17/196/141</t>
  </si>
  <si>
    <t>Domperidone syp 1mg /ml bott of 30ml</t>
  </si>
  <si>
    <r>
      <t xml:space="preserve">M/s SAAR  Biotech.
</t>
    </r>
    <r>
      <rPr>
        <sz val="9"/>
        <color indexed="8"/>
        <rFont val="Calibri"/>
        <family val="2"/>
        <scheme val="minor"/>
      </rPr>
      <t xml:space="preserve">
</t>
    </r>
  </si>
  <si>
    <t>Indent 1 S No 139</t>
  </si>
  <si>
    <t>16-17/161/113</t>
  </si>
  <si>
    <t>Donepezil 5mg tab</t>
  </si>
  <si>
    <t>M/s Intas Pharma</t>
  </si>
  <si>
    <t>Indent 1 S No 154</t>
  </si>
  <si>
    <t>16-17/296/77</t>
  </si>
  <si>
    <t>Etoricoxib 120 mg tab</t>
  </si>
  <si>
    <t>M/s Gnosis Pharmaceuticals Pvt Ltd</t>
  </si>
  <si>
    <t>Indent 1 S No 158</t>
  </si>
  <si>
    <t>13-14/303/55</t>
  </si>
  <si>
    <t>Fexofenadine 180mg Tab</t>
  </si>
  <si>
    <t>M/s Wing Pharmaceuticals Pvt Ltd</t>
  </si>
  <si>
    <t>Indent 1 S No 164</t>
  </si>
  <si>
    <t>14-15/197/98</t>
  </si>
  <si>
    <t>Flavoxate 200mg Tab</t>
  </si>
  <si>
    <t>M/s Windlas Biotech Limited</t>
  </si>
  <si>
    <t>Indent 1 S No 165</t>
  </si>
  <si>
    <t>16-17/44/127</t>
  </si>
  <si>
    <t>Framycetin sulphate cream BP 1% cream 20 gms</t>
  </si>
  <si>
    <t>M/s Sanofi India Ltd</t>
  </si>
  <si>
    <t>16-17/405/87</t>
  </si>
  <si>
    <t>Fusidic Acid Cream 2% w/w 10gm tube</t>
  </si>
  <si>
    <t>Indent 1 S No 175</t>
  </si>
  <si>
    <t>16-17/305/47</t>
  </si>
  <si>
    <t>Gabapentin 300 mg Cap</t>
  </si>
  <si>
    <t xml:space="preserve">M/s Eurolife Healthcare Pvt Ltd.
</t>
  </si>
  <si>
    <t>Indent 1 S No 190</t>
  </si>
  <si>
    <t>14-15/151/25</t>
  </si>
  <si>
    <t xml:space="preserve">Glucose saline isotonic solution in non-toxic disposable plastic bott of 500ml FFS </t>
  </si>
  <si>
    <t>M/s Abaris Healthcare Pvt Ltd</t>
  </si>
  <si>
    <t>Indent 1 S No 193</t>
  </si>
  <si>
    <t>16-17/118/144</t>
  </si>
  <si>
    <t>Granulocyte Colony Stimulating Factor 300 MCG Inj</t>
  </si>
  <si>
    <t>Indent 1 S No 194</t>
  </si>
  <si>
    <t>16-17/374/63</t>
  </si>
  <si>
    <t>Heamatinic Tab contgaining (a) Ferrous Fumarate 200mg to 350mg (b) Vit B12 2 mcg to 10mcg © Folic Acid 500mcg to 1500mcg</t>
  </si>
  <si>
    <t>M/s Syncom Healthcare Ltd</t>
  </si>
  <si>
    <t>Indent 1 S No 207</t>
  </si>
  <si>
    <t>14-15/41/47</t>
  </si>
  <si>
    <t>Indapamide SR 1.5 mg Tab</t>
  </si>
  <si>
    <t>M/s Emcure Pharmaceuticals Ltd.</t>
  </si>
  <si>
    <t>Indent 1 S No 210</t>
  </si>
  <si>
    <t>16-17/4/95</t>
  </si>
  <si>
    <t>Inj Etanercept 50 mg</t>
  </si>
  <si>
    <t>pack of 2 PFP</t>
  </si>
  <si>
    <t>M/s Pfizer Ltd.</t>
  </si>
  <si>
    <t>Indent 1 S No 222</t>
  </si>
  <si>
    <t>16-17/400/137</t>
  </si>
  <si>
    <t>Ketoconazole cream 2% 30g tube</t>
  </si>
  <si>
    <t>Indent 1 S No 229</t>
  </si>
  <si>
    <t>16-17/83/30</t>
  </si>
  <si>
    <t>Lactulose syp each 5ml containing 3.325g bott of 100 ml</t>
  </si>
  <si>
    <t>M/s Shreya Life Sciences</t>
  </si>
  <si>
    <t>Indent 1 S No 233</t>
  </si>
  <si>
    <t>16-17/454/50</t>
  </si>
  <si>
    <t>Leflunomide 10 mg Tab</t>
  </si>
  <si>
    <t>Indent 1 S No 237</t>
  </si>
  <si>
    <t>16-17/382/35</t>
  </si>
  <si>
    <t>Levodopa 250 mg with Carbidopa 25 mg Tab</t>
  </si>
  <si>
    <t>M/s Sun Pharmaceuticals Lab Ltd</t>
  </si>
  <si>
    <t>Indent 1 S No 240</t>
  </si>
  <si>
    <t>15-16/107/73</t>
  </si>
  <si>
    <t>Levo-Salbutamol 50 mcg plus Ipratropium 20 mcg metered dose Inhaler, 200 dose units, CFC free</t>
  </si>
  <si>
    <t>inhaler</t>
  </si>
  <si>
    <t>Indent 1 S No 249</t>
  </si>
  <si>
    <t>16-17/24/121</t>
  </si>
  <si>
    <t>Medroxy Progesterone 10 mg Tab</t>
  </si>
  <si>
    <t>M/s Syncom Pharma</t>
  </si>
  <si>
    <t>Indent 1 S No 256</t>
  </si>
  <si>
    <t>16-17/69/100</t>
  </si>
  <si>
    <t>Metoprolol Extended release 50mg tab</t>
  </si>
  <si>
    <t>M/s Innova Captab</t>
  </si>
  <si>
    <t>Indent 1 S No 259</t>
  </si>
  <si>
    <t>14-15/34/69</t>
  </si>
  <si>
    <t>Metronidazole Susp 200mg/ 5ml Bottle of 60ml</t>
  </si>
  <si>
    <t>Indent 1 S No 261</t>
  </si>
  <si>
    <t>15-16/01/84</t>
  </si>
  <si>
    <t>Mirtazapine 15mg Tab</t>
  </si>
  <si>
    <t>M/s Psychotropics India Ltd</t>
  </si>
  <si>
    <t>Indent 1 S No 262</t>
  </si>
  <si>
    <t>16-17/434/51</t>
  </si>
  <si>
    <t>Mometasone 0.1% tube of 10gm</t>
  </si>
  <si>
    <t>Indent 1 S No 263</t>
  </si>
  <si>
    <t>16-17/442/98</t>
  </si>
  <si>
    <t>Monteleukast 5 mg Tab</t>
  </si>
  <si>
    <t xml:space="preserve">M/s Theon Pharmaceutical Ltd.,
</t>
  </si>
  <si>
    <t>Indent 1 S No 264</t>
  </si>
  <si>
    <t>16-17/229/36</t>
  </si>
  <si>
    <t>Monteleukast 10mg + Levocetrizine 5mg tab</t>
  </si>
  <si>
    <t>Indent 1 S No 266</t>
  </si>
  <si>
    <t>16-17/76/119</t>
  </si>
  <si>
    <t>Mupirocin 2% oint tube of 5gm</t>
  </si>
  <si>
    <t>M/s Nanz Medsciences Pharma</t>
  </si>
  <si>
    <t>Indent 1 S No 270</t>
  </si>
  <si>
    <t>13-14/365/31</t>
  </si>
  <si>
    <t>Nasal Decongestant adult drops (xylometazoline hcl 0.1% w/v nasal drops) bott of 10ml</t>
  </si>
  <si>
    <t>M/s Wings Pharma</t>
  </si>
  <si>
    <t>Formeterol 6mcg and Budesonide 400mcg CFC free MDI 120 metered doses</t>
  </si>
  <si>
    <t>16-17/460/44</t>
  </si>
  <si>
    <t xml:space="preserve">M/s Midascare Pharma Pvt Ltd, </t>
  </si>
  <si>
    <t>Ibuprofen syrup 100mg/5ml bott of 50 ml</t>
  </si>
  <si>
    <t>16-17/50/57</t>
  </si>
  <si>
    <t>Indent 1 S No 205</t>
  </si>
  <si>
    <t>Vendor</t>
  </si>
  <si>
    <t>GPA SO 1st Qtr 2018-19</t>
  </si>
  <si>
    <t xml:space="preserve"> Total Amount in ₹</t>
  </si>
  <si>
    <t>Round Off in ₹</t>
  </si>
  <si>
    <t>(Rupees Nine Hundred and Twenty Eight Only)                                                                Grand Total in ₹</t>
  </si>
  <si>
    <t>(Rupees Nineteen Thousand Nine Hundred and Sixty Six Only)                               Grand Total in ₹</t>
  </si>
  <si>
    <t>(Rupees One Thousand Eight Hundred and Three Only)                                        Grand Total in ₹</t>
  </si>
  <si>
    <t>(Rupees Sixteen Thousand and Seventy Only)                                                                 Grand Total in ₹</t>
  </si>
  <si>
    <t>(Rupees Six Thousand  Only)                                                                                                     Grand Total in ₹</t>
  </si>
  <si>
    <t>SO 8</t>
  </si>
  <si>
    <t>(Rupees Nineteen Thousand Five Hundred and Ten Only)                                           Grand Total in ₹</t>
  </si>
  <si>
    <t>Troikaa</t>
  </si>
  <si>
    <t>SO 9</t>
  </si>
  <si>
    <t>(Rupees Two Thousand and Ninety Four Only)                                                                  Grand Total in ₹</t>
  </si>
  <si>
    <t>Coy</t>
  </si>
  <si>
    <t>SO 10</t>
  </si>
  <si>
    <t>(Rupees Four Thousand Eight Hundred and Sixty Five Only)                                        Grand Total in ₹</t>
  </si>
  <si>
    <t>SO 11</t>
  </si>
  <si>
    <t>(Rupees Three Thousand Six Hundred and Fourteen Only)                                        Grand Total in ₹</t>
  </si>
  <si>
    <t>SO 12</t>
  </si>
  <si>
    <t>(Rupees Four Thousand Five Hundred and Thirty Six Only)                                        Grand Total in ₹</t>
  </si>
  <si>
    <t>SO 13</t>
  </si>
  <si>
    <t>(Rupees One Thousand Eight Hundred and Eighty Eight Only)                                     Grand Total in ₹</t>
  </si>
  <si>
    <t>SO 14</t>
  </si>
  <si>
    <t>(Rupees Two Thousand Two Hundred and Forty Only)                                                  Grand Total in ₹</t>
  </si>
  <si>
    <t>AMOXY 875+CLAVULANIC ACID 125MG Tab</t>
  </si>
  <si>
    <t>Glenmark</t>
  </si>
  <si>
    <t>SO 15</t>
  </si>
  <si>
    <t>SO 16</t>
  </si>
  <si>
    <t>(Rupees Fourteen Thousand Four Hundred and Fourteen Only)                            Grand Total in ₹</t>
  </si>
  <si>
    <t>(Rupees Eleven Thousand Nine Hundred and Fifty Three Only)                                        Grand Total in ₹</t>
  </si>
  <si>
    <t>(Rupees Eight Thousand Six Hundred and Twenty Three Only)                                Grand Total in ₹</t>
  </si>
  <si>
    <t>(Rupees Fourteen Thousand and Fifty Two Only)                                                        Grand Total in ₹</t>
  </si>
  <si>
    <t>(Rupees Twenty Nine Thousand Five Hundred and Forty Only)                              Grand Total in ₹</t>
  </si>
  <si>
    <t>(Rupees Two Thousand  and Seventy Two Only)                                                            Grand Total in ₹</t>
  </si>
  <si>
    <t>SO 17</t>
  </si>
  <si>
    <t>SO 18</t>
  </si>
  <si>
    <t>SO 19</t>
  </si>
  <si>
    <t>SO 20</t>
  </si>
  <si>
    <t>SO 21</t>
  </si>
  <si>
    <t>SO 22</t>
  </si>
  <si>
    <t>(Rupees Nineteen Thousand and Eight Hundred Only)                                                     Grand Total in ₹</t>
  </si>
  <si>
    <t>SO 23</t>
  </si>
  <si>
    <t>(Rupees Thirty One Thousand Seven Hundred and Thirty Nine Only)                      Grand Total in ₹</t>
  </si>
  <si>
    <t>SO 24</t>
  </si>
  <si>
    <t>SO 25</t>
  </si>
  <si>
    <t>(Rupees Six Hundred and Fifty Nine Only)                                                                             Grand Total in ₹</t>
  </si>
  <si>
    <t>SO 26</t>
  </si>
  <si>
    <t>(Rupees Twenty Thousand Six Hundred and Fifty One Only)                                         Grand Total in ₹</t>
  </si>
  <si>
    <t>(Rupees Five Thousand Eight Hundred and Eighty Three Only)                                    Grand Total in ₹</t>
  </si>
  <si>
    <t xml:space="preserve">Pending SO </t>
  </si>
  <si>
    <t>SO 27</t>
  </si>
  <si>
    <t>SO 28</t>
  </si>
  <si>
    <t>(Rupees Three Thousand Four Hundred and Ninety Five Only)                                    Grand Total in ₹</t>
  </si>
  <si>
    <t>SO 29</t>
  </si>
  <si>
    <t>(Rupees Three Thousand Six Hundred and Nine Only)                                                    Grand Total in ₹</t>
  </si>
  <si>
    <t>(Rupees Eighteen Thousand Six Hundred and Fifty Nine Only)                                      Grand Total in ₹</t>
  </si>
  <si>
    <t>M/s Syncom Healthcare</t>
  </si>
  <si>
    <t xml:space="preserve">M/s Theon Pharmaceutical Ltd
</t>
  </si>
  <si>
    <t>M/s Wing Pharma</t>
  </si>
  <si>
    <t xml:space="preserve">M/s Unicure (I) Ltd  
</t>
  </si>
  <si>
    <t>(Rupees Two Thousand Seven Hundred and Fifty Three Only)                                                                  Grand Total in ₹</t>
  </si>
  <si>
    <t>(Rupees Twenty Seven Thousand Four Hundred and Ninety One Only)                                                     Grand Total in ₹</t>
  </si>
  <si>
    <t>Pheonix</t>
  </si>
  <si>
    <t>(Rupees Nine Thousand Three Hundred and Fifty Nine Only)                                                     Grand Total in ₹</t>
  </si>
  <si>
    <t>(Rupees Ten Thousand Three Hundred and One Only)                                                                                   Grand Total in ₹</t>
  </si>
  <si>
    <t>(Rupees Fifteen Thousand Five Hundred and Ninety Five Only)                                                       Grand Total in ₹</t>
  </si>
  <si>
    <t>SO 30</t>
  </si>
  <si>
    <t>SO 31</t>
  </si>
  <si>
    <t>SO 32</t>
  </si>
  <si>
    <t>SO 33</t>
  </si>
  <si>
    <t>SO 34</t>
  </si>
  <si>
    <t>(Rupees Three Hundred and Eighty One  Only)                                                                              Grand Total in ₹</t>
  </si>
  <si>
    <t>(Rupees One Hundred and Sixty Eight  Only)                                                                              Grand Total in ₹</t>
  </si>
  <si>
    <t>(Rupees Five Thousand Eight Hundred and Forty  Three  Only)                                                  Grand Total in ₹</t>
  </si>
  <si>
    <t>(Rupees Nine Hundred and Seventeen Only  Three  Only)                                                          Grand Total in ₹</t>
  </si>
  <si>
    <t>(Rupees Twenty Three Thousand Eight Hundred and Ninety One  Only)                               Grand Total in ₹</t>
  </si>
  <si>
    <t>(Rupees Seven Thousand Seven Hundred and Ten Only)                                                           Grand Total in ₹</t>
  </si>
  <si>
    <t>(Rupees Two Thousand and Thirty Four Only)                                                                                 Grand Total in ₹</t>
  </si>
  <si>
    <t>Sri keshav</t>
  </si>
  <si>
    <t>(Rupees Six Hundred  and Forty Five  Only)                                                                                                Grand Total in ₹</t>
  </si>
  <si>
    <t>(Rupees Two Thousand  and Twenty Four Only)                                                                                        Grand Total in ₹</t>
  </si>
  <si>
    <t>(Rupees Eight Hundred  and Seventy Nine Only)                                                                                     Grand Total in ₹</t>
  </si>
  <si>
    <t>(Rupees One Thousand  and Fifty Five Only)                                                                                             Grand Total in ₹</t>
  </si>
  <si>
    <t>(Rupees Two Thousand Five Hundred and Twenty Three Only)                                                        Grand Total in ₹</t>
  </si>
  <si>
    <t>(Rupees Two Thousand Nine Hundred and Seventy Five Only)                                                          Grand Total in ₹</t>
  </si>
  <si>
    <t>(Rupees Three Thousand Three Hundred  and Thirty Two Only)                                                         Grand Total in ₹</t>
  </si>
  <si>
    <t>(Rupees Three Thousand Seven Hundred  and Fifty Only)                                                            Grand Total in ₹</t>
  </si>
  <si>
    <t>(Rupees Three Thousand Nine Hundred  and Fifty Five Only)                                                            Grand Total in ₹</t>
  </si>
  <si>
    <t>(Rupees Five Thousand Three Hundred and Ninety Three Only)                                                       Grand Total in ₹</t>
  </si>
  <si>
    <t>(Rupees Eight Thousand Nine Hundred and Thirty Eight Only)                                                          Grand Total in ₹</t>
  </si>
  <si>
    <t>(Rupees Two Thousand Nine Hundred and Nine Only)                                                                           Grand Total in ₹</t>
  </si>
  <si>
    <t>(Rupees Forteen Thousand Two Hundred and Thirty Only)                                       Grand Total in ₹</t>
  </si>
  <si>
    <t>SO 42</t>
  </si>
  <si>
    <t>SO 43</t>
  </si>
  <si>
    <t>SO 44</t>
  </si>
  <si>
    <t>SO 45</t>
  </si>
  <si>
    <t>SO 46</t>
  </si>
  <si>
    <t>SO 47</t>
  </si>
  <si>
    <t>SO 48</t>
  </si>
  <si>
    <t>SO 49</t>
  </si>
  <si>
    <t>SO 50</t>
  </si>
  <si>
    <t>SO 51</t>
  </si>
  <si>
    <t>SO 52</t>
  </si>
  <si>
    <t>(Rupees Six Hundred  and Thirty Eight Only)                                                                                           Grand Total in ₹</t>
  </si>
  <si>
    <t>EXP</t>
  </si>
  <si>
    <t>(Rupees Nine Thousand Nine Hundred and Five Only)                                                                          Grand Total in ₹</t>
  </si>
  <si>
    <t>Via/Amp</t>
  </si>
  <si>
    <t>Indent S No</t>
  </si>
  <si>
    <t>NIV/27/ 524</t>
  </si>
  <si>
    <t>LPP</t>
  </si>
  <si>
    <t>LPP Coy</t>
  </si>
  <si>
    <t>Walter Dushnels</t>
  </si>
  <si>
    <t>350/kg</t>
  </si>
  <si>
    <t>1500/litre</t>
  </si>
  <si>
    <t>700/pack</t>
  </si>
  <si>
    <t>200/packet</t>
  </si>
  <si>
    <t>3.5/piece</t>
  </si>
  <si>
    <t>62/packet</t>
  </si>
  <si>
    <t>1000/packet</t>
  </si>
  <si>
    <t>Sun Pharma</t>
  </si>
  <si>
    <t>Chandra Bhagat Pharma</t>
  </si>
  <si>
    <t>Samir Streel</t>
  </si>
  <si>
    <t>leeford</t>
  </si>
  <si>
    <t>Gsk</t>
  </si>
  <si>
    <t>Blue water</t>
  </si>
  <si>
    <t>Edge Denmat</t>
  </si>
  <si>
    <t>Elder</t>
  </si>
  <si>
    <t>Nulife</t>
  </si>
  <si>
    <t>Sendika Pharma</t>
  </si>
  <si>
    <t>Macleods</t>
  </si>
  <si>
    <t>Altius</t>
  </si>
  <si>
    <t>Silver line Private</t>
  </si>
  <si>
    <t>Incl Swift</t>
  </si>
  <si>
    <t>Dermocare</t>
  </si>
  <si>
    <t>Abott</t>
  </si>
  <si>
    <t>Kimble</t>
  </si>
  <si>
    <t>Astrazenica</t>
  </si>
  <si>
    <t>Siun</t>
  </si>
  <si>
    <t>Svizera Health Care</t>
  </si>
  <si>
    <t>Ranbaxy</t>
  </si>
  <si>
    <t>Pil</t>
  </si>
  <si>
    <t>Intas</t>
  </si>
  <si>
    <t>Rendel Pharma</t>
  </si>
  <si>
    <t>HH Chemicals</t>
  </si>
  <si>
    <t>Medineva</t>
  </si>
  <si>
    <t>Zydus Cadilae</t>
  </si>
  <si>
    <t>Agron ramesh</t>
  </si>
  <si>
    <t>Alex</t>
  </si>
  <si>
    <t>Karnataka</t>
  </si>
  <si>
    <t>Life Science</t>
  </si>
  <si>
    <t>Dermacare Lab</t>
  </si>
  <si>
    <t>Mediclone Biotech</t>
  </si>
  <si>
    <t>Zuventus</t>
  </si>
  <si>
    <t>La Pharmaceuticals</t>
  </si>
  <si>
    <t>Ambica Surgicare</t>
  </si>
  <si>
    <t>Anran International</t>
  </si>
  <si>
    <t>Tram Pharma</t>
  </si>
  <si>
    <t>Digitech System</t>
  </si>
  <si>
    <t>Shalks Intenational</t>
  </si>
  <si>
    <t>Komal Healthcare</t>
  </si>
  <si>
    <t>Narrem</t>
  </si>
  <si>
    <t>Biotech</t>
  </si>
  <si>
    <t>FDC Ltd</t>
  </si>
  <si>
    <t>Lab System Ltd</t>
  </si>
  <si>
    <t>PDLP</t>
  </si>
  <si>
    <t>Samarth</t>
  </si>
  <si>
    <t>Smarth</t>
  </si>
  <si>
    <t>Polymed</t>
  </si>
  <si>
    <t>Dr Reddy</t>
  </si>
  <si>
    <t>Micro Labs Ltd</t>
  </si>
  <si>
    <t>Unisankyo</t>
  </si>
  <si>
    <t>Unichem</t>
  </si>
  <si>
    <t>Astra Zenica</t>
  </si>
  <si>
    <t>Camlin</t>
  </si>
  <si>
    <t>Foreva</t>
  </si>
  <si>
    <t>Sun</t>
  </si>
  <si>
    <t>JB Chemicals</t>
  </si>
  <si>
    <t>Fin Pippette</t>
  </si>
  <si>
    <t>Rpg LS</t>
  </si>
  <si>
    <t>Nations Rofle</t>
  </si>
  <si>
    <t>GPR Ken Diagno Plus</t>
  </si>
  <si>
    <t>Super International</t>
  </si>
  <si>
    <t>Absolute Seltron Int</t>
  </si>
  <si>
    <t>Star Surgical Int</t>
  </si>
  <si>
    <t>Neor Lab Int</t>
  </si>
  <si>
    <t>Zydus</t>
  </si>
  <si>
    <t>QTY DEMAND</t>
  </si>
  <si>
    <t>LPP/Mkt Survey</t>
  </si>
  <si>
    <t>LPP  Coy</t>
  </si>
  <si>
    <t>Syr Levocarnitine (500mg/5mL) bottle of 30 mL</t>
  </si>
  <si>
    <t>Tab Ondansetron 4 mg (Mouth dissolving tablet/ Orally disintegrating tablet)</t>
  </si>
  <si>
    <t>Tab</t>
  </si>
  <si>
    <t>Anley</t>
  </si>
  <si>
    <t>Human Rabies Specific Immunoglobulin (300mg/Vial)</t>
  </si>
  <si>
    <t>Kamada</t>
  </si>
  <si>
    <t>Inhaler salmetrol + Fluticasone 125mcg (Equivalent to Seroflo 125 Inhaler)</t>
  </si>
  <si>
    <t>cipla</t>
  </si>
  <si>
    <t>Inhaler salmetrol + Fluticasone 50 mcg (Equivalent to Seroflo 50 Inhaler)</t>
  </si>
  <si>
    <t>Inj Levetiractam (100mg/mL) Vial of 10 mL</t>
  </si>
  <si>
    <t>Piramal Health</t>
  </si>
  <si>
    <t>Syr (Etofylline 46.5mg+Theophylline 14mg/5ml) Bottle of 100mL</t>
  </si>
  <si>
    <t>Zydus Cadila</t>
  </si>
  <si>
    <t>Isolyte P (500mL bottle)</t>
  </si>
  <si>
    <t>Claris</t>
  </si>
  <si>
    <t>0.45 DNS IV Bottle of 500mL</t>
  </si>
  <si>
    <t>Baxter</t>
  </si>
  <si>
    <t>Ofloxacin Syr (50mg/5ml) 30ml Bottle</t>
  </si>
  <si>
    <t>Liquid hand disinfectant (100gm containing 2-propanol 45gm, 1-propanol 30gm, ethyl-hexadecyl-dimethyl ammonium-sthylsulphate 0.2gm) (Equivalent to Sterilium)</t>
  </si>
  <si>
    <t>Syr Calcium (containing elemental Calcium 82mg, Vit D3 200 IU and Vit B12 2.5mcg per 5mL)  bottle of 200mL (Equivalent to Ostocalcium syrup)</t>
  </si>
  <si>
    <t>Dimethicone + Zinc Oxide cream (Equivalent to Siloderm)</t>
  </si>
  <si>
    <t>USV</t>
  </si>
  <si>
    <t>Eye shield for neonates on phototherapy disposable</t>
  </si>
  <si>
    <t>Nos</t>
  </si>
  <si>
    <t>Kashik</t>
  </si>
  <si>
    <t>Silk stickable tape for Intravenous line fixation (1 inch width) (Equivalent to 3M Durapore 1538-1” silk tape)</t>
  </si>
  <si>
    <r>
      <t>Disposable SPO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Probes (Neonatal)</t>
    </r>
  </si>
  <si>
    <t>Monarch Meditech</t>
  </si>
  <si>
    <t>MMR Vaccine (Containing live attenuated measles, mumps and rubella vaccine) (Ampoule of 0.5 mL)</t>
  </si>
  <si>
    <t>Ampoule</t>
  </si>
  <si>
    <t>Shaurya internationa</t>
  </si>
  <si>
    <t>Transparent sticking tape (equivalent to 3M transpore tape 1527-1)</t>
  </si>
  <si>
    <t>Ashish Enterprise</t>
  </si>
  <si>
    <t>Cetrizine drops (10mg/mL) bottle of 10mL (Equivalent to Zyrtec drops)</t>
  </si>
  <si>
    <t>PRM Lifescience</t>
  </si>
  <si>
    <t>NIV/27</t>
  </si>
  <si>
    <t>HCV Elisa Kit (1x96 test)</t>
  </si>
  <si>
    <t>Meril</t>
  </si>
  <si>
    <t>Bag rebreathing antistatic rubber 2 ltr</t>
  </si>
  <si>
    <t>Omex Medical</t>
  </si>
  <si>
    <t>NIV/04</t>
  </si>
  <si>
    <t>Bag rebreathing antistatic rubber 5 ltr</t>
  </si>
  <si>
    <t>Scientico</t>
  </si>
  <si>
    <t>Apparatus Anaesthetic face mask size 0</t>
  </si>
  <si>
    <t>Manglam Surgical</t>
  </si>
  <si>
    <t>Apparatus Anaesthetic face mask size 1</t>
  </si>
  <si>
    <t>Brochure</t>
  </si>
  <si>
    <t>Apparatus Anaesthetic face mask size 2</t>
  </si>
  <si>
    <t>Acho Medical</t>
  </si>
  <si>
    <t>Apparatus Anaesthetic face mask size 3</t>
  </si>
  <si>
    <t>Surya Enterprise</t>
  </si>
  <si>
    <t>Apparatus Anaesthetic face mask size 4</t>
  </si>
  <si>
    <t>MSEC</t>
  </si>
  <si>
    <t>Apparatus Anaesthetic face mask size 5</t>
  </si>
  <si>
    <t>Laryngeal Mask Airway Size 1</t>
  </si>
  <si>
    <t>CA of 20</t>
  </si>
  <si>
    <t>Laryngeal Mask Airway Size 2</t>
  </si>
  <si>
    <t>Onlinesurgical</t>
  </si>
  <si>
    <t>Laryngeal Mask Airway Size 3</t>
  </si>
  <si>
    <t>Laryngeal Mask Airway Size 4</t>
  </si>
  <si>
    <t>Furosemide oral soln 10 mg/ml (30ml bottle)</t>
  </si>
  <si>
    <t>Smarth life</t>
  </si>
  <si>
    <t>Tetanus  Human  Immunoglobulin</t>
  </si>
  <si>
    <t>Levosalbutamol Respules (0.31mg)</t>
  </si>
  <si>
    <t>Levosalbutamol Respules (0.63mg)</t>
  </si>
  <si>
    <t>MORPHINE 15 mg, 1 ml Inj</t>
  </si>
  <si>
    <t>Karnatka</t>
  </si>
  <si>
    <t>Baby Face mask (For MDI Spacer)</t>
  </si>
  <si>
    <t>Blood Collection Bag Single</t>
  </si>
  <si>
    <t>Misoprostol 25 mg</t>
  </si>
  <si>
    <t>Indend S .No</t>
  </si>
  <si>
    <t>Corona</t>
  </si>
  <si>
    <t>Appx Cost</t>
  </si>
  <si>
    <t xml:space="preserve">Packet </t>
  </si>
  <si>
    <t>Box</t>
  </si>
  <si>
    <t>kg</t>
  </si>
  <si>
    <t>Piece</t>
  </si>
  <si>
    <t xml:space="preserve">Medrubb Industries </t>
  </si>
  <si>
    <t>Imperial Biotech</t>
  </si>
  <si>
    <t>Indent 1 (ECHS) PA SO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</si>
</sst>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[$-409]d\-mmm\-yyyy;@"/>
  </numFmts>
  <fonts count="2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Book Antiqua"/>
      <family val="1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11111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horizontal="left" indent="15"/>
    </xf>
    <xf numFmtId="0" fontId="7" fillId="0" borderId="1" xfId="0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4" borderId="0" xfId="0" applyFont="1" applyFill="1" applyAlignment="1">
      <alignment vertical="top"/>
    </xf>
    <xf numFmtId="0" fontId="11" fillId="0" borderId="1" xfId="0" applyFont="1" applyBorder="1" applyAlignment="1">
      <alignment horizontal="left" vertical="top" wrapText="1"/>
    </xf>
    <xf numFmtId="2" fontId="11" fillId="0" borderId="1" xfId="0" applyNumberFormat="1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NumberFormat="1" applyFont="1" applyFill="1" applyBorder="1" applyAlignment="1">
      <alignment horizontal="left" vertical="top"/>
    </xf>
    <xf numFmtId="2" fontId="10" fillId="2" borderId="1" xfId="0" applyNumberFormat="1" applyFont="1" applyFill="1" applyBorder="1" applyAlignment="1">
      <alignment horizontal="right"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2" fillId="2" borderId="1" xfId="0" applyNumberFormat="1" applyFont="1" applyFill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top" wrapText="1"/>
    </xf>
    <xf numFmtId="2" fontId="10" fillId="2" borderId="1" xfId="0" applyNumberFormat="1" applyFont="1" applyFill="1" applyBorder="1" applyAlignment="1">
      <alignment horizontal="right" vertical="top" wrapText="1"/>
    </xf>
    <xf numFmtId="0" fontId="10" fillId="2" borderId="1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2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2" fontId="10" fillId="0" borderId="1" xfId="0" applyNumberFormat="1" applyFont="1" applyBorder="1" applyAlignment="1">
      <alignment horizontal="right" vertical="top" wrapText="1"/>
    </xf>
    <xf numFmtId="0" fontId="10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2" fillId="0" borderId="1" xfId="0" applyFont="1" applyFill="1" applyBorder="1" applyAlignment="1">
      <alignment horizontal="righ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right" vertical="top"/>
    </xf>
    <xf numFmtId="0" fontId="9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4" fillId="0" borderId="1" xfId="0" applyFont="1" applyBorder="1" applyAlignment="1">
      <alignment horizontal="left" vertical="top" wrapText="1"/>
    </xf>
    <xf numFmtId="2" fontId="14" fillId="0" borderId="1" xfId="0" applyNumberFormat="1" applyFont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right" vertical="top" wrapText="1"/>
    </xf>
    <xf numFmtId="0" fontId="14" fillId="0" borderId="0" xfId="0" applyFon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horizontal="right" vertical="top" wrapText="1"/>
    </xf>
    <xf numFmtId="0" fontId="2" fillId="0" borderId="0" xfId="0" applyFont="1"/>
    <xf numFmtId="164" fontId="3" fillId="2" borderId="0" xfId="0" applyNumberFormat="1" applyFont="1" applyFill="1" applyBorder="1" applyAlignment="1">
      <alignment horizontal="center" vertical="top" wrapText="1"/>
    </xf>
    <xf numFmtId="164" fontId="17" fillId="2" borderId="0" xfId="0" applyNumberFormat="1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164" fontId="16" fillId="0" borderId="0" xfId="0" applyNumberFormat="1" applyFont="1" applyFill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center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16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165" fontId="16" fillId="0" borderId="0" xfId="0" applyNumberFormat="1" applyFont="1" applyFill="1" applyBorder="1" applyAlignment="1">
      <alignment horizontal="left" vertical="top" wrapText="1"/>
    </xf>
    <xf numFmtId="164" fontId="17" fillId="0" borderId="0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165" fontId="3" fillId="2" borderId="0" xfId="0" applyNumberFormat="1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left" vertical="top" wrapText="1"/>
    </xf>
    <xf numFmtId="164" fontId="17" fillId="2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left" vertical="top"/>
    </xf>
    <xf numFmtId="0" fontId="3" fillId="4" borderId="1" xfId="0" applyNumberFormat="1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165" fontId="3" fillId="4" borderId="0" xfId="0" applyNumberFormat="1" applyFont="1" applyFill="1" applyBorder="1" applyAlignment="1">
      <alignment horizontal="left" vertical="top" wrapText="1"/>
    </xf>
    <xf numFmtId="164" fontId="3" fillId="4" borderId="0" xfId="0" applyNumberFormat="1" applyFont="1" applyFill="1" applyBorder="1" applyAlignment="1">
      <alignment horizontal="left" vertical="top" wrapText="1"/>
    </xf>
    <xf numFmtId="164" fontId="16" fillId="4" borderId="0" xfId="0" applyNumberFormat="1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/>
    </xf>
    <xf numFmtId="164" fontId="17" fillId="0" borderId="0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164" fontId="17" fillId="2" borderId="0" xfId="0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0" fillId="2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19" fillId="0" borderId="1" xfId="0" applyFont="1" applyFill="1" applyBorder="1" applyAlignment="1">
      <alignment horizontal="center" vertical="top" wrapText="1"/>
    </xf>
    <xf numFmtId="0" fontId="19" fillId="2" borderId="1" xfId="0" applyNumberFormat="1" applyFont="1" applyFill="1" applyBorder="1" applyAlignment="1">
      <alignment horizontal="right" vertical="top" wrapText="1"/>
    </xf>
    <xf numFmtId="0" fontId="16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/>
    </xf>
    <xf numFmtId="0" fontId="10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10" fillId="0" borderId="0" xfId="0" applyFont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164" fontId="17" fillId="2" borderId="1" xfId="0" applyNumberFormat="1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165" fontId="3" fillId="0" borderId="1" xfId="0" applyNumberFormat="1" applyFont="1" applyFill="1" applyBorder="1" applyAlignment="1">
      <alignment horizontal="center" vertical="top" wrapText="1"/>
    </xf>
    <xf numFmtId="165" fontId="16" fillId="0" borderId="1" xfId="0" applyNumberFormat="1" applyFont="1" applyFill="1" applyBorder="1" applyAlignment="1">
      <alignment horizontal="center" vertical="top" wrapText="1"/>
    </xf>
    <xf numFmtId="164" fontId="3" fillId="4" borderId="1" xfId="0" applyNumberFormat="1" applyFont="1" applyFill="1" applyBorder="1" applyAlignment="1">
      <alignment horizontal="center" vertical="top" wrapText="1"/>
    </xf>
    <xf numFmtId="164" fontId="16" fillId="4" borderId="1" xfId="0" applyNumberFormat="1" applyFont="1" applyFill="1" applyBorder="1" applyAlignment="1">
      <alignment horizontal="center" vertical="top" wrapText="1"/>
    </xf>
    <xf numFmtId="2" fontId="16" fillId="2" borderId="1" xfId="0" applyNumberFormat="1" applyFont="1" applyFill="1" applyBorder="1" applyAlignment="1">
      <alignment horizontal="right" vertical="top" wrapText="1"/>
    </xf>
    <xf numFmtId="0" fontId="16" fillId="0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right" vertical="top" wrapText="1"/>
    </xf>
    <xf numFmtId="0" fontId="20" fillId="0" borderId="1" xfId="0" applyFont="1" applyBorder="1" applyAlignment="1">
      <alignment horizontal="left" vertical="top" wrapText="1"/>
    </xf>
    <xf numFmtId="2" fontId="20" fillId="0" borderId="1" xfId="0" applyNumberFormat="1" applyFont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10" fillId="2" borderId="1" xfId="0" applyNumberFormat="1" applyFont="1" applyFill="1" applyBorder="1" applyAlignment="1">
      <alignment horizontal="left" vertical="top" wrapText="1"/>
    </xf>
    <xf numFmtId="2" fontId="4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2" fontId="10" fillId="2" borderId="1" xfId="0" applyNumberFormat="1" applyFont="1" applyFill="1" applyBorder="1" applyAlignment="1">
      <alignment horizontal="left" vertical="top" wrapText="1"/>
    </xf>
    <xf numFmtId="2" fontId="10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left" vertical="top" wrapText="1"/>
    </xf>
    <xf numFmtId="2" fontId="20" fillId="0" borderId="1" xfId="0" applyNumberFormat="1" applyFont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2" fillId="2" borderId="1" xfId="0" applyNumberFormat="1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2" fontId="12" fillId="2" borderId="1" xfId="0" applyNumberFormat="1" applyFont="1" applyFill="1" applyBorder="1" applyAlignment="1">
      <alignment horizontal="left" vertical="top" wrapText="1"/>
    </xf>
    <xf numFmtId="2" fontId="10" fillId="0" borderId="1" xfId="0" applyNumberFormat="1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0" fillId="0" borderId="0" xfId="0" applyAlignment="1">
      <alignment horizontal="right" wrapText="1"/>
    </xf>
    <xf numFmtId="2" fontId="10" fillId="0" borderId="0" xfId="0" applyNumberFormat="1" applyFont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right" wrapText="1"/>
    </xf>
    <xf numFmtId="0" fontId="22" fillId="0" borderId="0" xfId="0" applyFont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9" fontId="10" fillId="2" borderId="1" xfId="0" applyNumberFormat="1" applyFont="1" applyFill="1" applyBorder="1" applyAlignment="1">
      <alignment horizontal="left" vertical="top" wrapText="1"/>
    </xf>
    <xf numFmtId="1" fontId="10" fillId="2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 wrapText="1"/>
    </xf>
    <xf numFmtId="2" fontId="2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0" fontId="2" fillId="4" borderId="1" xfId="0" applyNumberFormat="1" applyFont="1" applyFill="1" applyBorder="1" applyAlignment="1">
      <alignment horizontal="left" vertical="top" wrapText="1"/>
    </xf>
    <xf numFmtId="2" fontId="10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2" fontId="2" fillId="4" borderId="0" xfId="0" applyNumberFormat="1" applyFont="1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2" fontId="2" fillId="4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NumberFormat="1" applyFont="1" applyFill="1" applyBorder="1" applyAlignment="1">
      <alignment horizontal="center" vertical="top" wrapText="1"/>
    </xf>
    <xf numFmtId="0" fontId="10" fillId="4" borderId="1" xfId="0" applyNumberFormat="1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right" vertical="top" wrapText="1"/>
    </xf>
    <xf numFmtId="2" fontId="10" fillId="4" borderId="0" xfId="0" applyNumberFormat="1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0" fontId="2" fillId="4" borderId="1" xfId="0" applyNumberFormat="1" applyFont="1" applyFill="1" applyBorder="1" applyAlignment="1">
      <alignment horizontal="center" vertical="top" wrapText="1"/>
    </xf>
    <xf numFmtId="0" fontId="10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vertical="top" wrapText="1"/>
    </xf>
    <xf numFmtId="0" fontId="23" fillId="6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164" fontId="17" fillId="4" borderId="1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left" vertical="top"/>
    </xf>
    <xf numFmtId="0" fontId="4" fillId="4" borderId="1" xfId="0" applyNumberFormat="1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right" vertical="top"/>
    </xf>
    <xf numFmtId="0" fontId="4" fillId="4" borderId="1" xfId="0" applyNumberFormat="1" applyFont="1" applyFill="1" applyBorder="1" applyAlignment="1">
      <alignment vertical="top" wrapText="1"/>
    </xf>
    <xf numFmtId="0" fontId="10" fillId="4" borderId="1" xfId="0" applyFont="1" applyFill="1" applyBorder="1" applyAlignment="1">
      <alignment horizontal="center" vertical="top"/>
    </xf>
    <xf numFmtId="164" fontId="4" fillId="4" borderId="1" xfId="0" applyNumberFormat="1" applyFont="1" applyFill="1" applyBorder="1" applyAlignment="1">
      <alignment horizontal="center" vertical="top" wrapText="1"/>
    </xf>
    <xf numFmtId="164" fontId="24" fillId="4" borderId="1" xfId="0" applyNumberFormat="1" applyFont="1" applyFill="1" applyBorder="1" applyAlignment="1">
      <alignment horizontal="center" vertical="top" wrapText="1"/>
    </xf>
    <xf numFmtId="0" fontId="24" fillId="4" borderId="0" xfId="0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right" vertical="top" wrapText="1"/>
    </xf>
    <xf numFmtId="0" fontId="24" fillId="4" borderId="1" xfId="0" applyFont="1" applyFill="1" applyBorder="1" applyAlignment="1">
      <alignment horizontal="center" vertical="top" wrapText="1"/>
    </xf>
    <xf numFmtId="164" fontId="2" fillId="4" borderId="1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vertical="top" wrapText="1"/>
    </xf>
    <xf numFmtId="0" fontId="16" fillId="2" borderId="0" xfId="0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right" vertical="top"/>
    </xf>
    <xf numFmtId="2" fontId="4" fillId="0" borderId="1" xfId="0" applyNumberFormat="1" applyFont="1" applyFill="1" applyBorder="1" applyAlignment="1">
      <alignment vertical="top" wrapText="1"/>
    </xf>
    <xf numFmtId="2" fontId="4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64" fontId="2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24" fillId="0" borderId="1" xfId="0" applyFont="1" applyFill="1" applyBorder="1" applyAlignment="1">
      <alignment horizontal="right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2" fontId="10" fillId="0" borderId="1" xfId="0" applyNumberFormat="1" applyFont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2" fontId="21" fillId="0" borderId="1" xfId="0" applyNumberFormat="1" applyFont="1" applyBorder="1" applyAlignment="1">
      <alignment horizontal="right" wrapText="1"/>
    </xf>
    <xf numFmtId="0" fontId="21" fillId="0" borderId="0" xfId="0" applyFont="1" applyAlignment="1">
      <alignment horizontal="right" wrapText="1"/>
    </xf>
    <xf numFmtId="0" fontId="21" fillId="0" borderId="0" xfId="0" applyFont="1" applyAlignment="1">
      <alignment wrapText="1"/>
    </xf>
    <xf numFmtId="0" fontId="10" fillId="2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2" fontId="4" fillId="2" borderId="0" xfId="0" applyNumberFormat="1" applyFont="1" applyFill="1" applyBorder="1" applyAlignment="1">
      <alignment horizontal="right" vertical="top" wrapText="1"/>
    </xf>
    <xf numFmtId="0" fontId="10" fillId="2" borderId="0" xfId="0" applyNumberFormat="1" applyFont="1" applyFill="1" applyBorder="1" applyAlignment="1">
      <alignment horizontal="left" vertical="top"/>
    </xf>
    <xf numFmtId="2" fontId="10" fillId="2" borderId="0" xfId="0" applyNumberFormat="1" applyFont="1" applyFill="1" applyBorder="1" applyAlignment="1">
      <alignment horizontal="right" vertical="top"/>
    </xf>
    <xf numFmtId="2" fontId="8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wrapText="1"/>
    </xf>
    <xf numFmtId="0" fontId="3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3" fillId="4" borderId="0" xfId="0" applyNumberFormat="1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49" fontId="3" fillId="4" borderId="0" xfId="0" applyNumberFormat="1" applyFont="1" applyFill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6" fillId="4" borderId="0" xfId="0" applyFont="1" applyFill="1" applyAlignment="1">
      <alignment horizontal="right" vertical="top" wrapText="1"/>
    </xf>
    <xf numFmtId="0" fontId="16" fillId="4" borderId="0" xfId="0" applyFont="1" applyFill="1" applyAlignment="1">
      <alignment horizontal="center" vertical="top" wrapText="1"/>
    </xf>
    <xf numFmtId="0" fontId="3" fillId="4" borderId="0" xfId="0" applyNumberFormat="1" applyFont="1" applyFill="1" applyAlignment="1">
      <alignment horizontal="right" vertical="top" wrapText="1"/>
    </xf>
    <xf numFmtId="2" fontId="3" fillId="4" borderId="0" xfId="0" applyNumberFormat="1" applyFont="1" applyFill="1" applyAlignment="1">
      <alignment horizontal="right" vertical="top" wrapText="1"/>
    </xf>
    <xf numFmtId="164" fontId="3" fillId="4" borderId="0" xfId="0" applyNumberFormat="1" applyFont="1" applyFill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righ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right" vertical="top" wrapText="1"/>
    </xf>
    <xf numFmtId="0" fontId="25" fillId="0" borderId="1" xfId="0" applyFont="1" applyBorder="1" applyAlignment="1">
      <alignment horizontal="left" vertical="top" wrapText="1"/>
    </xf>
    <xf numFmtId="164" fontId="19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2" borderId="1" xfId="0" applyNumberFormat="1" applyFill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top" wrapText="1"/>
    </xf>
    <xf numFmtId="0" fontId="8" fillId="0" borderId="4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1" fillId="0" borderId="2" xfId="0" applyFont="1" applyBorder="1" applyAlignment="1">
      <alignment horizontal="right" vertical="top" wrapText="1"/>
    </xf>
    <xf numFmtId="0" fontId="21" fillId="0" borderId="4" xfId="0" applyFont="1" applyBorder="1" applyAlignment="1">
      <alignment horizontal="right" vertical="top" wrapText="1"/>
    </xf>
    <xf numFmtId="0" fontId="21" fillId="0" borderId="5" xfId="0" applyFont="1" applyBorder="1" applyAlignment="1">
      <alignment horizontal="right" vertical="top" wrapText="1"/>
    </xf>
    <xf numFmtId="0" fontId="21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left" vertical="top"/>
    </xf>
    <xf numFmtId="2" fontId="10" fillId="2" borderId="1" xfId="0" applyNumberFormat="1" applyFont="1" applyFill="1" applyBorder="1" applyAlignment="1">
      <alignment horizontal="left" vertical="top"/>
    </xf>
    <xf numFmtId="2" fontId="3" fillId="2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10" fillId="0" borderId="1" xfId="0" applyNumberFormat="1" applyFont="1" applyBorder="1" applyAlignment="1">
      <alignment horizontal="left" vertical="top"/>
    </xf>
    <xf numFmtId="2" fontId="9" fillId="2" borderId="1" xfId="0" applyNumberFormat="1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</cellXfs>
  <cellStyles count="1">
    <cellStyle name="Normal" xfId="0" builtinId="0"/>
  </cellStyles>
  <dxfs count="14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5"/>
  <sheetViews>
    <sheetView workbookViewId="0">
      <selection activeCell="A13" sqref="A13:Q284"/>
    </sheetView>
  </sheetViews>
  <sheetFormatPr defaultColWidth="9.140625" defaultRowHeight="15"/>
  <cols>
    <col min="1" max="1" width="6" style="1" customWidth="1"/>
    <col min="2" max="2" width="9.28515625" style="1" customWidth="1"/>
    <col min="3" max="3" width="47.85546875" style="1" customWidth="1"/>
    <col min="4" max="4" width="9" style="1" customWidth="1"/>
    <col min="5" max="10" width="0" style="1" hidden="1" customWidth="1"/>
    <col min="11" max="11" width="8.140625" style="11" customWidth="1"/>
    <col min="12" max="12" width="6.7109375" style="11" customWidth="1"/>
    <col min="13" max="13" width="8.140625" style="2" customWidth="1"/>
    <col min="14" max="16" width="9.140625" style="1"/>
    <col min="17" max="17" width="15.85546875" style="34" customWidth="1"/>
    <col min="18" max="16384" width="9.140625" style="1"/>
  </cols>
  <sheetData>
    <row r="1" spans="1:20">
      <c r="A1" s="12"/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390" t="s">
        <v>338</v>
      </c>
      <c r="O1" s="390"/>
      <c r="P1" s="390"/>
    </row>
    <row r="2" spans="1:20">
      <c r="A2" s="388" t="s">
        <v>326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</row>
    <row r="3" spans="1:20">
      <c r="A3" s="386" t="s">
        <v>341</v>
      </c>
      <c r="B3" s="386"/>
      <c r="C3" s="386"/>
      <c r="D3" s="388" t="s">
        <v>327</v>
      </c>
      <c r="E3" s="388"/>
      <c r="F3" s="388"/>
      <c r="G3" s="388"/>
      <c r="H3" s="388"/>
      <c r="I3" s="388"/>
      <c r="J3" s="388"/>
      <c r="K3" s="388"/>
      <c r="L3" s="388"/>
      <c r="M3" s="12"/>
      <c r="N3" s="388" t="s">
        <v>334</v>
      </c>
      <c r="O3" s="388"/>
      <c r="P3" s="388"/>
    </row>
    <row r="4" spans="1:20">
      <c r="A4" s="386" t="s">
        <v>344</v>
      </c>
      <c r="B4" s="386"/>
      <c r="C4" s="12"/>
      <c r="D4" s="12"/>
      <c r="E4" s="12"/>
      <c r="F4" s="12"/>
      <c r="G4" s="12"/>
      <c r="H4" s="12" t="s">
        <v>328</v>
      </c>
      <c r="I4" s="12"/>
      <c r="J4" s="12"/>
      <c r="K4" s="12"/>
      <c r="L4" s="12"/>
      <c r="M4" s="12"/>
      <c r="N4" s="12" t="s">
        <v>329</v>
      </c>
      <c r="P4" s="12"/>
    </row>
    <row r="5" spans="1:20" ht="15.75">
      <c r="A5" s="386" t="s">
        <v>347</v>
      </c>
      <c r="B5" s="38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2"/>
      <c r="T5" s="15"/>
    </row>
    <row r="6" spans="1:20">
      <c r="A6" s="386" t="s">
        <v>335</v>
      </c>
      <c r="B6" s="386"/>
      <c r="C6" s="386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1</v>
      </c>
      <c r="P6" s="12"/>
    </row>
    <row r="7" spans="1:20" ht="15.75">
      <c r="A7" s="386" t="s">
        <v>336</v>
      </c>
      <c r="B7" s="386"/>
      <c r="C7" s="38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>
        <v>2</v>
      </c>
      <c r="P7" s="12"/>
      <c r="T7" s="15"/>
    </row>
    <row r="8" spans="1:20">
      <c r="A8" s="386" t="s">
        <v>337</v>
      </c>
      <c r="B8" s="386"/>
      <c r="C8" s="38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>
        <v>3</v>
      </c>
      <c r="P8" s="12"/>
    </row>
    <row r="9" spans="1:20" ht="15.75">
      <c r="A9" s="387" t="s">
        <v>330</v>
      </c>
      <c r="B9" s="389"/>
      <c r="C9" s="12" t="s">
        <v>348</v>
      </c>
      <c r="E9" s="12"/>
      <c r="F9" s="12"/>
      <c r="G9" s="12"/>
      <c r="H9" s="12" t="s">
        <v>331</v>
      </c>
      <c r="I9" s="12" t="s">
        <v>332</v>
      </c>
      <c r="J9" s="12"/>
      <c r="K9" s="12"/>
      <c r="L9" s="12"/>
      <c r="M9" s="12"/>
      <c r="N9" s="12"/>
      <c r="O9" s="12">
        <v>4</v>
      </c>
      <c r="P9" s="12"/>
      <c r="T9" s="15"/>
    </row>
    <row r="10" spans="1:20">
      <c r="A10" s="16"/>
      <c r="B10" s="12"/>
      <c r="C10" s="13" t="s">
        <v>343</v>
      </c>
      <c r="E10" s="12"/>
      <c r="F10" s="12"/>
      <c r="G10" s="16" t="s">
        <v>333</v>
      </c>
      <c r="H10" s="12"/>
      <c r="I10" s="16" t="s">
        <v>8</v>
      </c>
      <c r="J10" s="12"/>
      <c r="K10" s="12"/>
      <c r="L10" s="12"/>
      <c r="M10" s="12"/>
      <c r="N10" s="12"/>
      <c r="O10" s="12">
        <v>5</v>
      </c>
      <c r="P10" s="12"/>
    </row>
    <row r="11" spans="1:20">
      <c r="A11" s="16"/>
      <c r="B11" s="12"/>
      <c r="C11" s="13" t="s">
        <v>346</v>
      </c>
      <c r="E11" s="12"/>
      <c r="F11" s="12"/>
      <c r="G11" s="12"/>
      <c r="H11" s="12"/>
      <c r="I11" s="12"/>
      <c r="J11" s="16">
        <v>6</v>
      </c>
      <c r="K11" s="12"/>
      <c r="L11" s="12"/>
      <c r="M11" s="12"/>
      <c r="N11" s="12"/>
      <c r="O11" s="12">
        <v>6</v>
      </c>
      <c r="P11" s="12"/>
    </row>
    <row r="12" spans="1:20">
      <c r="A12" s="387" t="s">
        <v>339</v>
      </c>
      <c r="B12" s="38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0" ht="24">
      <c r="A13" s="17" t="s">
        <v>21</v>
      </c>
      <c r="B13" s="18" t="s">
        <v>22</v>
      </c>
      <c r="C13" s="18" t="s">
        <v>23</v>
      </c>
      <c r="D13" s="19" t="s">
        <v>0</v>
      </c>
      <c r="E13" s="19" t="s">
        <v>24</v>
      </c>
      <c r="F13" s="19" t="s">
        <v>25</v>
      </c>
      <c r="G13" s="19" t="s">
        <v>26</v>
      </c>
      <c r="H13" s="19" t="s">
        <v>27</v>
      </c>
      <c r="I13" s="19" t="s">
        <v>28</v>
      </c>
      <c r="J13" s="20" t="s">
        <v>29</v>
      </c>
      <c r="K13" s="21" t="s">
        <v>318</v>
      </c>
      <c r="L13" s="18" t="s">
        <v>20</v>
      </c>
      <c r="M13" s="18" t="s">
        <v>320</v>
      </c>
      <c r="N13" s="18" t="s">
        <v>319</v>
      </c>
      <c r="O13" s="18" t="s">
        <v>321</v>
      </c>
      <c r="P13" s="18" t="s">
        <v>322</v>
      </c>
    </row>
    <row r="14" spans="1:20">
      <c r="A14" s="8">
        <v>1</v>
      </c>
      <c r="B14" s="8">
        <v>12692</v>
      </c>
      <c r="C14" s="7" t="s">
        <v>30</v>
      </c>
      <c r="D14" s="7" t="s">
        <v>31</v>
      </c>
      <c r="E14" s="5">
        <v>0</v>
      </c>
      <c r="F14" s="5">
        <v>0</v>
      </c>
      <c r="G14" s="6">
        <v>30</v>
      </c>
      <c r="H14" s="5">
        <v>0</v>
      </c>
      <c r="I14" s="5"/>
      <c r="J14" s="6"/>
      <c r="K14" s="10">
        <v>0</v>
      </c>
      <c r="L14" s="4">
        <v>30</v>
      </c>
      <c r="M14" s="22">
        <f>(L14*3)-K14</f>
        <v>90</v>
      </c>
      <c r="N14" s="3"/>
      <c r="O14" s="3"/>
      <c r="P14" s="3"/>
    </row>
    <row r="15" spans="1:20" ht="24.75" customHeight="1">
      <c r="A15" s="8">
        <v>2</v>
      </c>
      <c r="B15" s="8">
        <v>11440</v>
      </c>
      <c r="C15" s="7" t="s">
        <v>32</v>
      </c>
      <c r="D15" s="7" t="s">
        <v>33</v>
      </c>
      <c r="E15" s="5">
        <v>0</v>
      </c>
      <c r="F15" s="6">
        <v>0</v>
      </c>
      <c r="G15" s="6"/>
      <c r="H15" s="5">
        <v>0</v>
      </c>
      <c r="I15" s="5">
        <v>1</v>
      </c>
      <c r="J15" s="6"/>
      <c r="K15" s="10">
        <v>0</v>
      </c>
      <c r="L15" s="4">
        <v>1</v>
      </c>
      <c r="M15" s="22">
        <f t="shared" ref="M15:M75" si="0">(L15*3)-K15</f>
        <v>3</v>
      </c>
      <c r="N15" s="3"/>
      <c r="O15" s="3"/>
      <c r="P15" s="3"/>
    </row>
    <row r="16" spans="1:20">
      <c r="A16" s="8">
        <v>3</v>
      </c>
      <c r="B16" s="8">
        <v>11392</v>
      </c>
      <c r="C16" s="7" t="s">
        <v>34</v>
      </c>
      <c r="D16" s="7" t="s">
        <v>2</v>
      </c>
      <c r="E16" s="5">
        <v>0</v>
      </c>
      <c r="F16" s="5">
        <v>0</v>
      </c>
      <c r="G16" s="6">
        <v>1</v>
      </c>
      <c r="H16" s="5">
        <v>0</v>
      </c>
      <c r="I16" s="5"/>
      <c r="J16" s="6"/>
      <c r="K16" s="10">
        <v>0</v>
      </c>
      <c r="L16" s="4">
        <v>1</v>
      </c>
      <c r="M16" s="22">
        <f t="shared" si="0"/>
        <v>3</v>
      </c>
      <c r="N16" s="3"/>
      <c r="O16" s="3"/>
      <c r="P16" s="3"/>
    </row>
    <row r="17" spans="1:17">
      <c r="A17" s="8">
        <v>4</v>
      </c>
      <c r="B17" s="8">
        <v>11502</v>
      </c>
      <c r="C17" s="7" t="s">
        <v>35</v>
      </c>
      <c r="D17" s="7" t="s">
        <v>31</v>
      </c>
      <c r="E17" s="5">
        <v>0</v>
      </c>
      <c r="F17" s="6">
        <v>0</v>
      </c>
      <c r="G17" s="6"/>
      <c r="H17" s="5">
        <v>30</v>
      </c>
      <c r="I17" s="5"/>
      <c r="J17" s="6"/>
      <c r="K17" s="10">
        <v>20</v>
      </c>
      <c r="L17" s="4">
        <v>30</v>
      </c>
      <c r="M17" s="22">
        <f t="shared" si="0"/>
        <v>70</v>
      </c>
      <c r="N17" s="3"/>
      <c r="O17" s="3"/>
      <c r="P17" s="3"/>
      <c r="Q17" s="34" t="s">
        <v>349</v>
      </c>
    </row>
    <row r="18" spans="1:17">
      <c r="A18" s="8">
        <v>5</v>
      </c>
      <c r="B18" s="4">
        <v>13282</v>
      </c>
      <c r="C18" s="5" t="s">
        <v>36</v>
      </c>
      <c r="D18" s="5" t="s">
        <v>31</v>
      </c>
      <c r="E18" s="5">
        <v>200</v>
      </c>
      <c r="F18" s="5">
        <v>25</v>
      </c>
      <c r="G18" s="6">
        <v>10</v>
      </c>
      <c r="H18" s="5">
        <v>10</v>
      </c>
      <c r="I18" s="5"/>
      <c r="J18" s="6"/>
      <c r="K18" s="10">
        <v>0</v>
      </c>
      <c r="L18" s="4">
        <v>245</v>
      </c>
      <c r="M18" s="22">
        <f t="shared" si="0"/>
        <v>735</v>
      </c>
      <c r="N18" s="3"/>
      <c r="O18" s="3"/>
      <c r="P18" s="3"/>
      <c r="Q18" s="34" t="s">
        <v>350</v>
      </c>
    </row>
    <row r="19" spans="1:17">
      <c r="A19" s="8">
        <v>6</v>
      </c>
      <c r="B19" s="4" t="s">
        <v>1</v>
      </c>
      <c r="C19" s="5" t="s">
        <v>324</v>
      </c>
      <c r="D19" s="5" t="s">
        <v>325</v>
      </c>
      <c r="E19" s="5"/>
      <c r="F19" s="5"/>
      <c r="G19" s="6"/>
      <c r="H19" s="5"/>
      <c r="I19" s="5"/>
      <c r="J19" s="6"/>
      <c r="K19" s="10">
        <v>0</v>
      </c>
      <c r="L19" s="4">
        <v>1</v>
      </c>
      <c r="M19" s="22">
        <f t="shared" si="0"/>
        <v>3</v>
      </c>
      <c r="N19" s="3"/>
      <c r="O19" s="3"/>
      <c r="P19" s="3"/>
    </row>
    <row r="20" spans="1:17">
      <c r="A20" s="8">
        <v>7</v>
      </c>
      <c r="B20" s="8">
        <v>10301</v>
      </c>
      <c r="C20" s="7" t="s">
        <v>38</v>
      </c>
      <c r="D20" s="7" t="s">
        <v>39</v>
      </c>
      <c r="E20" s="5">
        <v>2</v>
      </c>
      <c r="F20" s="5">
        <v>1</v>
      </c>
      <c r="G20" s="6"/>
      <c r="H20" s="5">
        <v>0</v>
      </c>
      <c r="I20" s="5">
        <v>2</v>
      </c>
      <c r="J20" s="6">
        <v>1</v>
      </c>
      <c r="K20" s="10">
        <v>0</v>
      </c>
      <c r="L20" s="4">
        <v>6</v>
      </c>
      <c r="M20" s="22">
        <f t="shared" si="0"/>
        <v>18</v>
      </c>
      <c r="N20" s="3"/>
      <c r="O20" s="3"/>
      <c r="P20" s="3"/>
      <c r="Q20" s="34" t="s">
        <v>351</v>
      </c>
    </row>
    <row r="21" spans="1:17">
      <c r="A21" s="8">
        <v>8</v>
      </c>
      <c r="B21" s="4">
        <v>10601</v>
      </c>
      <c r="C21" s="5" t="s">
        <v>40</v>
      </c>
      <c r="D21" s="5" t="s">
        <v>31</v>
      </c>
      <c r="E21" s="5">
        <v>100</v>
      </c>
      <c r="F21" s="5">
        <v>25</v>
      </c>
      <c r="G21" s="6">
        <v>10</v>
      </c>
      <c r="H21" s="5">
        <v>4</v>
      </c>
      <c r="I21" s="5">
        <v>15</v>
      </c>
      <c r="J21" s="6">
        <v>100</v>
      </c>
      <c r="K21" s="10">
        <v>653</v>
      </c>
      <c r="L21" s="4">
        <v>254</v>
      </c>
      <c r="M21" s="22">
        <f t="shared" si="0"/>
        <v>109</v>
      </c>
      <c r="N21" s="3"/>
      <c r="O21" s="3"/>
      <c r="P21" s="3"/>
      <c r="Q21" s="34" t="s">
        <v>352</v>
      </c>
    </row>
    <row r="22" spans="1:17" ht="15.75" customHeight="1">
      <c r="A22" s="8">
        <v>9</v>
      </c>
      <c r="B22" s="4" t="s">
        <v>41</v>
      </c>
      <c r="C22" s="5" t="s">
        <v>42</v>
      </c>
      <c r="D22" s="5" t="s">
        <v>31</v>
      </c>
      <c r="E22" s="5">
        <v>2000</v>
      </c>
      <c r="F22" s="5">
        <v>0</v>
      </c>
      <c r="G22" s="6"/>
      <c r="H22" s="5">
        <v>0</v>
      </c>
      <c r="I22" s="5">
        <v>50</v>
      </c>
      <c r="J22" s="6"/>
      <c r="K22" s="10">
        <v>400</v>
      </c>
      <c r="L22" s="4">
        <v>2050</v>
      </c>
      <c r="M22" s="22">
        <f t="shared" si="0"/>
        <v>5750</v>
      </c>
      <c r="N22" s="3"/>
      <c r="O22" s="3"/>
      <c r="P22" s="3"/>
    </row>
    <row r="23" spans="1:17">
      <c r="A23" s="8">
        <v>10</v>
      </c>
      <c r="B23" s="4">
        <v>11955</v>
      </c>
      <c r="C23" s="5" t="s">
        <v>43</v>
      </c>
      <c r="D23" s="5" t="s">
        <v>2</v>
      </c>
      <c r="E23" s="5">
        <v>3000</v>
      </c>
      <c r="F23" s="5">
        <v>0</v>
      </c>
      <c r="G23" s="6">
        <v>2000</v>
      </c>
      <c r="H23" s="5">
        <v>200</v>
      </c>
      <c r="I23" s="5">
        <v>500</v>
      </c>
      <c r="J23" s="6">
        <v>200</v>
      </c>
      <c r="K23" s="10">
        <v>1200</v>
      </c>
      <c r="L23" s="4">
        <v>5900</v>
      </c>
      <c r="M23" s="22">
        <f t="shared" si="0"/>
        <v>16500</v>
      </c>
      <c r="N23" s="3"/>
      <c r="O23" s="3"/>
      <c r="P23" s="3"/>
      <c r="Q23" s="34" t="s">
        <v>353</v>
      </c>
    </row>
    <row r="24" spans="1:17">
      <c r="A24" s="8">
        <v>11</v>
      </c>
      <c r="B24" s="4">
        <v>10289</v>
      </c>
      <c r="C24" s="5" t="s">
        <v>44</v>
      </c>
      <c r="D24" s="5" t="s">
        <v>31</v>
      </c>
      <c r="E24" s="5">
        <v>500</v>
      </c>
      <c r="F24" s="9">
        <v>60</v>
      </c>
      <c r="G24" s="6">
        <v>30</v>
      </c>
      <c r="H24" s="5">
        <v>0</v>
      </c>
      <c r="I24" s="5"/>
      <c r="J24" s="6">
        <v>300</v>
      </c>
      <c r="K24" s="10">
        <v>1000</v>
      </c>
      <c r="L24" s="4">
        <v>890</v>
      </c>
      <c r="M24" s="22">
        <f t="shared" si="0"/>
        <v>1670</v>
      </c>
      <c r="N24" s="3"/>
      <c r="O24" s="3"/>
      <c r="P24" s="3"/>
      <c r="Q24" s="34" t="s">
        <v>354</v>
      </c>
    </row>
    <row r="25" spans="1:17">
      <c r="A25" s="8">
        <v>12</v>
      </c>
      <c r="B25" s="4">
        <v>12301</v>
      </c>
      <c r="C25" s="5" t="s">
        <v>19</v>
      </c>
      <c r="D25" s="5" t="s">
        <v>2</v>
      </c>
      <c r="E25" s="5">
        <v>0</v>
      </c>
      <c r="F25" s="5">
        <v>150</v>
      </c>
      <c r="G25" s="6">
        <v>500</v>
      </c>
      <c r="H25" s="5">
        <v>60</v>
      </c>
      <c r="I25" s="5">
        <v>30</v>
      </c>
      <c r="J25" s="6">
        <v>350</v>
      </c>
      <c r="K25" s="10">
        <v>1200</v>
      </c>
      <c r="L25" s="4">
        <v>1090</v>
      </c>
      <c r="M25" s="22">
        <f t="shared" si="0"/>
        <v>2070</v>
      </c>
      <c r="N25" s="3"/>
      <c r="O25" s="3"/>
      <c r="P25" s="3"/>
      <c r="Q25" s="34" t="s">
        <v>355</v>
      </c>
    </row>
    <row r="26" spans="1:17">
      <c r="A26" s="8">
        <v>13</v>
      </c>
      <c r="B26" s="8">
        <v>170029</v>
      </c>
      <c r="C26" s="7" t="s">
        <v>45</v>
      </c>
      <c r="D26" s="7" t="s">
        <v>46</v>
      </c>
      <c r="E26" s="5">
        <v>0</v>
      </c>
      <c r="F26" s="5">
        <v>0</v>
      </c>
      <c r="G26" s="6"/>
      <c r="H26" s="5">
        <v>0</v>
      </c>
      <c r="I26" s="5">
        <v>1</v>
      </c>
      <c r="J26" s="6"/>
      <c r="K26" s="10">
        <v>0</v>
      </c>
      <c r="L26" s="4">
        <v>1</v>
      </c>
      <c r="M26" s="22">
        <f t="shared" si="0"/>
        <v>3</v>
      </c>
      <c r="N26" s="3"/>
      <c r="O26" s="3"/>
      <c r="P26" s="3"/>
    </row>
    <row r="27" spans="1:17">
      <c r="A27" s="8">
        <v>14</v>
      </c>
      <c r="B27" s="4">
        <v>10910</v>
      </c>
      <c r="C27" s="5" t="s">
        <v>47</v>
      </c>
      <c r="D27" s="5" t="s">
        <v>2</v>
      </c>
      <c r="E27" s="5">
        <v>100</v>
      </c>
      <c r="F27" s="5">
        <v>0</v>
      </c>
      <c r="G27" s="6"/>
      <c r="H27" s="5">
        <v>60</v>
      </c>
      <c r="I27" s="5">
        <v>30</v>
      </c>
      <c r="J27" s="6"/>
      <c r="K27" s="10">
        <v>300</v>
      </c>
      <c r="L27" s="4">
        <v>190</v>
      </c>
      <c r="M27" s="22">
        <f t="shared" si="0"/>
        <v>270</v>
      </c>
      <c r="N27" s="3"/>
      <c r="O27" s="3"/>
      <c r="P27" s="3"/>
      <c r="Q27" s="34" t="s">
        <v>356</v>
      </c>
    </row>
    <row r="28" spans="1:17">
      <c r="A28" s="8">
        <v>15</v>
      </c>
      <c r="B28" s="4">
        <v>11127</v>
      </c>
      <c r="C28" s="5" t="s">
        <v>48</v>
      </c>
      <c r="D28" s="5" t="s">
        <v>31</v>
      </c>
      <c r="E28" s="5">
        <v>500</v>
      </c>
      <c r="F28" s="5">
        <v>0</v>
      </c>
      <c r="G28" s="6">
        <v>300</v>
      </c>
      <c r="H28" s="5">
        <v>45</v>
      </c>
      <c r="I28" s="5">
        <v>30</v>
      </c>
      <c r="J28" s="6">
        <v>60</v>
      </c>
      <c r="K28" s="10">
        <v>0</v>
      </c>
      <c r="L28" s="4">
        <v>935</v>
      </c>
      <c r="M28" s="22">
        <f t="shared" si="0"/>
        <v>2805</v>
      </c>
      <c r="N28" s="3"/>
      <c r="O28" s="3"/>
      <c r="P28" s="3"/>
      <c r="Q28" s="34" t="s">
        <v>357</v>
      </c>
    </row>
    <row r="29" spans="1:17" ht="24">
      <c r="A29" s="8">
        <v>16</v>
      </c>
      <c r="B29" s="4">
        <v>13204</v>
      </c>
      <c r="C29" s="5" t="s">
        <v>49</v>
      </c>
      <c r="D29" s="5" t="s">
        <v>33</v>
      </c>
      <c r="E29" s="5">
        <v>0</v>
      </c>
      <c r="F29" s="5">
        <v>2</v>
      </c>
      <c r="G29" s="6"/>
      <c r="H29" s="5">
        <v>1</v>
      </c>
      <c r="I29" s="5">
        <v>5</v>
      </c>
      <c r="J29" s="6"/>
      <c r="K29" s="10">
        <v>0</v>
      </c>
      <c r="L29" s="4">
        <v>8</v>
      </c>
      <c r="M29" s="22">
        <f t="shared" si="0"/>
        <v>24</v>
      </c>
      <c r="N29" s="3"/>
      <c r="O29" s="3"/>
      <c r="P29" s="3"/>
      <c r="Q29" s="34" t="s">
        <v>358</v>
      </c>
    </row>
    <row r="30" spans="1:17">
      <c r="A30" s="8">
        <v>17</v>
      </c>
      <c r="B30" s="4">
        <v>13208</v>
      </c>
      <c r="C30" s="5" t="s">
        <v>50</v>
      </c>
      <c r="D30" s="5" t="s">
        <v>2</v>
      </c>
      <c r="E30" s="5">
        <v>500</v>
      </c>
      <c r="F30" s="5">
        <v>0</v>
      </c>
      <c r="G30" s="6">
        <v>150</v>
      </c>
      <c r="H30" s="5">
        <v>60</v>
      </c>
      <c r="I30" s="5">
        <v>50</v>
      </c>
      <c r="J30" s="6">
        <v>200</v>
      </c>
      <c r="K30" s="10">
        <v>0</v>
      </c>
      <c r="L30" s="4">
        <v>960</v>
      </c>
      <c r="M30" s="22">
        <f t="shared" si="0"/>
        <v>2880</v>
      </c>
      <c r="N30" s="3"/>
      <c r="O30" s="3"/>
      <c r="P30" s="3"/>
      <c r="Q30" s="34" t="s">
        <v>359</v>
      </c>
    </row>
    <row r="31" spans="1:17" ht="15.75" customHeight="1">
      <c r="A31" s="8">
        <v>18</v>
      </c>
      <c r="B31" s="4">
        <v>13202</v>
      </c>
      <c r="C31" s="5" t="s">
        <v>51</v>
      </c>
      <c r="D31" s="5" t="s">
        <v>2</v>
      </c>
      <c r="E31" s="5">
        <v>1500</v>
      </c>
      <c r="F31" s="5">
        <v>400</v>
      </c>
      <c r="G31" s="6">
        <v>500</v>
      </c>
      <c r="H31" s="5">
        <v>60</v>
      </c>
      <c r="I31" s="5">
        <v>400</v>
      </c>
      <c r="J31" s="6">
        <v>400</v>
      </c>
      <c r="K31" s="10">
        <v>0</v>
      </c>
      <c r="L31" s="4">
        <v>3260</v>
      </c>
      <c r="M31" s="22">
        <f t="shared" si="0"/>
        <v>9780</v>
      </c>
      <c r="N31" s="3"/>
      <c r="O31" s="3"/>
      <c r="P31" s="3"/>
    </row>
    <row r="32" spans="1:17" ht="14.25" customHeight="1">
      <c r="A32" s="8">
        <v>19</v>
      </c>
      <c r="B32" s="4">
        <v>13203</v>
      </c>
      <c r="C32" s="5" t="s">
        <v>52</v>
      </c>
      <c r="D32" s="5" t="s">
        <v>2</v>
      </c>
      <c r="E32" s="5">
        <v>0</v>
      </c>
      <c r="F32" s="5">
        <v>50</v>
      </c>
      <c r="G32" s="6"/>
      <c r="H32" s="5">
        <v>30</v>
      </c>
      <c r="I32" s="5">
        <v>20</v>
      </c>
      <c r="J32" s="6"/>
      <c r="K32" s="10">
        <v>0</v>
      </c>
      <c r="L32" s="4">
        <v>100</v>
      </c>
      <c r="M32" s="22">
        <f t="shared" si="0"/>
        <v>300</v>
      </c>
      <c r="N32" s="3"/>
      <c r="O32" s="3"/>
      <c r="P32" s="3"/>
      <c r="Q32" s="34" t="s">
        <v>360</v>
      </c>
    </row>
    <row r="33" spans="1:17">
      <c r="A33" s="8">
        <v>20</v>
      </c>
      <c r="B33" s="8">
        <v>13216</v>
      </c>
      <c r="C33" s="7" t="s">
        <v>53</v>
      </c>
      <c r="D33" s="7" t="s">
        <v>39</v>
      </c>
      <c r="E33" s="5">
        <v>0</v>
      </c>
      <c r="F33" s="5">
        <v>0</v>
      </c>
      <c r="G33" s="6"/>
      <c r="H33" s="5">
        <v>0</v>
      </c>
      <c r="I33" s="5">
        <v>3</v>
      </c>
      <c r="J33" s="6"/>
      <c r="K33" s="10">
        <v>0</v>
      </c>
      <c r="L33" s="4">
        <v>3</v>
      </c>
      <c r="M33" s="22">
        <f t="shared" si="0"/>
        <v>9</v>
      </c>
      <c r="N33" s="3"/>
      <c r="O33" s="3"/>
      <c r="P33" s="3"/>
      <c r="Q33" s="34" t="s">
        <v>361</v>
      </c>
    </row>
    <row r="34" spans="1:17">
      <c r="A34" s="8">
        <v>21</v>
      </c>
      <c r="B34" s="8">
        <v>10879</v>
      </c>
      <c r="C34" s="7" t="s">
        <v>54</v>
      </c>
      <c r="D34" s="7" t="s">
        <v>2</v>
      </c>
      <c r="E34" s="5">
        <v>0</v>
      </c>
      <c r="F34" s="6">
        <v>0</v>
      </c>
      <c r="G34" s="6"/>
      <c r="H34" s="5">
        <v>30</v>
      </c>
      <c r="I34" s="5">
        <v>30</v>
      </c>
      <c r="J34" s="6"/>
      <c r="K34" s="10">
        <v>0</v>
      </c>
      <c r="L34" s="4">
        <v>60</v>
      </c>
      <c r="M34" s="22">
        <f t="shared" si="0"/>
        <v>180</v>
      </c>
      <c r="N34" s="3"/>
      <c r="O34" s="3"/>
      <c r="P34" s="3"/>
      <c r="Q34" s="35" t="s">
        <v>362</v>
      </c>
    </row>
    <row r="35" spans="1:17" ht="36" customHeight="1">
      <c r="A35" s="8">
        <v>22</v>
      </c>
      <c r="B35" s="4">
        <v>11632</v>
      </c>
      <c r="C35" s="5" t="s">
        <v>55</v>
      </c>
      <c r="D35" s="5" t="s">
        <v>33</v>
      </c>
      <c r="E35" s="5">
        <v>500</v>
      </c>
      <c r="F35" s="5">
        <v>50</v>
      </c>
      <c r="G35" s="6">
        <v>100</v>
      </c>
      <c r="H35" s="5">
        <v>30</v>
      </c>
      <c r="I35" s="5">
        <v>40</v>
      </c>
      <c r="J35" s="6">
        <v>70</v>
      </c>
      <c r="K35" s="10">
        <v>560</v>
      </c>
      <c r="L35" s="4">
        <v>790</v>
      </c>
      <c r="M35" s="22">
        <f t="shared" si="0"/>
        <v>1810</v>
      </c>
      <c r="N35" s="3"/>
      <c r="O35" s="3"/>
      <c r="P35" s="3"/>
      <c r="Q35" s="34" t="s">
        <v>363</v>
      </c>
    </row>
    <row r="36" spans="1:17" ht="37.5" customHeight="1">
      <c r="A36" s="8">
        <v>23</v>
      </c>
      <c r="B36" s="4">
        <v>11653</v>
      </c>
      <c r="C36" s="5" t="s">
        <v>56</v>
      </c>
      <c r="D36" s="5" t="s">
        <v>9</v>
      </c>
      <c r="E36" s="5">
        <v>20</v>
      </c>
      <c r="F36" s="5">
        <v>2</v>
      </c>
      <c r="G36" s="6">
        <v>2</v>
      </c>
      <c r="H36" s="5">
        <v>0</v>
      </c>
      <c r="I36" s="5">
        <v>6</v>
      </c>
      <c r="J36" s="6"/>
      <c r="K36" s="10">
        <v>0</v>
      </c>
      <c r="L36" s="4">
        <v>30</v>
      </c>
      <c r="M36" s="22">
        <f t="shared" si="0"/>
        <v>90</v>
      </c>
      <c r="N36" s="3"/>
      <c r="O36" s="3"/>
      <c r="P36" s="3"/>
      <c r="Q36" s="36" t="s">
        <v>364</v>
      </c>
    </row>
    <row r="37" spans="1:17" ht="60" customHeight="1">
      <c r="A37" s="8">
        <v>24</v>
      </c>
      <c r="B37" s="4">
        <v>11652</v>
      </c>
      <c r="C37" s="5" t="s">
        <v>57</v>
      </c>
      <c r="D37" s="5" t="s">
        <v>9</v>
      </c>
      <c r="E37" s="5">
        <v>0</v>
      </c>
      <c r="F37" s="5">
        <v>0</v>
      </c>
      <c r="G37" s="6">
        <v>1</v>
      </c>
      <c r="H37" s="5">
        <v>0</v>
      </c>
      <c r="I37" s="5"/>
      <c r="J37" s="6">
        <v>5</v>
      </c>
      <c r="K37" s="10">
        <v>0</v>
      </c>
      <c r="L37" s="4">
        <v>6</v>
      </c>
      <c r="M37" s="22">
        <f t="shared" si="0"/>
        <v>18</v>
      </c>
      <c r="N37" s="3"/>
      <c r="O37" s="3"/>
      <c r="P37" s="3"/>
    </row>
    <row r="38" spans="1:17" ht="37.5" customHeight="1">
      <c r="A38" s="8">
        <v>25</v>
      </c>
      <c r="B38" s="4">
        <v>11304</v>
      </c>
      <c r="C38" s="5" t="s">
        <v>58</v>
      </c>
      <c r="D38" s="5" t="s">
        <v>9</v>
      </c>
      <c r="E38" s="5">
        <v>0</v>
      </c>
      <c r="F38" s="5">
        <v>0</v>
      </c>
      <c r="G38" s="6"/>
      <c r="H38" s="5">
        <v>5</v>
      </c>
      <c r="I38" s="5">
        <v>3</v>
      </c>
      <c r="J38" s="6"/>
      <c r="K38" s="10">
        <v>0</v>
      </c>
      <c r="L38" s="4">
        <v>8</v>
      </c>
      <c r="M38" s="22">
        <f t="shared" si="0"/>
        <v>24</v>
      </c>
      <c r="N38" s="3"/>
      <c r="O38" s="3"/>
      <c r="P38" s="3"/>
    </row>
    <row r="39" spans="1:17" ht="36">
      <c r="A39" s="8">
        <v>26</v>
      </c>
      <c r="B39" s="4">
        <v>11252</v>
      </c>
      <c r="C39" s="5" t="s">
        <v>59</v>
      </c>
      <c r="D39" s="5" t="s">
        <v>60</v>
      </c>
      <c r="E39" s="5">
        <v>0</v>
      </c>
      <c r="F39" s="5">
        <v>0</v>
      </c>
      <c r="G39" s="6">
        <v>5</v>
      </c>
      <c r="H39" s="5">
        <v>0</v>
      </c>
      <c r="I39" s="5"/>
      <c r="J39" s="6"/>
      <c r="K39" s="10">
        <v>0</v>
      </c>
      <c r="L39" s="4">
        <v>5</v>
      </c>
      <c r="M39" s="22">
        <f t="shared" si="0"/>
        <v>15</v>
      </c>
      <c r="N39" s="3"/>
      <c r="O39" s="3"/>
      <c r="P39" s="3"/>
    </row>
    <row r="40" spans="1:17" ht="27" customHeight="1">
      <c r="A40" s="8">
        <v>27</v>
      </c>
      <c r="B40" s="4">
        <v>11247</v>
      </c>
      <c r="C40" s="5" t="s">
        <v>61</v>
      </c>
      <c r="D40" s="5" t="s">
        <v>33</v>
      </c>
      <c r="E40" s="5">
        <v>0</v>
      </c>
      <c r="F40" s="5">
        <v>0</v>
      </c>
      <c r="G40" s="6">
        <v>2</v>
      </c>
      <c r="H40" s="5">
        <v>0</v>
      </c>
      <c r="I40" s="5">
        <v>6</v>
      </c>
      <c r="J40" s="6"/>
      <c r="K40" s="10">
        <v>0</v>
      </c>
      <c r="L40" s="4">
        <v>8</v>
      </c>
      <c r="M40" s="22">
        <f t="shared" si="0"/>
        <v>24</v>
      </c>
      <c r="N40" s="3"/>
      <c r="O40" s="3"/>
      <c r="P40" s="3"/>
    </row>
    <row r="41" spans="1:17" ht="24">
      <c r="A41" s="8">
        <v>28</v>
      </c>
      <c r="B41" s="4">
        <v>11246</v>
      </c>
      <c r="C41" s="5" t="s">
        <v>62</v>
      </c>
      <c r="D41" s="5" t="s">
        <v>33</v>
      </c>
      <c r="E41" s="5">
        <v>0</v>
      </c>
      <c r="F41" s="5">
        <v>0</v>
      </c>
      <c r="G41" s="6">
        <v>2</v>
      </c>
      <c r="H41" s="5">
        <v>0</v>
      </c>
      <c r="I41" s="5"/>
      <c r="J41" s="6"/>
      <c r="K41" s="10">
        <v>0</v>
      </c>
      <c r="L41" s="4">
        <v>2</v>
      </c>
      <c r="M41" s="22">
        <f t="shared" si="0"/>
        <v>6</v>
      </c>
      <c r="N41" s="3"/>
      <c r="O41" s="3"/>
      <c r="P41" s="3"/>
    </row>
    <row r="42" spans="1:17" ht="49.5" customHeight="1">
      <c r="A42" s="8">
        <v>29</v>
      </c>
      <c r="B42" s="4">
        <v>12616</v>
      </c>
      <c r="C42" s="5" t="s">
        <v>63</v>
      </c>
      <c r="D42" s="5" t="s">
        <v>64</v>
      </c>
      <c r="E42" s="5">
        <v>0</v>
      </c>
      <c r="F42" s="5">
        <v>0</v>
      </c>
      <c r="G42" s="6">
        <v>2</v>
      </c>
      <c r="H42" s="5">
        <v>1</v>
      </c>
      <c r="I42" s="5">
        <v>4</v>
      </c>
      <c r="J42" s="6"/>
      <c r="K42" s="10">
        <v>0</v>
      </c>
      <c r="L42" s="4">
        <v>7</v>
      </c>
      <c r="M42" s="22">
        <f t="shared" si="0"/>
        <v>21</v>
      </c>
      <c r="N42" s="3"/>
      <c r="O42" s="3"/>
      <c r="P42" s="3"/>
    </row>
    <row r="43" spans="1:17" ht="24">
      <c r="A43" s="8">
        <v>30</v>
      </c>
      <c r="B43" s="4">
        <v>11246</v>
      </c>
      <c r="C43" s="5" t="s">
        <v>65</v>
      </c>
      <c r="D43" s="5" t="s">
        <v>33</v>
      </c>
      <c r="E43" s="5">
        <v>0</v>
      </c>
      <c r="F43" s="5">
        <v>200</v>
      </c>
      <c r="G43" s="6">
        <v>2</v>
      </c>
      <c r="H43" s="5">
        <v>0</v>
      </c>
      <c r="I43" s="5"/>
      <c r="J43" s="6"/>
      <c r="K43" s="10">
        <v>0</v>
      </c>
      <c r="L43" s="4">
        <v>202</v>
      </c>
      <c r="M43" s="22">
        <f t="shared" si="0"/>
        <v>606</v>
      </c>
      <c r="N43" s="3"/>
      <c r="O43" s="3"/>
      <c r="P43" s="3"/>
    </row>
    <row r="44" spans="1:17" ht="29.25" customHeight="1">
      <c r="A44" s="8">
        <v>31</v>
      </c>
      <c r="B44" s="4">
        <v>11665</v>
      </c>
      <c r="C44" s="5" t="s">
        <v>66</v>
      </c>
      <c r="D44" s="5" t="s">
        <v>2</v>
      </c>
      <c r="E44" s="5">
        <v>200</v>
      </c>
      <c r="F44" s="5">
        <v>100</v>
      </c>
      <c r="G44" s="6">
        <v>30</v>
      </c>
      <c r="H44" s="5">
        <v>30</v>
      </c>
      <c r="I44" s="5"/>
      <c r="J44" s="6">
        <v>60</v>
      </c>
      <c r="K44" s="10">
        <v>0</v>
      </c>
      <c r="L44" s="4">
        <v>420</v>
      </c>
      <c r="M44" s="22">
        <f t="shared" si="0"/>
        <v>1260</v>
      </c>
      <c r="N44" s="3"/>
      <c r="O44" s="3"/>
      <c r="P44" s="3"/>
    </row>
    <row r="45" spans="1:17" ht="24">
      <c r="A45" s="8">
        <v>32</v>
      </c>
      <c r="B45" s="8">
        <v>40014</v>
      </c>
      <c r="C45" s="7" t="s">
        <v>68</v>
      </c>
      <c r="D45" s="7" t="s">
        <v>2</v>
      </c>
      <c r="E45" s="5">
        <v>0</v>
      </c>
      <c r="F45" s="5">
        <v>0</v>
      </c>
      <c r="G45" s="6"/>
      <c r="H45" s="5">
        <v>0</v>
      </c>
      <c r="I45" s="5">
        <v>1</v>
      </c>
      <c r="J45" s="6"/>
      <c r="K45" s="10">
        <v>0</v>
      </c>
      <c r="L45" s="4">
        <v>1</v>
      </c>
      <c r="M45" s="22">
        <f t="shared" si="0"/>
        <v>3</v>
      </c>
      <c r="N45" s="3"/>
      <c r="O45" s="3"/>
      <c r="P45" s="3"/>
      <c r="Q45" s="36" t="s">
        <v>365</v>
      </c>
    </row>
    <row r="46" spans="1:17">
      <c r="A46" s="8">
        <v>33</v>
      </c>
      <c r="B46" s="8">
        <v>12353</v>
      </c>
      <c r="C46" s="7" t="s">
        <v>69</v>
      </c>
      <c r="D46" s="7" t="s">
        <v>31</v>
      </c>
      <c r="E46" s="5">
        <v>0</v>
      </c>
      <c r="F46" s="5">
        <v>60</v>
      </c>
      <c r="G46" s="6"/>
      <c r="H46" s="5">
        <v>0</v>
      </c>
      <c r="I46" s="5"/>
      <c r="J46" s="6"/>
      <c r="K46" s="10">
        <v>0</v>
      </c>
      <c r="L46" s="4">
        <v>60</v>
      </c>
      <c r="M46" s="22">
        <f t="shared" si="0"/>
        <v>180</v>
      </c>
      <c r="N46" s="3"/>
      <c r="O46" s="3"/>
      <c r="P46" s="3"/>
    </row>
    <row r="47" spans="1:17">
      <c r="A47" s="8">
        <v>34</v>
      </c>
      <c r="B47" s="4">
        <v>280026</v>
      </c>
      <c r="C47" s="5" t="s">
        <v>70</v>
      </c>
      <c r="D47" s="5" t="s">
        <v>31</v>
      </c>
      <c r="E47" s="5">
        <v>0</v>
      </c>
      <c r="F47" s="5">
        <v>0</v>
      </c>
      <c r="G47" s="6"/>
      <c r="H47" s="5">
        <v>0</v>
      </c>
      <c r="I47" s="5">
        <v>1</v>
      </c>
      <c r="J47" s="6"/>
      <c r="K47" s="10">
        <v>0</v>
      </c>
      <c r="L47" s="4">
        <v>1</v>
      </c>
      <c r="M47" s="22">
        <f t="shared" si="0"/>
        <v>3</v>
      </c>
      <c r="N47" s="3"/>
      <c r="O47" s="3"/>
      <c r="P47" s="3"/>
      <c r="Q47" s="37" t="s">
        <v>366</v>
      </c>
    </row>
    <row r="48" spans="1:17">
      <c r="A48" s="8">
        <v>35</v>
      </c>
      <c r="B48" s="4">
        <v>12701</v>
      </c>
      <c r="C48" s="5" t="s">
        <v>71</v>
      </c>
      <c r="D48" s="5" t="s">
        <v>31</v>
      </c>
      <c r="E48" s="5">
        <v>0</v>
      </c>
      <c r="F48" s="5">
        <v>0</v>
      </c>
      <c r="G48" s="6">
        <v>30</v>
      </c>
      <c r="H48" s="5">
        <v>0</v>
      </c>
      <c r="I48" s="5">
        <v>100</v>
      </c>
      <c r="J48" s="6">
        <v>300</v>
      </c>
      <c r="K48" s="10">
        <v>950</v>
      </c>
      <c r="L48" s="4">
        <v>430</v>
      </c>
      <c r="M48" s="22">
        <f t="shared" si="0"/>
        <v>340</v>
      </c>
      <c r="N48" s="3"/>
      <c r="O48" s="3"/>
      <c r="P48" s="3"/>
      <c r="Q48" s="38" t="s">
        <v>367</v>
      </c>
    </row>
    <row r="49" spans="1:17">
      <c r="A49" s="8">
        <v>36</v>
      </c>
      <c r="B49" s="4">
        <v>12702</v>
      </c>
      <c r="C49" s="5" t="s">
        <v>72</v>
      </c>
      <c r="D49" s="5" t="s">
        <v>31</v>
      </c>
      <c r="E49" s="5">
        <v>500</v>
      </c>
      <c r="F49" s="5">
        <v>50</v>
      </c>
      <c r="G49" s="6"/>
      <c r="H49" s="5">
        <v>30</v>
      </c>
      <c r="I49" s="5">
        <v>100</v>
      </c>
      <c r="J49" s="6">
        <v>200</v>
      </c>
      <c r="K49" s="10">
        <v>1700</v>
      </c>
      <c r="L49" s="4">
        <v>880</v>
      </c>
      <c r="M49" s="22">
        <f t="shared" si="0"/>
        <v>940</v>
      </c>
      <c r="N49" s="3"/>
      <c r="O49" s="3"/>
      <c r="P49" s="3"/>
      <c r="Q49" s="38" t="s">
        <v>368</v>
      </c>
    </row>
    <row r="50" spans="1:17">
      <c r="A50" s="8">
        <v>37</v>
      </c>
      <c r="B50" s="10" t="s">
        <v>73</v>
      </c>
      <c r="C50" s="5" t="s">
        <v>74</v>
      </c>
      <c r="D50" s="6" t="s">
        <v>13</v>
      </c>
      <c r="E50" s="6">
        <v>1</v>
      </c>
      <c r="F50" s="5">
        <v>0</v>
      </c>
      <c r="G50" s="6"/>
      <c r="H50" s="5">
        <v>1</v>
      </c>
      <c r="I50" s="6"/>
      <c r="J50" s="6"/>
      <c r="K50" s="10">
        <v>0</v>
      </c>
      <c r="L50" s="4">
        <v>2</v>
      </c>
      <c r="M50" s="22">
        <f t="shared" si="0"/>
        <v>6</v>
      </c>
      <c r="N50" s="3"/>
      <c r="O50" s="3"/>
      <c r="P50" s="3"/>
      <c r="Q50" s="39" t="s">
        <v>369</v>
      </c>
    </row>
    <row r="51" spans="1:17">
      <c r="A51" s="8">
        <v>38</v>
      </c>
      <c r="B51" s="4">
        <v>11174</v>
      </c>
      <c r="C51" s="5" t="s">
        <v>75</v>
      </c>
      <c r="D51" s="5" t="s">
        <v>2</v>
      </c>
      <c r="E51" s="5">
        <v>5000</v>
      </c>
      <c r="F51" s="5">
        <v>1300</v>
      </c>
      <c r="G51" s="6"/>
      <c r="H51" s="5">
        <v>500</v>
      </c>
      <c r="I51" s="5">
        <v>700</v>
      </c>
      <c r="J51" s="6">
        <v>800</v>
      </c>
      <c r="K51" s="10">
        <v>13000</v>
      </c>
      <c r="L51" s="4">
        <v>8300</v>
      </c>
      <c r="M51" s="22">
        <f t="shared" si="0"/>
        <v>11900</v>
      </c>
      <c r="N51" s="3"/>
      <c r="O51" s="3"/>
      <c r="P51" s="3"/>
      <c r="Q51" s="34" t="s">
        <v>370</v>
      </c>
    </row>
    <row r="52" spans="1:17">
      <c r="A52" s="8">
        <v>39</v>
      </c>
      <c r="B52" s="4">
        <v>10253</v>
      </c>
      <c r="C52" s="5" t="s">
        <v>76</v>
      </c>
      <c r="D52" s="5" t="s">
        <v>31</v>
      </c>
      <c r="E52" s="5">
        <v>200</v>
      </c>
      <c r="F52" s="5">
        <v>0</v>
      </c>
      <c r="G52" s="6"/>
      <c r="H52" s="5">
        <v>0</v>
      </c>
      <c r="I52" s="5"/>
      <c r="J52" s="6"/>
      <c r="K52" s="10">
        <v>0</v>
      </c>
      <c r="L52" s="4">
        <v>200</v>
      </c>
      <c r="M52" s="22">
        <f t="shared" si="0"/>
        <v>600</v>
      </c>
      <c r="N52" s="3"/>
      <c r="O52" s="3"/>
      <c r="P52" s="3"/>
      <c r="Q52" s="34" t="s">
        <v>371</v>
      </c>
    </row>
    <row r="53" spans="1:17">
      <c r="A53" s="8">
        <v>40</v>
      </c>
      <c r="B53" s="4">
        <v>11164</v>
      </c>
      <c r="C53" s="5" t="s">
        <v>77</v>
      </c>
      <c r="D53" s="5" t="s">
        <v>2</v>
      </c>
      <c r="E53" s="5">
        <v>10000</v>
      </c>
      <c r="F53" s="5">
        <v>1400</v>
      </c>
      <c r="G53" s="6">
        <v>2000</v>
      </c>
      <c r="H53" s="5">
        <v>1200</v>
      </c>
      <c r="I53" s="5">
        <v>1000</v>
      </c>
      <c r="J53" s="6">
        <v>1500</v>
      </c>
      <c r="K53" s="10">
        <v>2600</v>
      </c>
      <c r="L53" s="4">
        <v>17100</v>
      </c>
      <c r="M53" s="22">
        <f t="shared" si="0"/>
        <v>48700</v>
      </c>
      <c r="N53" s="3"/>
      <c r="O53" s="3"/>
      <c r="P53" s="3"/>
      <c r="Q53" s="34" t="s">
        <v>372</v>
      </c>
    </row>
    <row r="54" spans="1:17">
      <c r="A54" s="8">
        <v>41</v>
      </c>
      <c r="B54" s="4">
        <v>11178</v>
      </c>
      <c r="C54" s="5" t="s">
        <v>78</v>
      </c>
      <c r="D54" s="5" t="s">
        <v>2</v>
      </c>
      <c r="E54" s="5">
        <v>0</v>
      </c>
      <c r="F54" s="5">
        <v>500</v>
      </c>
      <c r="G54" s="6">
        <v>150</v>
      </c>
      <c r="H54" s="5">
        <v>60</v>
      </c>
      <c r="I54" s="5">
        <v>1000</v>
      </c>
      <c r="J54" s="6"/>
      <c r="K54" s="10">
        <v>0</v>
      </c>
      <c r="L54" s="4">
        <v>1710</v>
      </c>
      <c r="M54" s="22">
        <f t="shared" si="0"/>
        <v>5130</v>
      </c>
      <c r="N54" s="3"/>
      <c r="O54" s="3"/>
      <c r="P54" s="3"/>
      <c r="Q54" s="35" t="s">
        <v>373</v>
      </c>
    </row>
    <row r="55" spans="1:17">
      <c r="A55" s="8">
        <v>42</v>
      </c>
      <c r="B55" s="4">
        <v>11141</v>
      </c>
      <c r="C55" s="5" t="s">
        <v>79</v>
      </c>
      <c r="D55" s="5" t="s">
        <v>2</v>
      </c>
      <c r="E55" s="5">
        <v>5000</v>
      </c>
      <c r="F55" s="5">
        <v>1000</v>
      </c>
      <c r="G55" s="6">
        <v>300</v>
      </c>
      <c r="H55" s="5">
        <v>200</v>
      </c>
      <c r="I55" s="5">
        <v>200</v>
      </c>
      <c r="J55" s="6">
        <v>800</v>
      </c>
      <c r="K55" s="10">
        <v>10390</v>
      </c>
      <c r="L55" s="4">
        <v>7500</v>
      </c>
      <c r="M55" s="22">
        <f t="shared" si="0"/>
        <v>12110</v>
      </c>
      <c r="N55" s="3"/>
      <c r="O55" s="3"/>
      <c r="P55" s="3"/>
      <c r="Q55" s="35" t="s">
        <v>374</v>
      </c>
    </row>
    <row r="56" spans="1:17">
      <c r="A56" s="8">
        <v>43</v>
      </c>
      <c r="B56" s="4">
        <v>10131</v>
      </c>
      <c r="C56" s="5" t="s">
        <v>80</v>
      </c>
      <c r="D56" s="5" t="s">
        <v>39</v>
      </c>
      <c r="E56" s="5">
        <v>0</v>
      </c>
      <c r="F56" s="5">
        <v>0</v>
      </c>
      <c r="G56" s="6"/>
      <c r="H56" s="5">
        <v>0</v>
      </c>
      <c r="I56" s="5">
        <v>2</v>
      </c>
      <c r="J56" s="6"/>
      <c r="K56" s="10">
        <v>0</v>
      </c>
      <c r="L56" s="4">
        <v>2</v>
      </c>
      <c r="M56" s="22">
        <f t="shared" si="0"/>
        <v>6</v>
      </c>
      <c r="N56" s="3"/>
      <c r="O56" s="3"/>
      <c r="P56" s="3"/>
      <c r="Q56" s="36" t="s">
        <v>375</v>
      </c>
    </row>
    <row r="57" spans="1:17">
      <c r="A57" s="8">
        <v>44</v>
      </c>
      <c r="B57" s="8">
        <v>10701</v>
      </c>
      <c r="C57" s="7" t="s">
        <v>81</v>
      </c>
      <c r="D57" s="7" t="s">
        <v>31</v>
      </c>
      <c r="E57" s="5">
        <v>0</v>
      </c>
      <c r="F57" s="6">
        <v>0</v>
      </c>
      <c r="G57" s="6"/>
      <c r="H57" s="5">
        <v>0</v>
      </c>
      <c r="I57" s="5"/>
      <c r="J57" s="6">
        <v>100</v>
      </c>
      <c r="K57" s="10">
        <v>0</v>
      </c>
      <c r="L57" s="4">
        <v>100</v>
      </c>
      <c r="M57" s="22">
        <f t="shared" si="0"/>
        <v>300</v>
      </c>
      <c r="N57" s="3"/>
      <c r="O57" s="3"/>
      <c r="P57" s="3"/>
      <c r="Q57" s="40" t="s">
        <v>376</v>
      </c>
    </row>
    <row r="58" spans="1:17" ht="24">
      <c r="A58" s="8">
        <v>45</v>
      </c>
      <c r="B58" s="4">
        <v>12810</v>
      </c>
      <c r="C58" s="5" t="s">
        <v>82</v>
      </c>
      <c r="D58" s="5" t="s">
        <v>33</v>
      </c>
      <c r="E58" s="5">
        <v>50</v>
      </c>
      <c r="F58" s="5">
        <v>0</v>
      </c>
      <c r="G58" s="6">
        <v>5</v>
      </c>
      <c r="H58" s="5">
        <v>0</v>
      </c>
      <c r="I58" s="5">
        <v>5</v>
      </c>
      <c r="J58" s="6"/>
      <c r="K58" s="10">
        <v>0</v>
      </c>
      <c r="L58" s="4">
        <v>60</v>
      </c>
      <c r="M58" s="22">
        <f t="shared" si="0"/>
        <v>180</v>
      </c>
      <c r="N58" s="3"/>
      <c r="O58" s="3"/>
      <c r="P58" s="3"/>
      <c r="Q58" s="34" t="s">
        <v>377</v>
      </c>
    </row>
    <row r="59" spans="1:17" ht="24">
      <c r="A59" s="8">
        <v>46</v>
      </c>
      <c r="B59" s="4">
        <v>12104</v>
      </c>
      <c r="C59" s="5" t="s">
        <v>83</v>
      </c>
      <c r="D59" s="5" t="s">
        <v>33</v>
      </c>
      <c r="E59" s="5">
        <v>20</v>
      </c>
      <c r="F59" s="5">
        <v>3</v>
      </c>
      <c r="G59" s="6">
        <v>5</v>
      </c>
      <c r="H59" s="5">
        <v>0</v>
      </c>
      <c r="I59" s="5"/>
      <c r="J59" s="6">
        <v>3</v>
      </c>
      <c r="K59" s="10">
        <v>0</v>
      </c>
      <c r="L59" s="4">
        <v>31</v>
      </c>
      <c r="M59" s="22">
        <f t="shared" si="0"/>
        <v>93</v>
      </c>
      <c r="N59" s="3"/>
      <c r="O59" s="3"/>
      <c r="P59" s="3"/>
      <c r="Q59" s="34" t="s">
        <v>378</v>
      </c>
    </row>
    <row r="60" spans="1:17" ht="36">
      <c r="A60" s="8">
        <v>47</v>
      </c>
      <c r="B60" s="4">
        <v>12457</v>
      </c>
      <c r="C60" s="5" t="s">
        <v>84</v>
      </c>
      <c r="D60" s="5" t="s">
        <v>31</v>
      </c>
      <c r="E60" s="5">
        <v>20</v>
      </c>
      <c r="F60" s="5">
        <v>0</v>
      </c>
      <c r="G60" s="6">
        <v>1</v>
      </c>
      <c r="H60" s="5">
        <v>0</v>
      </c>
      <c r="I60" s="5">
        <v>10</v>
      </c>
      <c r="J60" s="6">
        <v>8</v>
      </c>
      <c r="K60" s="10">
        <v>0</v>
      </c>
      <c r="L60" s="4">
        <v>39</v>
      </c>
      <c r="M60" s="22">
        <f t="shared" si="0"/>
        <v>117</v>
      </c>
      <c r="N60" s="3"/>
      <c r="O60" s="3"/>
      <c r="P60" s="3"/>
      <c r="Q60" s="34" t="s">
        <v>379</v>
      </c>
    </row>
    <row r="61" spans="1:17" ht="36">
      <c r="A61" s="8">
        <v>48</v>
      </c>
      <c r="B61" s="4">
        <v>12455</v>
      </c>
      <c r="C61" s="5" t="s">
        <v>85</v>
      </c>
      <c r="D61" s="5" t="s">
        <v>31</v>
      </c>
      <c r="E61" s="5">
        <v>0</v>
      </c>
      <c r="F61" s="5">
        <v>6</v>
      </c>
      <c r="G61" s="6"/>
      <c r="H61" s="5">
        <v>0</v>
      </c>
      <c r="I61" s="5"/>
      <c r="J61" s="6">
        <v>15</v>
      </c>
      <c r="K61" s="10">
        <v>0</v>
      </c>
      <c r="L61" s="4">
        <v>21</v>
      </c>
      <c r="M61" s="22">
        <f t="shared" si="0"/>
        <v>63</v>
      </c>
      <c r="N61" s="3"/>
      <c r="O61" s="3"/>
      <c r="P61" s="3"/>
      <c r="Q61" s="40" t="s">
        <v>380</v>
      </c>
    </row>
    <row r="62" spans="1:17" ht="25.5" customHeight="1">
      <c r="A62" s="8">
        <v>49</v>
      </c>
      <c r="B62" s="4">
        <v>12105</v>
      </c>
      <c r="C62" s="5" t="s">
        <v>86</v>
      </c>
      <c r="D62" s="5" t="s">
        <v>33</v>
      </c>
      <c r="E62" s="5">
        <v>0</v>
      </c>
      <c r="F62" s="5">
        <v>0</v>
      </c>
      <c r="G62" s="6">
        <v>3</v>
      </c>
      <c r="H62" s="5">
        <v>0</v>
      </c>
      <c r="I62" s="5"/>
      <c r="J62" s="6"/>
      <c r="K62" s="10">
        <v>0</v>
      </c>
      <c r="L62" s="4">
        <v>3</v>
      </c>
      <c r="M62" s="22">
        <f t="shared" si="0"/>
        <v>9</v>
      </c>
      <c r="N62" s="3"/>
      <c r="O62" s="3"/>
      <c r="P62" s="3"/>
    </row>
    <row r="63" spans="1:17">
      <c r="A63" s="8">
        <v>50</v>
      </c>
      <c r="B63" s="4">
        <v>170050</v>
      </c>
      <c r="C63" s="5" t="s">
        <v>87</v>
      </c>
      <c r="D63" s="5" t="s">
        <v>88</v>
      </c>
      <c r="E63" s="5">
        <v>0</v>
      </c>
      <c r="F63" s="5">
        <v>0</v>
      </c>
      <c r="G63" s="6"/>
      <c r="H63" s="5">
        <v>1</v>
      </c>
      <c r="I63" s="5">
        <v>2</v>
      </c>
      <c r="J63" s="6"/>
      <c r="K63" s="10">
        <v>0</v>
      </c>
      <c r="L63" s="4">
        <v>3</v>
      </c>
      <c r="M63" s="22">
        <f t="shared" si="0"/>
        <v>9</v>
      </c>
      <c r="N63" s="3"/>
      <c r="O63" s="3"/>
      <c r="P63" s="3"/>
      <c r="Q63" s="39" t="s">
        <v>381</v>
      </c>
    </row>
    <row r="64" spans="1:17">
      <c r="A64" s="8">
        <v>51</v>
      </c>
      <c r="B64" s="4">
        <v>11306</v>
      </c>
      <c r="C64" s="5" t="s">
        <v>89</v>
      </c>
      <c r="D64" s="5" t="s">
        <v>2</v>
      </c>
      <c r="E64" s="5">
        <v>0</v>
      </c>
      <c r="F64" s="5">
        <v>2</v>
      </c>
      <c r="G64" s="6">
        <v>1</v>
      </c>
      <c r="H64" s="5">
        <v>1</v>
      </c>
      <c r="I64" s="5">
        <v>2</v>
      </c>
      <c r="J64" s="6"/>
      <c r="K64" s="10">
        <v>0</v>
      </c>
      <c r="L64" s="4">
        <v>6</v>
      </c>
      <c r="M64" s="22">
        <f t="shared" si="0"/>
        <v>18</v>
      </c>
      <c r="N64" s="3"/>
      <c r="O64" s="3"/>
      <c r="P64" s="3"/>
    </row>
    <row r="65" spans="1:17" ht="24.75" customHeight="1">
      <c r="A65" s="8">
        <v>52</v>
      </c>
      <c r="B65" s="8">
        <v>12002</v>
      </c>
      <c r="C65" s="7" t="s">
        <v>90</v>
      </c>
      <c r="D65" s="7" t="s">
        <v>33</v>
      </c>
      <c r="E65" s="5">
        <v>0</v>
      </c>
      <c r="F65" s="5">
        <v>0</v>
      </c>
      <c r="G65" s="6">
        <v>1</v>
      </c>
      <c r="H65" s="5">
        <v>0</v>
      </c>
      <c r="I65" s="5">
        <v>1</v>
      </c>
      <c r="J65" s="6"/>
      <c r="K65" s="10">
        <v>0</v>
      </c>
      <c r="L65" s="4">
        <v>2</v>
      </c>
      <c r="M65" s="22">
        <f t="shared" si="0"/>
        <v>6</v>
      </c>
      <c r="N65" s="3"/>
      <c r="O65" s="3"/>
      <c r="P65" s="3"/>
    </row>
    <row r="66" spans="1:17" ht="36">
      <c r="A66" s="8">
        <v>53</v>
      </c>
      <c r="B66" s="4">
        <v>11309</v>
      </c>
      <c r="C66" s="5" t="s">
        <v>91</v>
      </c>
      <c r="D66" s="5" t="s">
        <v>9</v>
      </c>
      <c r="E66" s="5">
        <v>5</v>
      </c>
      <c r="F66" s="5">
        <v>6</v>
      </c>
      <c r="G66" s="6">
        <v>5</v>
      </c>
      <c r="H66" s="5">
        <v>5</v>
      </c>
      <c r="I66" s="5">
        <v>20</v>
      </c>
      <c r="J66" s="6">
        <v>15</v>
      </c>
      <c r="K66" s="10">
        <v>0</v>
      </c>
      <c r="L66" s="4">
        <v>56</v>
      </c>
      <c r="M66" s="22">
        <f t="shared" si="0"/>
        <v>168</v>
      </c>
      <c r="N66" s="3"/>
      <c r="O66" s="3"/>
      <c r="P66" s="3"/>
    </row>
    <row r="67" spans="1:17" ht="27" customHeight="1">
      <c r="A67" s="8">
        <v>54</v>
      </c>
      <c r="B67" s="4">
        <v>11397</v>
      </c>
      <c r="C67" s="5" t="s">
        <v>92</v>
      </c>
      <c r="D67" s="5" t="s">
        <v>2</v>
      </c>
      <c r="E67" s="5">
        <v>0</v>
      </c>
      <c r="F67" s="5">
        <v>5</v>
      </c>
      <c r="G67" s="6">
        <v>1</v>
      </c>
      <c r="H67" s="5">
        <v>5</v>
      </c>
      <c r="I67" s="5">
        <v>5</v>
      </c>
      <c r="J67" s="6">
        <v>15</v>
      </c>
      <c r="K67" s="10">
        <v>0</v>
      </c>
      <c r="L67" s="4">
        <v>31</v>
      </c>
      <c r="M67" s="22">
        <f t="shared" si="0"/>
        <v>93</v>
      </c>
      <c r="N67" s="3"/>
      <c r="O67" s="3"/>
      <c r="P67" s="3"/>
    </row>
    <row r="68" spans="1:17" ht="27" customHeight="1">
      <c r="A68" s="8">
        <v>55</v>
      </c>
      <c r="B68" s="4">
        <v>11311</v>
      </c>
      <c r="C68" s="5" t="s">
        <v>93</v>
      </c>
      <c r="D68" s="5" t="s">
        <v>9</v>
      </c>
      <c r="E68" s="5">
        <v>0</v>
      </c>
      <c r="F68" s="5">
        <v>0</v>
      </c>
      <c r="G68" s="6"/>
      <c r="H68" s="5">
        <v>0</v>
      </c>
      <c r="I68" s="5">
        <v>5</v>
      </c>
      <c r="J68" s="6"/>
      <c r="K68" s="10">
        <v>0</v>
      </c>
      <c r="L68" s="4">
        <v>5</v>
      </c>
      <c r="M68" s="22">
        <f t="shared" si="0"/>
        <v>15</v>
      </c>
      <c r="N68" s="3"/>
      <c r="O68" s="3"/>
      <c r="P68" s="3"/>
    </row>
    <row r="69" spans="1:17">
      <c r="A69" s="8">
        <v>56</v>
      </c>
      <c r="B69" s="4">
        <v>10870</v>
      </c>
      <c r="C69" s="5" t="s">
        <v>94</v>
      </c>
      <c r="D69" s="5" t="s">
        <v>31</v>
      </c>
      <c r="E69" s="5">
        <v>50</v>
      </c>
      <c r="F69" s="5">
        <v>0</v>
      </c>
      <c r="G69" s="6">
        <v>150</v>
      </c>
      <c r="H69" s="5">
        <v>0</v>
      </c>
      <c r="I69" s="5"/>
      <c r="J69" s="6"/>
      <c r="K69" s="10">
        <v>0</v>
      </c>
      <c r="L69" s="4">
        <v>200</v>
      </c>
      <c r="M69" s="22">
        <f t="shared" si="0"/>
        <v>600</v>
      </c>
      <c r="N69" s="3"/>
      <c r="O69" s="3"/>
      <c r="P69" s="3"/>
      <c r="Q69" s="34" t="s">
        <v>382</v>
      </c>
    </row>
    <row r="70" spans="1:17">
      <c r="A70" s="8">
        <v>57</v>
      </c>
      <c r="B70" s="4">
        <v>12066</v>
      </c>
      <c r="C70" s="5" t="s">
        <v>95</v>
      </c>
      <c r="D70" s="5" t="s">
        <v>33</v>
      </c>
      <c r="E70" s="5">
        <v>10</v>
      </c>
      <c r="F70" s="5">
        <v>0</v>
      </c>
      <c r="G70" s="6">
        <v>1</v>
      </c>
      <c r="H70" s="5">
        <v>0</v>
      </c>
      <c r="I70" s="5"/>
      <c r="J70" s="6"/>
      <c r="K70" s="10">
        <v>0</v>
      </c>
      <c r="L70" s="4">
        <v>11</v>
      </c>
      <c r="M70" s="22">
        <f t="shared" si="0"/>
        <v>33</v>
      </c>
      <c r="N70" s="3"/>
      <c r="O70" s="3"/>
      <c r="P70" s="3"/>
      <c r="Q70" s="40" t="s">
        <v>383</v>
      </c>
    </row>
    <row r="71" spans="1:17">
      <c r="A71" s="8">
        <v>58</v>
      </c>
      <c r="B71" s="4">
        <v>11678</v>
      </c>
      <c r="C71" s="5" t="s">
        <v>96</v>
      </c>
      <c r="D71" s="5" t="s">
        <v>2</v>
      </c>
      <c r="E71" s="5">
        <v>100</v>
      </c>
      <c r="F71" s="5">
        <v>150</v>
      </c>
      <c r="G71" s="6">
        <v>100</v>
      </c>
      <c r="H71" s="5">
        <v>30</v>
      </c>
      <c r="I71" s="5">
        <v>100</v>
      </c>
      <c r="J71" s="6">
        <v>100</v>
      </c>
      <c r="K71" s="10">
        <v>0</v>
      </c>
      <c r="L71" s="4">
        <v>580</v>
      </c>
      <c r="M71" s="22">
        <f t="shared" si="0"/>
        <v>1740</v>
      </c>
      <c r="N71" s="3"/>
      <c r="O71" s="3"/>
      <c r="P71" s="3"/>
      <c r="Q71" s="41" t="s">
        <v>384</v>
      </c>
    </row>
    <row r="72" spans="1:17">
      <c r="A72" s="8">
        <v>59</v>
      </c>
      <c r="B72" s="4">
        <v>270706</v>
      </c>
      <c r="C72" s="5" t="s">
        <v>97</v>
      </c>
      <c r="D72" s="5" t="s">
        <v>18</v>
      </c>
      <c r="E72" s="5">
        <v>0</v>
      </c>
      <c r="F72" s="5">
        <v>0</v>
      </c>
      <c r="G72" s="6">
        <v>10</v>
      </c>
      <c r="H72" s="5">
        <v>0</v>
      </c>
      <c r="I72" s="5"/>
      <c r="J72" s="6"/>
      <c r="K72" s="10">
        <v>0</v>
      </c>
      <c r="L72" s="4">
        <v>10</v>
      </c>
      <c r="M72" s="22">
        <f t="shared" si="0"/>
        <v>30</v>
      </c>
      <c r="N72" s="3"/>
      <c r="O72" s="3"/>
      <c r="P72" s="3"/>
      <c r="Q72" s="39" t="s">
        <v>385</v>
      </c>
    </row>
    <row r="73" spans="1:17" ht="25.5" customHeight="1">
      <c r="A73" s="8">
        <v>60</v>
      </c>
      <c r="B73" s="4">
        <v>160040</v>
      </c>
      <c r="C73" s="5" t="s">
        <v>98</v>
      </c>
      <c r="D73" s="5" t="s">
        <v>2</v>
      </c>
      <c r="E73" s="5">
        <v>0</v>
      </c>
      <c r="F73" s="5">
        <v>0</v>
      </c>
      <c r="G73" s="6"/>
      <c r="H73" s="5">
        <v>1</v>
      </c>
      <c r="I73" s="5"/>
      <c r="J73" s="6"/>
      <c r="K73" s="10">
        <v>0</v>
      </c>
      <c r="L73" s="4">
        <v>1</v>
      </c>
      <c r="M73" s="22">
        <f t="shared" si="0"/>
        <v>3</v>
      </c>
      <c r="N73" s="3"/>
      <c r="O73" s="3"/>
      <c r="P73" s="3"/>
    </row>
    <row r="74" spans="1:17">
      <c r="A74" s="8">
        <v>61</v>
      </c>
      <c r="B74" s="4">
        <v>11114</v>
      </c>
      <c r="C74" s="5" t="s">
        <v>99</v>
      </c>
      <c r="D74" s="5" t="s">
        <v>67</v>
      </c>
      <c r="E74" s="5">
        <v>100</v>
      </c>
      <c r="F74" s="5">
        <v>0</v>
      </c>
      <c r="G74" s="6"/>
      <c r="H74" s="5">
        <v>0</v>
      </c>
      <c r="I74" s="5"/>
      <c r="J74" s="6"/>
      <c r="K74" s="10">
        <v>50</v>
      </c>
      <c r="L74" s="4">
        <v>100</v>
      </c>
      <c r="M74" s="22">
        <f t="shared" si="0"/>
        <v>250</v>
      </c>
      <c r="N74" s="3"/>
      <c r="O74" s="3"/>
      <c r="P74" s="3"/>
      <c r="Q74" s="35" t="s">
        <v>386</v>
      </c>
    </row>
    <row r="75" spans="1:17" ht="24">
      <c r="A75" s="8">
        <v>62</v>
      </c>
      <c r="B75" s="4">
        <v>230003</v>
      </c>
      <c r="C75" s="5" t="s">
        <v>323</v>
      </c>
      <c r="D75" s="5" t="s">
        <v>31</v>
      </c>
      <c r="E75" s="5">
        <v>0</v>
      </c>
      <c r="F75" s="5">
        <v>0</v>
      </c>
      <c r="G75" s="6"/>
      <c r="H75" s="5">
        <v>0</v>
      </c>
      <c r="I75" s="5">
        <v>20</v>
      </c>
      <c r="J75" s="6"/>
      <c r="K75" s="10">
        <v>0</v>
      </c>
      <c r="L75" s="4">
        <v>20</v>
      </c>
      <c r="M75" s="22">
        <f t="shared" si="0"/>
        <v>60</v>
      </c>
      <c r="N75" s="3"/>
      <c r="O75" s="3"/>
      <c r="P75" s="3"/>
    </row>
    <row r="76" spans="1:17">
      <c r="A76" s="8">
        <v>63</v>
      </c>
      <c r="B76" s="4">
        <v>12020</v>
      </c>
      <c r="C76" s="5" t="s">
        <v>100</v>
      </c>
      <c r="D76" s="5" t="s">
        <v>33</v>
      </c>
      <c r="E76" s="5">
        <v>30</v>
      </c>
      <c r="F76" s="5">
        <v>4</v>
      </c>
      <c r="G76" s="6"/>
      <c r="H76" s="5">
        <v>3</v>
      </c>
      <c r="I76" s="5"/>
      <c r="J76" s="6"/>
      <c r="K76" s="10">
        <v>0</v>
      </c>
      <c r="L76" s="4">
        <v>37</v>
      </c>
      <c r="M76" s="22">
        <f t="shared" ref="M76:M138" si="1">(L76*3)-K76</f>
        <v>111</v>
      </c>
      <c r="N76" s="3"/>
      <c r="O76" s="3"/>
      <c r="P76" s="3"/>
      <c r="Q76" s="40" t="s">
        <v>387</v>
      </c>
    </row>
    <row r="77" spans="1:17" ht="24">
      <c r="A77" s="8">
        <v>64</v>
      </c>
      <c r="B77" s="4">
        <v>12487</v>
      </c>
      <c r="C77" s="5" t="s">
        <v>101</v>
      </c>
      <c r="D77" s="5" t="s">
        <v>31</v>
      </c>
      <c r="E77" s="5">
        <v>50</v>
      </c>
      <c r="F77" s="5">
        <v>0</v>
      </c>
      <c r="G77" s="6">
        <v>10</v>
      </c>
      <c r="H77" s="5">
        <v>5</v>
      </c>
      <c r="I77" s="5">
        <v>5</v>
      </c>
      <c r="J77" s="6">
        <v>20</v>
      </c>
      <c r="K77" s="10">
        <v>160</v>
      </c>
      <c r="L77" s="4">
        <v>90</v>
      </c>
      <c r="M77" s="22">
        <f t="shared" si="1"/>
        <v>110</v>
      </c>
      <c r="N77" s="3"/>
      <c r="O77" s="3"/>
      <c r="P77" s="3"/>
      <c r="Q77" s="40" t="s">
        <v>388</v>
      </c>
    </row>
    <row r="78" spans="1:17">
      <c r="A78" s="8">
        <v>65</v>
      </c>
      <c r="B78" s="4">
        <v>12814</v>
      </c>
      <c r="C78" s="5" t="s">
        <v>102</v>
      </c>
      <c r="D78" s="5" t="s">
        <v>31</v>
      </c>
      <c r="E78" s="5">
        <v>0</v>
      </c>
      <c r="F78" s="5">
        <v>0</v>
      </c>
      <c r="G78" s="6"/>
      <c r="H78" s="5">
        <v>0</v>
      </c>
      <c r="I78" s="5"/>
      <c r="J78" s="6">
        <v>40</v>
      </c>
      <c r="K78" s="10">
        <v>0</v>
      </c>
      <c r="L78" s="4">
        <v>40</v>
      </c>
      <c r="M78" s="22">
        <f t="shared" si="1"/>
        <v>120</v>
      </c>
      <c r="N78" s="3"/>
      <c r="O78" s="3"/>
      <c r="P78" s="3"/>
    </row>
    <row r="79" spans="1:17">
      <c r="A79" s="8">
        <v>66</v>
      </c>
      <c r="B79" s="4">
        <v>171042</v>
      </c>
      <c r="C79" s="5" t="s">
        <v>103</v>
      </c>
      <c r="D79" s="5" t="s">
        <v>15</v>
      </c>
      <c r="E79" s="5">
        <v>1</v>
      </c>
      <c r="F79" s="5">
        <v>0</v>
      </c>
      <c r="G79" s="6"/>
      <c r="H79" s="5">
        <v>1</v>
      </c>
      <c r="I79" s="5">
        <v>1</v>
      </c>
      <c r="J79" s="6"/>
      <c r="K79" s="10">
        <v>0</v>
      </c>
      <c r="L79" s="4">
        <v>3</v>
      </c>
      <c r="M79" s="22">
        <f t="shared" si="1"/>
        <v>9</v>
      </c>
      <c r="N79" s="3"/>
      <c r="O79" s="3"/>
      <c r="P79" s="3"/>
      <c r="Q79" s="39" t="s">
        <v>389</v>
      </c>
    </row>
    <row r="80" spans="1:17">
      <c r="A80" s="8">
        <v>67</v>
      </c>
      <c r="B80" s="4">
        <v>10912</v>
      </c>
      <c r="C80" s="5" t="s">
        <v>104</v>
      </c>
      <c r="D80" s="5" t="s">
        <v>2</v>
      </c>
      <c r="E80" s="5">
        <v>8</v>
      </c>
      <c r="F80" s="5">
        <v>0</v>
      </c>
      <c r="G80" s="6"/>
      <c r="H80" s="5">
        <v>0</v>
      </c>
      <c r="I80" s="5"/>
      <c r="J80" s="6"/>
      <c r="K80" s="10">
        <v>0</v>
      </c>
      <c r="L80" s="4">
        <v>8</v>
      </c>
      <c r="M80" s="22">
        <f t="shared" si="1"/>
        <v>24</v>
      </c>
      <c r="N80" s="3"/>
      <c r="O80" s="3"/>
      <c r="P80" s="3"/>
    </row>
    <row r="81" spans="1:17" ht="24">
      <c r="A81" s="8">
        <v>68</v>
      </c>
      <c r="B81" s="4">
        <v>12708</v>
      </c>
      <c r="C81" s="5" t="s">
        <v>105</v>
      </c>
      <c r="D81" s="5" t="s">
        <v>31</v>
      </c>
      <c r="E81" s="5">
        <v>10000</v>
      </c>
      <c r="F81" s="5">
        <v>3200</v>
      </c>
      <c r="G81" s="6"/>
      <c r="H81" s="5">
        <v>2000</v>
      </c>
      <c r="I81" s="5">
        <v>3000</v>
      </c>
      <c r="J81" s="6"/>
      <c r="K81" s="10">
        <v>15000</v>
      </c>
      <c r="L81" s="4">
        <v>18200</v>
      </c>
      <c r="M81" s="22">
        <f t="shared" si="1"/>
        <v>39600</v>
      </c>
      <c r="N81" s="3"/>
      <c r="O81" s="3"/>
      <c r="P81" s="3"/>
      <c r="Q81" s="34" t="s">
        <v>390</v>
      </c>
    </row>
    <row r="82" spans="1:17">
      <c r="A82" s="8">
        <v>69</v>
      </c>
      <c r="B82" s="4">
        <v>11963</v>
      </c>
      <c r="C82" s="5" t="s">
        <v>106</v>
      </c>
      <c r="D82" s="5" t="s">
        <v>2</v>
      </c>
      <c r="E82" s="5">
        <v>0</v>
      </c>
      <c r="F82" s="5">
        <v>0</v>
      </c>
      <c r="G82" s="6">
        <v>1000</v>
      </c>
      <c r="H82" s="5">
        <v>0</v>
      </c>
      <c r="I82" s="5"/>
      <c r="J82" s="6"/>
      <c r="K82" s="10">
        <v>0</v>
      </c>
      <c r="L82" s="4">
        <v>1000</v>
      </c>
      <c r="M82" s="22">
        <f t="shared" si="1"/>
        <v>3000</v>
      </c>
      <c r="N82" s="3"/>
      <c r="O82" s="3"/>
      <c r="P82" s="3"/>
      <c r="Q82" s="40" t="s">
        <v>391</v>
      </c>
    </row>
    <row r="83" spans="1:17">
      <c r="A83" s="8">
        <v>70</v>
      </c>
      <c r="B83" s="4">
        <v>12711</v>
      </c>
      <c r="C83" s="5" t="s">
        <v>107</v>
      </c>
      <c r="D83" s="5" t="s">
        <v>31</v>
      </c>
      <c r="E83" s="5">
        <v>0</v>
      </c>
      <c r="F83" s="5">
        <v>0</v>
      </c>
      <c r="G83" s="6">
        <v>2000</v>
      </c>
      <c r="H83" s="5">
        <v>0</v>
      </c>
      <c r="I83" s="5"/>
      <c r="J83" s="6"/>
      <c r="K83" s="10">
        <v>0</v>
      </c>
      <c r="L83" s="4">
        <v>2000</v>
      </c>
      <c r="M83" s="22">
        <f t="shared" si="1"/>
        <v>6000</v>
      </c>
      <c r="N83" s="3"/>
      <c r="O83" s="3"/>
      <c r="P83" s="3"/>
      <c r="Q83" s="40" t="s">
        <v>392</v>
      </c>
    </row>
    <row r="84" spans="1:17">
      <c r="A84" s="8">
        <v>71</v>
      </c>
      <c r="B84" s="4">
        <v>10271</v>
      </c>
      <c r="C84" s="5" t="s">
        <v>108</v>
      </c>
      <c r="D84" s="5" t="s">
        <v>31</v>
      </c>
      <c r="E84" s="5">
        <v>0</v>
      </c>
      <c r="F84" s="5">
        <v>0</v>
      </c>
      <c r="G84" s="6"/>
      <c r="H84" s="5">
        <v>30</v>
      </c>
      <c r="I84" s="5"/>
      <c r="J84" s="6"/>
      <c r="K84" s="10">
        <v>0</v>
      </c>
      <c r="L84" s="4">
        <v>30</v>
      </c>
      <c r="M84" s="22">
        <f t="shared" si="1"/>
        <v>90</v>
      </c>
      <c r="N84" s="3"/>
      <c r="O84" s="3"/>
      <c r="P84" s="3"/>
    </row>
    <row r="85" spans="1:17" ht="12.75" customHeight="1">
      <c r="A85" s="8">
        <v>72</v>
      </c>
      <c r="B85" s="4">
        <v>11626</v>
      </c>
      <c r="C85" s="5" t="s">
        <v>109</v>
      </c>
      <c r="D85" s="5" t="s">
        <v>2</v>
      </c>
      <c r="E85" s="5">
        <v>300</v>
      </c>
      <c r="F85" s="5">
        <v>0</v>
      </c>
      <c r="G85" s="6">
        <v>60</v>
      </c>
      <c r="H85" s="5">
        <v>0</v>
      </c>
      <c r="I85" s="5">
        <v>300</v>
      </c>
      <c r="J85" s="6"/>
      <c r="K85" s="10">
        <v>0</v>
      </c>
      <c r="L85" s="4">
        <v>660</v>
      </c>
      <c r="M85" s="22">
        <f t="shared" si="1"/>
        <v>1980</v>
      </c>
      <c r="N85" s="3"/>
      <c r="O85" s="3"/>
      <c r="P85" s="3"/>
      <c r="Q85" s="40" t="s">
        <v>393</v>
      </c>
    </row>
    <row r="86" spans="1:17">
      <c r="A86" s="8">
        <v>73</v>
      </c>
      <c r="B86" s="4">
        <v>12918</v>
      </c>
      <c r="C86" s="5" t="s">
        <v>110</v>
      </c>
      <c r="D86" s="5" t="s">
        <v>9</v>
      </c>
      <c r="E86" s="5">
        <v>0</v>
      </c>
      <c r="F86" s="5">
        <v>15</v>
      </c>
      <c r="G86" s="6">
        <v>50</v>
      </c>
      <c r="H86" s="5">
        <v>0</v>
      </c>
      <c r="I86" s="5">
        <v>2</v>
      </c>
      <c r="J86" s="6"/>
      <c r="K86" s="10">
        <v>0</v>
      </c>
      <c r="L86" s="4">
        <v>67</v>
      </c>
      <c r="M86" s="22">
        <f t="shared" si="1"/>
        <v>201</v>
      </c>
      <c r="N86" s="3"/>
      <c r="O86" s="3"/>
      <c r="P86" s="3"/>
    </row>
    <row r="87" spans="1:17">
      <c r="A87" s="8">
        <v>74</v>
      </c>
      <c r="B87" s="4">
        <v>10539</v>
      </c>
      <c r="C87" s="5" t="s">
        <v>111</v>
      </c>
      <c r="D87" s="5" t="s">
        <v>31</v>
      </c>
      <c r="E87" s="5">
        <v>0</v>
      </c>
      <c r="F87" s="5">
        <v>0</v>
      </c>
      <c r="G87" s="6"/>
      <c r="H87" s="5">
        <v>0</v>
      </c>
      <c r="I87" s="5"/>
      <c r="J87" s="6">
        <v>200</v>
      </c>
      <c r="K87" s="10">
        <v>500</v>
      </c>
      <c r="L87" s="4">
        <v>200</v>
      </c>
      <c r="M87" s="22">
        <f t="shared" si="1"/>
        <v>100</v>
      </c>
      <c r="N87" s="3"/>
      <c r="O87" s="3"/>
      <c r="P87" s="3"/>
      <c r="Q87" s="42" t="s">
        <v>394</v>
      </c>
    </row>
    <row r="88" spans="1:17">
      <c r="A88" s="8">
        <v>75</v>
      </c>
      <c r="B88" s="4">
        <v>10538</v>
      </c>
      <c r="C88" s="5" t="s">
        <v>112</v>
      </c>
      <c r="D88" s="5" t="s">
        <v>31</v>
      </c>
      <c r="E88" s="5">
        <v>500</v>
      </c>
      <c r="F88" s="5">
        <v>0</v>
      </c>
      <c r="G88" s="6">
        <v>250</v>
      </c>
      <c r="H88" s="5">
        <v>0</v>
      </c>
      <c r="I88" s="5">
        <v>90</v>
      </c>
      <c r="J88" s="6">
        <v>150</v>
      </c>
      <c r="K88" s="10">
        <v>1210</v>
      </c>
      <c r="L88" s="4">
        <v>990</v>
      </c>
      <c r="M88" s="22">
        <f t="shared" si="1"/>
        <v>1760</v>
      </c>
      <c r="N88" s="3"/>
      <c r="O88" s="3"/>
      <c r="P88" s="3"/>
    </row>
    <row r="89" spans="1:17">
      <c r="A89" s="8">
        <v>76</v>
      </c>
      <c r="B89" s="4">
        <v>11788</v>
      </c>
      <c r="C89" s="5" t="s">
        <v>113</v>
      </c>
      <c r="D89" s="5" t="s">
        <v>2</v>
      </c>
      <c r="E89" s="5">
        <v>500</v>
      </c>
      <c r="F89" s="5">
        <v>150</v>
      </c>
      <c r="G89" s="6"/>
      <c r="H89" s="5">
        <v>60</v>
      </c>
      <c r="I89" s="5"/>
      <c r="J89" s="6">
        <v>200</v>
      </c>
      <c r="K89" s="10">
        <v>200</v>
      </c>
      <c r="L89" s="4">
        <v>910</v>
      </c>
      <c r="M89" s="22">
        <f t="shared" si="1"/>
        <v>2530</v>
      </c>
      <c r="N89" s="3"/>
      <c r="O89" s="3"/>
      <c r="P89" s="3"/>
      <c r="Q89" s="42" t="s">
        <v>395</v>
      </c>
    </row>
    <row r="90" spans="1:17">
      <c r="A90" s="8">
        <v>77</v>
      </c>
      <c r="B90" s="4">
        <v>12033</v>
      </c>
      <c r="C90" s="5" t="s">
        <v>114</v>
      </c>
      <c r="D90" s="5" t="s">
        <v>33</v>
      </c>
      <c r="E90" s="5">
        <v>0</v>
      </c>
      <c r="F90" s="5">
        <v>0</v>
      </c>
      <c r="G90" s="6"/>
      <c r="H90" s="5">
        <v>1</v>
      </c>
      <c r="I90" s="5"/>
      <c r="J90" s="6"/>
      <c r="K90" s="10">
        <v>0</v>
      </c>
      <c r="L90" s="4">
        <v>1</v>
      </c>
      <c r="M90" s="22">
        <f t="shared" si="1"/>
        <v>3</v>
      </c>
      <c r="N90" s="3"/>
      <c r="O90" s="3"/>
      <c r="P90" s="3"/>
      <c r="Q90" s="42" t="s">
        <v>396</v>
      </c>
    </row>
    <row r="91" spans="1:17" ht="15.75" customHeight="1">
      <c r="A91" s="8">
        <v>78</v>
      </c>
      <c r="B91" s="4">
        <v>12027</v>
      </c>
      <c r="C91" s="5" t="s">
        <v>115</v>
      </c>
      <c r="D91" s="5" t="s">
        <v>33</v>
      </c>
      <c r="E91" s="5">
        <v>300</v>
      </c>
      <c r="F91" s="5">
        <v>25</v>
      </c>
      <c r="G91" s="6">
        <v>15</v>
      </c>
      <c r="H91" s="5">
        <v>5</v>
      </c>
      <c r="I91" s="5">
        <v>20</v>
      </c>
      <c r="J91" s="6">
        <v>15</v>
      </c>
      <c r="K91" s="10">
        <v>500</v>
      </c>
      <c r="L91" s="4">
        <v>380</v>
      </c>
      <c r="M91" s="22">
        <f t="shared" si="1"/>
        <v>640</v>
      </c>
      <c r="N91" s="3"/>
      <c r="O91" s="3"/>
      <c r="P91" s="3"/>
    </row>
    <row r="92" spans="1:17">
      <c r="A92" s="8">
        <v>79</v>
      </c>
      <c r="B92" s="4">
        <v>11102</v>
      </c>
      <c r="C92" s="5" t="s">
        <v>116</v>
      </c>
      <c r="D92" s="5" t="s">
        <v>2</v>
      </c>
      <c r="E92" s="5">
        <v>500</v>
      </c>
      <c r="F92" s="5">
        <v>0</v>
      </c>
      <c r="G92" s="6">
        <v>100</v>
      </c>
      <c r="H92" s="5">
        <v>60</v>
      </c>
      <c r="I92" s="5"/>
      <c r="J92" s="6">
        <v>300</v>
      </c>
      <c r="K92" s="10">
        <v>290</v>
      </c>
      <c r="L92" s="4">
        <v>960</v>
      </c>
      <c r="M92" s="22">
        <f t="shared" si="1"/>
        <v>2590</v>
      </c>
      <c r="N92" s="3"/>
      <c r="O92" s="3"/>
      <c r="P92" s="3"/>
      <c r="Q92" s="34" t="s">
        <v>397</v>
      </c>
    </row>
    <row r="93" spans="1:17">
      <c r="A93" s="8">
        <v>80</v>
      </c>
      <c r="B93" s="4">
        <v>11103</v>
      </c>
      <c r="C93" s="5" t="s">
        <v>117</v>
      </c>
      <c r="D93" s="5" t="s">
        <v>31</v>
      </c>
      <c r="E93" s="5">
        <v>0</v>
      </c>
      <c r="F93" s="5">
        <v>0</v>
      </c>
      <c r="G93" s="6">
        <v>60</v>
      </c>
      <c r="H93" s="5">
        <v>0</v>
      </c>
      <c r="I93" s="5"/>
      <c r="J93" s="6"/>
      <c r="K93" s="10">
        <v>0</v>
      </c>
      <c r="L93" s="4">
        <v>60</v>
      </c>
      <c r="M93" s="22">
        <f t="shared" si="1"/>
        <v>180</v>
      </c>
      <c r="N93" s="3"/>
      <c r="O93" s="3"/>
      <c r="P93" s="3"/>
      <c r="Q93" s="34" t="s">
        <v>397</v>
      </c>
    </row>
    <row r="94" spans="1:17" ht="24.75" customHeight="1">
      <c r="A94" s="8">
        <v>81</v>
      </c>
      <c r="B94" s="4">
        <v>11240</v>
      </c>
      <c r="C94" s="5" t="s">
        <v>118</v>
      </c>
      <c r="D94" s="5" t="s">
        <v>2</v>
      </c>
      <c r="E94" s="5">
        <v>0</v>
      </c>
      <c r="F94" s="5">
        <v>0.5</v>
      </c>
      <c r="G94" s="6"/>
      <c r="H94" s="5">
        <v>0</v>
      </c>
      <c r="I94" s="5"/>
      <c r="J94" s="6"/>
      <c r="K94" s="10">
        <v>0</v>
      </c>
      <c r="L94" s="4">
        <v>0.5</v>
      </c>
      <c r="M94" s="22">
        <f t="shared" si="1"/>
        <v>1.5</v>
      </c>
      <c r="N94" s="3"/>
      <c r="O94" s="3"/>
      <c r="P94" s="3"/>
      <c r="Q94" s="34" t="s">
        <v>398</v>
      </c>
    </row>
    <row r="95" spans="1:17">
      <c r="A95" s="8">
        <v>82</v>
      </c>
      <c r="B95" s="4">
        <v>12206</v>
      </c>
      <c r="C95" s="5" t="s">
        <v>119</v>
      </c>
      <c r="D95" s="5" t="s">
        <v>33</v>
      </c>
      <c r="E95" s="5">
        <v>0</v>
      </c>
      <c r="F95" s="5">
        <v>0</v>
      </c>
      <c r="G95" s="6">
        <v>2</v>
      </c>
      <c r="H95" s="5">
        <v>0</v>
      </c>
      <c r="I95" s="5">
        <v>10</v>
      </c>
      <c r="J95" s="6"/>
      <c r="K95" s="10">
        <v>0</v>
      </c>
      <c r="L95" s="4">
        <v>12</v>
      </c>
      <c r="M95" s="22">
        <f t="shared" si="1"/>
        <v>36</v>
      </c>
      <c r="N95" s="3"/>
      <c r="O95" s="3"/>
      <c r="P95" s="3"/>
      <c r="Q95" s="34" t="s">
        <v>399</v>
      </c>
    </row>
    <row r="96" spans="1:17">
      <c r="A96" s="8">
        <v>83</v>
      </c>
      <c r="B96" s="4">
        <v>13243</v>
      </c>
      <c r="C96" s="5" t="s">
        <v>120</v>
      </c>
      <c r="D96" s="5" t="s">
        <v>2</v>
      </c>
      <c r="E96" s="5">
        <v>3000</v>
      </c>
      <c r="F96" s="5">
        <v>0</v>
      </c>
      <c r="G96" s="6">
        <v>100</v>
      </c>
      <c r="H96" s="5">
        <v>0</v>
      </c>
      <c r="I96" s="5">
        <v>200</v>
      </c>
      <c r="J96" s="6">
        <v>200</v>
      </c>
      <c r="K96" s="10">
        <v>6100</v>
      </c>
      <c r="L96" s="4">
        <v>3500</v>
      </c>
      <c r="M96" s="22">
        <f t="shared" si="1"/>
        <v>4400</v>
      </c>
      <c r="N96" s="3"/>
      <c r="O96" s="3"/>
      <c r="P96" s="3"/>
      <c r="Q96" s="39" t="s">
        <v>400</v>
      </c>
    </row>
    <row r="97" spans="1:17">
      <c r="A97" s="8">
        <v>84</v>
      </c>
      <c r="B97" s="8">
        <v>13211</v>
      </c>
      <c r="C97" s="7" t="s">
        <v>121</v>
      </c>
      <c r="D97" s="7" t="s">
        <v>31</v>
      </c>
      <c r="E97" s="5">
        <v>0</v>
      </c>
      <c r="F97" s="5">
        <v>0</v>
      </c>
      <c r="G97" s="6"/>
      <c r="H97" s="5">
        <v>30</v>
      </c>
      <c r="I97" s="5"/>
      <c r="J97" s="6"/>
      <c r="K97" s="10">
        <v>0</v>
      </c>
      <c r="L97" s="4">
        <v>30</v>
      </c>
      <c r="M97" s="22">
        <f t="shared" si="1"/>
        <v>90</v>
      </c>
      <c r="N97" s="3"/>
      <c r="O97" s="3"/>
      <c r="P97" s="3"/>
    </row>
    <row r="98" spans="1:17">
      <c r="A98" s="8">
        <v>85</v>
      </c>
      <c r="B98" s="4">
        <v>13231</v>
      </c>
      <c r="C98" s="5" t="s">
        <v>122</v>
      </c>
      <c r="D98" s="5" t="s">
        <v>2</v>
      </c>
      <c r="E98" s="5">
        <v>300</v>
      </c>
      <c r="F98" s="5">
        <v>50</v>
      </c>
      <c r="G98" s="6">
        <v>60</v>
      </c>
      <c r="H98" s="5">
        <v>60</v>
      </c>
      <c r="I98" s="5">
        <v>10</v>
      </c>
      <c r="J98" s="6">
        <v>100</v>
      </c>
      <c r="K98" s="10">
        <v>1000</v>
      </c>
      <c r="L98" s="4">
        <v>580</v>
      </c>
      <c r="M98" s="22">
        <f t="shared" si="1"/>
        <v>740</v>
      </c>
      <c r="N98" s="3"/>
      <c r="O98" s="3"/>
      <c r="P98" s="3"/>
      <c r="Q98" s="39" t="s">
        <v>401</v>
      </c>
    </row>
    <row r="99" spans="1:17">
      <c r="A99" s="8">
        <v>86</v>
      </c>
      <c r="B99" s="4">
        <v>20162</v>
      </c>
      <c r="C99" s="5" t="s">
        <v>123</v>
      </c>
      <c r="D99" s="5" t="s">
        <v>5</v>
      </c>
      <c r="E99" s="5">
        <v>0</v>
      </c>
      <c r="F99" s="5">
        <v>2</v>
      </c>
      <c r="G99" s="6"/>
      <c r="H99" s="5">
        <v>0</v>
      </c>
      <c r="I99" s="5"/>
      <c r="J99" s="6"/>
      <c r="K99" s="10">
        <v>0</v>
      </c>
      <c r="L99" s="4">
        <v>2</v>
      </c>
      <c r="M99" s="22">
        <f t="shared" si="1"/>
        <v>6</v>
      </c>
      <c r="N99" s="3"/>
      <c r="O99" s="3"/>
      <c r="P99" s="3"/>
    </row>
    <row r="100" spans="1:17" ht="16.5" customHeight="1">
      <c r="A100" s="8">
        <v>87</v>
      </c>
      <c r="B100" s="8">
        <v>160076</v>
      </c>
      <c r="C100" s="7" t="s">
        <v>124</v>
      </c>
      <c r="D100" s="7" t="s">
        <v>2</v>
      </c>
      <c r="E100" s="5">
        <v>0</v>
      </c>
      <c r="F100" s="5">
        <v>0</v>
      </c>
      <c r="G100" s="6"/>
      <c r="H100" s="5">
        <v>0</v>
      </c>
      <c r="I100" s="5">
        <v>20</v>
      </c>
      <c r="J100" s="6"/>
      <c r="K100" s="10">
        <v>0</v>
      </c>
      <c r="L100" s="4">
        <v>20</v>
      </c>
      <c r="M100" s="22">
        <f t="shared" si="1"/>
        <v>60</v>
      </c>
      <c r="N100" s="3"/>
      <c r="O100" s="3"/>
      <c r="P100" s="3"/>
    </row>
    <row r="101" spans="1:17">
      <c r="A101" s="8">
        <v>88</v>
      </c>
      <c r="B101" s="8">
        <v>160075</v>
      </c>
      <c r="C101" s="7" t="s">
        <v>125</v>
      </c>
      <c r="D101" s="7" t="s">
        <v>2</v>
      </c>
      <c r="E101" s="5">
        <v>0</v>
      </c>
      <c r="F101" s="5">
        <v>0</v>
      </c>
      <c r="G101" s="6"/>
      <c r="H101" s="5">
        <v>0</v>
      </c>
      <c r="I101" s="5">
        <v>10</v>
      </c>
      <c r="J101" s="6"/>
      <c r="K101" s="10">
        <v>0</v>
      </c>
      <c r="L101" s="4">
        <v>10</v>
      </c>
      <c r="M101" s="22">
        <f t="shared" si="1"/>
        <v>30</v>
      </c>
      <c r="N101" s="3"/>
      <c r="O101" s="3"/>
      <c r="P101" s="3"/>
    </row>
    <row r="102" spans="1:17" ht="27" customHeight="1">
      <c r="A102" s="8">
        <v>89</v>
      </c>
      <c r="B102" s="32">
        <v>11672</v>
      </c>
      <c r="C102" s="5" t="s">
        <v>126</v>
      </c>
      <c r="D102" s="5" t="s">
        <v>33</v>
      </c>
      <c r="E102" s="5">
        <v>0</v>
      </c>
      <c r="F102" s="5">
        <v>10</v>
      </c>
      <c r="G102" s="6"/>
      <c r="H102" s="5">
        <v>20</v>
      </c>
      <c r="I102" s="5">
        <v>20</v>
      </c>
      <c r="J102" s="6"/>
      <c r="K102" s="10">
        <v>50</v>
      </c>
      <c r="L102" s="4">
        <v>50</v>
      </c>
      <c r="M102" s="22">
        <f t="shared" si="1"/>
        <v>100</v>
      </c>
      <c r="N102" s="3"/>
      <c r="O102" s="3"/>
      <c r="P102" s="3"/>
      <c r="Q102" s="42" t="s">
        <v>402</v>
      </c>
    </row>
    <row r="103" spans="1:17">
      <c r="A103" s="8">
        <v>90</v>
      </c>
      <c r="B103" s="4">
        <v>12305</v>
      </c>
      <c r="C103" s="5" t="s">
        <v>127</v>
      </c>
      <c r="D103" s="5" t="s">
        <v>2</v>
      </c>
      <c r="E103" s="5">
        <v>500</v>
      </c>
      <c r="F103" s="5">
        <v>0</v>
      </c>
      <c r="G103" s="6">
        <v>120</v>
      </c>
      <c r="H103" s="5">
        <v>30</v>
      </c>
      <c r="I103" s="5"/>
      <c r="J103" s="6">
        <v>30</v>
      </c>
      <c r="K103" s="10">
        <v>900</v>
      </c>
      <c r="L103" s="4">
        <v>680</v>
      </c>
      <c r="M103" s="22">
        <f t="shared" si="1"/>
        <v>1140</v>
      </c>
      <c r="N103" s="3"/>
      <c r="O103" s="3"/>
      <c r="P103" s="3"/>
      <c r="Q103" s="40" t="s">
        <v>403</v>
      </c>
    </row>
    <row r="104" spans="1:17" ht="26.25" customHeight="1">
      <c r="A104" s="8">
        <v>91</v>
      </c>
      <c r="B104" s="4">
        <v>11253</v>
      </c>
      <c r="C104" s="5" t="s">
        <v>128</v>
      </c>
      <c r="D104" s="5" t="s">
        <v>33</v>
      </c>
      <c r="E104" s="5">
        <v>500</v>
      </c>
      <c r="F104" s="5">
        <v>0</v>
      </c>
      <c r="G104" s="6"/>
      <c r="H104" s="5">
        <v>0</v>
      </c>
      <c r="I104" s="5">
        <v>9</v>
      </c>
      <c r="J104" s="6">
        <v>30</v>
      </c>
      <c r="K104" s="10">
        <v>267</v>
      </c>
      <c r="L104" s="4">
        <v>539</v>
      </c>
      <c r="M104" s="22">
        <f t="shared" si="1"/>
        <v>1350</v>
      </c>
      <c r="N104" s="3"/>
      <c r="O104" s="3"/>
      <c r="P104" s="3"/>
      <c r="Q104" s="40" t="s">
        <v>404</v>
      </c>
    </row>
    <row r="105" spans="1:17">
      <c r="A105" s="8">
        <v>92</v>
      </c>
      <c r="B105" s="4">
        <v>10681</v>
      </c>
      <c r="C105" s="5" t="s">
        <v>129</v>
      </c>
      <c r="D105" s="5" t="s">
        <v>31</v>
      </c>
      <c r="E105" s="5">
        <v>0</v>
      </c>
      <c r="F105" s="5">
        <v>25</v>
      </c>
      <c r="G105" s="6"/>
      <c r="H105" s="5">
        <v>0</v>
      </c>
      <c r="I105" s="5"/>
      <c r="J105" s="6"/>
      <c r="K105" s="10">
        <v>0</v>
      </c>
      <c r="L105" s="4">
        <v>25</v>
      </c>
      <c r="M105" s="22">
        <f t="shared" si="1"/>
        <v>75</v>
      </c>
      <c r="N105" s="3"/>
      <c r="O105" s="3"/>
      <c r="P105" s="3"/>
      <c r="Q105" s="39" t="s">
        <v>405</v>
      </c>
    </row>
    <row r="106" spans="1:17">
      <c r="A106" s="8">
        <v>93</v>
      </c>
      <c r="B106" s="8">
        <v>12311</v>
      </c>
      <c r="C106" s="7" t="s">
        <v>130</v>
      </c>
      <c r="D106" s="7" t="s">
        <v>31</v>
      </c>
      <c r="E106" s="5">
        <v>0</v>
      </c>
      <c r="F106" s="6">
        <v>0</v>
      </c>
      <c r="G106" s="6">
        <v>20</v>
      </c>
      <c r="H106" s="5">
        <v>0</v>
      </c>
      <c r="I106" s="5"/>
      <c r="J106" s="6"/>
      <c r="K106" s="10">
        <v>0</v>
      </c>
      <c r="L106" s="4">
        <v>20</v>
      </c>
      <c r="M106" s="22">
        <f t="shared" si="1"/>
        <v>60</v>
      </c>
      <c r="N106" s="3"/>
      <c r="O106" s="3"/>
      <c r="P106" s="3"/>
    </row>
    <row r="107" spans="1:17">
      <c r="A107" s="8">
        <v>94</v>
      </c>
      <c r="B107" s="4" t="s">
        <v>131</v>
      </c>
      <c r="C107" s="5" t="s">
        <v>132</v>
      </c>
      <c r="D107" s="5" t="s">
        <v>15</v>
      </c>
      <c r="E107" s="5">
        <v>0</v>
      </c>
      <c r="F107" s="5">
        <v>0</v>
      </c>
      <c r="G107" s="6"/>
      <c r="H107" s="5">
        <v>0</v>
      </c>
      <c r="I107" s="5">
        <v>2</v>
      </c>
      <c r="J107" s="6"/>
      <c r="K107" s="10">
        <v>0</v>
      </c>
      <c r="L107" s="4">
        <v>2</v>
      </c>
      <c r="M107" s="22">
        <f t="shared" si="1"/>
        <v>6</v>
      </c>
      <c r="N107" s="3"/>
      <c r="O107" s="3"/>
      <c r="P107" s="3"/>
      <c r="Q107" s="39" t="s">
        <v>406</v>
      </c>
    </row>
    <row r="108" spans="1:17">
      <c r="A108" s="8">
        <v>95</v>
      </c>
      <c r="B108" s="4">
        <v>12670</v>
      </c>
      <c r="C108" s="5" t="s">
        <v>133</v>
      </c>
      <c r="D108" s="5" t="s">
        <v>31</v>
      </c>
      <c r="E108" s="5">
        <v>0</v>
      </c>
      <c r="F108" s="5">
        <v>0</v>
      </c>
      <c r="G108" s="6">
        <v>150</v>
      </c>
      <c r="H108" s="5">
        <v>30</v>
      </c>
      <c r="I108" s="5">
        <v>60</v>
      </c>
      <c r="J108" s="6"/>
      <c r="K108" s="10">
        <v>200</v>
      </c>
      <c r="L108" s="4">
        <v>240</v>
      </c>
      <c r="M108" s="22">
        <f t="shared" si="1"/>
        <v>520</v>
      </c>
      <c r="N108" s="3"/>
      <c r="O108" s="3"/>
      <c r="P108" s="3"/>
      <c r="Q108" s="42" t="s">
        <v>407</v>
      </c>
    </row>
    <row r="109" spans="1:17">
      <c r="A109" s="8">
        <v>96</v>
      </c>
      <c r="B109" s="4">
        <v>12115</v>
      </c>
      <c r="C109" s="5" t="s">
        <v>134</v>
      </c>
      <c r="D109" s="5" t="s">
        <v>31</v>
      </c>
      <c r="E109" s="5">
        <v>100</v>
      </c>
      <c r="F109" s="5">
        <v>50</v>
      </c>
      <c r="G109" s="6">
        <v>100</v>
      </c>
      <c r="H109" s="5">
        <v>30</v>
      </c>
      <c r="I109" s="5"/>
      <c r="J109" s="6">
        <v>200</v>
      </c>
      <c r="K109" s="10">
        <v>500</v>
      </c>
      <c r="L109" s="4">
        <v>480</v>
      </c>
      <c r="M109" s="22">
        <f t="shared" si="1"/>
        <v>940</v>
      </c>
      <c r="N109" s="3"/>
      <c r="O109" s="3"/>
      <c r="P109" s="3"/>
      <c r="Q109" s="42" t="s">
        <v>408</v>
      </c>
    </row>
    <row r="110" spans="1:17">
      <c r="A110" s="8">
        <v>97</v>
      </c>
      <c r="B110" s="4">
        <v>12005</v>
      </c>
      <c r="C110" s="5" t="s">
        <v>135</v>
      </c>
      <c r="D110" s="5" t="s">
        <v>33</v>
      </c>
      <c r="E110" s="5">
        <v>50</v>
      </c>
      <c r="F110" s="5">
        <v>4</v>
      </c>
      <c r="G110" s="6">
        <v>5</v>
      </c>
      <c r="H110" s="5">
        <v>5</v>
      </c>
      <c r="I110" s="5">
        <v>10</v>
      </c>
      <c r="J110" s="6">
        <v>20</v>
      </c>
      <c r="K110" s="10">
        <v>250</v>
      </c>
      <c r="L110" s="4">
        <v>94</v>
      </c>
      <c r="M110" s="22">
        <f t="shared" si="1"/>
        <v>32</v>
      </c>
      <c r="N110" s="3"/>
      <c r="O110" s="3"/>
      <c r="P110" s="3"/>
      <c r="Q110" s="39" t="s">
        <v>409</v>
      </c>
    </row>
    <row r="111" spans="1:17">
      <c r="A111" s="8">
        <v>98</v>
      </c>
      <c r="B111" s="4">
        <v>13237</v>
      </c>
      <c r="C111" s="5" t="s">
        <v>136</v>
      </c>
      <c r="D111" s="5" t="s">
        <v>31</v>
      </c>
      <c r="E111" s="5">
        <v>1000</v>
      </c>
      <c r="F111" s="5">
        <v>0</v>
      </c>
      <c r="G111" s="6">
        <v>50</v>
      </c>
      <c r="H111" s="5">
        <v>30</v>
      </c>
      <c r="I111" s="5">
        <v>20</v>
      </c>
      <c r="J111" s="6">
        <v>1001</v>
      </c>
      <c r="K111" s="10">
        <v>0</v>
      </c>
      <c r="L111" s="4">
        <v>2101</v>
      </c>
      <c r="M111" s="22">
        <f t="shared" si="1"/>
        <v>6303</v>
      </c>
      <c r="N111" s="3"/>
      <c r="O111" s="3"/>
      <c r="P111" s="3"/>
      <c r="Q111" s="39" t="s">
        <v>410</v>
      </c>
    </row>
    <row r="112" spans="1:17" ht="15" customHeight="1">
      <c r="A112" s="8">
        <v>99</v>
      </c>
      <c r="B112" s="4">
        <v>12009</v>
      </c>
      <c r="C112" s="5" t="s">
        <v>137</v>
      </c>
      <c r="D112" s="5" t="s">
        <v>33</v>
      </c>
      <c r="E112" s="5">
        <v>0</v>
      </c>
      <c r="F112" s="5">
        <v>0</v>
      </c>
      <c r="G112" s="6">
        <v>5</v>
      </c>
      <c r="H112" s="5">
        <v>0</v>
      </c>
      <c r="I112" s="5"/>
      <c r="J112" s="6"/>
      <c r="K112" s="10">
        <v>0</v>
      </c>
      <c r="L112" s="4">
        <v>5</v>
      </c>
      <c r="M112" s="22">
        <f t="shared" si="1"/>
        <v>15</v>
      </c>
      <c r="N112" s="3"/>
      <c r="O112" s="3"/>
      <c r="P112" s="3"/>
      <c r="Q112" s="39" t="s">
        <v>411</v>
      </c>
    </row>
    <row r="113" spans="1:17">
      <c r="A113" s="8">
        <v>100</v>
      </c>
      <c r="B113" s="8">
        <v>11384</v>
      </c>
      <c r="C113" s="7" t="s">
        <v>138</v>
      </c>
      <c r="D113" s="7" t="s">
        <v>2</v>
      </c>
      <c r="E113" s="5">
        <v>0</v>
      </c>
      <c r="F113" s="5">
        <v>0</v>
      </c>
      <c r="G113" s="6">
        <v>1</v>
      </c>
      <c r="H113" s="5">
        <v>0</v>
      </c>
      <c r="I113" s="5"/>
      <c r="J113" s="6"/>
      <c r="K113" s="10">
        <v>0</v>
      </c>
      <c r="L113" s="4">
        <v>1</v>
      </c>
      <c r="M113" s="22">
        <f t="shared" si="1"/>
        <v>3</v>
      </c>
      <c r="N113" s="3"/>
      <c r="O113" s="3"/>
      <c r="P113" s="3"/>
      <c r="Q113" s="39" t="s">
        <v>412</v>
      </c>
    </row>
    <row r="114" spans="1:17">
      <c r="A114" s="8">
        <v>101</v>
      </c>
      <c r="B114" s="4">
        <v>11633</v>
      </c>
      <c r="C114" s="5" t="s">
        <v>139</v>
      </c>
      <c r="D114" s="5" t="s">
        <v>2</v>
      </c>
      <c r="E114" s="5">
        <v>100</v>
      </c>
      <c r="F114" s="5">
        <v>0</v>
      </c>
      <c r="G114" s="6">
        <v>10</v>
      </c>
      <c r="H114" s="5">
        <v>15</v>
      </c>
      <c r="I114" s="5">
        <v>10</v>
      </c>
      <c r="J114" s="6"/>
      <c r="K114" s="10">
        <v>0</v>
      </c>
      <c r="L114" s="4">
        <v>135</v>
      </c>
      <c r="M114" s="22">
        <f t="shared" si="1"/>
        <v>405</v>
      </c>
      <c r="N114" s="3"/>
      <c r="O114" s="3"/>
      <c r="P114" s="3"/>
      <c r="Q114" s="34" t="s">
        <v>413</v>
      </c>
    </row>
    <row r="115" spans="1:17">
      <c r="A115" s="8">
        <v>102</v>
      </c>
      <c r="B115" s="8">
        <v>13242</v>
      </c>
      <c r="C115" s="7" t="s">
        <v>140</v>
      </c>
      <c r="D115" s="7" t="s">
        <v>2</v>
      </c>
      <c r="E115" s="5">
        <v>0</v>
      </c>
      <c r="F115" s="5">
        <v>25</v>
      </c>
      <c r="G115" s="6">
        <v>10</v>
      </c>
      <c r="H115" s="5">
        <v>0</v>
      </c>
      <c r="I115" s="5"/>
      <c r="J115" s="6"/>
      <c r="K115" s="10">
        <v>0</v>
      </c>
      <c r="L115" s="4">
        <v>35</v>
      </c>
      <c r="M115" s="22">
        <f t="shared" si="1"/>
        <v>105</v>
      </c>
      <c r="N115" s="3"/>
      <c r="O115" s="3"/>
      <c r="P115" s="3"/>
      <c r="Q115" s="39" t="s">
        <v>414</v>
      </c>
    </row>
    <row r="116" spans="1:17" ht="14.25" customHeight="1">
      <c r="A116" s="8">
        <v>103</v>
      </c>
      <c r="B116" s="4">
        <v>11318</v>
      </c>
      <c r="C116" s="5" t="s">
        <v>141</v>
      </c>
      <c r="D116" s="5" t="s">
        <v>9</v>
      </c>
      <c r="E116" s="5">
        <v>10</v>
      </c>
      <c r="F116" s="5">
        <v>2</v>
      </c>
      <c r="G116" s="6">
        <v>5</v>
      </c>
      <c r="H116" s="5">
        <v>2</v>
      </c>
      <c r="I116" s="5">
        <v>2</v>
      </c>
      <c r="J116" s="6"/>
      <c r="K116" s="10">
        <v>0</v>
      </c>
      <c r="L116" s="4">
        <v>21</v>
      </c>
      <c r="M116" s="22">
        <f t="shared" si="1"/>
        <v>63</v>
      </c>
      <c r="N116" s="3"/>
      <c r="O116" s="3"/>
      <c r="P116" s="3"/>
      <c r="Q116" s="39" t="s">
        <v>415</v>
      </c>
    </row>
    <row r="117" spans="1:17">
      <c r="A117" s="8">
        <v>104</v>
      </c>
      <c r="B117" s="4">
        <v>10541</v>
      </c>
      <c r="C117" s="5" t="s">
        <v>142</v>
      </c>
      <c r="D117" s="5" t="s">
        <v>31</v>
      </c>
      <c r="E117" s="5">
        <v>1000</v>
      </c>
      <c r="F117" s="5">
        <v>0</v>
      </c>
      <c r="G117" s="6">
        <v>200</v>
      </c>
      <c r="H117" s="5">
        <v>60</v>
      </c>
      <c r="I117" s="5">
        <v>60</v>
      </c>
      <c r="J117" s="6"/>
      <c r="K117" s="10">
        <v>250</v>
      </c>
      <c r="L117" s="4">
        <v>1320</v>
      </c>
      <c r="M117" s="22">
        <f t="shared" si="1"/>
        <v>3710</v>
      </c>
      <c r="N117" s="3"/>
      <c r="O117" s="3"/>
      <c r="P117" s="3"/>
      <c r="Q117" s="34" t="s">
        <v>416</v>
      </c>
    </row>
    <row r="118" spans="1:17" ht="14.25" customHeight="1">
      <c r="A118" s="8">
        <v>105</v>
      </c>
      <c r="B118" s="4">
        <v>11320</v>
      </c>
      <c r="C118" s="5" t="s">
        <v>143</v>
      </c>
      <c r="D118" s="5" t="s">
        <v>9</v>
      </c>
      <c r="E118" s="5">
        <v>20</v>
      </c>
      <c r="F118" s="5">
        <v>15</v>
      </c>
      <c r="G118" s="6">
        <v>5</v>
      </c>
      <c r="H118" s="5">
        <v>2</v>
      </c>
      <c r="I118" s="5">
        <v>5</v>
      </c>
      <c r="J118" s="6">
        <v>20</v>
      </c>
      <c r="K118" s="10">
        <v>24</v>
      </c>
      <c r="L118" s="4">
        <v>67</v>
      </c>
      <c r="M118" s="22">
        <f t="shared" si="1"/>
        <v>177</v>
      </c>
      <c r="N118" s="3"/>
      <c r="O118" s="3"/>
      <c r="P118" s="3"/>
      <c r="Q118" s="34" t="s">
        <v>417</v>
      </c>
    </row>
    <row r="119" spans="1:17">
      <c r="A119" s="8">
        <v>106</v>
      </c>
      <c r="B119" s="4">
        <v>12306</v>
      </c>
      <c r="C119" s="5" t="s">
        <v>144</v>
      </c>
      <c r="D119" s="5" t="s">
        <v>2</v>
      </c>
      <c r="E119" s="5">
        <v>0</v>
      </c>
      <c r="F119" s="5">
        <v>100</v>
      </c>
      <c r="G119" s="6">
        <v>300</v>
      </c>
      <c r="H119" s="5">
        <v>30</v>
      </c>
      <c r="I119" s="5">
        <v>120</v>
      </c>
      <c r="J119" s="6">
        <v>100</v>
      </c>
      <c r="K119" s="10">
        <v>0</v>
      </c>
      <c r="L119" s="4">
        <v>650</v>
      </c>
      <c r="M119" s="22">
        <f t="shared" si="1"/>
        <v>1950</v>
      </c>
      <c r="N119" s="3"/>
      <c r="O119" s="3"/>
      <c r="P119" s="3"/>
    </row>
    <row r="120" spans="1:17">
      <c r="A120" s="8">
        <v>107</v>
      </c>
      <c r="B120" s="4">
        <v>11180</v>
      </c>
      <c r="C120" s="5" t="s">
        <v>145</v>
      </c>
      <c r="D120" s="5" t="s">
        <v>31</v>
      </c>
      <c r="E120" s="5">
        <v>100</v>
      </c>
      <c r="F120" s="5">
        <v>0</v>
      </c>
      <c r="G120" s="6">
        <v>150</v>
      </c>
      <c r="H120" s="5">
        <v>0</v>
      </c>
      <c r="I120" s="5">
        <v>90</v>
      </c>
      <c r="J120" s="6"/>
      <c r="K120" s="10">
        <v>300</v>
      </c>
      <c r="L120" s="4">
        <v>340</v>
      </c>
      <c r="M120" s="22">
        <f t="shared" si="1"/>
        <v>720</v>
      </c>
      <c r="N120" s="3"/>
      <c r="O120" s="3"/>
      <c r="P120" s="3"/>
      <c r="Q120" s="40" t="s">
        <v>418</v>
      </c>
    </row>
    <row r="121" spans="1:17">
      <c r="A121" s="8">
        <v>108</v>
      </c>
      <c r="B121" s="4">
        <v>11168</v>
      </c>
      <c r="C121" s="5" t="s">
        <v>146</v>
      </c>
      <c r="D121" s="5" t="s">
        <v>2</v>
      </c>
      <c r="E121" s="5">
        <v>12000</v>
      </c>
      <c r="F121" s="5">
        <v>1800</v>
      </c>
      <c r="G121" s="6">
        <v>3000</v>
      </c>
      <c r="H121" s="5">
        <v>1000</v>
      </c>
      <c r="I121" s="5">
        <v>1100</v>
      </c>
      <c r="J121" s="6">
        <v>1300</v>
      </c>
      <c r="K121" s="10">
        <v>22500</v>
      </c>
      <c r="L121" s="4">
        <v>20200</v>
      </c>
      <c r="M121" s="22">
        <f t="shared" si="1"/>
        <v>38100</v>
      </c>
      <c r="N121" s="3"/>
      <c r="O121" s="3"/>
      <c r="P121" s="3"/>
      <c r="Q121" s="41" t="s">
        <v>419</v>
      </c>
    </row>
    <row r="122" spans="1:17" ht="24">
      <c r="A122" s="8">
        <v>109</v>
      </c>
      <c r="B122" s="4">
        <v>12122</v>
      </c>
      <c r="C122" s="5" t="s">
        <v>147</v>
      </c>
      <c r="D122" s="5" t="s">
        <v>33</v>
      </c>
      <c r="E122" s="5">
        <v>0</v>
      </c>
      <c r="F122" s="5">
        <v>2</v>
      </c>
      <c r="G122" s="6"/>
      <c r="H122" s="5">
        <v>5</v>
      </c>
      <c r="I122" s="5">
        <v>2</v>
      </c>
      <c r="J122" s="6"/>
      <c r="K122" s="10">
        <v>0</v>
      </c>
      <c r="L122" s="4">
        <v>9</v>
      </c>
      <c r="M122" s="22">
        <f t="shared" si="1"/>
        <v>27</v>
      </c>
      <c r="N122" s="3"/>
      <c r="O122" s="3"/>
      <c r="P122" s="3"/>
      <c r="Q122" s="34" t="s">
        <v>420</v>
      </c>
    </row>
    <row r="123" spans="1:17" ht="15.75" customHeight="1">
      <c r="A123" s="8">
        <v>110</v>
      </c>
      <c r="B123" s="4">
        <v>10656</v>
      </c>
      <c r="C123" s="5" t="s">
        <v>148</v>
      </c>
      <c r="D123" s="5" t="s">
        <v>33</v>
      </c>
      <c r="E123" s="5">
        <v>0</v>
      </c>
      <c r="F123" s="5">
        <v>0</v>
      </c>
      <c r="G123" s="6"/>
      <c r="H123" s="5">
        <v>0</v>
      </c>
      <c r="I123" s="5">
        <v>1</v>
      </c>
      <c r="J123" s="6">
        <v>10</v>
      </c>
      <c r="K123" s="10">
        <v>0</v>
      </c>
      <c r="L123" s="4">
        <v>11</v>
      </c>
      <c r="M123" s="22">
        <f t="shared" si="1"/>
        <v>33</v>
      </c>
      <c r="N123" s="3"/>
      <c r="O123" s="3"/>
      <c r="P123" s="3"/>
      <c r="Q123" s="39" t="s">
        <v>421</v>
      </c>
    </row>
    <row r="124" spans="1:17">
      <c r="A124" s="8">
        <v>111</v>
      </c>
      <c r="B124" s="4">
        <v>12916</v>
      </c>
      <c r="C124" s="5" t="s">
        <v>149</v>
      </c>
      <c r="D124" s="5" t="s">
        <v>31</v>
      </c>
      <c r="E124" s="5">
        <v>100</v>
      </c>
      <c r="F124" s="5">
        <v>0</v>
      </c>
      <c r="G124" s="6">
        <v>60</v>
      </c>
      <c r="H124" s="5">
        <v>0</v>
      </c>
      <c r="I124" s="5"/>
      <c r="J124" s="6"/>
      <c r="K124" s="10">
        <v>0</v>
      </c>
      <c r="L124" s="4">
        <v>160</v>
      </c>
      <c r="M124" s="22">
        <f t="shared" si="1"/>
        <v>480</v>
      </c>
      <c r="N124" s="3"/>
      <c r="O124" s="3"/>
      <c r="P124" s="3"/>
    </row>
    <row r="125" spans="1:17" ht="25.5" customHeight="1">
      <c r="A125" s="8">
        <v>112</v>
      </c>
      <c r="B125" s="4">
        <v>10255</v>
      </c>
      <c r="C125" s="5" t="s">
        <v>150</v>
      </c>
      <c r="D125" s="5" t="s">
        <v>31</v>
      </c>
      <c r="E125" s="5">
        <v>2000</v>
      </c>
      <c r="F125" s="5">
        <v>0</v>
      </c>
      <c r="G125" s="6"/>
      <c r="H125" s="5">
        <v>100</v>
      </c>
      <c r="I125" s="5"/>
      <c r="J125" s="6">
        <v>600</v>
      </c>
      <c r="K125" s="10">
        <v>0</v>
      </c>
      <c r="L125" s="4">
        <v>2700</v>
      </c>
      <c r="M125" s="22">
        <f t="shared" si="1"/>
        <v>8100</v>
      </c>
      <c r="N125" s="3"/>
      <c r="O125" s="3"/>
      <c r="P125" s="3"/>
    </row>
    <row r="126" spans="1:17" ht="25.5" customHeight="1">
      <c r="A126" s="8">
        <v>113</v>
      </c>
      <c r="B126" s="4">
        <v>10255</v>
      </c>
      <c r="C126" s="5" t="s">
        <v>151</v>
      </c>
      <c r="D126" s="5" t="s">
        <v>31</v>
      </c>
      <c r="E126" s="5">
        <v>0</v>
      </c>
      <c r="F126" s="5">
        <v>300</v>
      </c>
      <c r="G126" s="6">
        <v>500</v>
      </c>
      <c r="H126" s="5">
        <v>0</v>
      </c>
      <c r="I126" s="5">
        <v>250</v>
      </c>
      <c r="J126" s="6"/>
      <c r="K126" s="10">
        <v>0</v>
      </c>
      <c r="L126" s="4">
        <v>1050</v>
      </c>
      <c r="M126" s="22">
        <f t="shared" si="1"/>
        <v>3150</v>
      </c>
      <c r="N126" s="3"/>
      <c r="O126" s="3"/>
      <c r="P126" s="3"/>
    </row>
    <row r="127" spans="1:17" ht="61.5" customHeight="1">
      <c r="A127" s="8">
        <v>114</v>
      </c>
      <c r="B127" s="4">
        <v>12489</v>
      </c>
      <c r="C127" s="5" t="s">
        <v>152</v>
      </c>
      <c r="D127" s="5" t="s">
        <v>153</v>
      </c>
      <c r="E127" s="5">
        <v>50</v>
      </c>
      <c r="F127" s="5">
        <v>40</v>
      </c>
      <c r="G127" s="6">
        <v>50</v>
      </c>
      <c r="H127" s="5">
        <v>30</v>
      </c>
      <c r="I127" s="5">
        <v>25</v>
      </c>
      <c r="J127" s="6">
        <v>25</v>
      </c>
      <c r="K127" s="10">
        <v>320</v>
      </c>
      <c r="L127" s="4">
        <v>220</v>
      </c>
      <c r="M127" s="22">
        <f t="shared" si="1"/>
        <v>340</v>
      </c>
      <c r="N127" s="3"/>
      <c r="O127" s="3"/>
      <c r="P127" s="3"/>
      <c r="Q127" s="40" t="s">
        <v>422</v>
      </c>
    </row>
    <row r="128" spans="1:17">
      <c r="A128" s="8">
        <v>115</v>
      </c>
      <c r="B128" s="4">
        <v>12495</v>
      </c>
      <c r="C128" s="5" t="s">
        <v>154</v>
      </c>
      <c r="D128" s="5" t="s">
        <v>31</v>
      </c>
      <c r="E128" s="5">
        <v>0</v>
      </c>
      <c r="F128" s="5">
        <v>0</v>
      </c>
      <c r="G128" s="6">
        <v>10</v>
      </c>
      <c r="H128" s="5">
        <v>10</v>
      </c>
      <c r="I128" s="5">
        <v>50</v>
      </c>
      <c r="J128" s="6">
        <v>50</v>
      </c>
      <c r="K128" s="10">
        <v>0</v>
      </c>
      <c r="L128" s="4">
        <v>120</v>
      </c>
      <c r="M128" s="22">
        <f t="shared" si="1"/>
        <v>360</v>
      </c>
      <c r="N128" s="3"/>
      <c r="O128" s="3"/>
      <c r="P128" s="3"/>
    </row>
    <row r="129" spans="1:17" ht="51" customHeight="1">
      <c r="A129" s="8">
        <v>116</v>
      </c>
      <c r="B129" s="8">
        <v>12491</v>
      </c>
      <c r="C129" s="7" t="s">
        <v>155</v>
      </c>
      <c r="D129" s="7" t="s">
        <v>64</v>
      </c>
      <c r="E129" s="5">
        <v>0</v>
      </c>
      <c r="F129" s="5">
        <v>0</v>
      </c>
      <c r="G129" s="6"/>
      <c r="H129" s="5">
        <v>5</v>
      </c>
      <c r="I129" s="5"/>
      <c r="J129" s="6">
        <v>10</v>
      </c>
      <c r="K129" s="10">
        <v>0</v>
      </c>
      <c r="L129" s="4">
        <v>15</v>
      </c>
      <c r="M129" s="22">
        <f t="shared" si="1"/>
        <v>45</v>
      </c>
      <c r="N129" s="3"/>
      <c r="O129" s="3"/>
      <c r="P129" s="3"/>
    </row>
    <row r="130" spans="1:17" ht="48">
      <c r="A130" s="8">
        <v>117</v>
      </c>
      <c r="B130" s="4">
        <v>12491</v>
      </c>
      <c r="C130" s="5" t="s">
        <v>156</v>
      </c>
      <c r="D130" s="5" t="s">
        <v>33</v>
      </c>
      <c r="E130" s="5">
        <v>1000</v>
      </c>
      <c r="F130" s="5">
        <v>20</v>
      </c>
      <c r="G130" s="6"/>
      <c r="H130" s="5">
        <v>0</v>
      </c>
      <c r="I130" s="5">
        <v>55</v>
      </c>
      <c r="J130" s="6"/>
      <c r="K130" s="10">
        <v>0</v>
      </c>
      <c r="L130" s="4">
        <v>1075</v>
      </c>
      <c r="M130" s="22">
        <f t="shared" si="1"/>
        <v>3225</v>
      </c>
      <c r="N130" s="3"/>
      <c r="O130" s="3"/>
      <c r="P130" s="3"/>
    </row>
    <row r="131" spans="1:17" ht="14.25" customHeight="1">
      <c r="A131" s="8">
        <v>118</v>
      </c>
      <c r="B131" s="4">
        <v>11341</v>
      </c>
      <c r="C131" s="5" t="s">
        <v>157</v>
      </c>
      <c r="D131" s="5" t="s">
        <v>9</v>
      </c>
      <c r="E131" s="5">
        <v>0</v>
      </c>
      <c r="F131" s="5">
        <v>5</v>
      </c>
      <c r="G131" s="6">
        <v>1</v>
      </c>
      <c r="H131" s="5">
        <v>3</v>
      </c>
      <c r="I131" s="5">
        <v>2</v>
      </c>
      <c r="J131" s="6"/>
      <c r="K131" s="10">
        <v>0</v>
      </c>
      <c r="L131" s="4">
        <v>11</v>
      </c>
      <c r="M131" s="22">
        <f t="shared" si="1"/>
        <v>33</v>
      </c>
      <c r="N131" s="3"/>
      <c r="O131" s="3"/>
      <c r="P131" s="3"/>
    </row>
    <row r="132" spans="1:17" ht="13.5" customHeight="1">
      <c r="A132" s="8">
        <v>119</v>
      </c>
      <c r="B132" s="4">
        <v>11362</v>
      </c>
      <c r="C132" s="5" t="s">
        <v>158</v>
      </c>
      <c r="D132" s="5" t="s">
        <v>9</v>
      </c>
      <c r="E132" s="5">
        <v>5</v>
      </c>
      <c r="F132" s="5">
        <v>2</v>
      </c>
      <c r="G132" s="6">
        <v>1</v>
      </c>
      <c r="H132" s="5">
        <v>2</v>
      </c>
      <c r="I132" s="5">
        <v>1</v>
      </c>
      <c r="J132" s="6">
        <v>5</v>
      </c>
      <c r="K132" s="10">
        <v>0</v>
      </c>
      <c r="L132" s="4">
        <v>16</v>
      </c>
      <c r="M132" s="22">
        <f t="shared" si="1"/>
        <v>48</v>
      </c>
      <c r="N132" s="3"/>
      <c r="O132" s="3"/>
      <c r="P132" s="3"/>
    </row>
    <row r="133" spans="1:17" ht="15" customHeight="1">
      <c r="A133" s="8">
        <v>120</v>
      </c>
      <c r="B133" s="8">
        <v>170076</v>
      </c>
      <c r="C133" s="7" t="s">
        <v>159</v>
      </c>
      <c r="D133" s="7" t="s">
        <v>15</v>
      </c>
      <c r="E133" s="5">
        <v>0</v>
      </c>
      <c r="F133" s="5">
        <v>0</v>
      </c>
      <c r="G133" s="6">
        <v>100</v>
      </c>
      <c r="H133" s="5">
        <v>0</v>
      </c>
      <c r="I133" s="5"/>
      <c r="J133" s="6"/>
      <c r="K133" s="10">
        <v>0</v>
      </c>
      <c r="L133" s="4">
        <v>100</v>
      </c>
      <c r="M133" s="22">
        <f t="shared" si="1"/>
        <v>300</v>
      </c>
      <c r="N133" s="3"/>
      <c r="O133" s="3"/>
      <c r="P133" s="3"/>
    </row>
    <row r="134" spans="1:17">
      <c r="A134" s="8">
        <v>121</v>
      </c>
      <c r="B134" s="4">
        <v>10304</v>
      </c>
      <c r="C134" s="5" t="s">
        <v>160</v>
      </c>
      <c r="D134" s="5" t="s">
        <v>31</v>
      </c>
      <c r="E134" s="5">
        <v>50</v>
      </c>
      <c r="F134" s="5">
        <v>0</v>
      </c>
      <c r="G134" s="6"/>
      <c r="H134" s="5">
        <v>0</v>
      </c>
      <c r="I134" s="5"/>
      <c r="J134" s="6"/>
      <c r="K134" s="10">
        <v>0</v>
      </c>
      <c r="L134" s="4">
        <v>50</v>
      </c>
      <c r="M134" s="22">
        <f t="shared" si="1"/>
        <v>150</v>
      </c>
      <c r="N134" s="3"/>
      <c r="O134" s="3"/>
      <c r="P134" s="3"/>
      <c r="Q134" s="41" t="s">
        <v>423</v>
      </c>
    </row>
    <row r="135" spans="1:17">
      <c r="A135" s="8">
        <v>122</v>
      </c>
      <c r="B135" s="4">
        <v>10256</v>
      </c>
      <c r="C135" s="5" t="s">
        <v>161</v>
      </c>
      <c r="D135" s="5" t="s">
        <v>31</v>
      </c>
      <c r="E135" s="5">
        <v>0</v>
      </c>
      <c r="F135" s="5">
        <v>25</v>
      </c>
      <c r="G135" s="6"/>
      <c r="H135" s="5">
        <v>6</v>
      </c>
      <c r="I135" s="5"/>
      <c r="J135" s="6"/>
      <c r="K135" s="10">
        <v>0</v>
      </c>
      <c r="L135" s="4">
        <v>31</v>
      </c>
      <c r="M135" s="22">
        <f t="shared" si="1"/>
        <v>93</v>
      </c>
      <c r="N135" s="3"/>
      <c r="O135" s="3"/>
      <c r="P135" s="3"/>
    </row>
    <row r="136" spans="1:17" ht="14.25" customHeight="1">
      <c r="A136" s="8">
        <v>123</v>
      </c>
      <c r="B136" s="4">
        <v>12856</v>
      </c>
      <c r="C136" s="5" t="s">
        <v>162</v>
      </c>
      <c r="D136" s="5" t="s">
        <v>31</v>
      </c>
      <c r="E136" s="5">
        <v>0</v>
      </c>
      <c r="F136" s="5">
        <v>2</v>
      </c>
      <c r="G136" s="6">
        <v>3</v>
      </c>
      <c r="H136" s="5">
        <v>0</v>
      </c>
      <c r="I136" s="5"/>
      <c r="J136" s="6"/>
      <c r="K136" s="10">
        <v>0</v>
      </c>
      <c r="L136" s="4">
        <v>5</v>
      </c>
      <c r="M136" s="22">
        <f t="shared" si="1"/>
        <v>15</v>
      </c>
      <c r="N136" s="3"/>
      <c r="O136" s="3"/>
      <c r="P136" s="3"/>
      <c r="Q136" s="42" t="s">
        <v>424</v>
      </c>
    </row>
    <row r="137" spans="1:17" ht="14.25" customHeight="1">
      <c r="A137" s="8">
        <v>124</v>
      </c>
      <c r="B137" s="4">
        <v>12860</v>
      </c>
      <c r="C137" s="5" t="s">
        <v>163</v>
      </c>
      <c r="D137" s="5" t="s">
        <v>31</v>
      </c>
      <c r="E137" s="5">
        <v>0</v>
      </c>
      <c r="F137" s="5">
        <v>0</v>
      </c>
      <c r="G137" s="6">
        <v>5</v>
      </c>
      <c r="H137" s="5">
        <v>2</v>
      </c>
      <c r="I137" s="5"/>
      <c r="J137" s="6">
        <v>2</v>
      </c>
      <c r="K137" s="10">
        <v>0</v>
      </c>
      <c r="L137" s="4">
        <v>9</v>
      </c>
      <c r="M137" s="22">
        <f t="shared" si="1"/>
        <v>27</v>
      </c>
      <c r="N137" s="3"/>
      <c r="O137" s="3"/>
      <c r="P137" s="3"/>
      <c r="Q137" s="42" t="s">
        <v>425</v>
      </c>
    </row>
    <row r="138" spans="1:17" ht="27" customHeight="1">
      <c r="A138" s="8">
        <v>125</v>
      </c>
      <c r="B138" s="4">
        <v>11251</v>
      </c>
      <c r="C138" s="5" t="s">
        <v>164</v>
      </c>
      <c r="D138" s="5" t="s">
        <v>9</v>
      </c>
      <c r="E138" s="5">
        <v>100</v>
      </c>
      <c r="F138" s="5">
        <v>150</v>
      </c>
      <c r="G138" s="6">
        <v>20</v>
      </c>
      <c r="H138" s="5">
        <v>20</v>
      </c>
      <c r="I138" s="5">
        <v>15</v>
      </c>
      <c r="J138" s="6">
        <v>50</v>
      </c>
      <c r="K138" s="10">
        <v>8</v>
      </c>
      <c r="L138" s="4">
        <v>355</v>
      </c>
      <c r="M138" s="22">
        <f t="shared" si="1"/>
        <v>1057</v>
      </c>
      <c r="N138" s="3"/>
      <c r="O138" s="3"/>
      <c r="P138" s="3"/>
      <c r="Q138" s="43" t="s">
        <v>426</v>
      </c>
    </row>
    <row r="139" spans="1:17" ht="14.25" customHeight="1">
      <c r="A139" s="8">
        <v>126</v>
      </c>
      <c r="B139" s="4">
        <v>10310</v>
      </c>
      <c r="C139" s="5" t="s">
        <v>165</v>
      </c>
      <c r="D139" s="5" t="s">
        <v>39</v>
      </c>
      <c r="E139" s="5">
        <v>0</v>
      </c>
      <c r="F139" s="5">
        <v>2</v>
      </c>
      <c r="G139" s="6"/>
      <c r="H139" s="5">
        <v>0</v>
      </c>
      <c r="I139" s="5"/>
      <c r="J139" s="6">
        <v>1</v>
      </c>
      <c r="K139" s="10">
        <v>0</v>
      </c>
      <c r="L139" s="4">
        <v>3</v>
      </c>
      <c r="M139" s="22">
        <f t="shared" ref="M139:M200" si="2">(L139*3)-K139</f>
        <v>9</v>
      </c>
      <c r="N139" s="3"/>
      <c r="O139" s="3"/>
      <c r="P139" s="3"/>
      <c r="Q139" s="42" t="s">
        <v>427</v>
      </c>
    </row>
    <row r="140" spans="1:17">
      <c r="A140" s="8">
        <v>127</v>
      </c>
      <c r="B140" s="8">
        <v>270151</v>
      </c>
      <c r="C140" s="7" t="s">
        <v>166</v>
      </c>
      <c r="D140" s="7" t="s">
        <v>33</v>
      </c>
      <c r="E140" s="5">
        <v>1</v>
      </c>
      <c r="F140" s="5">
        <v>0</v>
      </c>
      <c r="G140" s="6"/>
      <c r="H140" s="5">
        <v>0</v>
      </c>
      <c r="I140" s="5"/>
      <c r="J140" s="6"/>
      <c r="K140" s="10">
        <v>0</v>
      </c>
      <c r="L140" s="4">
        <v>1</v>
      </c>
      <c r="M140" s="22">
        <f t="shared" si="2"/>
        <v>3</v>
      </c>
      <c r="N140" s="3"/>
      <c r="O140" s="3"/>
      <c r="P140" s="3"/>
      <c r="Q140" s="40" t="s">
        <v>428</v>
      </c>
    </row>
    <row r="141" spans="1:17" ht="26.25" customHeight="1">
      <c r="A141" s="8">
        <v>128</v>
      </c>
      <c r="B141" s="4">
        <v>12504</v>
      </c>
      <c r="C141" s="5" t="s">
        <v>167</v>
      </c>
      <c r="D141" s="5" t="s">
        <v>31</v>
      </c>
      <c r="E141" s="5">
        <v>0</v>
      </c>
      <c r="F141" s="5">
        <v>0</v>
      </c>
      <c r="G141" s="6"/>
      <c r="H141" s="5">
        <v>0</v>
      </c>
      <c r="I141" s="5"/>
      <c r="J141" s="6">
        <v>5</v>
      </c>
      <c r="K141" s="10">
        <v>0</v>
      </c>
      <c r="L141" s="4">
        <v>5</v>
      </c>
      <c r="M141" s="22">
        <f t="shared" si="2"/>
        <v>15</v>
      </c>
      <c r="N141" s="3"/>
      <c r="O141" s="3"/>
      <c r="P141" s="3"/>
      <c r="Q141" s="42" t="s">
        <v>429</v>
      </c>
    </row>
    <row r="142" spans="1:17">
      <c r="A142" s="8">
        <v>129</v>
      </c>
      <c r="B142" s="4">
        <v>10547</v>
      </c>
      <c r="C142" s="5" t="s">
        <v>169</v>
      </c>
      <c r="D142" s="5" t="s">
        <v>31</v>
      </c>
      <c r="E142" s="5">
        <v>0</v>
      </c>
      <c r="F142" s="5">
        <v>25</v>
      </c>
      <c r="G142" s="6"/>
      <c r="H142" s="5">
        <v>0</v>
      </c>
      <c r="I142" s="5"/>
      <c r="J142" s="6"/>
      <c r="K142" s="10">
        <v>0</v>
      </c>
      <c r="L142" s="4">
        <v>25</v>
      </c>
      <c r="M142" s="22">
        <f t="shared" si="2"/>
        <v>75</v>
      </c>
      <c r="N142" s="3"/>
      <c r="O142" s="3"/>
      <c r="P142" s="3"/>
      <c r="Q142" s="42" t="s">
        <v>430</v>
      </c>
    </row>
    <row r="143" spans="1:17">
      <c r="A143" s="8">
        <v>130</v>
      </c>
      <c r="B143" s="4">
        <v>12920</v>
      </c>
      <c r="C143" s="5" t="s">
        <v>170</v>
      </c>
      <c r="D143" s="5" t="s">
        <v>9</v>
      </c>
      <c r="E143" s="5">
        <v>1000</v>
      </c>
      <c r="F143" s="5">
        <v>200</v>
      </c>
      <c r="G143" s="6">
        <v>200</v>
      </c>
      <c r="H143" s="5">
        <v>60</v>
      </c>
      <c r="I143" s="5">
        <v>50</v>
      </c>
      <c r="J143" s="6">
        <v>100</v>
      </c>
      <c r="K143" s="10">
        <v>985</v>
      </c>
      <c r="L143" s="4">
        <v>1610</v>
      </c>
      <c r="M143" s="22">
        <f t="shared" si="2"/>
        <v>3845</v>
      </c>
      <c r="N143" s="3"/>
      <c r="O143" s="3"/>
      <c r="P143" s="3"/>
      <c r="Q143" s="34" t="s">
        <v>431</v>
      </c>
    </row>
    <row r="144" spans="1:17">
      <c r="A144" s="8">
        <v>131</v>
      </c>
      <c r="B144" s="4">
        <v>11660</v>
      </c>
      <c r="C144" s="5" t="s">
        <v>171</v>
      </c>
      <c r="D144" s="5" t="s">
        <v>3</v>
      </c>
      <c r="E144" s="5">
        <v>0</v>
      </c>
      <c r="F144" s="5">
        <v>2</v>
      </c>
      <c r="G144" s="6">
        <v>2</v>
      </c>
      <c r="H144" s="5">
        <v>2</v>
      </c>
      <c r="I144" s="5">
        <v>2</v>
      </c>
      <c r="J144" s="6"/>
      <c r="K144" s="10">
        <v>12</v>
      </c>
      <c r="L144" s="4">
        <v>8</v>
      </c>
      <c r="M144" s="22">
        <f t="shared" si="2"/>
        <v>12</v>
      </c>
      <c r="N144" s="3"/>
      <c r="O144" s="3"/>
      <c r="P144" s="3"/>
      <c r="Q144" s="42" t="s">
        <v>432</v>
      </c>
    </row>
    <row r="145" spans="1:17">
      <c r="A145" s="8">
        <v>132</v>
      </c>
      <c r="B145" s="4">
        <v>11155</v>
      </c>
      <c r="C145" s="5" t="s">
        <v>172</v>
      </c>
      <c r="D145" s="5" t="s">
        <v>31</v>
      </c>
      <c r="E145" s="5">
        <v>500</v>
      </c>
      <c r="F145" s="5">
        <v>100</v>
      </c>
      <c r="G145" s="6">
        <v>200</v>
      </c>
      <c r="H145" s="5">
        <v>30</v>
      </c>
      <c r="I145" s="5">
        <v>45</v>
      </c>
      <c r="J145" s="6">
        <v>60</v>
      </c>
      <c r="K145" s="10">
        <v>300</v>
      </c>
      <c r="L145" s="4">
        <v>935</v>
      </c>
      <c r="M145" s="22">
        <f t="shared" si="2"/>
        <v>2505</v>
      </c>
      <c r="N145" s="3"/>
      <c r="O145" s="3"/>
      <c r="P145" s="3"/>
      <c r="Q145" s="41" t="s">
        <v>433</v>
      </c>
    </row>
    <row r="146" spans="1:17">
      <c r="A146" s="8">
        <v>133</v>
      </c>
      <c r="B146" s="8">
        <v>20043</v>
      </c>
      <c r="C146" s="7" t="s">
        <v>173</v>
      </c>
      <c r="D146" s="7" t="s">
        <v>39</v>
      </c>
      <c r="E146" s="5">
        <v>3</v>
      </c>
      <c r="F146" s="5">
        <v>0</v>
      </c>
      <c r="G146" s="6"/>
      <c r="H146" s="5">
        <v>0</v>
      </c>
      <c r="I146" s="5"/>
      <c r="J146" s="6"/>
      <c r="K146" s="10">
        <v>0</v>
      </c>
      <c r="L146" s="4">
        <v>3</v>
      </c>
      <c r="M146" s="22">
        <f t="shared" si="2"/>
        <v>9</v>
      </c>
      <c r="N146" s="3"/>
      <c r="O146" s="3"/>
      <c r="P146" s="3"/>
    </row>
    <row r="147" spans="1:17">
      <c r="A147" s="8">
        <v>134</v>
      </c>
      <c r="B147" s="8">
        <v>40073</v>
      </c>
      <c r="C147" s="7" t="s">
        <v>174</v>
      </c>
      <c r="D147" s="7" t="s">
        <v>2</v>
      </c>
      <c r="E147" s="5">
        <v>0</v>
      </c>
      <c r="F147" s="5">
        <v>0</v>
      </c>
      <c r="G147" s="6"/>
      <c r="H147" s="5">
        <v>0</v>
      </c>
      <c r="I147" s="5">
        <v>2</v>
      </c>
      <c r="J147" s="6"/>
      <c r="K147" s="10">
        <v>0</v>
      </c>
      <c r="L147" s="4">
        <v>2</v>
      </c>
      <c r="M147" s="22">
        <f t="shared" si="2"/>
        <v>6</v>
      </c>
      <c r="N147" s="3"/>
      <c r="O147" s="3"/>
      <c r="P147" s="3"/>
      <c r="Q147" s="36" t="s">
        <v>434</v>
      </c>
    </row>
    <row r="148" spans="1:17">
      <c r="A148" s="8">
        <v>135</v>
      </c>
      <c r="B148" s="10" t="s">
        <v>73</v>
      </c>
      <c r="C148" s="5" t="s">
        <v>175</v>
      </c>
      <c r="D148" s="6" t="s">
        <v>7</v>
      </c>
      <c r="E148" s="6">
        <v>3</v>
      </c>
      <c r="F148" s="5">
        <v>0</v>
      </c>
      <c r="G148" s="6">
        <v>3</v>
      </c>
      <c r="H148" s="5">
        <v>15</v>
      </c>
      <c r="I148" s="6">
        <v>5</v>
      </c>
      <c r="J148" s="6"/>
      <c r="K148" s="10">
        <v>0</v>
      </c>
      <c r="L148" s="4">
        <v>50</v>
      </c>
      <c r="M148" s="22">
        <f t="shared" si="2"/>
        <v>150</v>
      </c>
      <c r="N148" s="3"/>
      <c r="O148" s="3"/>
      <c r="P148" s="3"/>
      <c r="Q148" s="42" t="s">
        <v>435</v>
      </c>
    </row>
    <row r="149" spans="1:17">
      <c r="A149" s="8">
        <v>136</v>
      </c>
      <c r="B149" s="4">
        <v>10531</v>
      </c>
      <c r="C149" s="5" t="s">
        <v>176</v>
      </c>
      <c r="D149" s="5" t="s">
        <v>31</v>
      </c>
      <c r="E149" s="5">
        <v>250</v>
      </c>
      <c r="F149" s="5">
        <v>0</v>
      </c>
      <c r="G149" s="6">
        <v>120</v>
      </c>
      <c r="H149" s="5">
        <v>0</v>
      </c>
      <c r="I149" s="5"/>
      <c r="J149" s="6">
        <v>150</v>
      </c>
      <c r="K149" s="10">
        <v>0</v>
      </c>
      <c r="L149" s="4">
        <v>520</v>
      </c>
      <c r="M149" s="22">
        <f t="shared" si="2"/>
        <v>1560</v>
      </c>
      <c r="N149" s="3"/>
      <c r="O149" s="3"/>
      <c r="P149" s="3"/>
      <c r="Q149" s="42" t="s">
        <v>436</v>
      </c>
    </row>
    <row r="150" spans="1:17">
      <c r="A150" s="8">
        <v>137</v>
      </c>
      <c r="B150" s="4">
        <v>11645</v>
      </c>
      <c r="C150" s="5" t="s">
        <v>177</v>
      </c>
      <c r="D150" s="5" t="s">
        <v>31</v>
      </c>
      <c r="E150" s="5">
        <v>1500</v>
      </c>
      <c r="F150" s="5">
        <v>200</v>
      </c>
      <c r="G150" s="6">
        <v>300</v>
      </c>
      <c r="H150" s="5">
        <v>30</v>
      </c>
      <c r="I150" s="5">
        <v>2700</v>
      </c>
      <c r="J150" s="6">
        <v>200</v>
      </c>
      <c r="K150" s="10">
        <v>0</v>
      </c>
      <c r="L150" s="4">
        <v>4930</v>
      </c>
      <c r="M150" s="22">
        <f t="shared" si="2"/>
        <v>14790</v>
      </c>
      <c r="N150" s="3"/>
      <c r="O150" s="3"/>
      <c r="P150" s="3"/>
      <c r="Q150" s="42" t="s">
        <v>437</v>
      </c>
    </row>
    <row r="151" spans="1:17">
      <c r="A151" s="8">
        <v>138</v>
      </c>
      <c r="B151" s="4">
        <v>12215</v>
      </c>
      <c r="C151" s="5" t="s">
        <v>178</v>
      </c>
      <c r="D151" s="5" t="s">
        <v>33</v>
      </c>
      <c r="E151" s="5">
        <v>0</v>
      </c>
      <c r="F151" s="5">
        <v>0</v>
      </c>
      <c r="G151" s="6"/>
      <c r="H151" s="5">
        <v>0</v>
      </c>
      <c r="I151" s="5">
        <v>1</v>
      </c>
      <c r="J151" s="6"/>
      <c r="K151" s="10">
        <v>0</v>
      </c>
      <c r="L151" s="4">
        <v>1</v>
      </c>
      <c r="M151" s="22">
        <f t="shared" si="2"/>
        <v>3</v>
      </c>
      <c r="N151" s="3"/>
      <c r="O151" s="3"/>
      <c r="P151" s="3"/>
      <c r="Q151" s="34" t="s">
        <v>438</v>
      </c>
    </row>
    <row r="152" spans="1:17">
      <c r="A152" s="8">
        <v>139</v>
      </c>
      <c r="B152" s="4">
        <v>10545</v>
      </c>
      <c r="C152" s="5" t="s">
        <v>179</v>
      </c>
      <c r="D152" s="5" t="s">
        <v>31</v>
      </c>
      <c r="E152" s="5">
        <v>200</v>
      </c>
      <c r="F152" s="5">
        <v>0</v>
      </c>
      <c r="G152" s="6"/>
      <c r="H152" s="5">
        <v>30</v>
      </c>
      <c r="I152" s="5"/>
      <c r="J152" s="6">
        <v>100</v>
      </c>
      <c r="K152" s="10">
        <v>0</v>
      </c>
      <c r="L152" s="4">
        <v>330</v>
      </c>
      <c r="M152" s="22">
        <f t="shared" si="2"/>
        <v>990</v>
      </c>
      <c r="N152" s="3"/>
      <c r="O152" s="3"/>
      <c r="P152" s="3"/>
      <c r="Q152" s="34" t="s">
        <v>439</v>
      </c>
    </row>
    <row r="153" spans="1:17">
      <c r="A153" s="8">
        <v>140</v>
      </c>
      <c r="B153" s="4">
        <v>12317</v>
      </c>
      <c r="C153" s="5" t="s">
        <v>180</v>
      </c>
      <c r="D153" s="5" t="s">
        <v>2</v>
      </c>
      <c r="E153" s="5">
        <v>500</v>
      </c>
      <c r="F153" s="5">
        <v>0</v>
      </c>
      <c r="G153" s="6"/>
      <c r="H153" s="5">
        <v>0</v>
      </c>
      <c r="I153" s="5"/>
      <c r="J153" s="6"/>
      <c r="K153" s="10">
        <v>0</v>
      </c>
      <c r="L153" s="4">
        <v>500</v>
      </c>
      <c r="M153" s="22">
        <f t="shared" si="2"/>
        <v>1500</v>
      </c>
      <c r="N153" s="3"/>
      <c r="O153" s="3"/>
      <c r="P153" s="3"/>
    </row>
    <row r="154" spans="1:17">
      <c r="A154" s="8">
        <v>141</v>
      </c>
      <c r="B154" s="4">
        <v>13244</v>
      </c>
      <c r="C154" s="5" t="s">
        <v>181</v>
      </c>
      <c r="D154" s="5" t="s">
        <v>2</v>
      </c>
      <c r="E154" s="5">
        <v>200</v>
      </c>
      <c r="F154" s="5">
        <v>25</v>
      </c>
      <c r="G154" s="6">
        <v>30</v>
      </c>
      <c r="H154" s="5">
        <v>15</v>
      </c>
      <c r="I154" s="5">
        <v>10</v>
      </c>
      <c r="J154" s="6">
        <v>100</v>
      </c>
      <c r="K154" s="10">
        <v>0</v>
      </c>
      <c r="L154" s="4">
        <v>380</v>
      </c>
      <c r="M154" s="22">
        <f t="shared" si="2"/>
        <v>1140</v>
      </c>
      <c r="N154" s="3"/>
      <c r="O154" s="3"/>
      <c r="P154" s="3"/>
      <c r="Q154" s="39" t="s">
        <v>440</v>
      </c>
    </row>
    <row r="155" spans="1:17" ht="26.25" customHeight="1">
      <c r="A155" s="8">
        <v>142</v>
      </c>
      <c r="B155" s="4">
        <v>170106</v>
      </c>
      <c r="C155" s="5" t="s">
        <v>182</v>
      </c>
      <c r="D155" s="5" t="s">
        <v>88</v>
      </c>
      <c r="E155" s="5">
        <v>2</v>
      </c>
      <c r="F155" s="5">
        <v>0</v>
      </c>
      <c r="G155" s="6"/>
      <c r="H155" s="5">
        <v>0</v>
      </c>
      <c r="I155" s="5">
        <v>1</v>
      </c>
      <c r="J155" s="6"/>
      <c r="K155" s="10">
        <v>0</v>
      </c>
      <c r="L155" s="4">
        <v>3</v>
      </c>
      <c r="M155" s="22">
        <f t="shared" si="2"/>
        <v>9</v>
      </c>
      <c r="N155" s="3"/>
      <c r="O155" s="3"/>
      <c r="P155" s="3"/>
      <c r="Q155" s="39" t="s">
        <v>441</v>
      </c>
    </row>
    <row r="156" spans="1:17">
      <c r="A156" s="8">
        <v>143</v>
      </c>
      <c r="B156" s="4">
        <v>12316</v>
      </c>
      <c r="C156" s="5" t="s">
        <v>183</v>
      </c>
      <c r="D156" s="5" t="s">
        <v>31</v>
      </c>
      <c r="E156" s="5">
        <v>400</v>
      </c>
      <c r="F156" s="5">
        <v>50</v>
      </c>
      <c r="G156" s="6"/>
      <c r="H156" s="5">
        <v>60</v>
      </c>
      <c r="I156" s="5">
        <v>60</v>
      </c>
      <c r="J156" s="6"/>
      <c r="K156" s="10">
        <v>1000</v>
      </c>
      <c r="L156" s="4">
        <v>570</v>
      </c>
      <c r="M156" s="22">
        <f t="shared" si="2"/>
        <v>710</v>
      </c>
      <c r="N156" s="3"/>
      <c r="O156" s="3"/>
      <c r="P156" s="3"/>
      <c r="Q156" s="40" t="s">
        <v>442</v>
      </c>
    </row>
    <row r="157" spans="1:17">
      <c r="A157" s="8">
        <v>144</v>
      </c>
      <c r="B157" s="8">
        <v>40080</v>
      </c>
      <c r="C157" s="7" t="s">
        <v>184</v>
      </c>
      <c r="D157" s="7" t="s">
        <v>2</v>
      </c>
      <c r="E157" s="5">
        <v>0</v>
      </c>
      <c r="F157" s="5">
        <v>0</v>
      </c>
      <c r="G157" s="6"/>
      <c r="H157" s="5">
        <v>0</v>
      </c>
      <c r="I157" s="5">
        <v>3</v>
      </c>
      <c r="J157" s="6"/>
      <c r="K157" s="10">
        <v>0</v>
      </c>
      <c r="L157" s="4">
        <v>3</v>
      </c>
      <c r="M157" s="22">
        <f t="shared" si="2"/>
        <v>9</v>
      </c>
      <c r="N157" s="3"/>
      <c r="O157" s="3"/>
      <c r="P157" s="3"/>
      <c r="Q157" s="41" t="s">
        <v>443</v>
      </c>
    </row>
    <row r="158" spans="1:17">
      <c r="A158" s="8">
        <v>145</v>
      </c>
      <c r="B158" s="4">
        <v>11125</v>
      </c>
      <c r="C158" s="5" t="s">
        <v>185</v>
      </c>
      <c r="D158" s="5" t="s">
        <v>2</v>
      </c>
      <c r="E158" s="5">
        <v>0</v>
      </c>
      <c r="F158" s="5">
        <v>0</v>
      </c>
      <c r="G158" s="6">
        <v>100</v>
      </c>
      <c r="H158" s="5">
        <v>0</v>
      </c>
      <c r="I158" s="5"/>
      <c r="J158" s="6">
        <v>100</v>
      </c>
      <c r="K158" s="10">
        <v>0</v>
      </c>
      <c r="L158" s="4">
        <v>200</v>
      </c>
      <c r="M158" s="22">
        <f t="shared" si="2"/>
        <v>600</v>
      </c>
      <c r="N158" s="3"/>
      <c r="O158" s="3"/>
      <c r="P158" s="3"/>
      <c r="Q158" s="41" t="s">
        <v>444</v>
      </c>
    </row>
    <row r="159" spans="1:17">
      <c r="A159" s="8">
        <v>146</v>
      </c>
      <c r="B159" s="4">
        <v>11117</v>
      </c>
      <c r="C159" s="5" t="s">
        <v>186</v>
      </c>
      <c r="D159" s="5" t="s">
        <v>2</v>
      </c>
      <c r="E159" s="5">
        <v>0</v>
      </c>
      <c r="F159" s="5">
        <v>350</v>
      </c>
      <c r="G159" s="6">
        <v>1500</v>
      </c>
      <c r="H159" s="5">
        <v>300</v>
      </c>
      <c r="I159" s="5"/>
      <c r="J159" s="6">
        <v>150</v>
      </c>
      <c r="K159" s="10">
        <v>0</v>
      </c>
      <c r="L159" s="4">
        <v>2300</v>
      </c>
      <c r="M159" s="22">
        <f t="shared" si="2"/>
        <v>6900</v>
      </c>
      <c r="N159" s="3"/>
      <c r="O159" s="3"/>
      <c r="P159" s="3"/>
      <c r="Q159" s="41" t="s">
        <v>445</v>
      </c>
    </row>
    <row r="160" spans="1:17">
      <c r="A160" s="8">
        <v>147</v>
      </c>
      <c r="B160" s="8">
        <v>13295</v>
      </c>
      <c r="C160" s="7" t="s">
        <v>187</v>
      </c>
      <c r="D160" s="7" t="s">
        <v>2</v>
      </c>
      <c r="E160" s="5">
        <v>100</v>
      </c>
      <c r="F160" s="5">
        <v>0</v>
      </c>
      <c r="G160" s="6"/>
      <c r="H160" s="5">
        <v>0</v>
      </c>
      <c r="I160" s="5"/>
      <c r="J160" s="6"/>
      <c r="K160" s="10">
        <v>0</v>
      </c>
      <c r="L160" s="4">
        <v>100</v>
      </c>
      <c r="M160" s="22">
        <f t="shared" si="2"/>
        <v>300</v>
      </c>
      <c r="N160" s="3"/>
      <c r="O160" s="3"/>
      <c r="P160" s="3"/>
    </row>
    <row r="161" spans="1:17" ht="16.5" customHeight="1">
      <c r="A161" s="8">
        <v>148</v>
      </c>
      <c r="B161" s="4">
        <v>280045</v>
      </c>
      <c r="C161" s="5" t="s">
        <v>188</v>
      </c>
      <c r="D161" s="5" t="s">
        <v>31</v>
      </c>
      <c r="E161" s="5">
        <v>0</v>
      </c>
      <c r="F161" s="5">
        <v>2</v>
      </c>
      <c r="G161" s="6"/>
      <c r="H161" s="5">
        <v>0</v>
      </c>
      <c r="I161" s="5">
        <v>1</v>
      </c>
      <c r="J161" s="6"/>
      <c r="K161" s="10">
        <v>0</v>
      </c>
      <c r="L161" s="4">
        <v>3</v>
      </c>
      <c r="M161" s="22">
        <f t="shared" si="2"/>
        <v>9</v>
      </c>
      <c r="N161" s="3"/>
      <c r="O161" s="3"/>
      <c r="P161" s="3"/>
    </row>
    <row r="162" spans="1:17" ht="36.75" customHeight="1">
      <c r="A162" s="8">
        <v>149</v>
      </c>
      <c r="B162" s="8">
        <v>12650</v>
      </c>
      <c r="C162" s="7" t="s">
        <v>189</v>
      </c>
      <c r="D162" s="7" t="s">
        <v>14</v>
      </c>
      <c r="E162" s="5">
        <v>0</v>
      </c>
      <c r="F162" s="5">
        <v>0</v>
      </c>
      <c r="G162" s="6">
        <v>30</v>
      </c>
      <c r="H162" s="5">
        <v>0</v>
      </c>
      <c r="I162" s="5"/>
      <c r="J162" s="6"/>
      <c r="K162" s="10">
        <v>0</v>
      </c>
      <c r="L162" s="4">
        <v>30</v>
      </c>
      <c r="M162" s="22">
        <f t="shared" si="2"/>
        <v>90</v>
      </c>
      <c r="N162" s="3"/>
      <c r="O162" s="3"/>
      <c r="P162" s="3"/>
    </row>
    <row r="163" spans="1:17">
      <c r="A163" s="8">
        <v>150</v>
      </c>
      <c r="B163" s="4">
        <v>12614</v>
      </c>
      <c r="C163" s="5" t="s">
        <v>191</v>
      </c>
      <c r="D163" s="5" t="s">
        <v>64</v>
      </c>
      <c r="E163" s="5">
        <v>0</v>
      </c>
      <c r="F163" s="5">
        <v>0</v>
      </c>
      <c r="G163" s="6"/>
      <c r="H163" s="5">
        <v>0</v>
      </c>
      <c r="I163" s="5">
        <v>14</v>
      </c>
      <c r="J163" s="6">
        <v>0</v>
      </c>
      <c r="K163" s="10">
        <v>0</v>
      </c>
      <c r="L163" s="4">
        <v>14</v>
      </c>
      <c r="M163" s="22">
        <f t="shared" si="2"/>
        <v>42</v>
      </c>
      <c r="N163" s="3"/>
      <c r="O163" s="3"/>
      <c r="P163" s="3"/>
    </row>
    <row r="164" spans="1:17">
      <c r="A164" s="8">
        <v>151</v>
      </c>
      <c r="B164" s="8">
        <v>10105</v>
      </c>
      <c r="C164" s="7" t="s">
        <v>192</v>
      </c>
      <c r="D164" s="7" t="s">
        <v>10</v>
      </c>
      <c r="E164" s="5">
        <v>0</v>
      </c>
      <c r="F164" s="23">
        <v>0.5</v>
      </c>
      <c r="G164" s="6"/>
      <c r="H164" s="5">
        <v>0</v>
      </c>
      <c r="I164" s="5"/>
      <c r="J164" s="6"/>
      <c r="K164" s="10">
        <v>0</v>
      </c>
      <c r="L164" s="4">
        <v>0.5</v>
      </c>
      <c r="M164" s="22">
        <f t="shared" si="2"/>
        <v>1.5</v>
      </c>
      <c r="N164" s="3"/>
      <c r="O164" s="3"/>
      <c r="P164" s="3"/>
      <c r="Q164" s="39" t="s">
        <v>446</v>
      </c>
    </row>
    <row r="165" spans="1:17" ht="24">
      <c r="A165" s="8">
        <v>152</v>
      </c>
      <c r="B165" s="4">
        <v>12461</v>
      </c>
      <c r="C165" s="5" t="s">
        <v>193</v>
      </c>
      <c r="D165" s="5" t="s">
        <v>3</v>
      </c>
      <c r="E165" s="5">
        <v>1</v>
      </c>
      <c r="F165" s="5">
        <v>2</v>
      </c>
      <c r="G165" s="6"/>
      <c r="H165" s="5">
        <v>0</v>
      </c>
      <c r="I165" s="5">
        <v>2</v>
      </c>
      <c r="J165" s="6">
        <v>5</v>
      </c>
      <c r="K165" s="10">
        <v>0</v>
      </c>
      <c r="L165" s="4">
        <v>10</v>
      </c>
      <c r="M165" s="22">
        <f t="shared" si="2"/>
        <v>30</v>
      </c>
      <c r="N165" s="3"/>
      <c r="O165" s="3"/>
      <c r="P165" s="3"/>
      <c r="Q165" s="40" t="s">
        <v>447</v>
      </c>
    </row>
    <row r="166" spans="1:17" ht="24">
      <c r="A166" s="8">
        <v>153</v>
      </c>
      <c r="B166" s="4">
        <v>12469</v>
      </c>
      <c r="C166" s="5" t="s">
        <v>194</v>
      </c>
      <c r="D166" s="5" t="s">
        <v>31</v>
      </c>
      <c r="E166" s="5">
        <v>5000</v>
      </c>
      <c r="F166" s="5">
        <v>500</v>
      </c>
      <c r="G166" s="6">
        <v>100</v>
      </c>
      <c r="H166" s="5">
        <v>150</v>
      </c>
      <c r="I166" s="5">
        <v>1000</v>
      </c>
      <c r="J166" s="6">
        <v>300</v>
      </c>
      <c r="K166" s="10">
        <v>13000</v>
      </c>
      <c r="L166" s="4">
        <v>7050</v>
      </c>
      <c r="M166" s="22">
        <f t="shared" si="2"/>
        <v>8150</v>
      </c>
      <c r="N166" s="3"/>
      <c r="O166" s="3"/>
      <c r="P166" s="3"/>
      <c r="Q166" s="40" t="s">
        <v>448</v>
      </c>
    </row>
    <row r="167" spans="1:17">
      <c r="A167" s="8">
        <v>154</v>
      </c>
      <c r="B167" s="4">
        <v>10279</v>
      </c>
      <c r="C167" s="5" t="s">
        <v>195</v>
      </c>
      <c r="D167" s="5" t="s">
        <v>67</v>
      </c>
      <c r="E167" s="5">
        <v>300</v>
      </c>
      <c r="F167" s="5">
        <v>0</v>
      </c>
      <c r="G167" s="6">
        <v>200</v>
      </c>
      <c r="H167" s="5">
        <v>60</v>
      </c>
      <c r="I167" s="5">
        <v>900</v>
      </c>
      <c r="J167" s="6"/>
      <c r="K167" s="10">
        <v>0</v>
      </c>
      <c r="L167" s="4">
        <v>1460</v>
      </c>
      <c r="M167" s="22">
        <f t="shared" si="2"/>
        <v>4380</v>
      </c>
      <c r="N167" s="3"/>
      <c r="O167" s="3"/>
      <c r="P167" s="3"/>
      <c r="Q167" s="34" t="s">
        <v>449</v>
      </c>
    </row>
    <row r="168" spans="1:17">
      <c r="A168" s="8">
        <v>155</v>
      </c>
      <c r="B168" s="4">
        <v>10297</v>
      </c>
      <c r="C168" s="5" t="s">
        <v>196</v>
      </c>
      <c r="D168" s="5" t="s">
        <v>31</v>
      </c>
      <c r="E168" s="5">
        <v>0</v>
      </c>
      <c r="F168" s="5">
        <v>60</v>
      </c>
      <c r="G168" s="6">
        <v>100</v>
      </c>
      <c r="H168" s="5">
        <v>90</v>
      </c>
      <c r="I168" s="5">
        <v>90</v>
      </c>
      <c r="J168" s="6"/>
      <c r="K168" s="10">
        <v>0</v>
      </c>
      <c r="L168" s="4">
        <v>340</v>
      </c>
      <c r="M168" s="22">
        <f t="shared" si="2"/>
        <v>1020</v>
      </c>
      <c r="N168" s="3"/>
      <c r="O168" s="3"/>
      <c r="P168" s="3"/>
      <c r="Q168" s="35" t="s">
        <v>450</v>
      </c>
    </row>
    <row r="169" spans="1:17">
      <c r="A169" s="8">
        <v>156</v>
      </c>
      <c r="B169" s="4">
        <v>12822</v>
      </c>
      <c r="C169" s="5" t="s">
        <v>197</v>
      </c>
      <c r="D169" s="5" t="s">
        <v>31</v>
      </c>
      <c r="E169" s="5">
        <v>0</v>
      </c>
      <c r="F169" s="5">
        <v>0</v>
      </c>
      <c r="G169" s="6">
        <v>500</v>
      </c>
      <c r="H169" s="5">
        <v>30</v>
      </c>
      <c r="I169" s="5"/>
      <c r="J169" s="6"/>
      <c r="K169" s="10">
        <v>0</v>
      </c>
      <c r="L169" s="4">
        <v>530</v>
      </c>
      <c r="M169" s="22">
        <f t="shared" si="2"/>
        <v>1590</v>
      </c>
      <c r="N169" s="3"/>
      <c r="O169" s="3"/>
      <c r="P169" s="3"/>
      <c r="Q169" s="35" t="s">
        <v>451</v>
      </c>
    </row>
    <row r="170" spans="1:17">
      <c r="A170" s="8">
        <v>157</v>
      </c>
      <c r="B170" s="8">
        <v>250305</v>
      </c>
      <c r="C170" s="7" t="s">
        <v>198</v>
      </c>
      <c r="D170" s="7" t="s">
        <v>9</v>
      </c>
      <c r="E170" s="5">
        <v>0</v>
      </c>
      <c r="F170" s="5">
        <v>0</v>
      </c>
      <c r="G170" s="6"/>
      <c r="H170" s="5">
        <v>1</v>
      </c>
      <c r="I170" s="5"/>
      <c r="J170" s="6"/>
      <c r="K170" s="10">
        <v>0</v>
      </c>
      <c r="L170" s="4">
        <v>1</v>
      </c>
      <c r="M170" s="22">
        <f t="shared" si="2"/>
        <v>3</v>
      </c>
      <c r="N170" s="3"/>
      <c r="O170" s="3"/>
      <c r="P170" s="3"/>
    </row>
    <row r="171" spans="1:17">
      <c r="A171" s="8">
        <v>158</v>
      </c>
      <c r="B171" s="4">
        <v>11328</v>
      </c>
      <c r="C171" s="5" t="s">
        <v>199</v>
      </c>
      <c r="D171" s="5" t="s">
        <v>2</v>
      </c>
      <c r="E171" s="5">
        <v>500</v>
      </c>
      <c r="F171" s="5">
        <v>0</v>
      </c>
      <c r="G171" s="6">
        <v>50</v>
      </c>
      <c r="H171" s="5">
        <v>0</v>
      </c>
      <c r="I171" s="5"/>
      <c r="J171" s="6">
        <v>60</v>
      </c>
      <c r="K171" s="10">
        <v>1200</v>
      </c>
      <c r="L171" s="4">
        <v>610</v>
      </c>
      <c r="M171" s="22">
        <f t="shared" si="2"/>
        <v>630</v>
      </c>
      <c r="N171" s="3"/>
      <c r="O171" s="3"/>
      <c r="P171" s="3"/>
      <c r="Q171" s="34" t="s">
        <v>452</v>
      </c>
    </row>
    <row r="172" spans="1:17" ht="14.25" customHeight="1">
      <c r="A172" s="8">
        <v>159</v>
      </c>
      <c r="B172" s="4">
        <v>12922</v>
      </c>
      <c r="C172" s="5" t="s">
        <v>200</v>
      </c>
      <c r="D172" s="5" t="s">
        <v>31</v>
      </c>
      <c r="E172" s="5">
        <v>400</v>
      </c>
      <c r="F172" s="5">
        <v>0</v>
      </c>
      <c r="G172" s="6"/>
      <c r="H172" s="5">
        <v>60</v>
      </c>
      <c r="I172" s="5"/>
      <c r="J172" s="6"/>
      <c r="K172" s="10">
        <v>280</v>
      </c>
      <c r="L172" s="4">
        <v>460</v>
      </c>
      <c r="M172" s="22">
        <f t="shared" si="2"/>
        <v>1100</v>
      </c>
      <c r="N172" s="3"/>
      <c r="O172" s="3"/>
      <c r="P172" s="3"/>
    </row>
    <row r="173" spans="1:17">
      <c r="A173" s="8">
        <v>160</v>
      </c>
      <c r="B173" s="8">
        <v>170127</v>
      </c>
      <c r="C173" s="7" t="s">
        <v>201</v>
      </c>
      <c r="D173" s="7" t="s">
        <v>190</v>
      </c>
      <c r="E173" s="5">
        <v>0</v>
      </c>
      <c r="F173" s="5">
        <v>0</v>
      </c>
      <c r="G173" s="6"/>
      <c r="H173" s="5">
        <v>0</v>
      </c>
      <c r="I173" s="5">
        <v>100</v>
      </c>
      <c r="J173" s="6"/>
      <c r="K173" s="10">
        <v>0</v>
      </c>
      <c r="L173" s="4">
        <v>100</v>
      </c>
      <c r="M173" s="22">
        <f t="shared" si="2"/>
        <v>300</v>
      </c>
      <c r="N173" s="3"/>
      <c r="O173" s="3"/>
      <c r="P173" s="3"/>
    </row>
    <row r="174" spans="1:17" ht="15" customHeight="1">
      <c r="A174" s="8">
        <v>161</v>
      </c>
      <c r="B174" s="8">
        <v>260017</v>
      </c>
      <c r="C174" s="7" t="s">
        <v>202</v>
      </c>
      <c r="D174" s="7" t="s">
        <v>31</v>
      </c>
      <c r="E174" s="5">
        <v>20</v>
      </c>
      <c r="F174" s="5">
        <v>0</v>
      </c>
      <c r="G174" s="6"/>
      <c r="H174" s="5">
        <v>0</v>
      </c>
      <c r="I174" s="5"/>
      <c r="J174" s="6"/>
      <c r="K174" s="10">
        <v>0</v>
      </c>
      <c r="L174" s="4">
        <v>20</v>
      </c>
      <c r="M174" s="22">
        <f t="shared" si="2"/>
        <v>60</v>
      </c>
      <c r="N174" s="3"/>
      <c r="O174" s="3"/>
      <c r="P174" s="3"/>
    </row>
    <row r="175" spans="1:17" ht="17.25" customHeight="1">
      <c r="A175" s="8">
        <v>162</v>
      </c>
      <c r="B175" s="4">
        <v>260016</v>
      </c>
      <c r="C175" s="5" t="s">
        <v>203</v>
      </c>
      <c r="D175" s="5" t="s">
        <v>31</v>
      </c>
      <c r="E175" s="5">
        <v>10</v>
      </c>
      <c r="F175" s="5">
        <v>0</v>
      </c>
      <c r="G175" s="6"/>
      <c r="H175" s="5">
        <v>2</v>
      </c>
      <c r="I175" s="5"/>
      <c r="J175" s="6"/>
      <c r="K175" s="10">
        <v>0</v>
      </c>
      <c r="L175" s="4">
        <v>12</v>
      </c>
      <c r="M175" s="22">
        <f t="shared" si="2"/>
        <v>36</v>
      </c>
      <c r="N175" s="3"/>
      <c r="O175" s="3"/>
      <c r="P175" s="3"/>
    </row>
    <row r="176" spans="1:17">
      <c r="A176" s="8">
        <v>163</v>
      </c>
      <c r="B176" s="4">
        <v>12694</v>
      </c>
      <c r="C176" s="5" t="s">
        <v>204</v>
      </c>
      <c r="D176" s="5" t="s">
        <v>31</v>
      </c>
      <c r="E176" s="5">
        <v>200</v>
      </c>
      <c r="F176" s="5">
        <v>0</v>
      </c>
      <c r="G176" s="6">
        <v>300</v>
      </c>
      <c r="H176" s="5">
        <v>0</v>
      </c>
      <c r="I176" s="5"/>
      <c r="J176" s="6"/>
      <c r="K176" s="10">
        <v>0</v>
      </c>
      <c r="L176" s="4">
        <v>500</v>
      </c>
      <c r="M176" s="22">
        <f t="shared" si="2"/>
        <v>1500</v>
      </c>
      <c r="N176" s="3"/>
      <c r="O176" s="3"/>
      <c r="P176" s="3"/>
      <c r="Q176" s="40" t="s">
        <v>453</v>
      </c>
    </row>
    <row r="177" spans="1:17">
      <c r="A177" s="8">
        <v>164</v>
      </c>
      <c r="B177" s="4">
        <v>11962</v>
      </c>
      <c r="C177" s="5" t="s">
        <v>205</v>
      </c>
      <c r="D177" s="5" t="s">
        <v>2</v>
      </c>
      <c r="E177" s="5">
        <v>200</v>
      </c>
      <c r="F177" s="5">
        <v>0</v>
      </c>
      <c r="G177" s="6">
        <v>90</v>
      </c>
      <c r="H177" s="5">
        <v>20</v>
      </c>
      <c r="I177" s="5"/>
      <c r="J177" s="6"/>
      <c r="K177" s="10">
        <v>0</v>
      </c>
      <c r="L177" s="4">
        <v>310</v>
      </c>
      <c r="M177" s="22">
        <f t="shared" si="2"/>
        <v>930</v>
      </c>
      <c r="N177" s="3"/>
      <c r="O177" s="3"/>
      <c r="P177" s="3"/>
      <c r="Q177" s="34" t="s">
        <v>454</v>
      </c>
    </row>
    <row r="178" spans="1:17" ht="26.25" customHeight="1">
      <c r="A178" s="8">
        <v>165</v>
      </c>
      <c r="B178" s="8">
        <v>11394</v>
      </c>
      <c r="C178" s="7" t="s">
        <v>206</v>
      </c>
      <c r="D178" s="7" t="s">
        <v>2</v>
      </c>
      <c r="E178" s="5">
        <v>0</v>
      </c>
      <c r="F178" s="5">
        <v>0</v>
      </c>
      <c r="G178" s="6">
        <v>1</v>
      </c>
      <c r="H178" s="5">
        <v>0</v>
      </c>
      <c r="I178" s="5"/>
      <c r="J178" s="6"/>
      <c r="K178" s="10">
        <v>0</v>
      </c>
      <c r="L178" s="4">
        <v>1</v>
      </c>
      <c r="M178" s="22">
        <f t="shared" si="2"/>
        <v>3</v>
      </c>
      <c r="N178" s="3"/>
      <c r="O178" s="3"/>
      <c r="P178" s="3"/>
    </row>
    <row r="179" spans="1:17" ht="19.5" customHeight="1">
      <c r="A179" s="8">
        <v>166</v>
      </c>
      <c r="B179" s="4">
        <v>12013</v>
      </c>
      <c r="C179" s="5" t="s">
        <v>207</v>
      </c>
      <c r="D179" s="5" t="s">
        <v>208</v>
      </c>
      <c r="E179" s="5">
        <v>50</v>
      </c>
      <c r="F179" s="5">
        <v>2</v>
      </c>
      <c r="G179" s="6"/>
      <c r="H179" s="5">
        <v>0</v>
      </c>
      <c r="I179" s="5"/>
      <c r="J179" s="6"/>
      <c r="K179" s="10">
        <v>0</v>
      </c>
      <c r="L179" s="4">
        <v>52</v>
      </c>
      <c r="M179" s="22">
        <f t="shared" si="2"/>
        <v>156</v>
      </c>
      <c r="N179" s="3"/>
      <c r="O179" s="3"/>
      <c r="P179" s="3"/>
      <c r="Q179" s="42" t="s">
        <v>455</v>
      </c>
    </row>
    <row r="180" spans="1:17" ht="15" customHeight="1">
      <c r="A180" s="8">
        <v>167</v>
      </c>
      <c r="B180" s="8">
        <v>12828</v>
      </c>
      <c r="C180" s="7" t="s">
        <v>209</v>
      </c>
      <c r="D180" s="7" t="s">
        <v>9</v>
      </c>
      <c r="E180" s="5">
        <v>0</v>
      </c>
      <c r="F180" s="5">
        <v>0</v>
      </c>
      <c r="G180" s="6"/>
      <c r="H180" s="5">
        <v>0</v>
      </c>
      <c r="I180" s="5">
        <v>3</v>
      </c>
      <c r="J180" s="6"/>
      <c r="K180" s="10">
        <v>0</v>
      </c>
      <c r="L180" s="4">
        <v>3</v>
      </c>
      <c r="M180" s="22">
        <f t="shared" si="2"/>
        <v>9</v>
      </c>
      <c r="N180" s="3"/>
      <c r="O180" s="3"/>
      <c r="P180" s="3"/>
      <c r="Q180" s="40" t="s">
        <v>456</v>
      </c>
    </row>
    <row r="181" spans="1:17" ht="24">
      <c r="A181" s="8">
        <v>168</v>
      </c>
      <c r="B181" s="4">
        <v>12834</v>
      </c>
      <c r="C181" s="5" t="s">
        <v>210</v>
      </c>
      <c r="D181" s="5" t="s">
        <v>31</v>
      </c>
      <c r="E181" s="24">
        <v>30</v>
      </c>
      <c r="F181" s="5">
        <v>0</v>
      </c>
      <c r="G181" s="6"/>
      <c r="H181" s="5">
        <v>0</v>
      </c>
      <c r="I181" s="5"/>
      <c r="J181" s="6"/>
      <c r="K181" s="10">
        <v>0</v>
      </c>
      <c r="L181" s="4">
        <v>30</v>
      </c>
      <c r="M181" s="22">
        <f t="shared" si="2"/>
        <v>90</v>
      </c>
      <c r="N181" s="3"/>
      <c r="O181" s="3"/>
      <c r="P181" s="3"/>
      <c r="Q181" s="34" t="s">
        <v>457</v>
      </c>
    </row>
    <row r="182" spans="1:17" ht="24">
      <c r="A182" s="8">
        <v>169</v>
      </c>
      <c r="B182" s="4">
        <v>12835</v>
      </c>
      <c r="C182" s="5" t="s">
        <v>210</v>
      </c>
      <c r="D182" s="5" t="s">
        <v>31</v>
      </c>
      <c r="E182" s="24">
        <v>0</v>
      </c>
      <c r="F182" s="5">
        <v>6</v>
      </c>
      <c r="G182" s="6"/>
      <c r="H182" s="5">
        <v>2</v>
      </c>
      <c r="I182" s="5">
        <v>2</v>
      </c>
      <c r="J182" s="6"/>
      <c r="K182" s="10">
        <v>0</v>
      </c>
      <c r="L182" s="4">
        <v>10</v>
      </c>
      <c r="M182" s="22">
        <f t="shared" si="2"/>
        <v>30</v>
      </c>
      <c r="N182" s="3"/>
      <c r="O182" s="3"/>
      <c r="P182" s="3"/>
      <c r="Q182" s="34" t="s">
        <v>458</v>
      </c>
    </row>
    <row r="183" spans="1:17" ht="16.5" customHeight="1">
      <c r="A183" s="8">
        <v>170</v>
      </c>
      <c r="B183" s="4">
        <v>11333</v>
      </c>
      <c r="C183" s="5" t="s">
        <v>211</v>
      </c>
      <c r="D183" s="5" t="s">
        <v>9</v>
      </c>
      <c r="E183" s="24">
        <v>20</v>
      </c>
      <c r="F183" s="5">
        <v>15</v>
      </c>
      <c r="G183" s="6">
        <v>1</v>
      </c>
      <c r="H183" s="5">
        <v>0</v>
      </c>
      <c r="I183" s="5">
        <v>4</v>
      </c>
      <c r="J183" s="6"/>
      <c r="K183" s="10">
        <v>0</v>
      </c>
      <c r="L183" s="4">
        <v>40</v>
      </c>
      <c r="M183" s="22">
        <f t="shared" si="2"/>
        <v>120</v>
      </c>
      <c r="N183" s="3"/>
      <c r="O183" s="3"/>
      <c r="P183" s="3"/>
      <c r="Q183" s="34" t="s">
        <v>459</v>
      </c>
    </row>
    <row r="184" spans="1:17">
      <c r="A184" s="8">
        <v>171</v>
      </c>
      <c r="B184" s="4">
        <v>12661</v>
      </c>
      <c r="C184" s="5" t="s">
        <v>212</v>
      </c>
      <c r="D184" s="5" t="s">
        <v>37</v>
      </c>
      <c r="E184" s="24">
        <v>0</v>
      </c>
      <c r="F184" s="5">
        <v>1</v>
      </c>
      <c r="G184" s="6"/>
      <c r="H184" s="5">
        <v>0</v>
      </c>
      <c r="I184" s="5">
        <v>1</v>
      </c>
      <c r="J184" s="6">
        <v>5</v>
      </c>
      <c r="K184" s="10">
        <v>0</v>
      </c>
      <c r="L184" s="4">
        <v>7</v>
      </c>
      <c r="M184" s="22">
        <f t="shared" si="2"/>
        <v>21</v>
      </c>
      <c r="N184" s="3"/>
      <c r="O184" s="3"/>
      <c r="P184" s="3"/>
    </row>
    <row r="185" spans="1:17">
      <c r="A185" s="8">
        <v>172</v>
      </c>
      <c r="B185" s="4">
        <v>11508</v>
      </c>
      <c r="C185" s="5" t="s">
        <v>213</v>
      </c>
      <c r="D185" s="5" t="s">
        <v>3</v>
      </c>
      <c r="E185" s="24">
        <v>2</v>
      </c>
      <c r="F185" s="5">
        <v>0</v>
      </c>
      <c r="G185" s="6"/>
      <c r="H185" s="5">
        <v>0</v>
      </c>
      <c r="I185" s="5"/>
      <c r="J185" s="6">
        <v>2</v>
      </c>
      <c r="K185" s="10">
        <v>0</v>
      </c>
      <c r="L185" s="4">
        <v>4</v>
      </c>
      <c r="M185" s="22">
        <f t="shared" si="2"/>
        <v>12</v>
      </c>
      <c r="N185" s="3"/>
      <c r="O185" s="3"/>
      <c r="P185" s="3"/>
      <c r="Q185" s="42" t="s">
        <v>460</v>
      </c>
    </row>
    <row r="186" spans="1:17">
      <c r="A186" s="8">
        <v>173</v>
      </c>
      <c r="B186" s="4">
        <v>11507</v>
      </c>
      <c r="C186" s="5" t="s">
        <v>214</v>
      </c>
      <c r="D186" s="5" t="s">
        <v>31</v>
      </c>
      <c r="E186" s="24">
        <v>0</v>
      </c>
      <c r="F186" s="5">
        <v>200</v>
      </c>
      <c r="G186" s="6">
        <v>300</v>
      </c>
      <c r="H186" s="5">
        <v>120</v>
      </c>
      <c r="I186" s="5">
        <v>300</v>
      </c>
      <c r="J186" s="6">
        <v>200</v>
      </c>
      <c r="K186" s="10">
        <v>0</v>
      </c>
      <c r="L186" s="4">
        <v>1120</v>
      </c>
      <c r="M186" s="22">
        <f t="shared" si="2"/>
        <v>3360</v>
      </c>
      <c r="N186" s="3"/>
      <c r="O186" s="3"/>
      <c r="P186" s="3"/>
      <c r="Q186" s="42" t="s">
        <v>461</v>
      </c>
    </row>
    <row r="187" spans="1:17">
      <c r="A187" s="8">
        <v>174</v>
      </c>
      <c r="B187" s="4">
        <v>11391</v>
      </c>
      <c r="C187" s="5" t="s">
        <v>215</v>
      </c>
      <c r="D187" s="5" t="s">
        <v>2</v>
      </c>
      <c r="E187" s="24">
        <v>30</v>
      </c>
      <c r="F187" s="5">
        <v>2</v>
      </c>
      <c r="G187" s="6">
        <v>1</v>
      </c>
      <c r="H187" s="5">
        <v>1</v>
      </c>
      <c r="I187" s="5">
        <v>2</v>
      </c>
      <c r="J187" s="6"/>
      <c r="K187" s="10">
        <v>0</v>
      </c>
      <c r="L187" s="4">
        <v>36</v>
      </c>
      <c r="M187" s="22">
        <f t="shared" si="2"/>
        <v>108</v>
      </c>
      <c r="N187" s="3"/>
      <c r="O187" s="3"/>
      <c r="P187" s="3"/>
      <c r="Q187" s="34" t="s">
        <v>462</v>
      </c>
    </row>
    <row r="188" spans="1:17">
      <c r="A188" s="8">
        <v>175</v>
      </c>
      <c r="B188" s="4">
        <v>10548</v>
      </c>
      <c r="C188" s="5" t="s">
        <v>216</v>
      </c>
      <c r="D188" s="5" t="s">
        <v>31</v>
      </c>
      <c r="E188" s="24">
        <v>400</v>
      </c>
      <c r="F188" s="5">
        <v>200</v>
      </c>
      <c r="G188" s="6">
        <v>1000</v>
      </c>
      <c r="H188" s="5">
        <v>600</v>
      </c>
      <c r="I188" s="5">
        <v>100</v>
      </c>
      <c r="J188" s="6">
        <v>500</v>
      </c>
      <c r="K188" s="10">
        <v>0</v>
      </c>
      <c r="L188" s="4">
        <v>2800</v>
      </c>
      <c r="M188" s="22">
        <f t="shared" si="2"/>
        <v>8400</v>
      </c>
      <c r="N188" s="3"/>
      <c r="O188" s="3"/>
      <c r="P188" s="3"/>
      <c r="Q188" s="34" t="s">
        <v>463</v>
      </c>
    </row>
    <row r="189" spans="1:17">
      <c r="A189" s="8">
        <v>176</v>
      </c>
      <c r="B189" s="4">
        <v>10549</v>
      </c>
      <c r="C189" s="5" t="s">
        <v>217</v>
      </c>
      <c r="D189" s="5" t="s">
        <v>31</v>
      </c>
      <c r="E189" s="24">
        <v>0</v>
      </c>
      <c r="F189" s="5">
        <v>300</v>
      </c>
      <c r="G189" s="6"/>
      <c r="H189" s="5">
        <v>0</v>
      </c>
      <c r="I189" s="5"/>
      <c r="J189" s="6"/>
      <c r="K189" s="10">
        <v>0</v>
      </c>
      <c r="L189" s="4">
        <v>300</v>
      </c>
      <c r="M189" s="22">
        <f t="shared" si="2"/>
        <v>900</v>
      </c>
      <c r="N189" s="3"/>
      <c r="O189" s="3"/>
      <c r="P189" s="3"/>
      <c r="Q189" s="42" t="s">
        <v>464</v>
      </c>
    </row>
    <row r="190" spans="1:17">
      <c r="A190" s="8">
        <v>177</v>
      </c>
      <c r="B190" s="8">
        <v>12014</v>
      </c>
      <c r="C190" s="7" t="s">
        <v>218</v>
      </c>
      <c r="D190" s="7" t="s">
        <v>33</v>
      </c>
      <c r="E190" s="24">
        <v>0</v>
      </c>
      <c r="F190" s="5">
        <v>0</v>
      </c>
      <c r="G190" s="6"/>
      <c r="H190" s="5">
        <v>1</v>
      </c>
      <c r="I190" s="5"/>
      <c r="J190" s="6"/>
      <c r="K190" s="10">
        <v>0</v>
      </c>
      <c r="L190" s="4">
        <v>1</v>
      </c>
      <c r="M190" s="22">
        <f t="shared" si="2"/>
        <v>3</v>
      </c>
      <c r="N190" s="3"/>
      <c r="O190" s="3"/>
      <c r="P190" s="3"/>
    </row>
    <row r="191" spans="1:17">
      <c r="A191" s="8">
        <v>178</v>
      </c>
      <c r="B191" s="4">
        <v>120070</v>
      </c>
      <c r="C191" s="5" t="s">
        <v>219</v>
      </c>
      <c r="D191" s="5" t="s">
        <v>31</v>
      </c>
      <c r="E191" s="24">
        <v>0</v>
      </c>
      <c r="F191" s="5">
        <v>0</v>
      </c>
      <c r="G191" s="6"/>
      <c r="H191" s="5">
        <v>0</v>
      </c>
      <c r="I191" s="5">
        <v>1</v>
      </c>
      <c r="J191" s="6"/>
      <c r="K191" s="10">
        <v>0</v>
      </c>
      <c r="L191" s="4">
        <v>1</v>
      </c>
      <c r="M191" s="22">
        <f t="shared" si="2"/>
        <v>3</v>
      </c>
      <c r="N191" s="3"/>
      <c r="O191" s="3"/>
      <c r="P191" s="3"/>
    </row>
    <row r="192" spans="1:17">
      <c r="A192" s="8">
        <v>179</v>
      </c>
      <c r="B192" s="8">
        <v>120071</v>
      </c>
      <c r="C192" s="7" t="s">
        <v>220</v>
      </c>
      <c r="D192" s="7" t="s">
        <v>221</v>
      </c>
      <c r="E192" s="24">
        <v>2</v>
      </c>
      <c r="F192" s="5">
        <v>0</v>
      </c>
      <c r="G192" s="6"/>
      <c r="H192" s="5">
        <v>0</v>
      </c>
      <c r="I192" s="5">
        <v>1</v>
      </c>
      <c r="J192" s="6"/>
      <c r="K192" s="10">
        <v>0</v>
      </c>
      <c r="L192" s="4">
        <v>3</v>
      </c>
      <c r="M192" s="22">
        <f t="shared" si="2"/>
        <v>9</v>
      </c>
      <c r="N192" s="3"/>
      <c r="O192" s="3"/>
      <c r="P192" s="3"/>
      <c r="Q192" s="36" t="s">
        <v>465</v>
      </c>
    </row>
    <row r="193" spans="1:17" ht="24">
      <c r="A193" s="8">
        <v>180</v>
      </c>
      <c r="B193" s="4">
        <v>120072</v>
      </c>
      <c r="C193" s="5" t="s">
        <v>222</v>
      </c>
      <c r="D193" s="5" t="s">
        <v>11</v>
      </c>
      <c r="E193" s="24">
        <v>0</v>
      </c>
      <c r="F193" s="5">
        <v>5</v>
      </c>
      <c r="G193" s="6"/>
      <c r="H193" s="5">
        <v>0</v>
      </c>
      <c r="I193" s="5"/>
      <c r="J193" s="6"/>
      <c r="K193" s="10">
        <v>0</v>
      </c>
      <c r="L193" s="4">
        <v>5</v>
      </c>
      <c r="M193" s="22">
        <f t="shared" si="2"/>
        <v>15</v>
      </c>
      <c r="N193" s="3"/>
      <c r="O193" s="3"/>
      <c r="P193" s="3"/>
    </row>
    <row r="194" spans="1:17" ht="36">
      <c r="A194" s="8">
        <v>181</v>
      </c>
      <c r="B194" s="4">
        <v>12015</v>
      </c>
      <c r="C194" s="5" t="s">
        <v>223</v>
      </c>
      <c r="D194" s="5" t="s">
        <v>33</v>
      </c>
      <c r="E194" s="24">
        <v>0</v>
      </c>
      <c r="F194" s="5">
        <v>2</v>
      </c>
      <c r="G194" s="6">
        <v>1</v>
      </c>
      <c r="H194" s="5">
        <v>0</v>
      </c>
      <c r="I194" s="5">
        <v>10</v>
      </c>
      <c r="J194" s="6"/>
      <c r="K194" s="10">
        <v>0</v>
      </c>
      <c r="L194" s="4">
        <v>13</v>
      </c>
      <c r="M194" s="22">
        <f t="shared" si="2"/>
        <v>39</v>
      </c>
      <c r="N194" s="3"/>
      <c r="O194" s="3"/>
      <c r="P194" s="3"/>
    </row>
    <row r="195" spans="1:17" ht="27" customHeight="1">
      <c r="A195" s="8">
        <v>182</v>
      </c>
      <c r="B195" s="4">
        <v>160175</v>
      </c>
      <c r="C195" s="5" t="s">
        <v>224</v>
      </c>
      <c r="D195" s="5" t="s">
        <v>190</v>
      </c>
      <c r="E195" s="24">
        <v>140</v>
      </c>
      <c r="F195" s="5">
        <v>14</v>
      </c>
      <c r="G195" s="6"/>
      <c r="H195" s="5">
        <v>0</v>
      </c>
      <c r="I195" s="5"/>
      <c r="J195" s="6"/>
      <c r="K195" s="10">
        <v>0</v>
      </c>
      <c r="L195" s="4">
        <v>154</v>
      </c>
      <c r="M195" s="22">
        <f t="shared" si="2"/>
        <v>462</v>
      </c>
      <c r="N195" s="3"/>
      <c r="O195" s="3"/>
      <c r="P195" s="3"/>
    </row>
    <row r="196" spans="1:17" ht="24.75" customHeight="1">
      <c r="A196" s="8">
        <v>183</v>
      </c>
      <c r="B196" s="4">
        <v>160174</v>
      </c>
      <c r="C196" s="5" t="s">
        <v>225</v>
      </c>
      <c r="D196" s="5" t="s">
        <v>17</v>
      </c>
      <c r="E196" s="24">
        <v>140</v>
      </c>
      <c r="F196" s="5">
        <v>1</v>
      </c>
      <c r="G196" s="6"/>
      <c r="H196" s="5">
        <v>0</v>
      </c>
      <c r="I196" s="5"/>
      <c r="J196" s="6"/>
      <c r="K196" s="10">
        <v>0</v>
      </c>
      <c r="L196" s="4">
        <v>141</v>
      </c>
      <c r="M196" s="22">
        <f t="shared" si="2"/>
        <v>423</v>
      </c>
      <c r="N196" s="3"/>
      <c r="O196" s="3"/>
      <c r="P196" s="3"/>
      <c r="Q196" s="39" t="s">
        <v>466</v>
      </c>
    </row>
    <row r="197" spans="1:17">
      <c r="A197" s="8">
        <v>184</v>
      </c>
      <c r="B197" s="4">
        <v>11771</v>
      </c>
      <c r="C197" s="5" t="s">
        <v>226</v>
      </c>
      <c r="D197" s="5" t="s">
        <v>2</v>
      </c>
      <c r="E197" s="24">
        <v>5000</v>
      </c>
      <c r="F197" s="5">
        <v>150</v>
      </c>
      <c r="G197" s="6"/>
      <c r="H197" s="5">
        <v>150</v>
      </c>
      <c r="I197" s="5">
        <v>60</v>
      </c>
      <c r="J197" s="6">
        <v>600</v>
      </c>
      <c r="K197" s="10">
        <v>0</v>
      </c>
      <c r="L197" s="4">
        <v>5960</v>
      </c>
      <c r="M197" s="22">
        <f t="shared" si="2"/>
        <v>17880</v>
      </c>
      <c r="N197" s="3"/>
      <c r="O197" s="3"/>
      <c r="P197" s="3"/>
      <c r="Q197" s="41" t="s">
        <v>467</v>
      </c>
    </row>
    <row r="198" spans="1:17">
      <c r="A198" s="8">
        <v>185</v>
      </c>
      <c r="B198" s="4">
        <v>11762</v>
      </c>
      <c r="C198" s="5" t="s">
        <v>227</v>
      </c>
      <c r="D198" s="5" t="s">
        <v>2</v>
      </c>
      <c r="E198" s="24">
        <v>18000</v>
      </c>
      <c r="F198" s="5">
        <v>2400</v>
      </c>
      <c r="G198" s="6">
        <v>2000</v>
      </c>
      <c r="H198" s="5">
        <v>1200</v>
      </c>
      <c r="I198" s="5">
        <v>1500</v>
      </c>
      <c r="J198" s="6">
        <v>3000</v>
      </c>
      <c r="K198" s="10">
        <v>0</v>
      </c>
      <c r="L198" s="4">
        <v>28100</v>
      </c>
      <c r="M198" s="22">
        <f t="shared" si="2"/>
        <v>84300</v>
      </c>
      <c r="N198" s="3"/>
      <c r="O198" s="3"/>
      <c r="P198" s="3"/>
      <c r="Q198" s="41" t="s">
        <v>468</v>
      </c>
    </row>
    <row r="199" spans="1:17">
      <c r="A199" s="8">
        <v>186</v>
      </c>
      <c r="B199" s="4">
        <v>11763</v>
      </c>
      <c r="C199" s="5" t="s">
        <v>228</v>
      </c>
      <c r="D199" s="5" t="s">
        <v>2</v>
      </c>
      <c r="E199" s="24">
        <v>20000</v>
      </c>
      <c r="F199" s="5">
        <v>3000</v>
      </c>
      <c r="G199" s="6">
        <v>4000</v>
      </c>
      <c r="H199" s="5">
        <v>1500</v>
      </c>
      <c r="I199" s="5">
        <v>1600</v>
      </c>
      <c r="J199" s="6">
        <v>2500</v>
      </c>
      <c r="K199" s="10">
        <v>0</v>
      </c>
      <c r="L199" s="4">
        <v>32600</v>
      </c>
      <c r="M199" s="22">
        <f t="shared" si="2"/>
        <v>97800</v>
      </c>
      <c r="N199" s="3"/>
      <c r="O199" s="3"/>
      <c r="P199" s="3"/>
      <c r="Q199" s="41" t="s">
        <v>469</v>
      </c>
    </row>
    <row r="200" spans="1:17">
      <c r="A200" s="8">
        <v>187</v>
      </c>
      <c r="B200" s="4">
        <v>11770</v>
      </c>
      <c r="C200" s="5" t="s">
        <v>229</v>
      </c>
      <c r="D200" s="5" t="s">
        <v>2</v>
      </c>
      <c r="E200" s="24">
        <v>1000</v>
      </c>
      <c r="F200" s="5">
        <v>150</v>
      </c>
      <c r="G200" s="6">
        <v>1000</v>
      </c>
      <c r="H200" s="5">
        <v>30</v>
      </c>
      <c r="I200" s="5">
        <v>100</v>
      </c>
      <c r="J200" s="6">
        <v>400</v>
      </c>
      <c r="K200" s="10">
        <v>1000</v>
      </c>
      <c r="L200" s="4">
        <v>2680</v>
      </c>
      <c r="M200" s="22">
        <f t="shared" si="2"/>
        <v>7040</v>
      </c>
      <c r="N200" s="3"/>
      <c r="O200" s="3"/>
      <c r="P200" s="3"/>
      <c r="Q200" s="41" t="s">
        <v>470</v>
      </c>
    </row>
    <row r="201" spans="1:17">
      <c r="A201" s="8">
        <v>188</v>
      </c>
      <c r="B201" s="4">
        <v>50140</v>
      </c>
      <c r="C201" s="5" t="s">
        <v>230</v>
      </c>
      <c r="D201" s="5" t="s">
        <v>12</v>
      </c>
      <c r="E201" s="24">
        <v>0</v>
      </c>
      <c r="F201" s="5">
        <v>100</v>
      </c>
      <c r="G201" s="6"/>
      <c r="H201" s="5">
        <v>0</v>
      </c>
      <c r="I201" s="5"/>
      <c r="J201" s="6"/>
      <c r="K201" s="10">
        <v>0</v>
      </c>
      <c r="L201" s="4">
        <v>100</v>
      </c>
      <c r="M201" s="22">
        <f t="shared" ref="M201:M264" si="3">(L201*3)-K201</f>
        <v>300</v>
      </c>
      <c r="N201" s="3"/>
      <c r="O201" s="3"/>
      <c r="P201" s="3"/>
      <c r="Q201" s="36" t="s">
        <v>471</v>
      </c>
    </row>
    <row r="202" spans="1:17" ht="15.75" customHeight="1">
      <c r="A202" s="8">
        <v>189</v>
      </c>
      <c r="B202" s="4">
        <v>12925</v>
      </c>
      <c r="C202" s="5" t="s">
        <v>231</v>
      </c>
      <c r="D202" s="5" t="s">
        <v>31</v>
      </c>
      <c r="E202" s="24">
        <v>3000</v>
      </c>
      <c r="F202" s="5">
        <v>200</v>
      </c>
      <c r="G202" s="6">
        <v>500</v>
      </c>
      <c r="H202" s="5">
        <v>500</v>
      </c>
      <c r="I202" s="5">
        <v>2000</v>
      </c>
      <c r="J202" s="6"/>
      <c r="K202" s="10">
        <v>1000</v>
      </c>
      <c r="L202" s="4">
        <v>6200</v>
      </c>
      <c r="M202" s="22">
        <f t="shared" si="3"/>
        <v>17600</v>
      </c>
      <c r="N202" s="3"/>
      <c r="O202" s="3"/>
      <c r="P202" s="3"/>
      <c r="Q202" s="40" t="s">
        <v>472</v>
      </c>
    </row>
    <row r="203" spans="1:17" ht="14.25" customHeight="1">
      <c r="A203" s="8">
        <v>190</v>
      </c>
      <c r="B203" s="4">
        <v>270301</v>
      </c>
      <c r="C203" s="5" t="s">
        <v>232</v>
      </c>
      <c r="D203" s="5" t="s">
        <v>33</v>
      </c>
      <c r="E203" s="24">
        <v>10</v>
      </c>
      <c r="F203" s="5">
        <v>0</v>
      </c>
      <c r="G203" s="6"/>
      <c r="H203" s="5">
        <v>0</v>
      </c>
      <c r="I203" s="5"/>
      <c r="J203" s="6">
        <v>10</v>
      </c>
      <c r="K203" s="10">
        <v>0</v>
      </c>
      <c r="L203" s="4">
        <v>20</v>
      </c>
      <c r="M203" s="22">
        <f t="shared" si="3"/>
        <v>60</v>
      </c>
      <c r="N203" s="3"/>
      <c r="O203" s="3"/>
      <c r="P203" s="3"/>
      <c r="Q203" s="34" t="s">
        <v>473</v>
      </c>
    </row>
    <row r="204" spans="1:17" ht="37.5" customHeight="1">
      <c r="A204" s="8">
        <v>191</v>
      </c>
      <c r="B204" s="4">
        <v>270313</v>
      </c>
      <c r="C204" s="5" t="s">
        <v>233</v>
      </c>
      <c r="D204" s="5" t="s">
        <v>33</v>
      </c>
      <c r="E204" s="24">
        <v>0</v>
      </c>
      <c r="F204" s="5">
        <v>2</v>
      </c>
      <c r="G204" s="6"/>
      <c r="H204" s="5">
        <v>0</v>
      </c>
      <c r="I204" s="5">
        <v>2</v>
      </c>
      <c r="J204" s="6"/>
      <c r="K204" s="10">
        <v>0</v>
      </c>
      <c r="L204" s="4">
        <v>4</v>
      </c>
      <c r="M204" s="22">
        <f t="shared" si="3"/>
        <v>12</v>
      </c>
      <c r="N204" s="3"/>
      <c r="O204" s="3"/>
      <c r="P204" s="3"/>
      <c r="Q204" s="44"/>
    </row>
    <row r="205" spans="1:17">
      <c r="A205" s="8">
        <v>192</v>
      </c>
      <c r="B205" s="10" t="s">
        <v>73</v>
      </c>
      <c r="C205" s="5" t="s">
        <v>234</v>
      </c>
      <c r="D205" s="6" t="s">
        <v>33</v>
      </c>
      <c r="E205" s="25">
        <v>5</v>
      </c>
      <c r="F205" s="5">
        <v>0</v>
      </c>
      <c r="G205" s="6"/>
      <c r="H205" s="5">
        <v>1</v>
      </c>
      <c r="I205" s="6"/>
      <c r="J205" s="6"/>
      <c r="K205" s="10">
        <v>0</v>
      </c>
      <c r="L205" s="4">
        <v>6</v>
      </c>
      <c r="M205" s="22">
        <f t="shared" si="3"/>
        <v>18</v>
      </c>
      <c r="N205" s="3"/>
      <c r="O205" s="3"/>
      <c r="P205" s="3"/>
      <c r="Q205" s="39" t="s">
        <v>474</v>
      </c>
    </row>
    <row r="206" spans="1:17" ht="16.5" customHeight="1">
      <c r="A206" s="8">
        <v>193</v>
      </c>
      <c r="B206" s="8">
        <v>10857</v>
      </c>
      <c r="C206" s="7" t="s">
        <v>235</v>
      </c>
      <c r="D206" s="7" t="s">
        <v>236</v>
      </c>
      <c r="E206" s="24">
        <v>0</v>
      </c>
      <c r="F206" s="6">
        <v>0</v>
      </c>
      <c r="G206" s="6">
        <v>500</v>
      </c>
      <c r="H206" s="5">
        <v>0</v>
      </c>
      <c r="I206" s="5"/>
      <c r="J206" s="6"/>
      <c r="K206" s="10">
        <v>0</v>
      </c>
      <c r="L206" s="4">
        <v>500</v>
      </c>
      <c r="M206" s="22">
        <f t="shared" si="3"/>
        <v>1500</v>
      </c>
      <c r="N206" s="3"/>
      <c r="O206" s="3"/>
      <c r="P206" s="3"/>
      <c r="Q206" s="44" t="s">
        <v>475</v>
      </c>
    </row>
    <row r="207" spans="1:17" ht="38.25" customHeight="1">
      <c r="A207" s="8">
        <v>194</v>
      </c>
      <c r="B207" s="4">
        <v>11017</v>
      </c>
      <c r="C207" s="5" t="s">
        <v>237</v>
      </c>
      <c r="D207" s="5" t="s">
        <v>2</v>
      </c>
      <c r="E207" s="24">
        <v>5000</v>
      </c>
      <c r="F207" s="5">
        <v>600</v>
      </c>
      <c r="G207" s="6">
        <v>500</v>
      </c>
      <c r="H207" s="5">
        <v>600</v>
      </c>
      <c r="I207" s="5">
        <v>1500</v>
      </c>
      <c r="J207" s="6">
        <v>1200</v>
      </c>
      <c r="K207" s="10">
        <v>0</v>
      </c>
      <c r="L207" s="4">
        <v>9400</v>
      </c>
      <c r="M207" s="22">
        <f t="shared" si="3"/>
        <v>28200</v>
      </c>
      <c r="N207" s="3"/>
      <c r="O207" s="3"/>
      <c r="P207" s="3"/>
      <c r="Q207" s="34" t="s">
        <v>476</v>
      </c>
    </row>
    <row r="208" spans="1:17">
      <c r="A208" s="8">
        <v>195</v>
      </c>
      <c r="B208" s="4">
        <v>12325</v>
      </c>
      <c r="C208" s="5" t="s">
        <v>238</v>
      </c>
      <c r="D208" s="5" t="s">
        <v>31</v>
      </c>
      <c r="E208" s="24">
        <v>0</v>
      </c>
      <c r="F208" s="5">
        <v>0</v>
      </c>
      <c r="G208" s="6">
        <v>60</v>
      </c>
      <c r="H208" s="5">
        <v>0</v>
      </c>
      <c r="I208" s="5"/>
      <c r="J208" s="6">
        <v>50</v>
      </c>
      <c r="K208" s="10">
        <v>0</v>
      </c>
      <c r="L208" s="4">
        <v>110</v>
      </c>
      <c r="M208" s="22">
        <f t="shared" si="3"/>
        <v>330</v>
      </c>
      <c r="N208" s="3"/>
      <c r="O208" s="3"/>
      <c r="P208" s="3"/>
      <c r="Q208" s="42" t="s">
        <v>477</v>
      </c>
    </row>
    <row r="209" spans="1:17">
      <c r="A209" s="8">
        <v>196</v>
      </c>
      <c r="B209" s="4">
        <v>12324</v>
      </c>
      <c r="C209" s="5" t="s">
        <v>239</v>
      </c>
      <c r="D209" s="5" t="s">
        <v>240</v>
      </c>
      <c r="E209" s="24">
        <v>0</v>
      </c>
      <c r="F209" s="5">
        <v>0</v>
      </c>
      <c r="G209" s="6"/>
      <c r="H209" s="5">
        <v>0</v>
      </c>
      <c r="I209" s="5"/>
      <c r="J209" s="6">
        <v>1</v>
      </c>
      <c r="K209" s="10">
        <v>0</v>
      </c>
      <c r="L209" s="4">
        <v>1</v>
      </c>
      <c r="M209" s="22">
        <f t="shared" si="3"/>
        <v>3</v>
      </c>
      <c r="N209" s="3"/>
      <c r="O209" s="3"/>
      <c r="P209" s="3"/>
      <c r="Q209" s="42" t="s">
        <v>478</v>
      </c>
    </row>
    <row r="210" spans="1:17">
      <c r="A210" s="8">
        <v>197</v>
      </c>
      <c r="B210" s="4">
        <v>50139</v>
      </c>
      <c r="C210" s="5" t="s">
        <v>241</v>
      </c>
      <c r="D210" s="5" t="s">
        <v>12</v>
      </c>
      <c r="E210" s="24">
        <v>0</v>
      </c>
      <c r="F210" s="5">
        <v>30</v>
      </c>
      <c r="G210" s="6"/>
      <c r="H210" s="5">
        <v>0</v>
      </c>
      <c r="I210" s="5">
        <v>150</v>
      </c>
      <c r="J210" s="6">
        <v>50</v>
      </c>
      <c r="K210" s="10">
        <v>120</v>
      </c>
      <c r="L210" s="4">
        <v>230</v>
      </c>
      <c r="M210" s="22">
        <f t="shared" si="3"/>
        <v>570</v>
      </c>
      <c r="N210" s="3"/>
      <c r="O210" s="3"/>
      <c r="P210" s="3"/>
      <c r="Q210" s="34" t="s">
        <v>479</v>
      </c>
    </row>
    <row r="211" spans="1:17">
      <c r="A211" s="8">
        <v>198</v>
      </c>
      <c r="B211" s="4">
        <v>50138</v>
      </c>
      <c r="C211" s="5" t="s">
        <v>242</v>
      </c>
      <c r="D211" s="5" t="s">
        <v>12</v>
      </c>
      <c r="E211" s="24">
        <v>0</v>
      </c>
      <c r="F211" s="5">
        <v>0</v>
      </c>
      <c r="G211" s="6"/>
      <c r="H211" s="5">
        <v>10</v>
      </c>
      <c r="I211" s="5"/>
      <c r="J211" s="6"/>
      <c r="K211" s="10">
        <v>0</v>
      </c>
      <c r="L211" s="4">
        <v>10</v>
      </c>
      <c r="M211" s="22">
        <f t="shared" si="3"/>
        <v>30</v>
      </c>
      <c r="N211" s="3"/>
      <c r="O211" s="3"/>
      <c r="P211" s="3"/>
      <c r="Q211" s="34" t="s">
        <v>480</v>
      </c>
    </row>
    <row r="212" spans="1:17">
      <c r="A212" s="8">
        <v>199</v>
      </c>
      <c r="B212" s="4">
        <v>11181</v>
      </c>
      <c r="C212" s="5" t="s">
        <v>243</v>
      </c>
      <c r="D212" s="5" t="s">
        <v>2</v>
      </c>
      <c r="E212" s="24">
        <v>1000</v>
      </c>
      <c r="F212" s="5">
        <v>0</v>
      </c>
      <c r="G212" s="6"/>
      <c r="H212" s="5">
        <v>0</v>
      </c>
      <c r="I212" s="5"/>
      <c r="J212" s="6"/>
      <c r="K212" s="10">
        <v>0</v>
      </c>
      <c r="L212" s="4">
        <v>1000</v>
      </c>
      <c r="M212" s="22">
        <f t="shared" si="3"/>
        <v>3000</v>
      </c>
      <c r="N212" s="3"/>
      <c r="O212" s="3"/>
      <c r="P212" s="3"/>
      <c r="Q212" s="34" t="s">
        <v>481</v>
      </c>
    </row>
    <row r="213" spans="1:17" ht="15" customHeight="1">
      <c r="A213" s="8">
        <v>200</v>
      </c>
      <c r="B213" s="8">
        <v>10312</v>
      </c>
      <c r="C213" s="7" t="s">
        <v>244</v>
      </c>
      <c r="D213" s="7" t="s">
        <v>168</v>
      </c>
      <c r="E213" s="24">
        <v>0</v>
      </c>
      <c r="F213" s="23">
        <v>2</v>
      </c>
      <c r="G213" s="6"/>
      <c r="H213" s="5">
        <v>0</v>
      </c>
      <c r="I213" s="5"/>
      <c r="J213" s="6"/>
      <c r="K213" s="10">
        <v>0</v>
      </c>
      <c r="L213" s="4">
        <v>2</v>
      </c>
      <c r="M213" s="22">
        <f t="shared" si="3"/>
        <v>6</v>
      </c>
      <c r="N213" s="3"/>
      <c r="O213" s="3"/>
      <c r="P213" s="3"/>
    </row>
    <row r="214" spans="1:17" ht="24">
      <c r="A214" s="8">
        <v>201</v>
      </c>
      <c r="B214" s="4">
        <v>11472</v>
      </c>
      <c r="C214" s="5" t="s">
        <v>245</v>
      </c>
      <c r="D214" s="5" t="s">
        <v>33</v>
      </c>
      <c r="E214" s="24">
        <v>0</v>
      </c>
      <c r="F214" s="5">
        <v>1</v>
      </c>
      <c r="G214" s="6">
        <v>1</v>
      </c>
      <c r="H214" s="5">
        <v>1</v>
      </c>
      <c r="I214" s="5">
        <v>4</v>
      </c>
      <c r="J214" s="6">
        <v>2</v>
      </c>
      <c r="K214" s="10">
        <v>0</v>
      </c>
      <c r="L214" s="4">
        <v>9</v>
      </c>
      <c r="M214" s="22">
        <f t="shared" si="3"/>
        <v>27</v>
      </c>
      <c r="N214" s="3"/>
      <c r="O214" s="3"/>
      <c r="P214" s="3"/>
      <c r="Q214" s="34" t="s">
        <v>482</v>
      </c>
    </row>
    <row r="215" spans="1:17">
      <c r="A215" s="8">
        <v>202</v>
      </c>
      <c r="B215" s="4">
        <v>11338</v>
      </c>
      <c r="C215" s="5" t="s">
        <v>246</v>
      </c>
      <c r="D215" s="5" t="s">
        <v>9</v>
      </c>
      <c r="E215" s="24">
        <v>5</v>
      </c>
      <c r="F215" s="5">
        <v>0</v>
      </c>
      <c r="G215" s="6">
        <v>2</v>
      </c>
      <c r="H215" s="5">
        <v>0</v>
      </c>
      <c r="I215" s="5">
        <v>2</v>
      </c>
      <c r="J215" s="6"/>
      <c r="K215" s="10">
        <v>0</v>
      </c>
      <c r="L215" s="4">
        <v>9</v>
      </c>
      <c r="M215" s="22">
        <f t="shared" si="3"/>
        <v>27</v>
      </c>
      <c r="N215" s="3"/>
      <c r="O215" s="3"/>
      <c r="P215" s="3"/>
      <c r="Q215" s="34" t="s">
        <v>483</v>
      </c>
    </row>
    <row r="216" spans="1:17">
      <c r="A216" s="8">
        <v>203</v>
      </c>
      <c r="B216" s="4">
        <v>11669</v>
      </c>
      <c r="C216" s="5" t="s">
        <v>247</v>
      </c>
      <c r="D216" s="5" t="s">
        <v>3</v>
      </c>
      <c r="E216" s="24">
        <v>0</v>
      </c>
      <c r="F216" s="5">
        <v>0</v>
      </c>
      <c r="G216" s="6"/>
      <c r="H216" s="5">
        <v>0</v>
      </c>
      <c r="I216" s="5">
        <v>2</v>
      </c>
      <c r="J216" s="6"/>
      <c r="K216" s="10">
        <v>0</v>
      </c>
      <c r="L216" s="4">
        <v>2</v>
      </c>
      <c r="M216" s="22">
        <f t="shared" si="3"/>
        <v>6</v>
      </c>
      <c r="N216" s="3"/>
      <c r="O216" s="3"/>
      <c r="P216" s="3"/>
      <c r="Q216" s="34" t="s">
        <v>484</v>
      </c>
    </row>
    <row r="217" spans="1:17">
      <c r="A217" s="8">
        <v>204</v>
      </c>
      <c r="B217" s="4">
        <v>12942</v>
      </c>
      <c r="C217" s="5" t="s">
        <v>248</v>
      </c>
      <c r="D217" s="5" t="s">
        <v>9</v>
      </c>
      <c r="E217" s="24">
        <v>0</v>
      </c>
      <c r="F217" s="5">
        <v>0</v>
      </c>
      <c r="G217" s="6">
        <v>10</v>
      </c>
      <c r="H217" s="5">
        <v>0</v>
      </c>
      <c r="I217" s="5"/>
      <c r="J217" s="6">
        <v>10</v>
      </c>
      <c r="K217" s="10">
        <v>0</v>
      </c>
      <c r="L217" s="4">
        <v>20</v>
      </c>
      <c r="M217" s="22">
        <f t="shared" si="3"/>
        <v>60</v>
      </c>
      <c r="N217" s="3"/>
      <c r="O217" s="3"/>
      <c r="P217" s="3"/>
    </row>
    <row r="218" spans="1:17">
      <c r="A218" s="8">
        <v>205</v>
      </c>
      <c r="B218" s="4">
        <v>10261</v>
      </c>
      <c r="C218" s="5" t="s">
        <v>249</v>
      </c>
      <c r="D218" s="5" t="s">
        <v>31</v>
      </c>
      <c r="E218" s="24">
        <v>0</v>
      </c>
      <c r="F218" s="5">
        <v>0</v>
      </c>
      <c r="G218" s="6"/>
      <c r="H218" s="5">
        <v>0</v>
      </c>
      <c r="I218" s="5">
        <v>1</v>
      </c>
      <c r="J218" s="6"/>
      <c r="K218" s="10">
        <v>0</v>
      </c>
      <c r="L218" s="4">
        <v>1</v>
      </c>
      <c r="M218" s="22">
        <f t="shared" si="3"/>
        <v>3</v>
      </c>
      <c r="N218" s="3"/>
      <c r="O218" s="3"/>
      <c r="P218" s="3"/>
      <c r="Q218" s="34" t="s">
        <v>485</v>
      </c>
    </row>
    <row r="219" spans="1:17">
      <c r="A219" s="8">
        <v>206</v>
      </c>
      <c r="B219" s="8">
        <v>10834</v>
      </c>
      <c r="C219" s="7" t="s">
        <v>250</v>
      </c>
      <c r="D219" s="7" t="s">
        <v>31</v>
      </c>
      <c r="E219" s="24">
        <v>100</v>
      </c>
      <c r="F219" s="6">
        <v>0</v>
      </c>
      <c r="G219" s="6"/>
      <c r="H219" s="5">
        <v>0</v>
      </c>
      <c r="I219" s="5"/>
      <c r="J219" s="6"/>
      <c r="K219" s="10">
        <v>0</v>
      </c>
      <c r="L219" s="4">
        <v>100</v>
      </c>
      <c r="M219" s="22">
        <f t="shared" si="3"/>
        <v>300</v>
      </c>
      <c r="N219" s="3"/>
      <c r="O219" s="3"/>
      <c r="P219" s="3"/>
    </row>
    <row r="220" spans="1:17">
      <c r="A220" s="8">
        <v>207</v>
      </c>
      <c r="B220" s="4">
        <v>11184</v>
      </c>
      <c r="C220" s="5" t="s">
        <v>251</v>
      </c>
      <c r="D220" s="5" t="s">
        <v>31</v>
      </c>
      <c r="E220" s="24">
        <v>5000</v>
      </c>
      <c r="F220" s="5">
        <v>120</v>
      </c>
      <c r="G220" s="6">
        <v>150</v>
      </c>
      <c r="H220" s="5">
        <v>60</v>
      </c>
      <c r="I220" s="5">
        <v>60</v>
      </c>
      <c r="J220" s="6">
        <v>150</v>
      </c>
      <c r="K220" s="10">
        <v>3600</v>
      </c>
      <c r="L220" s="4">
        <v>5540</v>
      </c>
      <c r="M220" s="22">
        <f t="shared" si="3"/>
        <v>13020</v>
      </c>
      <c r="N220" s="3"/>
      <c r="O220" s="3"/>
      <c r="P220" s="3"/>
      <c r="Q220" s="34" t="s">
        <v>486</v>
      </c>
    </row>
    <row r="221" spans="1:17">
      <c r="A221" s="8">
        <v>208</v>
      </c>
      <c r="B221" s="4">
        <v>10290</v>
      </c>
      <c r="C221" s="5" t="s">
        <v>252</v>
      </c>
      <c r="D221" s="5" t="s">
        <v>31</v>
      </c>
      <c r="E221" s="24">
        <v>100</v>
      </c>
      <c r="F221" s="5">
        <v>0</v>
      </c>
      <c r="G221" s="6"/>
      <c r="H221" s="5">
        <v>0</v>
      </c>
      <c r="I221" s="5"/>
      <c r="J221" s="6"/>
      <c r="K221" s="10">
        <v>0</v>
      </c>
      <c r="L221" s="4">
        <v>100</v>
      </c>
      <c r="M221" s="22">
        <f t="shared" si="3"/>
        <v>300</v>
      </c>
      <c r="N221" s="3"/>
      <c r="O221" s="3"/>
      <c r="P221" s="3"/>
      <c r="Q221" s="44" t="s">
        <v>487</v>
      </c>
    </row>
    <row r="222" spans="1:17">
      <c r="A222" s="8">
        <v>209</v>
      </c>
      <c r="B222" s="4">
        <v>10288</v>
      </c>
      <c r="C222" s="5" t="s">
        <v>253</v>
      </c>
      <c r="D222" s="5" t="s">
        <v>31</v>
      </c>
      <c r="E222" s="24">
        <v>0</v>
      </c>
      <c r="F222" s="5">
        <v>0</v>
      </c>
      <c r="G222" s="6"/>
      <c r="H222" s="5">
        <v>0</v>
      </c>
      <c r="I222" s="5"/>
      <c r="J222" s="6">
        <v>60</v>
      </c>
      <c r="K222" s="10">
        <v>0</v>
      </c>
      <c r="L222" s="4">
        <v>60</v>
      </c>
      <c r="M222" s="22">
        <f t="shared" si="3"/>
        <v>180</v>
      </c>
      <c r="N222" s="3"/>
      <c r="O222" s="3"/>
      <c r="P222" s="3"/>
      <c r="Q222" s="34" t="s">
        <v>488</v>
      </c>
    </row>
    <row r="223" spans="1:17">
      <c r="A223" s="8">
        <v>210</v>
      </c>
      <c r="B223" s="4">
        <v>12953</v>
      </c>
      <c r="C223" s="5" t="s">
        <v>254</v>
      </c>
      <c r="D223" s="5" t="s">
        <v>4</v>
      </c>
      <c r="E223" s="24">
        <v>20</v>
      </c>
      <c r="F223" s="5">
        <v>0</v>
      </c>
      <c r="G223" s="6"/>
      <c r="H223" s="5">
        <v>0</v>
      </c>
      <c r="I223" s="5"/>
      <c r="J223" s="6"/>
      <c r="K223" s="10">
        <v>0</v>
      </c>
      <c r="L223" s="4">
        <v>20</v>
      </c>
      <c r="M223" s="22">
        <f t="shared" si="3"/>
        <v>60</v>
      </c>
      <c r="N223" s="3"/>
      <c r="O223" s="3"/>
      <c r="P223" s="3"/>
      <c r="Q223" s="34" t="s">
        <v>489</v>
      </c>
    </row>
    <row r="224" spans="1:17" ht="15" customHeight="1">
      <c r="A224" s="8">
        <v>211</v>
      </c>
      <c r="B224" s="4">
        <v>10267</v>
      </c>
      <c r="C224" s="5" t="s">
        <v>255</v>
      </c>
      <c r="D224" s="5" t="s">
        <v>3</v>
      </c>
      <c r="E224" s="24">
        <v>0</v>
      </c>
      <c r="F224" s="5">
        <v>0</v>
      </c>
      <c r="G224" s="6">
        <v>1</v>
      </c>
      <c r="H224" s="5">
        <v>0</v>
      </c>
      <c r="I224" s="5"/>
      <c r="J224" s="6"/>
      <c r="K224" s="10">
        <v>0</v>
      </c>
      <c r="L224" s="4">
        <v>1</v>
      </c>
      <c r="M224" s="22">
        <f t="shared" si="3"/>
        <v>3</v>
      </c>
      <c r="N224" s="3"/>
      <c r="O224" s="3"/>
      <c r="P224" s="3"/>
    </row>
    <row r="225" spans="1:17" ht="26.25" customHeight="1">
      <c r="A225" s="8">
        <v>212</v>
      </c>
      <c r="B225" s="8">
        <v>13253</v>
      </c>
      <c r="C225" s="7" t="s">
        <v>256</v>
      </c>
      <c r="D225" s="7" t="s">
        <v>16</v>
      </c>
      <c r="E225" s="24">
        <v>0</v>
      </c>
      <c r="F225" s="5">
        <v>2</v>
      </c>
      <c r="G225" s="6"/>
      <c r="H225" s="5">
        <v>0</v>
      </c>
      <c r="I225" s="5"/>
      <c r="J225" s="6"/>
      <c r="K225" s="10">
        <v>0</v>
      </c>
      <c r="L225" s="4">
        <v>2</v>
      </c>
      <c r="M225" s="22">
        <f t="shared" si="3"/>
        <v>6</v>
      </c>
      <c r="N225" s="3"/>
      <c r="O225" s="3"/>
      <c r="P225" s="3"/>
      <c r="Q225" s="34" t="s">
        <v>490</v>
      </c>
    </row>
    <row r="226" spans="1:17">
      <c r="A226" s="8">
        <v>213</v>
      </c>
      <c r="B226" s="4">
        <v>50380</v>
      </c>
      <c r="C226" s="5" t="s">
        <v>257</v>
      </c>
      <c r="D226" s="5" t="s">
        <v>31</v>
      </c>
      <c r="E226" s="24">
        <v>2500</v>
      </c>
      <c r="F226" s="5">
        <v>1000</v>
      </c>
      <c r="G226" s="6"/>
      <c r="H226" s="5">
        <v>100</v>
      </c>
      <c r="I226" s="5">
        <v>400</v>
      </c>
      <c r="J226" s="6"/>
      <c r="K226" s="10">
        <v>5200</v>
      </c>
      <c r="L226" s="4">
        <v>4000</v>
      </c>
      <c r="M226" s="22">
        <f t="shared" si="3"/>
        <v>6800</v>
      </c>
      <c r="N226" s="3"/>
      <c r="O226" s="3"/>
      <c r="P226" s="3"/>
      <c r="Q226" s="34" t="s">
        <v>491</v>
      </c>
    </row>
    <row r="227" spans="1:17" ht="51" customHeight="1">
      <c r="A227" s="8">
        <v>214</v>
      </c>
      <c r="B227" s="4">
        <v>12714</v>
      </c>
      <c r="C227" s="5" t="s">
        <v>258</v>
      </c>
      <c r="D227" s="5" t="s">
        <v>33</v>
      </c>
      <c r="E227" s="24">
        <v>30</v>
      </c>
      <c r="F227" s="5">
        <v>0</v>
      </c>
      <c r="G227" s="6"/>
      <c r="H227" s="5">
        <v>0</v>
      </c>
      <c r="I227" s="5"/>
      <c r="J227" s="6">
        <v>5</v>
      </c>
      <c r="K227" s="10"/>
      <c r="L227" s="4">
        <v>35</v>
      </c>
      <c r="M227" s="22">
        <f t="shared" si="3"/>
        <v>105</v>
      </c>
      <c r="N227" s="3"/>
      <c r="O227" s="3"/>
      <c r="P227" s="3"/>
      <c r="Q227" s="34" t="s">
        <v>492</v>
      </c>
    </row>
    <row r="228" spans="1:17" ht="16.5" customHeight="1">
      <c r="A228" s="8">
        <v>215</v>
      </c>
      <c r="B228" s="8">
        <v>11970</v>
      </c>
      <c r="C228" s="7" t="s">
        <v>259</v>
      </c>
      <c r="D228" s="7" t="s">
        <v>3</v>
      </c>
      <c r="E228" s="24">
        <v>0</v>
      </c>
      <c r="F228" s="5">
        <v>0</v>
      </c>
      <c r="G228" s="6"/>
      <c r="H228" s="5">
        <v>0</v>
      </c>
      <c r="I228" s="5"/>
      <c r="J228" s="6">
        <v>5</v>
      </c>
      <c r="K228" s="10">
        <v>0</v>
      </c>
      <c r="L228" s="4">
        <v>5</v>
      </c>
      <c r="M228" s="22">
        <f t="shared" si="3"/>
        <v>15</v>
      </c>
      <c r="N228" s="3"/>
      <c r="O228" s="3"/>
      <c r="P228" s="3"/>
      <c r="Q228" s="34" t="s">
        <v>428</v>
      </c>
    </row>
    <row r="229" spans="1:17">
      <c r="A229" s="8">
        <v>216</v>
      </c>
      <c r="B229" s="4">
        <v>11676</v>
      </c>
      <c r="C229" s="5" t="s">
        <v>260</v>
      </c>
      <c r="D229" s="5" t="s">
        <v>14</v>
      </c>
      <c r="E229" s="24">
        <v>500</v>
      </c>
      <c r="F229" s="5">
        <v>60</v>
      </c>
      <c r="G229" s="6"/>
      <c r="H229" s="5">
        <v>10</v>
      </c>
      <c r="I229" s="5">
        <v>30</v>
      </c>
      <c r="J229" s="6">
        <v>50</v>
      </c>
      <c r="K229" s="10">
        <v>1450</v>
      </c>
      <c r="L229" s="4">
        <v>650</v>
      </c>
      <c r="M229" s="22">
        <f t="shared" si="3"/>
        <v>500</v>
      </c>
      <c r="N229" s="3"/>
      <c r="O229" s="3"/>
      <c r="P229" s="3"/>
      <c r="Q229" s="44" t="s">
        <v>493</v>
      </c>
    </row>
    <row r="230" spans="1:17">
      <c r="A230" s="8">
        <v>217</v>
      </c>
      <c r="B230" s="4">
        <v>10641</v>
      </c>
      <c r="C230" s="5" t="s">
        <v>261</v>
      </c>
      <c r="D230" s="5" t="s">
        <v>31</v>
      </c>
      <c r="E230" s="24">
        <v>500</v>
      </c>
      <c r="F230" s="5">
        <v>0</v>
      </c>
      <c r="G230" s="6"/>
      <c r="H230" s="5">
        <v>0</v>
      </c>
      <c r="I230" s="5"/>
      <c r="J230" s="6"/>
      <c r="K230" s="10">
        <v>300</v>
      </c>
      <c r="L230" s="4">
        <v>500</v>
      </c>
      <c r="M230" s="22">
        <f t="shared" si="3"/>
        <v>1200</v>
      </c>
      <c r="N230" s="3"/>
      <c r="O230" s="3"/>
      <c r="P230" s="3"/>
      <c r="Q230" s="34" t="s">
        <v>494</v>
      </c>
    </row>
    <row r="231" spans="1:17" ht="29.25" customHeight="1">
      <c r="A231" s="8">
        <v>218</v>
      </c>
      <c r="B231" s="26">
        <v>11133</v>
      </c>
      <c r="C231" s="27" t="s">
        <v>262</v>
      </c>
      <c r="D231" s="27" t="s">
        <v>3</v>
      </c>
      <c r="E231" s="28">
        <v>0</v>
      </c>
      <c r="F231" s="27">
        <v>0</v>
      </c>
      <c r="G231" s="29"/>
      <c r="H231" s="27">
        <v>0</v>
      </c>
      <c r="I231" s="27"/>
      <c r="J231" s="29">
        <v>120</v>
      </c>
      <c r="K231" s="10">
        <v>0</v>
      </c>
      <c r="L231" s="26">
        <v>120</v>
      </c>
      <c r="M231" s="22">
        <f t="shared" si="3"/>
        <v>360</v>
      </c>
      <c r="N231" s="30"/>
      <c r="O231" s="30"/>
      <c r="P231" s="31" t="s">
        <v>342</v>
      </c>
    </row>
    <row r="232" spans="1:17">
      <c r="A232" s="8">
        <v>219</v>
      </c>
      <c r="B232" s="4">
        <v>11108</v>
      </c>
      <c r="C232" s="5" t="s">
        <v>263</v>
      </c>
      <c r="D232" s="5" t="s">
        <v>2</v>
      </c>
      <c r="E232" s="24">
        <v>1500</v>
      </c>
      <c r="F232" s="5">
        <v>0</v>
      </c>
      <c r="G232" s="6">
        <v>60</v>
      </c>
      <c r="H232" s="5">
        <v>200</v>
      </c>
      <c r="I232" s="5">
        <v>60</v>
      </c>
      <c r="J232" s="6">
        <v>250</v>
      </c>
      <c r="K232" s="10">
        <v>2500</v>
      </c>
      <c r="L232" s="4">
        <v>2070</v>
      </c>
      <c r="M232" s="22">
        <f t="shared" si="3"/>
        <v>3710</v>
      </c>
      <c r="N232" s="3"/>
      <c r="O232" s="3"/>
      <c r="P232" s="3"/>
      <c r="Q232" s="34" t="s">
        <v>495</v>
      </c>
    </row>
    <row r="233" spans="1:17">
      <c r="A233" s="8">
        <v>220</v>
      </c>
      <c r="B233" s="4">
        <v>270711</v>
      </c>
      <c r="C233" s="5" t="s">
        <v>264</v>
      </c>
      <c r="D233" s="5" t="s">
        <v>31</v>
      </c>
      <c r="E233" s="24">
        <v>0</v>
      </c>
      <c r="F233" s="5">
        <v>5</v>
      </c>
      <c r="G233" s="6"/>
      <c r="H233" s="5">
        <v>4</v>
      </c>
      <c r="I233" s="5"/>
      <c r="J233" s="6">
        <v>10</v>
      </c>
      <c r="K233" s="10">
        <v>21</v>
      </c>
      <c r="L233" s="4">
        <v>19</v>
      </c>
      <c r="M233" s="22">
        <f t="shared" si="3"/>
        <v>36</v>
      </c>
      <c r="N233" s="3"/>
      <c r="O233" s="3"/>
      <c r="P233" s="3"/>
    </row>
    <row r="234" spans="1:17">
      <c r="A234" s="8">
        <v>221</v>
      </c>
      <c r="B234" s="4">
        <v>170192</v>
      </c>
      <c r="C234" s="5" t="s">
        <v>265</v>
      </c>
      <c r="D234" s="5" t="s">
        <v>6</v>
      </c>
      <c r="E234" s="24">
        <v>1</v>
      </c>
      <c r="F234" s="5">
        <v>0</v>
      </c>
      <c r="G234" s="6"/>
      <c r="H234" s="5">
        <v>0</v>
      </c>
      <c r="I234" s="5">
        <v>1</v>
      </c>
      <c r="J234" s="6"/>
      <c r="K234" s="10">
        <v>0</v>
      </c>
      <c r="L234" s="4">
        <v>2</v>
      </c>
      <c r="M234" s="22">
        <f t="shared" si="3"/>
        <v>6</v>
      </c>
      <c r="N234" s="3"/>
      <c r="O234" s="3"/>
      <c r="P234" s="3"/>
      <c r="Q234" s="34" t="s">
        <v>496</v>
      </c>
    </row>
    <row r="235" spans="1:17">
      <c r="A235" s="8">
        <v>222</v>
      </c>
      <c r="B235" s="4">
        <v>11382</v>
      </c>
      <c r="C235" s="5" t="s">
        <v>266</v>
      </c>
      <c r="D235" s="5" t="s">
        <v>2</v>
      </c>
      <c r="E235" s="24">
        <v>0</v>
      </c>
      <c r="F235" s="5">
        <v>5</v>
      </c>
      <c r="G235" s="6">
        <v>5</v>
      </c>
      <c r="H235" s="5">
        <v>2</v>
      </c>
      <c r="I235" s="5">
        <v>2</v>
      </c>
      <c r="J235" s="6">
        <v>10</v>
      </c>
      <c r="K235" s="10">
        <v>0</v>
      </c>
      <c r="L235" s="4">
        <v>24</v>
      </c>
      <c r="M235" s="22">
        <f t="shared" si="3"/>
        <v>72</v>
      </c>
      <c r="N235" s="3"/>
      <c r="O235" s="3"/>
      <c r="P235" s="3"/>
      <c r="Q235" s="34" t="s">
        <v>497</v>
      </c>
    </row>
    <row r="236" spans="1:17">
      <c r="A236" s="8">
        <v>223</v>
      </c>
      <c r="B236" s="4">
        <v>11340</v>
      </c>
      <c r="C236" s="5" t="s">
        <v>267</v>
      </c>
      <c r="D236" s="5" t="s">
        <v>33</v>
      </c>
      <c r="E236" s="24">
        <v>10</v>
      </c>
      <c r="F236" s="5">
        <v>0</v>
      </c>
      <c r="G236" s="6">
        <v>10</v>
      </c>
      <c r="H236" s="5">
        <v>5</v>
      </c>
      <c r="I236" s="5">
        <v>5</v>
      </c>
      <c r="J236" s="6"/>
      <c r="K236" s="10">
        <v>60</v>
      </c>
      <c r="L236" s="4">
        <v>30</v>
      </c>
      <c r="M236" s="22">
        <f t="shared" si="3"/>
        <v>30</v>
      </c>
      <c r="N236" s="3"/>
      <c r="O236" s="3"/>
      <c r="P236" s="3"/>
    </row>
    <row r="237" spans="1:17">
      <c r="A237" s="8">
        <v>224</v>
      </c>
      <c r="B237" s="4">
        <v>10291</v>
      </c>
      <c r="C237" s="5" t="s">
        <v>268</v>
      </c>
      <c r="D237" s="5" t="s">
        <v>31</v>
      </c>
      <c r="E237" s="24">
        <v>0</v>
      </c>
      <c r="F237" s="5">
        <v>0</v>
      </c>
      <c r="G237" s="6">
        <v>150</v>
      </c>
      <c r="H237" s="5">
        <v>0</v>
      </c>
      <c r="I237" s="5"/>
      <c r="J237" s="6"/>
      <c r="K237" s="10">
        <v>0</v>
      </c>
      <c r="L237" s="4">
        <v>150</v>
      </c>
      <c r="M237" s="22">
        <f t="shared" si="3"/>
        <v>450</v>
      </c>
      <c r="N237" s="3"/>
      <c r="O237" s="3"/>
      <c r="P237" s="3"/>
    </row>
    <row r="238" spans="1:17" ht="24">
      <c r="A238" s="8">
        <v>225</v>
      </c>
      <c r="B238" s="8">
        <v>50162</v>
      </c>
      <c r="C238" s="7" t="s">
        <v>269</v>
      </c>
      <c r="D238" s="7" t="s">
        <v>11</v>
      </c>
      <c r="E238" s="24">
        <v>0</v>
      </c>
      <c r="F238" s="5">
        <v>0</v>
      </c>
      <c r="G238" s="5"/>
      <c r="H238" s="5">
        <v>0</v>
      </c>
      <c r="I238" s="5"/>
      <c r="J238" s="6">
        <v>2</v>
      </c>
      <c r="K238" s="10">
        <v>0</v>
      </c>
      <c r="L238" s="4">
        <v>2</v>
      </c>
      <c r="M238" s="22">
        <f t="shared" si="3"/>
        <v>6</v>
      </c>
      <c r="N238" s="3"/>
      <c r="O238" s="3"/>
      <c r="P238" s="3"/>
      <c r="Q238" s="34" t="s">
        <v>498</v>
      </c>
    </row>
    <row r="239" spans="1:17" ht="24">
      <c r="A239" s="8">
        <v>226</v>
      </c>
      <c r="B239" s="4">
        <v>50163</v>
      </c>
      <c r="C239" s="5" t="s">
        <v>270</v>
      </c>
      <c r="D239" s="5" t="s">
        <v>11</v>
      </c>
      <c r="E239" s="24">
        <v>0</v>
      </c>
      <c r="F239" s="5">
        <v>2</v>
      </c>
      <c r="G239" s="5"/>
      <c r="H239" s="5">
        <v>0</v>
      </c>
      <c r="I239" s="5"/>
      <c r="J239" s="6"/>
      <c r="K239" s="10">
        <v>0</v>
      </c>
      <c r="L239" s="4">
        <v>2</v>
      </c>
      <c r="M239" s="22">
        <f t="shared" si="3"/>
        <v>6</v>
      </c>
      <c r="N239" s="3"/>
      <c r="O239" s="3"/>
      <c r="P239" s="3"/>
      <c r="Q239" s="34" t="s">
        <v>499</v>
      </c>
    </row>
    <row r="240" spans="1:17" ht="24">
      <c r="A240" s="8">
        <v>227</v>
      </c>
      <c r="B240" s="4">
        <v>50165</v>
      </c>
      <c r="C240" s="5" t="s">
        <v>271</v>
      </c>
      <c r="D240" s="5" t="s">
        <v>11</v>
      </c>
      <c r="E240" s="24">
        <v>0</v>
      </c>
      <c r="F240" s="5">
        <v>2</v>
      </c>
      <c r="G240" s="5"/>
      <c r="H240" s="5">
        <v>0</v>
      </c>
      <c r="I240" s="5"/>
      <c r="J240" s="6"/>
      <c r="K240" s="10">
        <v>0</v>
      </c>
      <c r="L240" s="4">
        <v>2</v>
      </c>
      <c r="M240" s="22">
        <f t="shared" si="3"/>
        <v>6</v>
      </c>
      <c r="N240" s="3"/>
      <c r="O240" s="3"/>
      <c r="P240" s="3"/>
      <c r="Q240" s="34" t="s">
        <v>500</v>
      </c>
    </row>
    <row r="241" spans="1:17">
      <c r="A241" s="8">
        <v>228</v>
      </c>
      <c r="B241" s="8">
        <v>11146</v>
      </c>
      <c r="C241" s="7" t="s">
        <v>272</v>
      </c>
      <c r="D241" s="7" t="s">
        <v>31</v>
      </c>
      <c r="E241" s="24">
        <v>0</v>
      </c>
      <c r="F241" s="6">
        <v>0</v>
      </c>
      <c r="G241" s="6"/>
      <c r="H241" s="5">
        <v>0</v>
      </c>
      <c r="I241" s="5">
        <v>50</v>
      </c>
      <c r="J241" s="6"/>
      <c r="K241" s="10">
        <v>0</v>
      </c>
      <c r="L241" s="4">
        <v>50</v>
      </c>
      <c r="M241" s="22">
        <f t="shared" si="3"/>
        <v>150</v>
      </c>
      <c r="N241" s="3"/>
      <c r="O241" s="3"/>
      <c r="P241" s="3"/>
      <c r="Q241" s="34" t="s">
        <v>501</v>
      </c>
    </row>
    <row r="242" spans="1:17" ht="15.75" customHeight="1">
      <c r="A242" s="8">
        <v>229</v>
      </c>
      <c r="B242" s="4">
        <v>11680</v>
      </c>
      <c r="C242" s="5" t="s">
        <v>273</v>
      </c>
      <c r="D242" s="5" t="s">
        <v>33</v>
      </c>
      <c r="E242" s="24">
        <v>500</v>
      </c>
      <c r="F242" s="5">
        <v>40</v>
      </c>
      <c r="G242" s="5">
        <v>50</v>
      </c>
      <c r="H242" s="5">
        <v>10</v>
      </c>
      <c r="I242" s="5">
        <v>40</v>
      </c>
      <c r="J242" s="6">
        <v>15</v>
      </c>
      <c r="K242" s="10">
        <v>125</v>
      </c>
      <c r="L242" s="4">
        <v>655</v>
      </c>
      <c r="M242" s="22">
        <f t="shared" si="3"/>
        <v>1840</v>
      </c>
      <c r="N242" s="3"/>
      <c r="O242" s="3"/>
      <c r="P242" s="3"/>
      <c r="Q242" s="34" t="s">
        <v>502</v>
      </c>
    </row>
    <row r="243" spans="1:17">
      <c r="A243" s="8">
        <v>230</v>
      </c>
      <c r="B243" s="4">
        <v>10563</v>
      </c>
      <c r="C243" s="5" t="s">
        <v>274</v>
      </c>
      <c r="D243" s="5" t="s">
        <v>31</v>
      </c>
      <c r="E243" s="24">
        <v>200</v>
      </c>
      <c r="F243" s="5">
        <v>0</v>
      </c>
      <c r="G243" s="5"/>
      <c r="H243" s="5">
        <v>0</v>
      </c>
      <c r="I243" s="5"/>
      <c r="J243" s="6"/>
      <c r="K243" s="10">
        <v>0</v>
      </c>
      <c r="L243" s="4">
        <v>200</v>
      </c>
      <c r="M243" s="22">
        <f t="shared" si="3"/>
        <v>600</v>
      </c>
      <c r="N243" s="3"/>
      <c r="O243" s="3"/>
      <c r="P243" s="3"/>
      <c r="Q243" s="34" t="s">
        <v>503</v>
      </c>
    </row>
    <row r="244" spans="1:17" ht="24">
      <c r="A244" s="8">
        <v>231</v>
      </c>
      <c r="B244" s="4">
        <v>12022</v>
      </c>
      <c r="C244" s="5" t="s">
        <v>275</v>
      </c>
      <c r="D244" s="5" t="s">
        <v>33</v>
      </c>
      <c r="E244" s="24">
        <v>20</v>
      </c>
      <c r="F244" s="5">
        <v>0</v>
      </c>
      <c r="G244" s="5">
        <v>2</v>
      </c>
      <c r="H244" s="5">
        <v>0</v>
      </c>
      <c r="I244" s="5"/>
      <c r="J244" s="6">
        <v>5</v>
      </c>
      <c r="K244" s="10">
        <v>0</v>
      </c>
      <c r="L244" s="4">
        <v>27</v>
      </c>
      <c r="M244" s="22">
        <f t="shared" si="3"/>
        <v>81</v>
      </c>
      <c r="N244" s="3"/>
      <c r="O244" s="3"/>
      <c r="P244" s="3"/>
    </row>
    <row r="245" spans="1:17">
      <c r="A245" s="8">
        <v>232</v>
      </c>
      <c r="B245" s="10" t="s">
        <v>73</v>
      </c>
      <c r="C245" s="5" t="s">
        <v>276</v>
      </c>
      <c r="D245" s="6" t="s">
        <v>33</v>
      </c>
      <c r="E245" s="25">
        <v>2</v>
      </c>
      <c r="F245" s="5">
        <v>0</v>
      </c>
      <c r="G245" s="5">
        <v>1</v>
      </c>
      <c r="H245" s="5">
        <v>0</v>
      </c>
      <c r="I245" s="6">
        <v>1</v>
      </c>
      <c r="J245" s="6"/>
      <c r="K245" s="10">
        <v>0</v>
      </c>
      <c r="L245" s="4">
        <v>4</v>
      </c>
      <c r="M245" s="22">
        <f t="shared" si="3"/>
        <v>12</v>
      </c>
      <c r="N245" s="3"/>
      <c r="O245" s="3"/>
      <c r="P245" s="3"/>
      <c r="Q245" s="34" t="s">
        <v>504</v>
      </c>
    </row>
    <row r="246" spans="1:17">
      <c r="A246" s="8">
        <v>233</v>
      </c>
      <c r="B246" s="4">
        <v>12946</v>
      </c>
      <c r="C246" s="5" t="s">
        <v>277</v>
      </c>
      <c r="D246" s="5" t="s">
        <v>31</v>
      </c>
      <c r="E246" s="24">
        <v>100</v>
      </c>
      <c r="F246" s="5">
        <v>0</v>
      </c>
      <c r="G246" s="5"/>
      <c r="H246" s="5">
        <v>0</v>
      </c>
      <c r="I246" s="5"/>
      <c r="J246" s="6"/>
      <c r="K246" s="10">
        <v>0</v>
      </c>
      <c r="L246" s="4">
        <v>100</v>
      </c>
      <c r="M246" s="22">
        <f t="shared" si="3"/>
        <v>300</v>
      </c>
      <c r="N246" s="3"/>
      <c r="O246" s="3"/>
      <c r="P246" s="3"/>
      <c r="Q246" s="34" t="s">
        <v>505</v>
      </c>
    </row>
    <row r="247" spans="1:17">
      <c r="A247" s="8">
        <v>234</v>
      </c>
      <c r="B247" s="4">
        <v>12944</v>
      </c>
      <c r="C247" s="5" t="s">
        <v>278</v>
      </c>
      <c r="D247" s="5" t="s">
        <v>31</v>
      </c>
      <c r="E247" s="24">
        <v>100</v>
      </c>
      <c r="F247" s="5">
        <v>0</v>
      </c>
      <c r="G247" s="5"/>
      <c r="H247" s="5">
        <v>0</v>
      </c>
      <c r="I247" s="5">
        <v>30</v>
      </c>
      <c r="J247" s="6"/>
      <c r="K247" s="10">
        <v>110</v>
      </c>
      <c r="L247" s="4">
        <v>130</v>
      </c>
      <c r="M247" s="22">
        <f t="shared" si="3"/>
        <v>280</v>
      </c>
      <c r="N247" s="3"/>
      <c r="O247" s="3"/>
      <c r="P247" s="3"/>
      <c r="Q247" s="34" t="s">
        <v>506</v>
      </c>
    </row>
    <row r="248" spans="1:17">
      <c r="A248" s="8">
        <v>235</v>
      </c>
      <c r="B248" s="4">
        <v>10876</v>
      </c>
      <c r="C248" s="5" t="s">
        <v>279</v>
      </c>
      <c r="D248" s="5" t="s">
        <v>2</v>
      </c>
      <c r="E248" s="24">
        <v>200</v>
      </c>
      <c r="F248" s="5">
        <v>0</v>
      </c>
      <c r="G248" s="5"/>
      <c r="H248" s="5">
        <v>0</v>
      </c>
      <c r="I248" s="5">
        <v>30</v>
      </c>
      <c r="J248" s="6"/>
      <c r="K248" s="10">
        <v>0</v>
      </c>
      <c r="L248" s="4">
        <v>230</v>
      </c>
      <c r="M248" s="22">
        <f t="shared" si="3"/>
        <v>690</v>
      </c>
      <c r="N248" s="3"/>
      <c r="O248" s="3"/>
      <c r="P248" s="3"/>
      <c r="Q248" s="34" t="s">
        <v>507</v>
      </c>
    </row>
    <row r="249" spans="1:17">
      <c r="A249" s="8">
        <v>236</v>
      </c>
      <c r="B249" s="4">
        <v>10535</v>
      </c>
      <c r="C249" s="5" t="s">
        <v>280</v>
      </c>
      <c r="D249" s="5" t="s">
        <v>31</v>
      </c>
      <c r="E249" s="24">
        <v>3000</v>
      </c>
      <c r="F249" s="5">
        <v>300</v>
      </c>
      <c r="G249" s="5">
        <v>200</v>
      </c>
      <c r="H249" s="5">
        <v>30</v>
      </c>
      <c r="I249" s="5"/>
      <c r="J249" s="6">
        <v>300</v>
      </c>
      <c r="K249" s="10">
        <v>1250</v>
      </c>
      <c r="L249" s="4">
        <v>3830</v>
      </c>
      <c r="M249" s="22">
        <f t="shared" si="3"/>
        <v>10240</v>
      </c>
      <c r="N249" s="3"/>
      <c r="O249" s="3"/>
      <c r="P249" s="3"/>
      <c r="Q249" s="34" t="s">
        <v>508</v>
      </c>
    </row>
    <row r="250" spans="1:17">
      <c r="A250" s="8">
        <v>237</v>
      </c>
      <c r="B250" s="4">
        <v>10917</v>
      </c>
      <c r="C250" s="5" t="s">
        <v>281</v>
      </c>
      <c r="D250" s="5" t="s">
        <v>31</v>
      </c>
      <c r="E250" s="24">
        <v>0</v>
      </c>
      <c r="F250" s="5">
        <v>0</v>
      </c>
      <c r="G250" s="5">
        <v>200</v>
      </c>
      <c r="H250" s="5">
        <v>210</v>
      </c>
      <c r="I250" s="5"/>
      <c r="J250" s="6"/>
      <c r="K250" s="10">
        <v>180</v>
      </c>
      <c r="L250" s="4">
        <v>410</v>
      </c>
      <c r="M250" s="22">
        <f t="shared" si="3"/>
        <v>1050</v>
      </c>
      <c r="N250" s="3"/>
      <c r="O250" s="3"/>
      <c r="P250" s="3"/>
      <c r="Q250" s="34" t="s">
        <v>509</v>
      </c>
    </row>
    <row r="251" spans="1:17" ht="24">
      <c r="A251" s="8">
        <v>238</v>
      </c>
      <c r="B251" s="8">
        <v>11746</v>
      </c>
      <c r="C251" s="7" t="s">
        <v>282</v>
      </c>
      <c r="D251" s="7" t="s">
        <v>11</v>
      </c>
      <c r="E251" s="24">
        <v>0</v>
      </c>
      <c r="F251" s="6">
        <v>0</v>
      </c>
      <c r="G251" s="6">
        <v>1</v>
      </c>
      <c r="H251" s="5">
        <v>0</v>
      </c>
      <c r="I251" s="5"/>
      <c r="J251" s="6"/>
      <c r="K251" s="10">
        <v>0</v>
      </c>
      <c r="L251" s="4">
        <v>1</v>
      </c>
      <c r="M251" s="22">
        <f t="shared" si="3"/>
        <v>3</v>
      </c>
      <c r="N251" s="3"/>
      <c r="O251" s="3"/>
      <c r="P251" s="3"/>
    </row>
    <row r="252" spans="1:17" ht="24">
      <c r="A252" s="8">
        <v>239</v>
      </c>
      <c r="B252" s="4">
        <v>12864</v>
      </c>
      <c r="C252" s="5" t="s">
        <v>283</v>
      </c>
      <c r="D252" s="5" t="s">
        <v>31</v>
      </c>
      <c r="E252" s="24">
        <v>300</v>
      </c>
      <c r="F252" s="5">
        <v>10</v>
      </c>
      <c r="G252" s="5">
        <v>30</v>
      </c>
      <c r="H252" s="5">
        <v>0</v>
      </c>
      <c r="I252" s="5">
        <v>60</v>
      </c>
      <c r="J252" s="6">
        <v>30</v>
      </c>
      <c r="K252" s="10">
        <v>0</v>
      </c>
      <c r="L252" s="4">
        <v>430</v>
      </c>
      <c r="M252" s="22">
        <f t="shared" si="3"/>
        <v>1290</v>
      </c>
      <c r="N252" s="3"/>
      <c r="O252" s="3"/>
      <c r="P252" s="3"/>
    </row>
    <row r="253" spans="1:17" ht="28.5" customHeight="1">
      <c r="A253" s="8">
        <v>240</v>
      </c>
      <c r="B253" s="4">
        <v>12862</v>
      </c>
      <c r="C253" s="5" t="s">
        <v>284</v>
      </c>
      <c r="D253" s="5" t="s">
        <v>31</v>
      </c>
      <c r="E253" s="24">
        <v>200</v>
      </c>
      <c r="F253" s="5">
        <v>7</v>
      </c>
      <c r="G253" s="5">
        <v>3</v>
      </c>
      <c r="H253" s="5">
        <v>0</v>
      </c>
      <c r="I253" s="5">
        <v>5</v>
      </c>
      <c r="J253" s="6"/>
      <c r="K253" s="10">
        <v>120</v>
      </c>
      <c r="L253" s="4">
        <v>215</v>
      </c>
      <c r="M253" s="22">
        <f t="shared" si="3"/>
        <v>525</v>
      </c>
      <c r="N253" s="3"/>
      <c r="O253" s="3"/>
      <c r="P253" s="3"/>
      <c r="Q253" s="34" t="s">
        <v>510</v>
      </c>
    </row>
    <row r="254" spans="1:17" ht="39" customHeight="1">
      <c r="A254" s="8">
        <v>241</v>
      </c>
      <c r="B254" s="4">
        <v>12475</v>
      </c>
      <c r="C254" s="5" t="s">
        <v>285</v>
      </c>
      <c r="D254" s="5" t="s">
        <v>31</v>
      </c>
      <c r="E254" s="24">
        <v>40</v>
      </c>
      <c r="F254" s="5">
        <v>6</v>
      </c>
      <c r="G254" s="5"/>
      <c r="H254" s="5">
        <v>6</v>
      </c>
      <c r="I254" s="5">
        <v>12</v>
      </c>
      <c r="J254" s="6">
        <v>10</v>
      </c>
      <c r="K254" s="10">
        <v>140</v>
      </c>
      <c r="L254" s="4">
        <v>74</v>
      </c>
      <c r="M254" s="22">
        <f t="shared" si="3"/>
        <v>82</v>
      </c>
      <c r="N254" s="3"/>
      <c r="O254" s="3"/>
      <c r="P254" s="3"/>
    </row>
    <row r="255" spans="1:17" ht="15" customHeight="1">
      <c r="A255" s="8">
        <v>242</v>
      </c>
      <c r="B255" s="8">
        <v>11393</v>
      </c>
      <c r="C255" s="7" t="s">
        <v>286</v>
      </c>
      <c r="D255" s="7" t="s">
        <v>2</v>
      </c>
      <c r="E255" s="24">
        <v>0</v>
      </c>
      <c r="F255" s="5">
        <v>0</v>
      </c>
      <c r="G255" s="5">
        <v>1</v>
      </c>
      <c r="H255" s="5">
        <v>0</v>
      </c>
      <c r="I255" s="5"/>
      <c r="J255" s="6"/>
      <c r="K255" s="10">
        <v>0</v>
      </c>
      <c r="L255" s="4">
        <v>1</v>
      </c>
      <c r="M255" s="22">
        <f t="shared" si="3"/>
        <v>3</v>
      </c>
      <c r="N255" s="3"/>
      <c r="O255" s="3"/>
      <c r="P255" s="3"/>
    </row>
    <row r="256" spans="1:17" ht="24">
      <c r="A256" s="8">
        <v>243</v>
      </c>
      <c r="B256" s="4">
        <v>10128</v>
      </c>
      <c r="C256" s="5" t="s">
        <v>287</v>
      </c>
      <c r="D256" s="5" t="s">
        <v>31</v>
      </c>
      <c r="E256" s="24">
        <v>0</v>
      </c>
      <c r="F256" s="5">
        <v>1</v>
      </c>
      <c r="G256" s="5"/>
      <c r="H256" s="5">
        <v>0</v>
      </c>
      <c r="I256" s="5"/>
      <c r="J256" s="6"/>
      <c r="K256" s="10">
        <v>0</v>
      </c>
      <c r="L256" s="4">
        <v>1</v>
      </c>
      <c r="M256" s="22">
        <f t="shared" si="3"/>
        <v>3</v>
      </c>
      <c r="N256" s="3"/>
      <c r="O256" s="3"/>
      <c r="P256" s="3"/>
    </row>
    <row r="257" spans="1:17" ht="15.75" customHeight="1">
      <c r="A257" s="8">
        <v>244</v>
      </c>
      <c r="B257" s="4">
        <v>10121</v>
      </c>
      <c r="C257" s="5" t="s">
        <v>288</v>
      </c>
      <c r="D257" s="5" t="s">
        <v>39</v>
      </c>
      <c r="E257" s="24">
        <v>0</v>
      </c>
      <c r="F257" s="5">
        <v>0</v>
      </c>
      <c r="G257" s="5"/>
      <c r="H257" s="5">
        <v>0</v>
      </c>
      <c r="I257" s="5">
        <v>1</v>
      </c>
      <c r="J257" s="6"/>
      <c r="K257" s="10">
        <v>0</v>
      </c>
      <c r="L257" s="4">
        <v>1</v>
      </c>
      <c r="M257" s="22">
        <f t="shared" si="3"/>
        <v>3</v>
      </c>
      <c r="N257" s="3"/>
      <c r="O257" s="3"/>
      <c r="P257" s="3"/>
      <c r="Q257" s="34" t="s">
        <v>511</v>
      </c>
    </row>
    <row r="258" spans="1:17" ht="24">
      <c r="A258" s="8">
        <v>245</v>
      </c>
      <c r="B258" s="8">
        <v>10123</v>
      </c>
      <c r="C258" s="7" t="s">
        <v>289</v>
      </c>
      <c r="D258" s="7" t="s">
        <v>290</v>
      </c>
      <c r="E258" s="24">
        <v>0</v>
      </c>
      <c r="F258" s="5">
        <v>0</v>
      </c>
      <c r="G258" s="5"/>
      <c r="H258" s="5">
        <v>0</v>
      </c>
      <c r="I258" s="5"/>
      <c r="J258" s="6">
        <v>4</v>
      </c>
      <c r="K258" s="10">
        <v>0</v>
      </c>
      <c r="L258" s="4">
        <v>4</v>
      </c>
      <c r="M258" s="22">
        <f t="shared" si="3"/>
        <v>12</v>
      </c>
      <c r="N258" s="3"/>
      <c r="O258" s="3"/>
      <c r="P258" s="3"/>
      <c r="Q258" s="34" t="s">
        <v>512</v>
      </c>
    </row>
    <row r="259" spans="1:17">
      <c r="A259" s="8">
        <v>246</v>
      </c>
      <c r="B259" s="4">
        <v>12329</v>
      </c>
      <c r="C259" s="5" t="s">
        <v>291</v>
      </c>
      <c r="D259" s="5" t="s">
        <v>31</v>
      </c>
      <c r="E259" s="24">
        <v>100</v>
      </c>
      <c r="F259" s="5">
        <v>0</v>
      </c>
      <c r="G259" s="5">
        <v>300</v>
      </c>
      <c r="H259" s="5">
        <v>0</v>
      </c>
      <c r="I259" s="5">
        <v>10</v>
      </c>
      <c r="J259" s="6">
        <v>50</v>
      </c>
      <c r="K259" s="10">
        <v>0</v>
      </c>
      <c r="L259" s="4">
        <v>460</v>
      </c>
      <c r="M259" s="22">
        <f t="shared" si="3"/>
        <v>1380</v>
      </c>
      <c r="N259" s="3"/>
      <c r="O259" s="3"/>
      <c r="P259" s="3"/>
      <c r="Q259" s="34" t="s">
        <v>513</v>
      </c>
    </row>
    <row r="260" spans="1:17">
      <c r="A260" s="8">
        <v>247</v>
      </c>
      <c r="B260" s="4">
        <v>12023</v>
      </c>
      <c r="C260" s="5" t="s">
        <v>292</v>
      </c>
      <c r="D260" s="5" t="s">
        <v>33</v>
      </c>
      <c r="E260" s="24">
        <v>0</v>
      </c>
      <c r="F260" s="5">
        <v>3</v>
      </c>
      <c r="G260" s="5"/>
      <c r="H260" s="5">
        <v>0</v>
      </c>
      <c r="I260" s="5"/>
      <c r="J260" s="6"/>
      <c r="K260" s="10">
        <v>0</v>
      </c>
      <c r="L260" s="4">
        <v>3</v>
      </c>
      <c r="M260" s="22">
        <f t="shared" si="3"/>
        <v>9</v>
      </c>
      <c r="N260" s="3"/>
      <c r="O260" s="3"/>
      <c r="P260" s="3"/>
    </row>
    <row r="261" spans="1:17">
      <c r="A261" s="8">
        <v>248</v>
      </c>
      <c r="B261" s="4" t="s">
        <v>293</v>
      </c>
      <c r="C261" s="5" t="s">
        <v>294</v>
      </c>
      <c r="D261" s="5" t="s">
        <v>2</v>
      </c>
      <c r="E261" s="24">
        <v>0</v>
      </c>
      <c r="F261" s="5">
        <v>0</v>
      </c>
      <c r="G261" s="5"/>
      <c r="H261" s="5">
        <v>1</v>
      </c>
      <c r="I261" s="5">
        <v>5</v>
      </c>
      <c r="J261" s="6">
        <v>2</v>
      </c>
      <c r="K261" s="10">
        <v>0</v>
      </c>
      <c r="L261" s="4">
        <v>8</v>
      </c>
      <c r="M261" s="22">
        <f t="shared" si="3"/>
        <v>24</v>
      </c>
      <c r="N261" s="3"/>
      <c r="O261" s="3"/>
      <c r="P261" s="3"/>
    </row>
    <row r="262" spans="1:17">
      <c r="A262" s="8">
        <v>249</v>
      </c>
      <c r="B262" s="8">
        <v>11749</v>
      </c>
      <c r="C262" s="7" t="s">
        <v>295</v>
      </c>
      <c r="D262" s="7" t="s">
        <v>2</v>
      </c>
      <c r="E262" s="24">
        <v>50</v>
      </c>
      <c r="F262" s="5">
        <v>0</v>
      </c>
      <c r="G262" s="5"/>
      <c r="H262" s="5">
        <v>0</v>
      </c>
      <c r="I262" s="5"/>
      <c r="J262" s="6"/>
      <c r="K262" s="10">
        <v>0</v>
      </c>
      <c r="L262" s="4">
        <v>50</v>
      </c>
      <c r="M262" s="22">
        <f t="shared" si="3"/>
        <v>150</v>
      </c>
      <c r="N262" s="3"/>
      <c r="O262" s="3"/>
      <c r="P262" s="3"/>
      <c r="Q262" s="34" t="s">
        <v>514</v>
      </c>
    </row>
    <row r="263" spans="1:17">
      <c r="A263" s="8">
        <v>250</v>
      </c>
      <c r="B263" s="4">
        <v>10260</v>
      </c>
      <c r="C263" s="5" t="s">
        <v>296</v>
      </c>
      <c r="D263" s="5" t="s">
        <v>31</v>
      </c>
      <c r="E263" s="24">
        <v>0</v>
      </c>
      <c r="F263" s="9">
        <v>0</v>
      </c>
      <c r="G263" s="9"/>
      <c r="H263" s="5">
        <v>0</v>
      </c>
      <c r="I263" s="5"/>
      <c r="J263" s="6">
        <v>200</v>
      </c>
      <c r="K263" s="10">
        <v>0</v>
      </c>
      <c r="L263" s="4">
        <v>200</v>
      </c>
      <c r="M263" s="22">
        <f t="shared" si="3"/>
        <v>600</v>
      </c>
      <c r="N263" s="3"/>
      <c r="O263" s="3"/>
      <c r="P263" s="3"/>
    </row>
    <row r="264" spans="1:17">
      <c r="A264" s="8">
        <v>251</v>
      </c>
      <c r="B264" s="4">
        <v>11618</v>
      </c>
      <c r="C264" s="5" t="s">
        <v>297</v>
      </c>
      <c r="D264" s="5" t="s">
        <v>2</v>
      </c>
      <c r="E264" s="24">
        <v>0</v>
      </c>
      <c r="F264" s="5">
        <v>0</v>
      </c>
      <c r="G264" s="5">
        <v>60</v>
      </c>
      <c r="H264" s="5">
        <v>0</v>
      </c>
      <c r="I264" s="5"/>
      <c r="J264" s="6"/>
      <c r="K264" s="10">
        <v>0</v>
      </c>
      <c r="L264" s="4">
        <v>60</v>
      </c>
      <c r="M264" s="22">
        <f t="shared" si="3"/>
        <v>180</v>
      </c>
      <c r="N264" s="3"/>
      <c r="O264" s="3"/>
      <c r="P264" s="3"/>
    </row>
    <row r="265" spans="1:17">
      <c r="A265" s="8">
        <v>252</v>
      </c>
      <c r="B265" s="4">
        <v>10864</v>
      </c>
      <c r="C265" s="5" t="s">
        <v>298</v>
      </c>
      <c r="D265" s="5" t="s">
        <v>31</v>
      </c>
      <c r="E265" s="24">
        <v>0</v>
      </c>
      <c r="F265" s="5">
        <v>25</v>
      </c>
      <c r="G265" s="5"/>
      <c r="H265" s="5">
        <v>0</v>
      </c>
      <c r="I265" s="5"/>
      <c r="J265" s="6"/>
      <c r="K265" s="10">
        <v>0</v>
      </c>
      <c r="L265" s="4">
        <v>25</v>
      </c>
      <c r="M265" s="22">
        <f t="shared" ref="M265:M284" si="4">(L265*3)-K265</f>
        <v>75</v>
      </c>
      <c r="N265" s="3"/>
      <c r="O265" s="3"/>
      <c r="P265" s="3"/>
      <c r="Q265" s="34" t="s">
        <v>515</v>
      </c>
    </row>
    <row r="266" spans="1:17">
      <c r="A266" s="8">
        <v>253</v>
      </c>
      <c r="B266" s="4">
        <v>10843</v>
      </c>
      <c r="C266" s="5" t="s">
        <v>340</v>
      </c>
      <c r="D266" s="5" t="s">
        <v>2</v>
      </c>
      <c r="E266" s="24"/>
      <c r="F266" s="5"/>
      <c r="G266" s="5"/>
      <c r="H266" s="5"/>
      <c r="I266" s="5"/>
      <c r="J266" s="6"/>
      <c r="K266" s="10">
        <v>600</v>
      </c>
      <c r="L266" s="4">
        <v>460</v>
      </c>
      <c r="M266" s="22">
        <f t="shared" si="4"/>
        <v>780</v>
      </c>
      <c r="N266" s="3"/>
      <c r="O266" s="3"/>
      <c r="P266" s="3"/>
      <c r="Q266" s="34" t="s">
        <v>516</v>
      </c>
    </row>
    <row r="267" spans="1:17">
      <c r="A267" s="8">
        <v>254</v>
      </c>
      <c r="B267" s="4">
        <v>12029</v>
      </c>
      <c r="C267" s="5" t="s">
        <v>299</v>
      </c>
      <c r="D267" s="5" t="s">
        <v>33</v>
      </c>
      <c r="E267" s="24">
        <v>0</v>
      </c>
      <c r="F267" s="5">
        <v>0</v>
      </c>
      <c r="G267" s="5"/>
      <c r="H267" s="5">
        <v>0</v>
      </c>
      <c r="I267" s="5"/>
      <c r="J267" s="6">
        <v>15</v>
      </c>
      <c r="K267" s="10">
        <v>0</v>
      </c>
      <c r="L267" s="4">
        <v>15</v>
      </c>
      <c r="M267" s="22">
        <f t="shared" si="4"/>
        <v>45</v>
      </c>
      <c r="N267" s="3"/>
      <c r="O267" s="3"/>
      <c r="P267" s="3"/>
      <c r="Q267" s="34" t="s">
        <v>517</v>
      </c>
    </row>
    <row r="268" spans="1:17">
      <c r="A268" s="8">
        <v>255</v>
      </c>
      <c r="B268" s="8">
        <v>10532</v>
      </c>
      <c r="C268" s="7" t="s">
        <v>300</v>
      </c>
      <c r="D268" s="7" t="s">
        <v>31</v>
      </c>
      <c r="E268" s="24">
        <v>0</v>
      </c>
      <c r="F268" s="6">
        <v>0</v>
      </c>
      <c r="G268" s="6">
        <v>60</v>
      </c>
      <c r="H268" s="5">
        <v>0</v>
      </c>
      <c r="I268" s="5"/>
      <c r="J268" s="6"/>
      <c r="K268" s="10">
        <v>0</v>
      </c>
      <c r="L268" s="4">
        <v>60</v>
      </c>
      <c r="M268" s="22">
        <f t="shared" si="4"/>
        <v>180</v>
      </c>
      <c r="N268" s="3"/>
      <c r="O268" s="3"/>
      <c r="P268" s="3"/>
    </row>
    <row r="269" spans="1:17">
      <c r="A269" s="8">
        <v>256</v>
      </c>
      <c r="B269" s="4">
        <v>11177</v>
      </c>
      <c r="C269" s="5" t="s">
        <v>301</v>
      </c>
      <c r="D269" s="5" t="s">
        <v>2</v>
      </c>
      <c r="E269" s="24">
        <v>8000</v>
      </c>
      <c r="F269" s="5">
        <v>250</v>
      </c>
      <c r="G269" s="5">
        <v>2500</v>
      </c>
      <c r="H269" s="5">
        <v>800</v>
      </c>
      <c r="I269" s="5">
        <v>500</v>
      </c>
      <c r="J269" s="6">
        <v>500</v>
      </c>
      <c r="K269" s="10">
        <v>1200</v>
      </c>
      <c r="L269" s="4">
        <v>12550</v>
      </c>
      <c r="M269" s="22">
        <f t="shared" si="4"/>
        <v>36450</v>
      </c>
      <c r="N269" s="3"/>
      <c r="O269" s="3"/>
      <c r="P269" s="3"/>
      <c r="Q269" s="34" t="s">
        <v>518</v>
      </c>
    </row>
    <row r="270" spans="1:17">
      <c r="A270" s="8">
        <v>257</v>
      </c>
      <c r="B270" s="4">
        <v>11344</v>
      </c>
      <c r="C270" s="5" t="s">
        <v>302</v>
      </c>
      <c r="D270" s="5" t="s">
        <v>9</v>
      </c>
      <c r="E270" s="24">
        <v>0</v>
      </c>
      <c r="F270" s="5">
        <v>0</v>
      </c>
      <c r="G270" s="5">
        <v>1</v>
      </c>
      <c r="H270" s="5">
        <v>2</v>
      </c>
      <c r="I270" s="5"/>
      <c r="J270" s="6">
        <v>20</v>
      </c>
      <c r="K270" s="10">
        <v>0</v>
      </c>
      <c r="L270" s="4">
        <v>23</v>
      </c>
      <c r="M270" s="22">
        <f t="shared" si="4"/>
        <v>69</v>
      </c>
      <c r="N270" s="3"/>
      <c r="O270" s="3"/>
      <c r="P270" s="3"/>
    </row>
    <row r="271" spans="1:17">
      <c r="A271" s="8">
        <v>258</v>
      </c>
      <c r="B271" s="4">
        <v>10673</v>
      </c>
      <c r="C271" s="5" t="s">
        <v>303</v>
      </c>
      <c r="D271" s="5" t="s">
        <v>31</v>
      </c>
      <c r="E271" s="24">
        <v>200</v>
      </c>
      <c r="F271" s="5">
        <v>0</v>
      </c>
      <c r="G271" s="5">
        <v>30</v>
      </c>
      <c r="H271" s="5">
        <v>30</v>
      </c>
      <c r="I271" s="5">
        <v>30</v>
      </c>
      <c r="J271" s="6"/>
      <c r="K271" s="10">
        <v>640</v>
      </c>
      <c r="L271" s="4">
        <v>290</v>
      </c>
      <c r="M271" s="22">
        <f t="shared" si="4"/>
        <v>230</v>
      </c>
      <c r="N271" s="3"/>
      <c r="O271" s="3"/>
      <c r="P271" s="3"/>
      <c r="Q271" s="34" t="s">
        <v>519</v>
      </c>
    </row>
    <row r="272" spans="1:17" ht="16.5" customHeight="1">
      <c r="A272" s="8">
        <v>259</v>
      </c>
      <c r="B272" s="4">
        <v>12226</v>
      </c>
      <c r="C272" s="5" t="s">
        <v>304</v>
      </c>
      <c r="D272" s="5" t="s">
        <v>33</v>
      </c>
      <c r="E272" s="24">
        <v>0</v>
      </c>
      <c r="F272" s="5">
        <v>0</v>
      </c>
      <c r="G272" s="5">
        <v>1</v>
      </c>
      <c r="H272" s="5">
        <v>3</v>
      </c>
      <c r="I272" s="5">
        <v>1</v>
      </c>
      <c r="J272" s="6"/>
      <c r="K272" s="10">
        <v>0</v>
      </c>
      <c r="L272" s="4">
        <v>5</v>
      </c>
      <c r="M272" s="22">
        <f t="shared" si="4"/>
        <v>15</v>
      </c>
      <c r="N272" s="3"/>
      <c r="O272" s="3"/>
      <c r="P272" s="3"/>
      <c r="Q272" s="34" t="s">
        <v>520</v>
      </c>
    </row>
    <row r="273" spans="1:17" ht="15" customHeight="1">
      <c r="A273" s="8">
        <v>260</v>
      </c>
      <c r="B273" s="4" t="s">
        <v>305</v>
      </c>
      <c r="C273" s="5" t="s">
        <v>306</v>
      </c>
      <c r="D273" s="5" t="s">
        <v>2</v>
      </c>
      <c r="E273" s="24">
        <v>1000</v>
      </c>
      <c r="F273" s="5">
        <v>1000</v>
      </c>
      <c r="G273" s="5">
        <v>100</v>
      </c>
      <c r="H273" s="5">
        <v>0</v>
      </c>
      <c r="I273" s="5"/>
      <c r="J273" s="6"/>
      <c r="K273" s="10">
        <v>0</v>
      </c>
      <c r="L273" s="4">
        <v>2100</v>
      </c>
      <c r="M273" s="22">
        <f t="shared" si="4"/>
        <v>6300</v>
      </c>
      <c r="N273" s="3"/>
      <c r="O273" s="3"/>
      <c r="P273" s="3"/>
    </row>
    <row r="274" spans="1:17" ht="15" customHeight="1">
      <c r="A274" s="8">
        <v>261</v>
      </c>
      <c r="B274" s="4">
        <v>12332</v>
      </c>
      <c r="C274" s="5" t="s">
        <v>307</v>
      </c>
      <c r="D274" s="5" t="s">
        <v>2</v>
      </c>
      <c r="E274" s="24">
        <v>100</v>
      </c>
      <c r="F274" s="5">
        <v>0</v>
      </c>
      <c r="G274" s="5"/>
      <c r="H274" s="5">
        <v>0</v>
      </c>
      <c r="I274" s="5"/>
      <c r="J274" s="6"/>
      <c r="K274" s="10">
        <v>0</v>
      </c>
      <c r="L274" s="4">
        <v>100</v>
      </c>
      <c r="M274" s="22">
        <f t="shared" si="4"/>
        <v>300</v>
      </c>
      <c r="N274" s="3"/>
      <c r="O274" s="3"/>
      <c r="P274" s="3"/>
      <c r="Q274" s="34" t="s">
        <v>521</v>
      </c>
    </row>
    <row r="275" spans="1:17" ht="16.5" customHeight="1">
      <c r="A275" s="8">
        <v>262</v>
      </c>
      <c r="B275" s="4">
        <v>11345</v>
      </c>
      <c r="C275" s="5" t="s">
        <v>308</v>
      </c>
      <c r="D275" s="5" t="s">
        <v>9</v>
      </c>
      <c r="E275" s="24">
        <v>50</v>
      </c>
      <c r="F275" s="5">
        <v>3</v>
      </c>
      <c r="G275" s="5">
        <v>1</v>
      </c>
      <c r="H275" s="5">
        <v>2</v>
      </c>
      <c r="I275" s="5">
        <v>2</v>
      </c>
      <c r="J275" s="6">
        <v>20</v>
      </c>
      <c r="K275" s="10">
        <v>0</v>
      </c>
      <c r="L275" s="4">
        <v>78</v>
      </c>
      <c r="M275" s="22">
        <f t="shared" si="4"/>
        <v>234</v>
      </c>
      <c r="N275" s="3"/>
      <c r="O275" s="3"/>
      <c r="P275" s="3"/>
      <c r="Q275" s="34" t="s">
        <v>522</v>
      </c>
    </row>
    <row r="276" spans="1:17" ht="12.75" customHeight="1">
      <c r="A276" s="8">
        <v>263</v>
      </c>
      <c r="B276" s="4">
        <v>12846</v>
      </c>
      <c r="C276" s="5" t="s">
        <v>309</v>
      </c>
      <c r="D276" s="5" t="s">
        <v>31</v>
      </c>
      <c r="E276" s="24">
        <v>4000</v>
      </c>
      <c r="F276" s="5">
        <v>0</v>
      </c>
      <c r="G276" s="5">
        <v>200</v>
      </c>
      <c r="H276" s="5">
        <v>30</v>
      </c>
      <c r="I276" s="5">
        <v>200</v>
      </c>
      <c r="J276" s="6">
        <v>300</v>
      </c>
      <c r="K276" s="10">
        <v>12000</v>
      </c>
      <c r="L276" s="4">
        <v>4730</v>
      </c>
      <c r="M276" s="22">
        <f t="shared" si="4"/>
        <v>2190</v>
      </c>
      <c r="N276" s="3"/>
      <c r="O276" s="3"/>
      <c r="P276" s="3"/>
      <c r="Q276" s="34" t="s">
        <v>523</v>
      </c>
    </row>
    <row r="277" spans="1:17" ht="15" customHeight="1">
      <c r="A277" s="8">
        <v>264</v>
      </c>
      <c r="B277" s="4">
        <v>10306</v>
      </c>
      <c r="C277" s="5" t="s">
        <v>310</v>
      </c>
      <c r="D277" s="5" t="s">
        <v>67</v>
      </c>
      <c r="E277" s="24">
        <v>4000</v>
      </c>
      <c r="F277" s="5">
        <v>200</v>
      </c>
      <c r="G277" s="5">
        <v>1000</v>
      </c>
      <c r="H277" s="5">
        <v>100</v>
      </c>
      <c r="I277" s="5">
        <v>300</v>
      </c>
      <c r="J277" s="6">
        <v>600</v>
      </c>
      <c r="K277" s="10">
        <v>13200</v>
      </c>
      <c r="L277" s="4">
        <v>6200</v>
      </c>
      <c r="M277" s="22">
        <f t="shared" si="4"/>
        <v>5400</v>
      </c>
      <c r="N277" s="3"/>
      <c r="O277" s="3"/>
      <c r="P277" s="3"/>
      <c r="Q277" s="34" t="s">
        <v>524</v>
      </c>
    </row>
    <row r="278" spans="1:17" ht="15.75" customHeight="1">
      <c r="A278" s="8">
        <v>265</v>
      </c>
      <c r="B278" s="4">
        <v>12016</v>
      </c>
      <c r="C278" s="5" t="s">
        <v>311</v>
      </c>
      <c r="D278" s="5" t="s">
        <v>33</v>
      </c>
      <c r="E278" s="24">
        <v>10</v>
      </c>
      <c r="F278" s="5">
        <v>0</v>
      </c>
      <c r="G278" s="5"/>
      <c r="H278" s="5">
        <v>4</v>
      </c>
      <c r="I278" s="5"/>
      <c r="J278" s="6"/>
      <c r="K278" s="10">
        <v>0</v>
      </c>
      <c r="L278" s="4">
        <v>14</v>
      </c>
      <c r="M278" s="22">
        <f t="shared" si="4"/>
        <v>42</v>
      </c>
      <c r="N278" s="3"/>
      <c r="O278" s="3"/>
      <c r="P278" s="3"/>
      <c r="Q278" s="34" t="s">
        <v>525</v>
      </c>
    </row>
    <row r="279" spans="1:17" ht="15.75" customHeight="1">
      <c r="A279" s="8">
        <v>266</v>
      </c>
      <c r="B279" s="4">
        <v>11346</v>
      </c>
      <c r="C279" s="5" t="s">
        <v>312</v>
      </c>
      <c r="D279" s="5" t="s">
        <v>9</v>
      </c>
      <c r="E279" s="24">
        <v>50</v>
      </c>
      <c r="F279" s="5">
        <v>5</v>
      </c>
      <c r="G279" s="5">
        <v>5</v>
      </c>
      <c r="H279" s="5">
        <v>4</v>
      </c>
      <c r="I279" s="5">
        <v>4</v>
      </c>
      <c r="J279" s="6">
        <v>30</v>
      </c>
      <c r="K279" s="10">
        <v>80</v>
      </c>
      <c r="L279" s="4">
        <v>98</v>
      </c>
      <c r="M279" s="22">
        <f t="shared" si="4"/>
        <v>214</v>
      </c>
      <c r="N279" s="3"/>
      <c r="O279" s="3"/>
      <c r="P279" s="3"/>
      <c r="Q279" s="34" t="s">
        <v>526</v>
      </c>
    </row>
    <row r="280" spans="1:17" ht="15.75" customHeight="1">
      <c r="A280" s="8">
        <v>267</v>
      </c>
      <c r="B280" s="4">
        <v>11971</v>
      </c>
      <c r="C280" s="5" t="s">
        <v>313</v>
      </c>
      <c r="D280" s="5" t="s">
        <v>2</v>
      </c>
      <c r="E280" s="24">
        <v>100</v>
      </c>
      <c r="F280" s="5">
        <v>0</v>
      </c>
      <c r="G280" s="5"/>
      <c r="H280" s="5">
        <v>0</v>
      </c>
      <c r="I280" s="5"/>
      <c r="J280" s="6">
        <v>100</v>
      </c>
      <c r="K280" s="10">
        <v>360</v>
      </c>
      <c r="L280" s="4">
        <v>200</v>
      </c>
      <c r="M280" s="22">
        <f t="shared" si="4"/>
        <v>240</v>
      </c>
      <c r="N280" s="3"/>
      <c r="O280" s="3"/>
      <c r="P280" s="3"/>
      <c r="Q280" s="34" t="s">
        <v>527</v>
      </c>
    </row>
    <row r="281" spans="1:17" ht="17.25" customHeight="1">
      <c r="A281" s="8">
        <v>268</v>
      </c>
      <c r="B281" s="4">
        <v>11709</v>
      </c>
      <c r="C281" s="5" t="s">
        <v>314</v>
      </c>
      <c r="D281" s="5" t="s">
        <v>39</v>
      </c>
      <c r="E281" s="24">
        <v>5</v>
      </c>
      <c r="F281" s="5">
        <v>0</v>
      </c>
      <c r="G281" s="5"/>
      <c r="H281" s="5">
        <v>0</v>
      </c>
      <c r="I281" s="5"/>
      <c r="J281" s="6"/>
      <c r="K281" s="10">
        <v>0</v>
      </c>
      <c r="L281" s="4">
        <v>5</v>
      </c>
      <c r="M281" s="22">
        <f t="shared" si="4"/>
        <v>15</v>
      </c>
      <c r="N281" s="3"/>
      <c r="O281" s="3"/>
      <c r="P281" s="3"/>
      <c r="Q281" s="34" t="s">
        <v>528</v>
      </c>
    </row>
    <row r="282" spans="1:17" ht="13.5" customHeight="1">
      <c r="A282" s="8">
        <v>269</v>
      </c>
      <c r="B282" s="4">
        <v>12948</v>
      </c>
      <c r="C282" s="5" t="s">
        <v>315</v>
      </c>
      <c r="D282" s="5" t="s">
        <v>9</v>
      </c>
      <c r="E282" s="24">
        <v>0</v>
      </c>
      <c r="F282" s="5">
        <v>0</v>
      </c>
      <c r="G282" s="5">
        <v>10</v>
      </c>
      <c r="H282" s="5">
        <v>0</v>
      </c>
      <c r="I282" s="5"/>
      <c r="J282" s="6">
        <v>10</v>
      </c>
      <c r="K282" s="10">
        <v>0</v>
      </c>
      <c r="L282" s="4">
        <v>20</v>
      </c>
      <c r="M282" s="22">
        <f t="shared" si="4"/>
        <v>60</v>
      </c>
      <c r="N282" s="3"/>
      <c r="O282" s="3"/>
      <c r="P282" s="3"/>
    </row>
    <row r="283" spans="1:17" ht="24.95" customHeight="1">
      <c r="A283" s="8">
        <v>270</v>
      </c>
      <c r="B283" s="4">
        <v>12135</v>
      </c>
      <c r="C283" s="5" t="s">
        <v>316</v>
      </c>
      <c r="D283" s="5" t="s">
        <v>33</v>
      </c>
      <c r="E283" s="24">
        <v>50</v>
      </c>
      <c r="F283" s="5">
        <v>6</v>
      </c>
      <c r="G283" s="5"/>
      <c r="H283" s="5">
        <v>2</v>
      </c>
      <c r="I283" s="5">
        <v>5</v>
      </c>
      <c r="J283" s="6">
        <v>6</v>
      </c>
      <c r="K283" s="10">
        <v>72</v>
      </c>
      <c r="L283" s="4">
        <v>69</v>
      </c>
      <c r="M283" s="22">
        <f t="shared" si="4"/>
        <v>135</v>
      </c>
      <c r="N283" s="3"/>
      <c r="O283" s="3"/>
      <c r="P283" s="3"/>
      <c r="Q283" s="34" t="s">
        <v>529</v>
      </c>
    </row>
    <row r="284" spans="1:17" ht="16.5" customHeight="1">
      <c r="A284" s="8">
        <v>271</v>
      </c>
      <c r="B284" s="4">
        <v>11145</v>
      </c>
      <c r="C284" s="5" t="s">
        <v>317</v>
      </c>
      <c r="D284" s="5" t="s">
        <v>31</v>
      </c>
      <c r="E284" s="24">
        <v>500</v>
      </c>
      <c r="F284" s="5">
        <v>100</v>
      </c>
      <c r="G284" s="5">
        <v>300</v>
      </c>
      <c r="H284" s="5">
        <v>0</v>
      </c>
      <c r="I284" s="5">
        <v>30</v>
      </c>
      <c r="J284" s="6">
        <v>90</v>
      </c>
      <c r="K284" s="10">
        <v>0</v>
      </c>
      <c r="L284" s="4">
        <v>1020</v>
      </c>
      <c r="M284" s="22">
        <f t="shared" si="4"/>
        <v>3060</v>
      </c>
      <c r="N284" s="3"/>
      <c r="O284" s="3"/>
      <c r="P284" s="3"/>
      <c r="Q284" s="34" t="s">
        <v>530</v>
      </c>
    </row>
    <row r="285" spans="1:17">
      <c r="C285" s="1" t="s">
        <v>345</v>
      </c>
    </row>
  </sheetData>
  <mergeCells count="12">
    <mergeCell ref="N1:P1"/>
    <mergeCell ref="A2:P2"/>
    <mergeCell ref="A3:C3"/>
    <mergeCell ref="A4:B4"/>
    <mergeCell ref="A5:B5"/>
    <mergeCell ref="N3:P3"/>
    <mergeCell ref="A6:C6"/>
    <mergeCell ref="A7:C7"/>
    <mergeCell ref="A8:C8"/>
    <mergeCell ref="A12:B12"/>
    <mergeCell ref="D3:L3"/>
    <mergeCell ref="A9:B9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3"/>
  <sheetViews>
    <sheetView topLeftCell="A46" workbookViewId="0">
      <selection activeCell="Q52" sqref="Q52"/>
    </sheetView>
  </sheetViews>
  <sheetFormatPr defaultColWidth="9.140625" defaultRowHeight="12"/>
  <cols>
    <col min="1" max="1" width="4.28515625" style="118" customWidth="1"/>
    <col min="2" max="2" width="9.140625" style="189"/>
    <col min="3" max="3" width="9.140625" style="118" customWidth="1"/>
    <col min="4" max="4" width="25.42578125" style="118" customWidth="1"/>
    <col min="5" max="5" width="5.5703125" style="94" customWidth="1"/>
    <col min="6" max="6" width="14" style="118" customWidth="1"/>
    <col min="7" max="7" width="6.85546875" style="182" customWidth="1"/>
    <col min="8" max="8" width="5.42578125" style="181" customWidth="1"/>
    <col min="9" max="9" width="8.7109375" style="182" customWidth="1"/>
    <col min="10" max="10" width="5" style="118" customWidth="1"/>
    <col min="11" max="11" width="9.85546875" style="182" customWidth="1"/>
    <col min="12" max="12" width="12.7109375" style="181" customWidth="1"/>
    <col min="13" max="13" width="13" style="181" customWidth="1"/>
    <col min="14" max="16384" width="9.140625" style="118"/>
  </cols>
  <sheetData>
    <row r="1" spans="1:14" ht="36">
      <c r="A1" s="124"/>
      <c r="B1" s="124" t="s">
        <v>532</v>
      </c>
      <c r="C1" s="125" t="s">
        <v>533</v>
      </c>
      <c r="D1" s="124" t="s">
        <v>534</v>
      </c>
      <c r="E1" s="126" t="s">
        <v>0</v>
      </c>
      <c r="F1" s="127" t="s">
        <v>535</v>
      </c>
      <c r="G1" s="130" t="s">
        <v>536</v>
      </c>
      <c r="H1" s="129" t="s">
        <v>537</v>
      </c>
      <c r="I1" s="130" t="s">
        <v>538</v>
      </c>
      <c r="J1" s="124" t="s">
        <v>539</v>
      </c>
      <c r="K1" s="130" t="s">
        <v>540</v>
      </c>
      <c r="L1" s="150"/>
      <c r="M1" s="150"/>
    </row>
    <row r="2" spans="1:14" s="135" customFormat="1" ht="48">
      <c r="A2" s="115"/>
      <c r="B2" s="77" t="s">
        <v>967</v>
      </c>
      <c r="C2" s="138" t="s">
        <v>968</v>
      </c>
      <c r="D2" s="88" t="s">
        <v>969</v>
      </c>
      <c r="E2" s="7" t="s">
        <v>6</v>
      </c>
      <c r="F2" s="138" t="s">
        <v>970</v>
      </c>
      <c r="G2" s="211">
        <v>5.0999999999999996</v>
      </c>
      <c r="H2" s="145">
        <v>3</v>
      </c>
      <c r="I2" s="133">
        <f t="shared" ref="I2:I20" si="0">G2*H2</f>
        <v>15.299999999999999</v>
      </c>
      <c r="J2" s="143">
        <v>12</v>
      </c>
      <c r="K2" s="134">
        <f t="shared" ref="K2:K20" si="1">I2*J2%+I2</f>
        <v>17.135999999999999</v>
      </c>
      <c r="L2" s="200">
        <v>43063</v>
      </c>
      <c r="M2" s="201">
        <v>43427</v>
      </c>
    </row>
    <row r="3" spans="1:14" s="135" customFormat="1" ht="26.25" customHeight="1">
      <c r="A3" s="141"/>
      <c r="B3" s="77" t="s">
        <v>1043</v>
      </c>
      <c r="C3" s="88" t="s">
        <v>1044</v>
      </c>
      <c r="D3" s="88" t="s">
        <v>1045</v>
      </c>
      <c r="E3" s="7" t="s">
        <v>6</v>
      </c>
      <c r="F3" s="88" t="s">
        <v>906</v>
      </c>
      <c r="G3" s="86">
        <v>8.6999999999999993</v>
      </c>
      <c r="H3" s="150">
        <v>15</v>
      </c>
      <c r="I3" s="133">
        <f t="shared" si="0"/>
        <v>130.5</v>
      </c>
      <c r="J3" s="143">
        <v>12</v>
      </c>
      <c r="K3" s="134">
        <f t="shared" si="1"/>
        <v>146.16</v>
      </c>
      <c r="L3" s="202">
        <v>42356</v>
      </c>
      <c r="M3" s="203">
        <v>43250</v>
      </c>
    </row>
    <row r="4" spans="1:14" s="135" customFormat="1" ht="36">
      <c r="A4" s="143"/>
      <c r="B4" s="77" t="s">
        <v>1024</v>
      </c>
      <c r="C4" s="138" t="s">
        <v>1025</v>
      </c>
      <c r="D4" s="138" t="s">
        <v>1026</v>
      </c>
      <c r="E4" s="7" t="s">
        <v>2</v>
      </c>
      <c r="F4" s="138" t="s">
        <v>978</v>
      </c>
      <c r="G4" s="211">
        <v>0.56999999999999995</v>
      </c>
      <c r="H4" s="150">
        <v>300</v>
      </c>
      <c r="I4" s="133">
        <f t="shared" si="0"/>
        <v>170.99999999999997</v>
      </c>
      <c r="J4" s="143">
        <v>12</v>
      </c>
      <c r="K4" s="134">
        <f t="shared" si="1"/>
        <v>191.51999999999998</v>
      </c>
      <c r="L4" s="200">
        <v>42926</v>
      </c>
      <c r="M4" s="201">
        <v>43290</v>
      </c>
    </row>
    <row r="5" spans="1:14" s="135" customFormat="1" ht="36">
      <c r="A5" s="143"/>
      <c r="B5" s="77" t="s">
        <v>959</v>
      </c>
      <c r="C5" s="138" t="s">
        <v>960</v>
      </c>
      <c r="D5" s="5" t="s">
        <v>961</v>
      </c>
      <c r="E5" s="7" t="s">
        <v>664</v>
      </c>
      <c r="F5" s="138" t="s">
        <v>962</v>
      </c>
      <c r="G5" s="211">
        <v>9</v>
      </c>
      <c r="H5" s="145">
        <v>27</v>
      </c>
      <c r="I5" s="133">
        <f t="shared" si="0"/>
        <v>243</v>
      </c>
      <c r="J5" s="143">
        <v>12</v>
      </c>
      <c r="K5" s="134">
        <f t="shared" si="1"/>
        <v>272.16000000000003</v>
      </c>
      <c r="L5" s="200">
        <v>42843</v>
      </c>
      <c r="M5" s="201">
        <v>43207</v>
      </c>
    </row>
    <row r="6" spans="1:14" s="171" customFormat="1" ht="32.25" customHeight="1">
      <c r="A6" s="143"/>
      <c r="B6" s="77" t="s">
        <v>1046</v>
      </c>
      <c r="C6" s="154" t="s">
        <v>1047</v>
      </c>
      <c r="D6" s="88" t="s">
        <v>1048</v>
      </c>
      <c r="E6" s="7" t="s">
        <v>2</v>
      </c>
      <c r="F6" s="155" t="s">
        <v>1049</v>
      </c>
      <c r="G6" s="213">
        <v>1.33</v>
      </c>
      <c r="H6" s="150">
        <v>300</v>
      </c>
      <c r="I6" s="133">
        <f t="shared" si="0"/>
        <v>399</v>
      </c>
      <c r="J6" s="143">
        <v>12</v>
      </c>
      <c r="K6" s="134">
        <f t="shared" si="1"/>
        <v>446.88</v>
      </c>
      <c r="L6" s="200">
        <v>42411</v>
      </c>
      <c r="M6" s="200">
        <v>43496</v>
      </c>
    </row>
    <row r="7" spans="1:14" s="149" customFormat="1" ht="36">
      <c r="A7" s="143"/>
      <c r="B7" s="77" t="s">
        <v>938</v>
      </c>
      <c r="C7" s="138" t="s">
        <v>939</v>
      </c>
      <c r="D7" s="153" t="s">
        <v>940</v>
      </c>
      <c r="E7" s="7" t="s">
        <v>941</v>
      </c>
      <c r="F7" s="138" t="s">
        <v>942</v>
      </c>
      <c r="G7" s="211">
        <v>380</v>
      </c>
      <c r="H7" s="145">
        <v>1.5</v>
      </c>
      <c r="I7" s="133">
        <f t="shared" si="0"/>
        <v>570</v>
      </c>
      <c r="J7" s="143">
        <v>12</v>
      </c>
      <c r="K7" s="134">
        <f t="shared" si="1"/>
        <v>638.4</v>
      </c>
      <c r="L7" s="200">
        <v>42968</v>
      </c>
      <c r="M7" s="201">
        <v>43332</v>
      </c>
    </row>
    <row r="8" spans="1:14" s="299" customFormat="1" ht="24">
      <c r="A8" s="143"/>
      <c r="B8" s="77" t="s">
        <v>891</v>
      </c>
      <c r="C8" s="138" t="s">
        <v>892</v>
      </c>
      <c r="D8" s="5" t="s">
        <v>893</v>
      </c>
      <c r="E8" s="115" t="s">
        <v>885</v>
      </c>
      <c r="F8" s="138" t="s">
        <v>894</v>
      </c>
      <c r="G8" s="186">
        <v>0.36</v>
      </c>
      <c r="H8" s="150">
        <v>1600</v>
      </c>
      <c r="I8" s="133">
        <f t="shared" si="0"/>
        <v>576</v>
      </c>
      <c r="J8" s="115">
        <v>12</v>
      </c>
      <c r="K8" s="134">
        <f t="shared" si="1"/>
        <v>645.12</v>
      </c>
      <c r="L8" s="200">
        <v>42892</v>
      </c>
      <c r="M8" s="201">
        <v>43256</v>
      </c>
    </row>
    <row r="9" spans="1:14" s="149" customFormat="1" ht="36">
      <c r="A9" s="143"/>
      <c r="B9" s="77" t="s">
        <v>1064</v>
      </c>
      <c r="C9" s="153" t="s">
        <v>1065</v>
      </c>
      <c r="D9" s="138" t="s">
        <v>1066</v>
      </c>
      <c r="E9" s="7" t="s">
        <v>6</v>
      </c>
      <c r="F9" s="138" t="s">
        <v>1067</v>
      </c>
      <c r="G9" s="211">
        <v>4.75</v>
      </c>
      <c r="H9" s="150">
        <v>135</v>
      </c>
      <c r="I9" s="133">
        <f t="shared" si="0"/>
        <v>641.25</v>
      </c>
      <c r="J9" s="143">
        <v>12</v>
      </c>
      <c r="K9" s="134">
        <f t="shared" si="1"/>
        <v>718.2</v>
      </c>
      <c r="L9" s="200">
        <v>42185</v>
      </c>
      <c r="M9" s="200">
        <v>43280</v>
      </c>
    </row>
    <row r="10" spans="1:14" s="149" customFormat="1" ht="48">
      <c r="A10" s="143"/>
      <c r="B10" s="77" t="s">
        <v>997</v>
      </c>
      <c r="C10" s="153" t="s">
        <v>998</v>
      </c>
      <c r="D10" s="138" t="s">
        <v>999</v>
      </c>
      <c r="E10" s="7" t="s">
        <v>6</v>
      </c>
      <c r="F10" s="138" t="s">
        <v>1000</v>
      </c>
      <c r="G10" s="211">
        <v>13.08</v>
      </c>
      <c r="H10" s="145">
        <v>60</v>
      </c>
      <c r="I10" s="133">
        <f t="shared" si="0"/>
        <v>784.8</v>
      </c>
      <c r="J10" s="143">
        <v>12</v>
      </c>
      <c r="K10" s="134">
        <f t="shared" si="1"/>
        <v>878.97599999999989</v>
      </c>
      <c r="L10" s="200">
        <v>42160</v>
      </c>
      <c r="M10" s="200">
        <v>43190</v>
      </c>
    </row>
    <row r="11" spans="1:14" s="149" customFormat="1" ht="48">
      <c r="A11" s="143"/>
      <c r="B11" s="77" t="s">
        <v>1017</v>
      </c>
      <c r="C11" s="138" t="s">
        <v>1018</v>
      </c>
      <c r="D11" s="153" t="s">
        <v>1019</v>
      </c>
      <c r="E11" s="7" t="s">
        <v>664</v>
      </c>
      <c r="F11" s="138" t="s">
        <v>996</v>
      </c>
      <c r="G11" s="211">
        <v>12</v>
      </c>
      <c r="H11" s="150">
        <v>72</v>
      </c>
      <c r="I11" s="133">
        <f t="shared" si="0"/>
        <v>864</v>
      </c>
      <c r="J11" s="143">
        <v>12</v>
      </c>
      <c r="K11" s="134">
        <f t="shared" si="1"/>
        <v>967.68</v>
      </c>
      <c r="L11" s="200">
        <v>43052</v>
      </c>
      <c r="M11" s="201">
        <v>43416</v>
      </c>
    </row>
    <row r="12" spans="1:14" s="149" customFormat="1" ht="48">
      <c r="A12" s="143"/>
      <c r="B12" s="77" t="s">
        <v>1053</v>
      </c>
      <c r="C12" s="138" t="s">
        <v>1054</v>
      </c>
      <c r="D12" s="5" t="s">
        <v>1055</v>
      </c>
      <c r="E12" s="7" t="s">
        <v>2</v>
      </c>
      <c r="F12" s="77" t="s">
        <v>1056</v>
      </c>
      <c r="G12" s="196">
        <v>0.43</v>
      </c>
      <c r="H12" s="150">
        <v>2190</v>
      </c>
      <c r="I12" s="133">
        <f t="shared" si="0"/>
        <v>941.69999999999993</v>
      </c>
      <c r="J12" s="143">
        <v>12</v>
      </c>
      <c r="K12" s="134">
        <f t="shared" si="1"/>
        <v>1054.704</v>
      </c>
      <c r="L12" s="200">
        <v>43011</v>
      </c>
      <c r="M12" s="201">
        <v>43375</v>
      </c>
    </row>
    <row r="13" spans="1:14" s="149" customFormat="1" ht="36">
      <c r="A13" s="143"/>
      <c r="B13" s="77" t="s">
        <v>979</v>
      </c>
      <c r="C13" s="153" t="s">
        <v>980</v>
      </c>
      <c r="D13" s="138" t="s">
        <v>981</v>
      </c>
      <c r="E13" s="7" t="s">
        <v>2</v>
      </c>
      <c r="F13" s="138" t="s">
        <v>982</v>
      </c>
      <c r="G13" s="211">
        <v>1.85</v>
      </c>
      <c r="H13" s="145">
        <v>630</v>
      </c>
      <c r="I13" s="133">
        <f t="shared" si="0"/>
        <v>1165.5</v>
      </c>
      <c r="J13" s="143">
        <v>12</v>
      </c>
      <c r="K13" s="134">
        <f t="shared" si="1"/>
        <v>1305.3599999999999</v>
      </c>
      <c r="L13" s="200">
        <v>42292</v>
      </c>
      <c r="M13" s="200">
        <v>43387</v>
      </c>
    </row>
    <row r="14" spans="1:14" s="149" customFormat="1" ht="24">
      <c r="A14" s="143"/>
      <c r="B14" s="77" t="s">
        <v>987</v>
      </c>
      <c r="C14" s="138" t="s">
        <v>988</v>
      </c>
      <c r="D14" s="5" t="s">
        <v>989</v>
      </c>
      <c r="E14" s="7" t="s">
        <v>664</v>
      </c>
      <c r="F14" s="77" t="s">
        <v>990</v>
      </c>
      <c r="G14" s="196">
        <v>13.25</v>
      </c>
      <c r="H14" s="145">
        <v>170</v>
      </c>
      <c r="I14" s="133">
        <f t="shared" si="0"/>
        <v>2252.5</v>
      </c>
      <c r="J14" s="143">
        <v>12</v>
      </c>
      <c r="K14" s="134">
        <f t="shared" si="1"/>
        <v>2522.8000000000002</v>
      </c>
      <c r="L14" s="200">
        <v>43045</v>
      </c>
      <c r="M14" s="201">
        <v>43409</v>
      </c>
      <c r="N14" s="149" t="s">
        <v>564</v>
      </c>
    </row>
    <row r="15" spans="1:14" s="149" customFormat="1" ht="36">
      <c r="A15" s="143"/>
      <c r="B15" s="77" t="s">
        <v>1027</v>
      </c>
      <c r="C15" s="138" t="s">
        <v>1028</v>
      </c>
      <c r="D15" s="138" t="s">
        <v>1029</v>
      </c>
      <c r="E15" s="7" t="s">
        <v>2</v>
      </c>
      <c r="F15" s="138" t="s">
        <v>1030</v>
      </c>
      <c r="G15" s="211">
        <v>2.5299999999999998</v>
      </c>
      <c r="H15" s="150">
        <v>1050</v>
      </c>
      <c r="I15" s="133">
        <f t="shared" si="0"/>
        <v>2656.5</v>
      </c>
      <c r="J15" s="143">
        <v>12</v>
      </c>
      <c r="K15" s="134">
        <f t="shared" si="1"/>
        <v>2975.2799999999997</v>
      </c>
      <c r="L15" s="200">
        <v>42905</v>
      </c>
      <c r="M15" s="201">
        <v>43269</v>
      </c>
    </row>
    <row r="16" spans="1:14" s="171" customFormat="1" ht="36">
      <c r="A16" s="143"/>
      <c r="B16" s="77" t="s">
        <v>903</v>
      </c>
      <c r="C16" s="138" t="s">
        <v>904</v>
      </c>
      <c r="D16" s="138" t="s">
        <v>905</v>
      </c>
      <c r="E16" s="7" t="s">
        <v>2</v>
      </c>
      <c r="F16" s="138" t="s">
        <v>906</v>
      </c>
      <c r="G16" s="211">
        <v>0.25</v>
      </c>
      <c r="H16" s="145">
        <v>11900</v>
      </c>
      <c r="I16" s="133">
        <f t="shared" si="0"/>
        <v>2975</v>
      </c>
      <c r="J16" s="143">
        <v>12</v>
      </c>
      <c r="K16" s="134">
        <f t="shared" si="1"/>
        <v>3332</v>
      </c>
      <c r="L16" s="200">
        <v>43032</v>
      </c>
      <c r="M16" s="201">
        <v>43396</v>
      </c>
    </row>
    <row r="17" spans="1:13" s="149" customFormat="1" ht="24">
      <c r="A17" s="143"/>
      <c r="B17" s="77" t="s">
        <v>983</v>
      </c>
      <c r="C17" s="154" t="s">
        <v>984</v>
      </c>
      <c r="D17" s="88" t="s">
        <v>985</v>
      </c>
      <c r="E17" s="7" t="s">
        <v>2</v>
      </c>
      <c r="F17" s="155" t="s">
        <v>986</v>
      </c>
      <c r="G17" s="213">
        <v>3.6</v>
      </c>
      <c r="H17" s="145">
        <v>930</v>
      </c>
      <c r="I17" s="133">
        <f t="shared" si="0"/>
        <v>3348</v>
      </c>
      <c r="J17" s="143">
        <v>12</v>
      </c>
      <c r="K17" s="134">
        <f t="shared" si="1"/>
        <v>3749.76</v>
      </c>
      <c r="L17" s="200">
        <v>42446</v>
      </c>
      <c r="M17" s="200">
        <v>43524</v>
      </c>
    </row>
    <row r="18" spans="1:13" s="171" customFormat="1" ht="36">
      <c r="A18" s="143"/>
      <c r="B18" s="77" t="s">
        <v>947</v>
      </c>
      <c r="C18" s="153" t="s">
        <v>948</v>
      </c>
      <c r="D18" s="138" t="s">
        <v>949</v>
      </c>
      <c r="E18" s="7" t="s">
        <v>2</v>
      </c>
      <c r="F18" s="138" t="s">
        <v>950</v>
      </c>
      <c r="G18" s="211">
        <v>8.7200000000000006</v>
      </c>
      <c r="H18" s="145">
        <v>405</v>
      </c>
      <c r="I18" s="133">
        <f t="shared" si="0"/>
        <v>3531.6000000000004</v>
      </c>
      <c r="J18" s="143">
        <v>12</v>
      </c>
      <c r="K18" s="134">
        <f t="shared" si="1"/>
        <v>3955.3920000000003</v>
      </c>
      <c r="L18" s="200">
        <v>42247</v>
      </c>
      <c r="M18" s="200">
        <v>43342</v>
      </c>
    </row>
    <row r="19" spans="1:13" s="149" customFormat="1" ht="36">
      <c r="A19" s="143"/>
      <c r="B19" s="77" t="s">
        <v>1060</v>
      </c>
      <c r="C19" s="138" t="s">
        <v>1061</v>
      </c>
      <c r="D19" s="138" t="s">
        <v>1062</v>
      </c>
      <c r="E19" s="7" t="s">
        <v>664</v>
      </c>
      <c r="F19" s="138" t="s">
        <v>1063</v>
      </c>
      <c r="G19" s="211">
        <v>22.5</v>
      </c>
      <c r="H19" s="150">
        <v>214</v>
      </c>
      <c r="I19" s="133">
        <f t="shared" si="0"/>
        <v>4815</v>
      </c>
      <c r="J19" s="143">
        <v>12</v>
      </c>
      <c r="K19" s="134">
        <f t="shared" si="1"/>
        <v>5392.8</v>
      </c>
      <c r="L19" s="200">
        <v>42710</v>
      </c>
      <c r="M19" s="204">
        <v>43256</v>
      </c>
    </row>
    <row r="20" spans="1:13" s="149" customFormat="1" ht="48">
      <c r="A20" s="143"/>
      <c r="B20" s="77" t="s">
        <v>993</v>
      </c>
      <c r="C20" s="138" t="s">
        <v>994</v>
      </c>
      <c r="D20" s="5" t="s">
        <v>995</v>
      </c>
      <c r="E20" s="7" t="s">
        <v>2</v>
      </c>
      <c r="F20" s="138" t="s">
        <v>996</v>
      </c>
      <c r="G20" s="211">
        <v>0.95</v>
      </c>
      <c r="H20" s="145">
        <v>8400</v>
      </c>
      <c r="I20" s="133">
        <f t="shared" si="0"/>
        <v>7980</v>
      </c>
      <c r="J20" s="143">
        <v>12</v>
      </c>
      <c r="K20" s="134">
        <f t="shared" si="1"/>
        <v>8937.6</v>
      </c>
      <c r="L20" s="200">
        <v>42919</v>
      </c>
      <c r="M20" s="201">
        <v>43283</v>
      </c>
    </row>
    <row r="21" spans="1:13" s="171" customFormat="1">
      <c r="A21" s="115"/>
      <c r="B21" s="77"/>
      <c r="C21" s="115"/>
      <c r="D21" s="115"/>
      <c r="E21" s="58"/>
      <c r="F21" s="115"/>
      <c r="G21" s="186"/>
      <c r="H21" s="150"/>
      <c r="I21" s="186"/>
      <c r="J21" s="115"/>
      <c r="K21" s="59"/>
      <c r="L21" s="150"/>
      <c r="M21" s="150"/>
    </row>
    <row r="22" spans="1:13" s="171" customFormat="1" ht="24">
      <c r="A22" s="115"/>
      <c r="B22" s="77" t="s">
        <v>882</v>
      </c>
      <c r="C22" s="132" t="s">
        <v>883</v>
      </c>
      <c r="D22" s="7" t="s">
        <v>884</v>
      </c>
      <c r="E22" s="115" t="s">
        <v>885</v>
      </c>
      <c r="F22" s="132" t="s">
        <v>886</v>
      </c>
      <c r="G22" s="186">
        <v>3.71</v>
      </c>
      <c r="H22" s="150">
        <v>700</v>
      </c>
      <c r="I22" s="133">
        <f t="shared" ref="I22:I40" si="2">G22*H22</f>
        <v>2597</v>
      </c>
      <c r="J22" s="115">
        <v>12</v>
      </c>
      <c r="K22" s="134">
        <f t="shared" ref="K22:K40" si="3">I22*J22%+I22</f>
        <v>2908.64</v>
      </c>
      <c r="L22" s="198">
        <v>42682</v>
      </c>
      <c r="M22" s="199">
        <v>43227</v>
      </c>
    </row>
    <row r="23" spans="1:13" s="171" customFormat="1" ht="24">
      <c r="A23" s="115"/>
      <c r="B23" s="77" t="s">
        <v>1073</v>
      </c>
      <c r="C23" s="132" t="s">
        <v>1072</v>
      </c>
      <c r="D23" s="158" t="s">
        <v>1071</v>
      </c>
      <c r="E23" s="188" t="s">
        <v>6</v>
      </c>
      <c r="F23" s="132" t="s">
        <v>966</v>
      </c>
      <c r="G23" s="211">
        <v>5.28</v>
      </c>
      <c r="H23" s="145">
        <v>3</v>
      </c>
      <c r="I23" s="145">
        <f t="shared" si="2"/>
        <v>15.84</v>
      </c>
      <c r="J23" s="145">
        <v>12</v>
      </c>
      <c r="K23" s="210">
        <f t="shared" si="3"/>
        <v>17.7408</v>
      </c>
      <c r="L23" s="198">
        <v>42613</v>
      </c>
      <c r="M23" s="199">
        <v>43250</v>
      </c>
    </row>
    <row r="24" spans="1:13" s="171" customFormat="1" ht="24">
      <c r="A24" s="163"/>
      <c r="B24" s="104" t="s">
        <v>1035</v>
      </c>
      <c r="C24" s="164" t="s">
        <v>1036</v>
      </c>
      <c r="D24" s="165" t="s">
        <v>1037</v>
      </c>
      <c r="E24" s="165" t="s">
        <v>2</v>
      </c>
      <c r="F24" s="164" t="s">
        <v>1038</v>
      </c>
      <c r="G24" s="215">
        <v>1.1299999999999999</v>
      </c>
      <c r="H24" s="294">
        <v>150</v>
      </c>
      <c r="I24" s="354">
        <f t="shared" si="2"/>
        <v>169.49999999999997</v>
      </c>
      <c r="J24" s="163">
        <v>12</v>
      </c>
      <c r="K24" s="297">
        <f t="shared" si="3"/>
        <v>189.83999999999997</v>
      </c>
      <c r="L24" s="208">
        <v>42711</v>
      </c>
      <c r="M24" s="298">
        <v>43257</v>
      </c>
    </row>
    <row r="25" spans="1:13" s="149" customFormat="1" ht="24">
      <c r="A25" s="163"/>
      <c r="B25" s="104" t="s">
        <v>907</v>
      </c>
      <c r="C25" s="164" t="s">
        <v>908</v>
      </c>
      <c r="D25" s="164" t="s">
        <v>909</v>
      </c>
      <c r="E25" s="165" t="s">
        <v>2</v>
      </c>
      <c r="F25" s="164" t="s">
        <v>910</v>
      </c>
      <c r="G25" s="215">
        <v>0.30099999999999999</v>
      </c>
      <c r="H25" s="294">
        <v>600</v>
      </c>
      <c r="I25" s="354">
        <f t="shared" si="2"/>
        <v>180.6</v>
      </c>
      <c r="J25" s="163">
        <v>12</v>
      </c>
      <c r="K25" s="297">
        <f t="shared" si="3"/>
        <v>202.27199999999999</v>
      </c>
      <c r="L25" s="208">
        <v>42975</v>
      </c>
      <c r="M25" s="209">
        <v>43339</v>
      </c>
    </row>
    <row r="26" spans="1:13" s="149" customFormat="1" ht="36">
      <c r="A26" s="143"/>
      <c r="B26" s="77" t="s">
        <v>943</v>
      </c>
      <c r="C26" s="7" t="s">
        <v>944</v>
      </c>
      <c r="D26" s="158" t="s">
        <v>945</v>
      </c>
      <c r="E26" s="7" t="s">
        <v>6</v>
      </c>
      <c r="F26" s="7" t="s">
        <v>946</v>
      </c>
      <c r="G26" s="212">
        <v>8</v>
      </c>
      <c r="H26" s="145">
        <v>36</v>
      </c>
      <c r="I26" s="133">
        <f t="shared" si="2"/>
        <v>288</v>
      </c>
      <c r="J26" s="143">
        <v>12</v>
      </c>
      <c r="K26" s="134">
        <f t="shared" si="3"/>
        <v>322.56</v>
      </c>
      <c r="L26" s="198">
        <v>42690</v>
      </c>
      <c r="M26" s="199">
        <v>43235</v>
      </c>
    </row>
    <row r="27" spans="1:13" s="171" customFormat="1" ht="24">
      <c r="A27" s="163"/>
      <c r="B27" s="104" t="s">
        <v>895</v>
      </c>
      <c r="C27" s="164" t="s">
        <v>896</v>
      </c>
      <c r="D27" s="355" t="s">
        <v>897</v>
      </c>
      <c r="E27" s="356" t="s">
        <v>885</v>
      </c>
      <c r="F27" s="164" t="s">
        <v>898</v>
      </c>
      <c r="G27" s="357">
        <v>2.78</v>
      </c>
      <c r="H27" s="294">
        <v>300</v>
      </c>
      <c r="I27" s="354">
        <f t="shared" si="2"/>
        <v>833.99999999999989</v>
      </c>
      <c r="J27" s="356">
        <v>12</v>
      </c>
      <c r="K27" s="297">
        <f t="shared" si="3"/>
        <v>934.07999999999993</v>
      </c>
      <c r="L27" s="208">
        <v>42961</v>
      </c>
      <c r="M27" s="209">
        <v>43325</v>
      </c>
    </row>
    <row r="28" spans="1:13" s="149" customFormat="1" ht="24">
      <c r="A28" s="163"/>
      <c r="B28" s="104" t="s">
        <v>955</v>
      </c>
      <c r="C28" s="164" t="s">
        <v>956</v>
      </c>
      <c r="D28" s="165" t="s">
        <v>957</v>
      </c>
      <c r="E28" s="165" t="s">
        <v>664</v>
      </c>
      <c r="F28" s="164" t="s">
        <v>958</v>
      </c>
      <c r="G28" s="215">
        <v>5.19</v>
      </c>
      <c r="H28" s="167">
        <v>177</v>
      </c>
      <c r="I28" s="354">
        <f t="shared" si="2"/>
        <v>918.63000000000011</v>
      </c>
      <c r="J28" s="163">
        <v>12</v>
      </c>
      <c r="K28" s="297">
        <f t="shared" si="3"/>
        <v>1028.8656000000001</v>
      </c>
      <c r="L28" s="208">
        <v>42975</v>
      </c>
      <c r="M28" s="209">
        <v>43339</v>
      </c>
    </row>
    <row r="29" spans="1:13" s="149" customFormat="1" ht="36">
      <c r="A29" s="163"/>
      <c r="B29" s="104" t="s">
        <v>971</v>
      </c>
      <c r="C29" s="164" t="s">
        <v>972</v>
      </c>
      <c r="D29" s="309" t="s">
        <v>973</v>
      </c>
      <c r="E29" s="165" t="s">
        <v>2</v>
      </c>
      <c r="F29" s="164" t="s">
        <v>974</v>
      </c>
      <c r="G29" s="215">
        <v>1.19</v>
      </c>
      <c r="H29" s="167">
        <v>990</v>
      </c>
      <c r="I29" s="354">
        <f t="shared" si="2"/>
        <v>1178.0999999999999</v>
      </c>
      <c r="J29" s="163">
        <v>12</v>
      </c>
      <c r="K29" s="297">
        <f t="shared" si="3"/>
        <v>1319.472</v>
      </c>
      <c r="L29" s="208">
        <v>42705</v>
      </c>
      <c r="M29" s="298">
        <v>43250</v>
      </c>
    </row>
    <row r="30" spans="1:13" s="149" customFormat="1" ht="39" customHeight="1">
      <c r="A30" s="163"/>
      <c r="B30" s="104" t="s">
        <v>1050</v>
      </c>
      <c r="C30" s="310" t="s">
        <v>1051</v>
      </c>
      <c r="D30" s="104" t="s">
        <v>1052</v>
      </c>
      <c r="E30" s="165" t="s">
        <v>664</v>
      </c>
      <c r="F30" s="165" t="s">
        <v>914</v>
      </c>
      <c r="G30" s="311">
        <v>6.49</v>
      </c>
      <c r="H30" s="294">
        <v>234</v>
      </c>
      <c r="I30" s="354">
        <f t="shared" si="2"/>
        <v>1518.66</v>
      </c>
      <c r="J30" s="163">
        <v>12</v>
      </c>
      <c r="K30" s="297">
        <f t="shared" si="3"/>
        <v>1700.8992000000001</v>
      </c>
      <c r="L30" s="208">
        <v>42926</v>
      </c>
      <c r="M30" s="209">
        <v>43290</v>
      </c>
    </row>
    <row r="31" spans="1:13" s="171" customFormat="1" ht="24">
      <c r="A31" s="163"/>
      <c r="B31" s="104" t="s">
        <v>934</v>
      </c>
      <c r="C31" s="310" t="s">
        <v>935</v>
      </c>
      <c r="D31" s="104" t="s">
        <v>936</v>
      </c>
      <c r="E31" s="165" t="s">
        <v>2</v>
      </c>
      <c r="F31" s="165" t="s">
        <v>937</v>
      </c>
      <c r="G31" s="311">
        <v>0.56000000000000005</v>
      </c>
      <c r="H31" s="167">
        <v>2900</v>
      </c>
      <c r="I31" s="354">
        <f t="shared" si="2"/>
        <v>1624.0000000000002</v>
      </c>
      <c r="J31" s="163">
        <v>12</v>
      </c>
      <c r="K31" s="297">
        <f t="shared" si="3"/>
        <v>1818.8800000000003</v>
      </c>
      <c r="L31" s="208">
        <v>42423</v>
      </c>
      <c r="M31" s="208">
        <v>43496</v>
      </c>
    </row>
    <row r="32" spans="1:13" s="171" customFormat="1" ht="24">
      <c r="A32" s="163"/>
      <c r="B32" s="104" t="s">
        <v>743</v>
      </c>
      <c r="C32" s="164" t="s">
        <v>991</v>
      </c>
      <c r="D32" s="309" t="s">
        <v>992</v>
      </c>
      <c r="E32" s="165" t="s">
        <v>664</v>
      </c>
      <c r="F32" s="164" t="s">
        <v>910</v>
      </c>
      <c r="G32" s="215">
        <v>17.989999999999998</v>
      </c>
      <c r="H32" s="167">
        <v>108</v>
      </c>
      <c r="I32" s="354">
        <f t="shared" si="2"/>
        <v>1942.9199999999998</v>
      </c>
      <c r="J32" s="163">
        <v>12</v>
      </c>
      <c r="K32" s="297">
        <f t="shared" si="3"/>
        <v>2176.0703999999996</v>
      </c>
      <c r="L32" s="208">
        <v>42989</v>
      </c>
      <c r="M32" s="209">
        <v>43353</v>
      </c>
    </row>
    <row r="33" spans="1:13" s="149" customFormat="1" ht="36">
      <c r="A33" s="163"/>
      <c r="B33" s="104" t="s">
        <v>951</v>
      </c>
      <c r="C33" s="104" t="s">
        <v>952</v>
      </c>
      <c r="D33" s="104" t="s">
        <v>953</v>
      </c>
      <c r="E33" s="165" t="s">
        <v>2</v>
      </c>
      <c r="F33" s="104" t="s">
        <v>954</v>
      </c>
      <c r="G33" s="265">
        <v>0.73899999999999999</v>
      </c>
      <c r="H33" s="167">
        <v>3710</v>
      </c>
      <c r="I33" s="354">
        <f t="shared" si="2"/>
        <v>2741.69</v>
      </c>
      <c r="J33" s="163">
        <v>12</v>
      </c>
      <c r="K33" s="297">
        <f t="shared" si="3"/>
        <v>3070.6927999999998</v>
      </c>
      <c r="L33" s="315">
        <v>42331</v>
      </c>
      <c r="M33" s="315">
        <v>43403</v>
      </c>
    </row>
    <row r="34" spans="1:13" s="299" customFormat="1" ht="24">
      <c r="A34" s="163"/>
      <c r="B34" s="104" t="s">
        <v>1057</v>
      </c>
      <c r="C34" s="164" t="s">
        <v>1058</v>
      </c>
      <c r="D34" s="165" t="s">
        <v>1059</v>
      </c>
      <c r="E34" s="165" t="s">
        <v>2</v>
      </c>
      <c r="F34" s="164" t="s">
        <v>914</v>
      </c>
      <c r="G34" s="215">
        <v>0.77349999999999997</v>
      </c>
      <c r="H34" s="294">
        <v>5400</v>
      </c>
      <c r="I34" s="354">
        <f t="shared" si="2"/>
        <v>4176.8999999999996</v>
      </c>
      <c r="J34" s="163">
        <v>12</v>
      </c>
      <c r="K34" s="297">
        <f t="shared" si="3"/>
        <v>4678.1279999999997</v>
      </c>
      <c r="L34" s="208">
        <v>42905</v>
      </c>
      <c r="M34" s="209">
        <v>43269</v>
      </c>
    </row>
    <row r="35" spans="1:13" s="299" customFormat="1" ht="42" customHeight="1">
      <c r="A35" s="163"/>
      <c r="B35" s="104" t="s">
        <v>926</v>
      </c>
      <c r="C35" s="309" t="s">
        <v>927</v>
      </c>
      <c r="D35" s="164" t="s">
        <v>928</v>
      </c>
      <c r="E35" s="165" t="s">
        <v>2</v>
      </c>
      <c r="F35" s="164" t="s">
        <v>929</v>
      </c>
      <c r="G35" s="215">
        <v>7.3860000000000001</v>
      </c>
      <c r="H35" s="167">
        <v>600</v>
      </c>
      <c r="I35" s="354">
        <f t="shared" si="2"/>
        <v>4431.6000000000004</v>
      </c>
      <c r="J35" s="163">
        <v>12</v>
      </c>
      <c r="K35" s="297">
        <f t="shared" si="3"/>
        <v>4963.3920000000007</v>
      </c>
      <c r="L35" s="208">
        <v>42258</v>
      </c>
      <c r="M35" s="208">
        <v>43353</v>
      </c>
    </row>
    <row r="36" spans="1:13" ht="39.75" customHeight="1">
      <c r="A36" s="163"/>
      <c r="B36" s="104" t="s">
        <v>919</v>
      </c>
      <c r="C36" s="164" t="s">
        <v>920</v>
      </c>
      <c r="D36" s="165" t="s">
        <v>921</v>
      </c>
      <c r="E36" s="165" t="s">
        <v>6</v>
      </c>
      <c r="F36" s="164" t="s">
        <v>922</v>
      </c>
      <c r="G36" s="215">
        <v>59.45</v>
      </c>
      <c r="H36" s="167">
        <v>93</v>
      </c>
      <c r="I36" s="354">
        <f t="shared" si="2"/>
        <v>5528.85</v>
      </c>
      <c r="J36" s="163">
        <v>12</v>
      </c>
      <c r="K36" s="297">
        <f t="shared" si="3"/>
        <v>6192.3119999999999</v>
      </c>
      <c r="L36" s="208">
        <v>42678</v>
      </c>
      <c r="M36" s="298">
        <v>43223</v>
      </c>
    </row>
    <row r="37" spans="1:13" s="299" customFormat="1" ht="48">
      <c r="A37" s="163"/>
      <c r="B37" s="104" t="s">
        <v>930</v>
      </c>
      <c r="C37" s="164" t="s">
        <v>931</v>
      </c>
      <c r="D37" s="104" t="s">
        <v>932</v>
      </c>
      <c r="E37" s="165" t="s">
        <v>2</v>
      </c>
      <c r="F37" s="164" t="s">
        <v>933</v>
      </c>
      <c r="G37" s="215">
        <v>0.19750000000000001</v>
      </c>
      <c r="H37" s="167">
        <v>39600</v>
      </c>
      <c r="I37" s="354">
        <f t="shared" si="2"/>
        <v>7821</v>
      </c>
      <c r="J37" s="163">
        <v>12</v>
      </c>
      <c r="K37" s="297">
        <f t="shared" si="3"/>
        <v>8759.52</v>
      </c>
      <c r="L37" s="208">
        <v>43011</v>
      </c>
      <c r="M37" s="209">
        <v>43375</v>
      </c>
    </row>
    <row r="38" spans="1:13" s="299" customFormat="1" ht="60">
      <c r="A38" s="163"/>
      <c r="B38" s="104" t="s">
        <v>1004</v>
      </c>
      <c r="C38" s="164" t="s">
        <v>1005</v>
      </c>
      <c r="D38" s="309" t="s">
        <v>1006</v>
      </c>
      <c r="E38" s="165" t="s">
        <v>2</v>
      </c>
      <c r="F38" s="104" t="s">
        <v>1007</v>
      </c>
      <c r="G38" s="265">
        <v>0.28499999999999998</v>
      </c>
      <c r="H38" s="167">
        <v>28200</v>
      </c>
      <c r="I38" s="354">
        <f t="shared" si="2"/>
        <v>8036.9999999999991</v>
      </c>
      <c r="J38" s="163">
        <v>12</v>
      </c>
      <c r="K38" s="297">
        <f t="shared" si="3"/>
        <v>9001.4399999999987</v>
      </c>
      <c r="L38" s="208">
        <v>42954</v>
      </c>
      <c r="M38" s="209">
        <v>43318</v>
      </c>
    </row>
    <row r="39" spans="1:13" s="299" customFormat="1" ht="24">
      <c r="A39" s="163"/>
      <c r="B39" s="104" t="s">
        <v>911</v>
      </c>
      <c r="C39" s="164" t="s">
        <v>912</v>
      </c>
      <c r="D39" s="164" t="s">
        <v>913</v>
      </c>
      <c r="E39" s="165" t="s">
        <v>2</v>
      </c>
      <c r="F39" s="164" t="s">
        <v>914</v>
      </c>
      <c r="G39" s="215">
        <v>0.18</v>
      </c>
      <c r="H39" s="167">
        <v>48700</v>
      </c>
      <c r="I39" s="354">
        <f t="shared" si="2"/>
        <v>8766</v>
      </c>
      <c r="J39" s="163">
        <v>12</v>
      </c>
      <c r="K39" s="297">
        <f t="shared" si="3"/>
        <v>9817.92</v>
      </c>
      <c r="L39" s="208">
        <v>42926</v>
      </c>
      <c r="M39" s="209">
        <v>43290</v>
      </c>
    </row>
    <row r="40" spans="1:13" ht="48">
      <c r="A40" s="358"/>
      <c r="B40" s="359" t="s">
        <v>923</v>
      </c>
      <c r="C40" s="360" t="s">
        <v>924</v>
      </c>
      <c r="D40" s="361" t="s">
        <v>925</v>
      </c>
      <c r="E40" s="362" t="s">
        <v>2</v>
      </c>
      <c r="F40" s="361" t="s">
        <v>922</v>
      </c>
      <c r="G40" s="363">
        <v>76.319999999999993</v>
      </c>
      <c r="H40" s="364">
        <v>117</v>
      </c>
      <c r="I40" s="365">
        <f t="shared" si="2"/>
        <v>8929.4399999999987</v>
      </c>
      <c r="J40" s="358">
        <v>12</v>
      </c>
      <c r="K40" s="366">
        <f t="shared" si="3"/>
        <v>10000.972799999998</v>
      </c>
      <c r="L40" s="367">
        <v>42292</v>
      </c>
      <c r="M40" s="367">
        <v>43387</v>
      </c>
    </row>
    <row r="54" spans="1:14" ht="36">
      <c r="A54" s="143"/>
      <c r="B54" s="77" t="s">
        <v>938</v>
      </c>
      <c r="C54" s="138" t="s">
        <v>939</v>
      </c>
      <c r="D54" s="153" t="s">
        <v>940</v>
      </c>
      <c r="E54" s="7" t="s">
        <v>941</v>
      </c>
      <c r="F54" s="138" t="s">
        <v>942</v>
      </c>
      <c r="G54" s="211">
        <v>380</v>
      </c>
      <c r="H54" s="145">
        <v>1.5</v>
      </c>
      <c r="I54" s="133">
        <v>570</v>
      </c>
      <c r="J54" s="143">
        <v>12</v>
      </c>
      <c r="K54" s="134">
        <v>638.4</v>
      </c>
      <c r="L54" s="200">
        <v>42968</v>
      </c>
      <c r="M54" s="201">
        <v>43332</v>
      </c>
      <c r="N54" s="118" t="s">
        <v>1153</v>
      </c>
    </row>
    <row r="55" spans="1:14" ht="24">
      <c r="A55" s="143"/>
      <c r="B55" s="77" t="s">
        <v>891</v>
      </c>
      <c r="C55" s="138" t="s">
        <v>892</v>
      </c>
      <c r="D55" s="5" t="s">
        <v>893</v>
      </c>
      <c r="E55" s="115" t="s">
        <v>885</v>
      </c>
      <c r="F55" s="138" t="s">
        <v>894</v>
      </c>
      <c r="G55" s="186">
        <v>0.36</v>
      </c>
      <c r="H55" s="150">
        <v>1600</v>
      </c>
      <c r="I55" s="133">
        <v>576</v>
      </c>
      <c r="J55" s="115">
        <v>12</v>
      </c>
      <c r="K55" s="134">
        <v>645.12</v>
      </c>
      <c r="L55" s="200">
        <v>42892</v>
      </c>
      <c r="M55" s="201">
        <v>43256</v>
      </c>
    </row>
    <row r="56" spans="1:14" ht="36">
      <c r="A56" s="143"/>
      <c r="B56" s="77" t="s">
        <v>1064</v>
      </c>
      <c r="C56" s="153" t="s">
        <v>1065</v>
      </c>
      <c r="D56" s="138" t="s">
        <v>1066</v>
      </c>
      <c r="E56" s="7" t="s">
        <v>6</v>
      </c>
      <c r="F56" s="138" t="s">
        <v>1067</v>
      </c>
      <c r="G56" s="211">
        <v>4.75</v>
      </c>
      <c r="H56" s="150">
        <v>135</v>
      </c>
      <c r="I56" s="133">
        <v>641.25</v>
      </c>
      <c r="J56" s="143">
        <v>12</v>
      </c>
      <c r="K56" s="134">
        <v>718.2</v>
      </c>
      <c r="L56" s="200">
        <v>42185</v>
      </c>
      <c r="M56" s="200">
        <v>43280</v>
      </c>
    </row>
    <row r="57" spans="1:14" ht="48">
      <c r="A57" s="143"/>
      <c r="B57" s="77" t="s">
        <v>997</v>
      </c>
      <c r="C57" s="153" t="s">
        <v>998</v>
      </c>
      <c r="D57" s="138" t="s">
        <v>999</v>
      </c>
      <c r="E57" s="7" t="s">
        <v>6</v>
      </c>
      <c r="F57" s="138" t="s">
        <v>1000</v>
      </c>
      <c r="G57" s="211">
        <v>13.08</v>
      </c>
      <c r="H57" s="145">
        <v>60</v>
      </c>
      <c r="I57" s="133">
        <v>784.8</v>
      </c>
      <c r="J57" s="143">
        <v>12</v>
      </c>
      <c r="K57" s="134">
        <v>878.97599999999989</v>
      </c>
      <c r="L57" s="200">
        <v>42160</v>
      </c>
      <c r="M57" s="372">
        <v>43190</v>
      </c>
    </row>
    <row r="58" spans="1:14" ht="48">
      <c r="A58" s="143"/>
      <c r="B58" s="77" t="s">
        <v>1017</v>
      </c>
      <c r="C58" s="138" t="s">
        <v>1018</v>
      </c>
      <c r="D58" s="153" t="s">
        <v>1019</v>
      </c>
      <c r="E58" s="7" t="s">
        <v>664</v>
      </c>
      <c r="F58" s="138" t="s">
        <v>996</v>
      </c>
      <c r="G58" s="211">
        <v>12</v>
      </c>
      <c r="H58" s="150">
        <v>72</v>
      </c>
      <c r="I58" s="133">
        <v>864</v>
      </c>
      <c r="J58" s="143">
        <v>12</v>
      </c>
      <c r="K58" s="134">
        <v>967.68</v>
      </c>
      <c r="L58" s="200">
        <v>43052</v>
      </c>
      <c r="M58" s="201">
        <v>43416</v>
      </c>
    </row>
    <row r="59" spans="1:14" ht="48">
      <c r="A59" s="143"/>
      <c r="B59" s="77" t="s">
        <v>1053</v>
      </c>
      <c r="C59" s="138" t="s">
        <v>1054</v>
      </c>
      <c r="D59" s="5" t="s">
        <v>1055</v>
      </c>
      <c r="E59" s="7" t="s">
        <v>2</v>
      </c>
      <c r="F59" s="77" t="s">
        <v>1056</v>
      </c>
      <c r="G59" s="196">
        <v>0.43</v>
      </c>
      <c r="H59" s="150">
        <v>2190</v>
      </c>
      <c r="I59" s="133">
        <v>941.69999999999993</v>
      </c>
      <c r="J59" s="143">
        <v>12</v>
      </c>
      <c r="K59" s="134">
        <v>1054.704</v>
      </c>
      <c r="L59" s="200">
        <v>43011</v>
      </c>
      <c r="M59" s="201">
        <v>43375</v>
      </c>
    </row>
    <row r="60" spans="1:14" ht="36">
      <c r="A60" s="143"/>
      <c r="B60" s="77" t="s">
        <v>979</v>
      </c>
      <c r="C60" s="153" t="s">
        <v>980</v>
      </c>
      <c r="D60" s="138" t="s">
        <v>981</v>
      </c>
      <c r="E60" s="7" t="s">
        <v>2</v>
      </c>
      <c r="F60" s="138" t="s">
        <v>982</v>
      </c>
      <c r="G60" s="211">
        <v>1.85</v>
      </c>
      <c r="H60" s="145">
        <v>630</v>
      </c>
      <c r="I60" s="133">
        <v>1165.5</v>
      </c>
      <c r="J60" s="143">
        <v>12</v>
      </c>
      <c r="K60" s="134">
        <v>1305.3599999999999</v>
      </c>
      <c r="L60" s="200">
        <v>42292</v>
      </c>
      <c r="M60" s="200">
        <v>43387</v>
      </c>
    </row>
    <row r="61" spans="1:14" ht="24">
      <c r="A61" s="143"/>
      <c r="B61" s="77" t="s">
        <v>987</v>
      </c>
      <c r="C61" s="138" t="s">
        <v>988</v>
      </c>
      <c r="D61" s="5" t="s">
        <v>989</v>
      </c>
      <c r="E61" s="7" t="s">
        <v>664</v>
      </c>
      <c r="F61" s="77" t="s">
        <v>990</v>
      </c>
      <c r="G61" s="196">
        <v>13.25</v>
      </c>
      <c r="H61" s="145">
        <v>170</v>
      </c>
      <c r="I61" s="133">
        <v>2252.5</v>
      </c>
      <c r="J61" s="143">
        <v>12</v>
      </c>
      <c r="K61" s="134">
        <v>2522.8000000000002</v>
      </c>
      <c r="L61" s="200">
        <v>43045</v>
      </c>
      <c r="M61" s="201">
        <v>43409</v>
      </c>
      <c r="N61" s="118" t="s">
        <v>564</v>
      </c>
    </row>
    <row r="62" spans="1:14" ht="36">
      <c r="A62" s="143"/>
      <c r="B62" s="77" t="s">
        <v>1027</v>
      </c>
      <c r="C62" s="138" t="s">
        <v>1028</v>
      </c>
      <c r="D62" s="138" t="s">
        <v>1029</v>
      </c>
      <c r="E62" s="7" t="s">
        <v>2</v>
      </c>
      <c r="F62" s="138" t="s">
        <v>1030</v>
      </c>
      <c r="G62" s="211">
        <v>2.5299999999999998</v>
      </c>
      <c r="H62" s="150">
        <v>1050</v>
      </c>
      <c r="I62" s="133">
        <v>2656.5</v>
      </c>
      <c r="J62" s="143">
        <v>12</v>
      </c>
      <c r="K62" s="134">
        <v>2975.2799999999997</v>
      </c>
      <c r="L62" s="200">
        <v>42905</v>
      </c>
      <c r="M62" s="201">
        <v>43269</v>
      </c>
      <c r="N62" s="118" t="s">
        <v>564</v>
      </c>
    </row>
    <row r="63" spans="1:14" ht="36">
      <c r="A63" s="143"/>
      <c r="B63" s="77" t="s">
        <v>903</v>
      </c>
      <c r="C63" s="138" t="s">
        <v>904</v>
      </c>
      <c r="D63" s="138" t="s">
        <v>905</v>
      </c>
      <c r="E63" s="7" t="s">
        <v>2</v>
      </c>
      <c r="F63" s="138" t="s">
        <v>906</v>
      </c>
      <c r="G63" s="211">
        <v>0.25</v>
      </c>
      <c r="H63" s="145">
        <v>11900</v>
      </c>
      <c r="I63" s="133">
        <v>2975</v>
      </c>
      <c r="J63" s="143">
        <v>12</v>
      </c>
      <c r="K63" s="134">
        <v>3332</v>
      </c>
      <c r="L63" s="200">
        <v>43032</v>
      </c>
      <c r="M63" s="201">
        <v>43396</v>
      </c>
    </row>
    <row r="64" spans="1:14" ht="24">
      <c r="A64" s="143"/>
      <c r="B64" s="77" t="s">
        <v>983</v>
      </c>
      <c r="C64" s="154" t="s">
        <v>984</v>
      </c>
      <c r="D64" s="88" t="s">
        <v>985</v>
      </c>
      <c r="E64" s="7" t="s">
        <v>2</v>
      </c>
      <c r="F64" s="155" t="s">
        <v>986</v>
      </c>
      <c r="G64" s="213">
        <v>3.6</v>
      </c>
      <c r="H64" s="145">
        <v>930</v>
      </c>
      <c r="I64" s="133">
        <v>3348</v>
      </c>
      <c r="J64" s="143">
        <v>12</v>
      </c>
      <c r="K64" s="134">
        <v>3749.76</v>
      </c>
      <c r="L64" s="200">
        <v>42446</v>
      </c>
      <c r="M64" s="200">
        <v>43524</v>
      </c>
    </row>
    <row r="65" spans="1:14" ht="36">
      <c r="A65" s="143"/>
      <c r="B65" s="77" t="s">
        <v>947</v>
      </c>
      <c r="C65" s="153" t="s">
        <v>948</v>
      </c>
      <c r="D65" s="138" t="s">
        <v>949</v>
      </c>
      <c r="E65" s="7" t="s">
        <v>2</v>
      </c>
      <c r="F65" s="138" t="s">
        <v>950</v>
      </c>
      <c r="G65" s="211">
        <v>8.7200000000000006</v>
      </c>
      <c r="H65" s="145">
        <v>405</v>
      </c>
      <c r="I65" s="133">
        <v>3531.6000000000004</v>
      </c>
      <c r="J65" s="143">
        <v>12</v>
      </c>
      <c r="K65" s="134">
        <v>3955.3920000000003</v>
      </c>
      <c r="L65" s="200">
        <v>42247</v>
      </c>
      <c r="M65" s="200">
        <v>43342</v>
      </c>
      <c r="N65" s="118" t="s">
        <v>564</v>
      </c>
    </row>
    <row r="66" spans="1:14" ht="36">
      <c r="A66" s="143"/>
      <c r="B66" s="77" t="s">
        <v>1060</v>
      </c>
      <c r="C66" s="138" t="s">
        <v>1061</v>
      </c>
      <c r="D66" s="138" t="s">
        <v>1062</v>
      </c>
      <c r="E66" s="7" t="s">
        <v>664</v>
      </c>
      <c r="F66" s="138" t="s">
        <v>1063</v>
      </c>
      <c r="G66" s="211">
        <v>22.5</v>
      </c>
      <c r="H66" s="150">
        <v>214</v>
      </c>
      <c r="I66" s="133">
        <v>4815</v>
      </c>
      <c r="J66" s="143">
        <v>12</v>
      </c>
      <c r="K66" s="134">
        <v>5392.8</v>
      </c>
      <c r="L66" s="200">
        <v>42710</v>
      </c>
      <c r="M66" s="204">
        <v>43256</v>
      </c>
    </row>
    <row r="67" spans="1:14" ht="48">
      <c r="A67" s="143"/>
      <c r="B67" s="77" t="s">
        <v>993</v>
      </c>
      <c r="C67" s="138" t="s">
        <v>994</v>
      </c>
      <c r="D67" s="5" t="s">
        <v>995</v>
      </c>
      <c r="E67" s="7" t="s">
        <v>2</v>
      </c>
      <c r="F67" s="138" t="s">
        <v>996</v>
      </c>
      <c r="G67" s="211">
        <v>0.95</v>
      </c>
      <c r="H67" s="145">
        <v>8400</v>
      </c>
      <c r="I67" s="133">
        <v>7980</v>
      </c>
      <c r="J67" s="143">
        <v>12</v>
      </c>
      <c r="K67" s="134">
        <v>8937.6</v>
      </c>
      <c r="L67" s="200">
        <v>42919</v>
      </c>
      <c r="M67" s="201">
        <v>43283</v>
      </c>
    </row>
    <row r="68" spans="1:14" ht="24">
      <c r="A68" s="115"/>
      <c r="B68" s="77" t="s">
        <v>882</v>
      </c>
      <c r="C68" s="132" t="s">
        <v>883</v>
      </c>
      <c r="D68" s="7" t="s">
        <v>884</v>
      </c>
      <c r="E68" s="115" t="s">
        <v>885</v>
      </c>
      <c r="F68" s="132" t="s">
        <v>886</v>
      </c>
      <c r="G68" s="186">
        <v>3.71</v>
      </c>
      <c r="H68" s="150">
        <v>700</v>
      </c>
      <c r="I68" s="133">
        <v>2597</v>
      </c>
      <c r="J68" s="115">
        <v>12</v>
      </c>
      <c r="K68" s="134">
        <v>2908.64</v>
      </c>
      <c r="L68" s="198">
        <v>42682</v>
      </c>
      <c r="M68" s="199">
        <v>43227</v>
      </c>
      <c r="N68" s="118" t="s">
        <v>564</v>
      </c>
    </row>
    <row r="74" spans="1:14" ht="60">
      <c r="A74" s="49" t="s">
        <v>531</v>
      </c>
      <c r="B74" s="49" t="s">
        <v>532</v>
      </c>
      <c r="C74" s="255" t="s">
        <v>533</v>
      </c>
      <c r="D74" s="49" t="s">
        <v>534</v>
      </c>
      <c r="E74" s="49" t="s">
        <v>0</v>
      </c>
      <c r="F74" s="256" t="s">
        <v>535</v>
      </c>
      <c r="G74" s="49" t="s">
        <v>536</v>
      </c>
      <c r="H74" s="49" t="s">
        <v>537</v>
      </c>
      <c r="I74" s="49" t="s">
        <v>538</v>
      </c>
      <c r="J74" s="49" t="s">
        <v>539</v>
      </c>
      <c r="K74" s="49" t="s">
        <v>540</v>
      </c>
      <c r="L74" s="181" t="s">
        <v>1172</v>
      </c>
    </row>
    <row r="75" spans="1:14" ht="36">
      <c r="A75" s="143">
        <v>1</v>
      </c>
      <c r="B75" s="77" t="s">
        <v>938</v>
      </c>
      <c r="C75" s="138" t="s">
        <v>939</v>
      </c>
      <c r="D75" s="153" t="s">
        <v>940</v>
      </c>
      <c r="E75" s="7" t="s">
        <v>941</v>
      </c>
      <c r="F75" s="138" t="s">
        <v>942</v>
      </c>
      <c r="G75" s="211">
        <v>380</v>
      </c>
      <c r="H75" s="145">
        <v>1.5</v>
      </c>
      <c r="I75" s="133">
        <v>570</v>
      </c>
      <c r="J75" s="143">
        <v>12</v>
      </c>
      <c r="K75" s="134">
        <v>638.4</v>
      </c>
    </row>
    <row r="76" spans="1:14" ht="15">
      <c r="A76" s="392" t="s">
        <v>1076</v>
      </c>
      <c r="B76" s="393"/>
      <c r="C76" s="393"/>
      <c r="D76" s="393"/>
      <c r="E76" s="393"/>
      <c r="F76" s="393"/>
      <c r="G76" s="393"/>
      <c r="H76" s="393"/>
      <c r="I76" s="393"/>
      <c r="J76" s="394"/>
      <c r="K76" s="351">
        <f>SUM(K73:K75)</f>
        <v>638.4</v>
      </c>
    </row>
    <row r="77" spans="1:14" ht="15">
      <c r="A77" s="392" t="s">
        <v>1077</v>
      </c>
      <c r="B77" s="393"/>
      <c r="C77" s="393"/>
      <c r="D77" s="393"/>
      <c r="E77" s="393"/>
      <c r="F77" s="393"/>
      <c r="G77" s="393"/>
      <c r="H77" s="393"/>
      <c r="I77" s="393"/>
      <c r="J77" s="394"/>
      <c r="K77" s="351">
        <v>-0.4</v>
      </c>
    </row>
    <row r="78" spans="1:14" ht="15">
      <c r="A78" s="395" t="s">
        <v>1178</v>
      </c>
      <c r="B78" s="396"/>
      <c r="C78" s="396"/>
      <c r="D78" s="396"/>
      <c r="E78" s="396"/>
      <c r="F78" s="396"/>
      <c r="G78" s="396"/>
      <c r="H78" s="396"/>
      <c r="I78" s="396"/>
      <c r="J78" s="397"/>
      <c r="K78" s="351">
        <f>SUM(K76:K77)</f>
        <v>638</v>
      </c>
    </row>
    <row r="83" spans="1:12" ht="60">
      <c r="A83" s="49" t="s">
        <v>531</v>
      </c>
      <c r="B83" s="49" t="s">
        <v>532</v>
      </c>
      <c r="C83" s="255" t="s">
        <v>533</v>
      </c>
      <c r="D83" s="49" t="s">
        <v>534</v>
      </c>
      <c r="E83" s="49" t="s">
        <v>0</v>
      </c>
      <c r="F83" s="256" t="s">
        <v>535</v>
      </c>
      <c r="G83" s="49" t="s">
        <v>536</v>
      </c>
      <c r="H83" s="49" t="s">
        <v>537</v>
      </c>
      <c r="I83" s="49" t="s">
        <v>538</v>
      </c>
      <c r="J83" s="49" t="s">
        <v>539</v>
      </c>
      <c r="K83" s="49" t="s">
        <v>540</v>
      </c>
      <c r="L83" s="181" t="s">
        <v>1167</v>
      </c>
    </row>
    <row r="84" spans="1:12" ht="24">
      <c r="A84" s="143"/>
      <c r="B84" s="77" t="s">
        <v>891</v>
      </c>
      <c r="C84" s="138" t="s">
        <v>892</v>
      </c>
      <c r="D84" s="5" t="s">
        <v>893</v>
      </c>
      <c r="E84" s="115" t="s">
        <v>885</v>
      </c>
      <c r="F84" s="138" t="s">
        <v>894</v>
      </c>
      <c r="G84" s="186">
        <v>0.36</v>
      </c>
      <c r="H84" s="150">
        <v>1600</v>
      </c>
      <c r="I84" s="133">
        <v>576</v>
      </c>
      <c r="J84" s="115">
        <v>12</v>
      </c>
      <c r="K84" s="134">
        <v>645.12</v>
      </c>
    </row>
    <row r="85" spans="1:12" ht="15">
      <c r="A85" s="392" t="s">
        <v>1076</v>
      </c>
      <c r="B85" s="393"/>
      <c r="C85" s="393"/>
      <c r="D85" s="393"/>
      <c r="E85" s="393"/>
      <c r="F85" s="393"/>
      <c r="G85" s="393"/>
      <c r="H85" s="393"/>
      <c r="I85" s="393"/>
      <c r="J85" s="394"/>
      <c r="K85" s="351">
        <f>SUM(K82:K84)</f>
        <v>645.12</v>
      </c>
    </row>
    <row r="86" spans="1:12" ht="15">
      <c r="A86" s="392" t="s">
        <v>1077</v>
      </c>
      <c r="B86" s="393"/>
      <c r="C86" s="393"/>
      <c r="D86" s="393"/>
      <c r="E86" s="393"/>
      <c r="F86" s="393"/>
      <c r="G86" s="393"/>
      <c r="H86" s="393"/>
      <c r="I86" s="393"/>
      <c r="J86" s="394"/>
      <c r="K86" s="351">
        <v>-0.12</v>
      </c>
    </row>
    <row r="87" spans="1:12" ht="15">
      <c r="A87" s="395" t="s">
        <v>1154</v>
      </c>
      <c r="B87" s="396"/>
      <c r="C87" s="396"/>
      <c r="D87" s="396"/>
      <c r="E87" s="396"/>
      <c r="F87" s="396"/>
      <c r="G87" s="396"/>
      <c r="H87" s="396"/>
      <c r="I87" s="396"/>
      <c r="J87" s="397"/>
      <c r="K87" s="351">
        <f>SUM(K85:K86)</f>
        <v>645</v>
      </c>
    </row>
    <row r="91" spans="1:12" ht="49.5" customHeight="1">
      <c r="A91" s="49" t="s">
        <v>531</v>
      </c>
      <c r="B91" s="49" t="s">
        <v>532</v>
      </c>
      <c r="C91" s="255" t="s">
        <v>533</v>
      </c>
      <c r="D91" s="49" t="s">
        <v>534</v>
      </c>
      <c r="E91" s="49" t="s">
        <v>0</v>
      </c>
      <c r="F91" s="256" t="s">
        <v>535</v>
      </c>
      <c r="G91" s="49" t="s">
        <v>536</v>
      </c>
      <c r="H91" s="49" t="s">
        <v>537</v>
      </c>
      <c r="I91" s="49" t="s">
        <v>538</v>
      </c>
      <c r="J91" s="49" t="s">
        <v>539</v>
      </c>
      <c r="K91" s="49" t="s">
        <v>540</v>
      </c>
      <c r="L91" s="181" t="s">
        <v>1168</v>
      </c>
    </row>
    <row r="92" spans="1:12" ht="28.5" customHeight="1">
      <c r="A92" s="143">
        <v>1</v>
      </c>
      <c r="B92" s="77" t="s">
        <v>979</v>
      </c>
      <c r="C92" s="153" t="s">
        <v>980</v>
      </c>
      <c r="D92" s="138" t="s">
        <v>981</v>
      </c>
      <c r="E92" s="7" t="s">
        <v>2</v>
      </c>
      <c r="F92" s="138" t="s">
        <v>982</v>
      </c>
      <c r="G92" s="211">
        <v>1.85</v>
      </c>
      <c r="H92" s="145">
        <v>630</v>
      </c>
      <c r="I92" s="133">
        <v>1165.5</v>
      </c>
      <c r="J92" s="143">
        <v>12</v>
      </c>
      <c r="K92" s="134">
        <v>1305.3599999999999</v>
      </c>
    </row>
    <row r="93" spans="1:12" ht="36">
      <c r="A93" s="143">
        <v>2</v>
      </c>
      <c r="B93" s="77" t="s">
        <v>1064</v>
      </c>
      <c r="C93" s="153" t="s">
        <v>1065</v>
      </c>
      <c r="D93" s="138" t="s">
        <v>1066</v>
      </c>
      <c r="E93" s="7" t="s">
        <v>6</v>
      </c>
      <c r="F93" s="138" t="s">
        <v>1067</v>
      </c>
      <c r="G93" s="211">
        <v>4.75</v>
      </c>
      <c r="H93" s="150">
        <v>135</v>
      </c>
      <c r="I93" s="133">
        <v>641.25</v>
      </c>
      <c r="J93" s="143">
        <v>12</v>
      </c>
      <c r="K93" s="134">
        <v>718.2</v>
      </c>
    </row>
    <row r="94" spans="1:12" ht="15">
      <c r="A94" s="392" t="s">
        <v>1076</v>
      </c>
      <c r="B94" s="393"/>
      <c r="C94" s="393"/>
      <c r="D94" s="393"/>
      <c r="E94" s="393"/>
      <c r="F94" s="393"/>
      <c r="G94" s="393"/>
      <c r="H94" s="393"/>
      <c r="I94" s="393"/>
      <c r="J94" s="394"/>
      <c r="K94" s="351">
        <f>SUM(K92:K93)</f>
        <v>2023.56</v>
      </c>
    </row>
    <row r="95" spans="1:12" ht="15">
      <c r="A95" s="392" t="s">
        <v>1077</v>
      </c>
      <c r="B95" s="393"/>
      <c r="C95" s="393"/>
      <c r="D95" s="393"/>
      <c r="E95" s="393"/>
      <c r="F95" s="393"/>
      <c r="G95" s="393"/>
      <c r="H95" s="393"/>
      <c r="I95" s="393"/>
      <c r="J95" s="394"/>
      <c r="K95" s="351">
        <v>0.44</v>
      </c>
    </row>
    <row r="96" spans="1:12" ht="15">
      <c r="A96" s="395" t="s">
        <v>1155</v>
      </c>
      <c r="B96" s="396"/>
      <c r="C96" s="396"/>
      <c r="D96" s="396"/>
      <c r="E96" s="396"/>
      <c r="F96" s="396"/>
      <c r="G96" s="396"/>
      <c r="H96" s="396"/>
      <c r="I96" s="396"/>
      <c r="J96" s="397"/>
      <c r="K96" s="351">
        <f>SUM(K94:K95)</f>
        <v>2024</v>
      </c>
    </row>
    <row r="101" spans="1:12" ht="60">
      <c r="A101" s="49" t="s">
        <v>531</v>
      </c>
      <c r="B101" s="49" t="s">
        <v>532</v>
      </c>
      <c r="C101" s="255" t="s">
        <v>533</v>
      </c>
      <c r="D101" s="49" t="s">
        <v>534</v>
      </c>
      <c r="E101" s="49" t="s">
        <v>0</v>
      </c>
      <c r="F101" s="256" t="s">
        <v>535</v>
      </c>
      <c r="G101" s="49" t="s">
        <v>536</v>
      </c>
      <c r="H101" s="49" t="s">
        <v>537</v>
      </c>
      <c r="I101" s="49" t="s">
        <v>538</v>
      </c>
      <c r="J101" s="49" t="s">
        <v>539</v>
      </c>
      <c r="K101" s="49" t="s">
        <v>540</v>
      </c>
      <c r="L101" s="181" t="s">
        <v>1169</v>
      </c>
    </row>
    <row r="102" spans="1:12" ht="48">
      <c r="A102" s="143">
        <v>1</v>
      </c>
      <c r="B102" s="77" t="s">
        <v>997</v>
      </c>
      <c r="C102" s="153" t="s">
        <v>998</v>
      </c>
      <c r="D102" s="138" t="s">
        <v>999</v>
      </c>
      <c r="E102" s="7" t="s">
        <v>6</v>
      </c>
      <c r="F102" s="138" t="s">
        <v>1000</v>
      </c>
      <c r="G102" s="211">
        <v>13.08</v>
      </c>
      <c r="H102" s="145">
        <v>60</v>
      </c>
      <c r="I102" s="133">
        <v>784.8</v>
      </c>
      <c r="J102" s="143">
        <v>12</v>
      </c>
      <c r="K102" s="134">
        <v>878.97599999999989</v>
      </c>
      <c r="L102" s="181" t="s">
        <v>1179</v>
      </c>
    </row>
    <row r="103" spans="1:12" ht="15">
      <c r="A103" s="392" t="s">
        <v>1076</v>
      </c>
      <c r="B103" s="393"/>
      <c r="C103" s="393"/>
      <c r="D103" s="393"/>
      <c r="E103" s="393"/>
      <c r="F103" s="393"/>
      <c r="G103" s="393"/>
      <c r="H103" s="393"/>
      <c r="I103" s="393"/>
      <c r="J103" s="394"/>
      <c r="K103" s="351">
        <f>SUM(K100:K102)</f>
        <v>878.97599999999989</v>
      </c>
    </row>
    <row r="104" spans="1:12" ht="15">
      <c r="A104" s="392" t="s">
        <v>1077</v>
      </c>
      <c r="B104" s="393"/>
      <c r="C104" s="393"/>
      <c r="D104" s="393"/>
      <c r="E104" s="393"/>
      <c r="F104" s="393"/>
      <c r="G104" s="393"/>
      <c r="H104" s="393"/>
      <c r="I104" s="393"/>
      <c r="J104" s="394"/>
      <c r="K104" s="351">
        <v>0.02</v>
      </c>
    </row>
    <row r="105" spans="1:12" ht="15">
      <c r="A105" s="395" t="s">
        <v>1156</v>
      </c>
      <c r="B105" s="396"/>
      <c r="C105" s="396"/>
      <c r="D105" s="396"/>
      <c r="E105" s="396"/>
      <c r="F105" s="396"/>
      <c r="G105" s="396"/>
      <c r="H105" s="396"/>
      <c r="I105" s="396"/>
      <c r="J105" s="397"/>
      <c r="K105" s="351">
        <f>SUM(K103:K104)</f>
        <v>878.99599999999987</v>
      </c>
    </row>
    <row r="110" spans="1:12" ht="60">
      <c r="A110" s="49" t="s">
        <v>531</v>
      </c>
      <c r="B110" s="49" t="s">
        <v>532</v>
      </c>
      <c r="C110" s="255" t="s">
        <v>533</v>
      </c>
      <c r="D110" s="49" t="s">
        <v>534</v>
      </c>
      <c r="E110" s="49" t="s">
        <v>0</v>
      </c>
      <c r="F110" s="256" t="s">
        <v>535</v>
      </c>
      <c r="G110" s="49" t="s">
        <v>536</v>
      </c>
      <c r="H110" s="49" t="s">
        <v>537</v>
      </c>
      <c r="I110" s="49" t="s">
        <v>538</v>
      </c>
      <c r="J110" s="49" t="s">
        <v>539</v>
      </c>
      <c r="K110" s="49" t="s">
        <v>540</v>
      </c>
      <c r="L110" s="181" t="s">
        <v>1170</v>
      </c>
    </row>
    <row r="111" spans="1:12" ht="48">
      <c r="A111" s="371">
        <v>1</v>
      </c>
      <c r="B111" s="77" t="s">
        <v>993</v>
      </c>
      <c r="C111" s="138" t="s">
        <v>994</v>
      </c>
      <c r="D111" s="5" t="s">
        <v>995</v>
      </c>
      <c r="E111" s="7" t="s">
        <v>2</v>
      </c>
      <c r="F111" s="138" t="s">
        <v>996</v>
      </c>
      <c r="G111" s="211">
        <v>0.95</v>
      </c>
      <c r="H111" s="145">
        <v>8400</v>
      </c>
      <c r="I111" s="133">
        <v>7980</v>
      </c>
      <c r="J111" s="369">
        <v>12</v>
      </c>
      <c r="K111" s="370">
        <f>J111*I111%+I111</f>
        <v>8937.6</v>
      </c>
    </row>
    <row r="112" spans="1:12" ht="48">
      <c r="A112" s="143">
        <v>2</v>
      </c>
      <c r="B112" s="77" t="s">
        <v>1017</v>
      </c>
      <c r="C112" s="138" t="s">
        <v>1018</v>
      </c>
      <c r="D112" s="153" t="s">
        <v>1019</v>
      </c>
      <c r="E112" s="7" t="s">
        <v>664</v>
      </c>
      <c r="F112" s="138" t="s">
        <v>996</v>
      </c>
      <c r="G112" s="211">
        <v>12</v>
      </c>
      <c r="H112" s="150">
        <v>72</v>
      </c>
      <c r="I112" s="133">
        <v>864</v>
      </c>
      <c r="J112" s="143">
        <v>12</v>
      </c>
      <c r="K112" s="134">
        <v>967.68</v>
      </c>
    </row>
    <row r="113" spans="1:12" ht="15">
      <c r="A113" s="392" t="s">
        <v>1076</v>
      </c>
      <c r="B113" s="393"/>
      <c r="C113" s="393"/>
      <c r="D113" s="393"/>
      <c r="E113" s="393"/>
      <c r="F113" s="393"/>
      <c r="G113" s="393"/>
      <c r="H113" s="393"/>
      <c r="I113" s="393"/>
      <c r="J113" s="394"/>
      <c r="K113" s="351">
        <f>SUM(K111:K112)</f>
        <v>9905.2800000000007</v>
      </c>
    </row>
    <row r="114" spans="1:12" ht="15">
      <c r="A114" s="392" t="s">
        <v>1077</v>
      </c>
      <c r="B114" s="393"/>
      <c r="C114" s="393"/>
      <c r="D114" s="393"/>
      <c r="E114" s="393"/>
      <c r="F114" s="393"/>
      <c r="G114" s="393"/>
      <c r="H114" s="393"/>
      <c r="I114" s="393"/>
      <c r="J114" s="394"/>
      <c r="K114" s="351">
        <v>-0.28000000000000003</v>
      </c>
    </row>
    <row r="115" spans="1:12" ht="15">
      <c r="A115" s="395" t="s">
        <v>1180</v>
      </c>
      <c r="B115" s="396"/>
      <c r="C115" s="396"/>
      <c r="D115" s="396"/>
      <c r="E115" s="396"/>
      <c r="F115" s="396"/>
      <c r="G115" s="396"/>
      <c r="H115" s="396"/>
      <c r="I115" s="396"/>
      <c r="J115" s="397"/>
      <c r="K115" s="351">
        <f>SUM(K113:K114)</f>
        <v>9905</v>
      </c>
    </row>
    <row r="120" spans="1:12" ht="60">
      <c r="A120" s="49" t="s">
        <v>531</v>
      </c>
      <c r="B120" s="49" t="s">
        <v>532</v>
      </c>
      <c r="C120" s="255" t="s">
        <v>533</v>
      </c>
      <c r="D120" s="49" t="s">
        <v>534</v>
      </c>
      <c r="E120" s="49" t="s">
        <v>0</v>
      </c>
      <c r="F120" s="256" t="s">
        <v>535</v>
      </c>
      <c r="G120" s="49" t="s">
        <v>536</v>
      </c>
      <c r="H120" s="49" t="s">
        <v>537</v>
      </c>
      <c r="I120" s="49" t="s">
        <v>538</v>
      </c>
      <c r="J120" s="49" t="s">
        <v>539</v>
      </c>
      <c r="K120" s="49" t="s">
        <v>540</v>
      </c>
      <c r="L120" s="181" t="s">
        <v>1171</v>
      </c>
    </row>
    <row r="121" spans="1:12" ht="48">
      <c r="A121" s="143">
        <v>1</v>
      </c>
      <c r="B121" s="77" t="s">
        <v>1053</v>
      </c>
      <c r="C121" s="138" t="s">
        <v>1054</v>
      </c>
      <c r="D121" s="5" t="s">
        <v>1055</v>
      </c>
      <c r="E121" s="7" t="s">
        <v>2</v>
      </c>
      <c r="F121" s="77" t="s">
        <v>1056</v>
      </c>
      <c r="G121" s="196">
        <v>0.43</v>
      </c>
      <c r="H121" s="150">
        <v>2190</v>
      </c>
      <c r="I121" s="133">
        <v>941.69999999999993</v>
      </c>
      <c r="J121" s="143">
        <v>12</v>
      </c>
      <c r="K121" s="368">
        <v>1054.704</v>
      </c>
    </row>
    <row r="122" spans="1:12" ht="15">
      <c r="A122" s="392" t="s">
        <v>1076</v>
      </c>
      <c r="B122" s="393"/>
      <c r="C122" s="393"/>
      <c r="D122" s="393"/>
      <c r="E122" s="393"/>
      <c r="F122" s="393"/>
      <c r="G122" s="393"/>
      <c r="H122" s="393"/>
      <c r="I122" s="393"/>
      <c r="J122" s="394"/>
      <c r="K122" s="351">
        <f>SUM(K119:K121)</f>
        <v>1054.704</v>
      </c>
    </row>
    <row r="123" spans="1:12" ht="15">
      <c r="A123" s="392" t="s">
        <v>1077</v>
      </c>
      <c r="B123" s="393"/>
      <c r="C123" s="393"/>
      <c r="D123" s="393"/>
      <c r="E123" s="393"/>
      <c r="F123" s="393"/>
      <c r="G123" s="393"/>
      <c r="H123" s="393"/>
      <c r="I123" s="393"/>
      <c r="J123" s="394"/>
      <c r="K123" s="351">
        <v>0.3</v>
      </c>
    </row>
    <row r="124" spans="1:12" ht="15">
      <c r="A124" s="395" t="s">
        <v>1157</v>
      </c>
      <c r="B124" s="396"/>
      <c r="C124" s="396"/>
      <c r="D124" s="396"/>
      <c r="E124" s="396"/>
      <c r="F124" s="396"/>
      <c r="G124" s="396"/>
      <c r="H124" s="396"/>
      <c r="I124" s="396"/>
      <c r="J124" s="397"/>
      <c r="K124" s="351">
        <f>SUM(K122:K123)</f>
        <v>1055.0039999999999</v>
      </c>
    </row>
    <row r="130" spans="1:12" ht="60">
      <c r="A130" s="49" t="s">
        <v>531</v>
      </c>
      <c r="B130" s="49" t="s">
        <v>532</v>
      </c>
      <c r="C130" s="255" t="s">
        <v>533</v>
      </c>
      <c r="D130" s="49" t="s">
        <v>534</v>
      </c>
      <c r="E130" s="49" t="s">
        <v>0</v>
      </c>
      <c r="F130" s="256" t="s">
        <v>535</v>
      </c>
      <c r="G130" s="49" t="s">
        <v>536</v>
      </c>
      <c r="H130" s="49" t="s">
        <v>537</v>
      </c>
      <c r="I130" s="49" t="s">
        <v>538</v>
      </c>
      <c r="J130" s="49" t="s">
        <v>539</v>
      </c>
      <c r="K130" s="49" t="s">
        <v>540</v>
      </c>
      <c r="L130" s="181" t="s">
        <v>1111</v>
      </c>
    </row>
    <row r="131" spans="1:12" ht="24">
      <c r="A131" s="143"/>
      <c r="B131" s="77" t="s">
        <v>987</v>
      </c>
      <c r="C131" s="138" t="s">
        <v>988</v>
      </c>
      <c r="D131" s="5" t="s">
        <v>989</v>
      </c>
      <c r="E131" s="7" t="s">
        <v>664</v>
      </c>
      <c r="F131" s="77" t="s">
        <v>990</v>
      </c>
      <c r="G131" s="196">
        <v>13.25</v>
      </c>
      <c r="H131" s="145">
        <v>170</v>
      </c>
      <c r="I131" s="133">
        <v>2252.5</v>
      </c>
      <c r="J131" s="143">
        <v>12</v>
      </c>
      <c r="K131" s="368">
        <v>2522.8000000000002</v>
      </c>
      <c r="L131" s="181" t="s">
        <v>564</v>
      </c>
    </row>
    <row r="132" spans="1:12" ht="15">
      <c r="A132" s="392" t="s">
        <v>1076</v>
      </c>
      <c r="B132" s="393"/>
      <c r="C132" s="393"/>
      <c r="D132" s="393"/>
      <c r="E132" s="393"/>
      <c r="F132" s="393"/>
      <c r="G132" s="393"/>
      <c r="H132" s="393"/>
      <c r="I132" s="393"/>
      <c r="J132" s="394"/>
      <c r="K132" s="351">
        <f>SUM(K129:K131)</f>
        <v>2522.8000000000002</v>
      </c>
    </row>
    <row r="133" spans="1:12" ht="15">
      <c r="A133" s="392" t="s">
        <v>1077</v>
      </c>
      <c r="B133" s="393"/>
      <c r="C133" s="393"/>
      <c r="D133" s="393"/>
      <c r="E133" s="393"/>
      <c r="F133" s="393"/>
      <c r="G133" s="393"/>
      <c r="H133" s="393"/>
      <c r="I133" s="393"/>
      <c r="J133" s="394"/>
      <c r="K133" s="351">
        <v>0.2</v>
      </c>
    </row>
    <row r="134" spans="1:12" ht="15">
      <c r="A134" s="395" t="s">
        <v>1158</v>
      </c>
      <c r="B134" s="396"/>
      <c r="C134" s="396"/>
      <c r="D134" s="396"/>
      <c r="E134" s="396"/>
      <c r="F134" s="396"/>
      <c r="G134" s="396"/>
      <c r="H134" s="396"/>
      <c r="I134" s="396"/>
      <c r="J134" s="397"/>
      <c r="K134" s="351">
        <f>SUM(K132:K133)</f>
        <v>2523</v>
      </c>
    </row>
    <row r="140" spans="1:12" ht="60">
      <c r="A140" s="49" t="s">
        <v>531</v>
      </c>
      <c r="B140" s="49" t="s">
        <v>532</v>
      </c>
      <c r="C140" s="255" t="s">
        <v>533</v>
      </c>
      <c r="D140" s="49" t="s">
        <v>534</v>
      </c>
      <c r="E140" s="49" t="s">
        <v>0</v>
      </c>
      <c r="F140" s="256" t="s">
        <v>535</v>
      </c>
      <c r="G140" s="49" t="s">
        <v>536</v>
      </c>
      <c r="H140" s="49" t="s">
        <v>537</v>
      </c>
      <c r="I140" s="49" t="s">
        <v>538</v>
      </c>
      <c r="J140" s="49" t="s">
        <v>539</v>
      </c>
      <c r="K140" s="49" t="s">
        <v>540</v>
      </c>
      <c r="L140" s="181" t="s">
        <v>1173</v>
      </c>
    </row>
    <row r="141" spans="1:12" ht="36">
      <c r="A141" s="143">
        <v>1</v>
      </c>
      <c r="B141" s="77" t="s">
        <v>1027</v>
      </c>
      <c r="C141" s="138" t="s">
        <v>1028</v>
      </c>
      <c r="D141" s="138" t="s">
        <v>1029</v>
      </c>
      <c r="E141" s="7" t="s">
        <v>2</v>
      </c>
      <c r="F141" s="138" t="s">
        <v>1030</v>
      </c>
      <c r="G141" s="211">
        <v>2.5299999999999998</v>
      </c>
      <c r="H141" s="150">
        <v>1050</v>
      </c>
      <c r="I141" s="133">
        <v>2656.5</v>
      </c>
      <c r="J141" s="143">
        <v>12</v>
      </c>
      <c r="K141" s="368">
        <v>2975.2799999999997</v>
      </c>
      <c r="L141" s="181" t="s">
        <v>564</v>
      </c>
    </row>
    <row r="142" spans="1:12" ht="15">
      <c r="A142" s="392" t="s">
        <v>1076</v>
      </c>
      <c r="B142" s="393"/>
      <c r="C142" s="393"/>
      <c r="D142" s="393"/>
      <c r="E142" s="393"/>
      <c r="F142" s="393"/>
      <c r="G142" s="393"/>
      <c r="H142" s="393"/>
      <c r="I142" s="393"/>
      <c r="J142" s="394"/>
      <c r="K142" s="351">
        <f>SUM(K139:K141)</f>
        <v>2975.2799999999997</v>
      </c>
    </row>
    <row r="143" spans="1:12" ht="15">
      <c r="A143" s="392" t="s">
        <v>1077</v>
      </c>
      <c r="B143" s="393"/>
      <c r="C143" s="393"/>
      <c r="D143" s="393"/>
      <c r="E143" s="393"/>
      <c r="F143" s="393"/>
      <c r="G143" s="393"/>
      <c r="H143" s="393"/>
      <c r="I143" s="393"/>
      <c r="J143" s="394"/>
      <c r="K143" s="351">
        <v>-0.28000000000000003</v>
      </c>
    </row>
    <row r="144" spans="1:12" ht="15">
      <c r="A144" s="395" t="s">
        <v>1159</v>
      </c>
      <c r="B144" s="396"/>
      <c r="C144" s="396"/>
      <c r="D144" s="396"/>
      <c r="E144" s="396"/>
      <c r="F144" s="396"/>
      <c r="G144" s="396"/>
      <c r="H144" s="396"/>
      <c r="I144" s="396"/>
      <c r="J144" s="397"/>
      <c r="K144" s="351">
        <f>SUM(K142:K143)</f>
        <v>2974.9999999999995</v>
      </c>
    </row>
    <row r="150" spans="1:12" ht="60">
      <c r="A150" s="49" t="s">
        <v>531</v>
      </c>
      <c r="B150" s="49" t="s">
        <v>532</v>
      </c>
      <c r="C150" s="255" t="s">
        <v>533</v>
      </c>
      <c r="D150" s="49" t="s">
        <v>534</v>
      </c>
      <c r="E150" s="49" t="s">
        <v>0</v>
      </c>
      <c r="F150" s="256" t="s">
        <v>535</v>
      </c>
      <c r="G150" s="49" t="s">
        <v>536</v>
      </c>
      <c r="H150" s="49" t="s">
        <v>537</v>
      </c>
      <c r="I150" s="49" t="s">
        <v>538</v>
      </c>
      <c r="J150" s="49" t="s">
        <v>539</v>
      </c>
      <c r="K150" s="49" t="s">
        <v>540</v>
      </c>
      <c r="L150" s="181" t="s">
        <v>1174</v>
      </c>
    </row>
    <row r="151" spans="1:12" ht="36">
      <c r="A151" s="143">
        <v>1</v>
      </c>
      <c r="B151" s="77" t="s">
        <v>903</v>
      </c>
      <c r="C151" s="138" t="s">
        <v>904</v>
      </c>
      <c r="D151" s="138" t="s">
        <v>905</v>
      </c>
      <c r="E151" s="7" t="s">
        <v>2</v>
      </c>
      <c r="F151" s="138" t="s">
        <v>906</v>
      </c>
      <c r="G151" s="211">
        <v>0.25</v>
      </c>
      <c r="H151" s="145">
        <v>11900</v>
      </c>
      <c r="I151" s="133">
        <v>2975</v>
      </c>
      <c r="J151" s="143">
        <v>12</v>
      </c>
      <c r="K151" s="368">
        <v>3332</v>
      </c>
    </row>
    <row r="152" spans="1:12" ht="15">
      <c r="A152" s="392" t="s">
        <v>1076</v>
      </c>
      <c r="B152" s="393"/>
      <c r="C152" s="393"/>
      <c r="D152" s="393"/>
      <c r="E152" s="393"/>
      <c r="F152" s="393"/>
      <c r="G152" s="393"/>
      <c r="H152" s="393"/>
      <c r="I152" s="393"/>
      <c r="J152" s="394"/>
      <c r="K152" s="351">
        <f>SUM(K149:K151)</f>
        <v>3332</v>
      </c>
    </row>
    <row r="153" spans="1:12" ht="15">
      <c r="A153" s="392" t="s">
        <v>1077</v>
      </c>
      <c r="B153" s="393"/>
      <c r="C153" s="393"/>
      <c r="D153" s="393"/>
      <c r="E153" s="393"/>
      <c r="F153" s="393"/>
      <c r="G153" s="393"/>
      <c r="H153" s="393"/>
      <c r="I153" s="393"/>
      <c r="J153" s="394"/>
      <c r="K153" s="351">
        <v>0</v>
      </c>
    </row>
    <row r="154" spans="1:12" ht="15">
      <c r="A154" s="395" t="s">
        <v>1160</v>
      </c>
      <c r="B154" s="396"/>
      <c r="C154" s="396"/>
      <c r="D154" s="396"/>
      <c r="E154" s="396"/>
      <c r="F154" s="396"/>
      <c r="G154" s="396"/>
      <c r="H154" s="396"/>
      <c r="I154" s="396"/>
      <c r="J154" s="397"/>
      <c r="K154" s="351">
        <f>SUM(K152:K153)</f>
        <v>3332</v>
      </c>
    </row>
    <row r="159" spans="1:12" ht="60">
      <c r="A159" s="49" t="s">
        <v>531</v>
      </c>
      <c r="B159" s="49" t="s">
        <v>532</v>
      </c>
      <c r="C159" s="255" t="s">
        <v>533</v>
      </c>
      <c r="D159" s="49" t="s">
        <v>534</v>
      </c>
      <c r="E159" s="49" t="s">
        <v>0</v>
      </c>
      <c r="F159" s="256" t="s">
        <v>535</v>
      </c>
      <c r="G159" s="49" t="s">
        <v>536</v>
      </c>
      <c r="H159" s="49" t="s">
        <v>537</v>
      </c>
      <c r="I159" s="49" t="s">
        <v>538</v>
      </c>
      <c r="J159" s="49" t="s">
        <v>539</v>
      </c>
      <c r="K159" s="49" t="s">
        <v>540</v>
      </c>
      <c r="L159" s="181" t="s">
        <v>1175</v>
      </c>
    </row>
    <row r="160" spans="1:12" ht="24">
      <c r="A160" s="143">
        <v>1</v>
      </c>
      <c r="B160" s="77" t="s">
        <v>983</v>
      </c>
      <c r="C160" s="154" t="s">
        <v>984</v>
      </c>
      <c r="D160" s="88" t="s">
        <v>985</v>
      </c>
      <c r="E160" s="7" t="s">
        <v>2</v>
      </c>
      <c r="F160" s="155" t="s">
        <v>986</v>
      </c>
      <c r="G160" s="213">
        <v>3.6</v>
      </c>
      <c r="H160" s="145">
        <v>930</v>
      </c>
      <c r="I160" s="133">
        <v>3348</v>
      </c>
      <c r="J160" s="143">
        <v>12</v>
      </c>
      <c r="K160" s="368">
        <v>3749.76</v>
      </c>
    </row>
    <row r="161" spans="1:12" ht="15">
      <c r="A161" s="392" t="s">
        <v>1076</v>
      </c>
      <c r="B161" s="393"/>
      <c r="C161" s="393"/>
      <c r="D161" s="393"/>
      <c r="E161" s="393"/>
      <c r="F161" s="393"/>
      <c r="G161" s="393"/>
      <c r="H161" s="393"/>
      <c r="I161" s="393"/>
      <c r="J161" s="394"/>
      <c r="K161" s="351">
        <f>SUM(K158:K160)</f>
        <v>3749.76</v>
      </c>
    </row>
    <row r="162" spans="1:12" ht="15">
      <c r="A162" s="392" t="s">
        <v>1077</v>
      </c>
      <c r="B162" s="393"/>
      <c r="C162" s="393"/>
      <c r="D162" s="393"/>
      <c r="E162" s="393"/>
      <c r="F162" s="393"/>
      <c r="G162" s="393"/>
      <c r="H162" s="393"/>
      <c r="I162" s="393"/>
      <c r="J162" s="394"/>
      <c r="K162" s="351">
        <v>0.24</v>
      </c>
    </row>
    <row r="163" spans="1:12" ht="15">
      <c r="A163" s="395" t="s">
        <v>1161</v>
      </c>
      <c r="B163" s="396"/>
      <c r="C163" s="396"/>
      <c r="D163" s="396"/>
      <c r="E163" s="396"/>
      <c r="F163" s="396"/>
      <c r="G163" s="396"/>
      <c r="H163" s="396"/>
      <c r="I163" s="396"/>
      <c r="J163" s="397"/>
      <c r="K163" s="351">
        <f>SUM(K161:K162)</f>
        <v>3750</v>
      </c>
    </row>
    <row r="170" spans="1:12" ht="60">
      <c r="A170" s="49" t="s">
        <v>531</v>
      </c>
      <c r="B170" s="49" t="s">
        <v>532</v>
      </c>
      <c r="C170" s="255" t="s">
        <v>533</v>
      </c>
      <c r="D170" s="49" t="s">
        <v>534</v>
      </c>
      <c r="E170" s="49" t="s">
        <v>0</v>
      </c>
      <c r="F170" s="256" t="s">
        <v>535</v>
      </c>
      <c r="G170" s="49" t="s">
        <v>536</v>
      </c>
      <c r="H170" s="49" t="s">
        <v>537</v>
      </c>
      <c r="I170" s="49" t="s">
        <v>538</v>
      </c>
      <c r="J170" s="49" t="s">
        <v>539</v>
      </c>
      <c r="K170" s="49" t="s">
        <v>540</v>
      </c>
      <c r="L170" s="181" t="s">
        <v>1176</v>
      </c>
    </row>
    <row r="171" spans="1:12" ht="36">
      <c r="A171" s="143">
        <v>1</v>
      </c>
      <c r="B171" s="77" t="s">
        <v>947</v>
      </c>
      <c r="C171" s="153" t="s">
        <v>948</v>
      </c>
      <c r="D171" s="138" t="s">
        <v>949</v>
      </c>
      <c r="E171" s="7" t="s">
        <v>2</v>
      </c>
      <c r="F171" s="138" t="s">
        <v>950</v>
      </c>
      <c r="G171" s="211">
        <v>8.7200000000000006</v>
      </c>
      <c r="H171" s="145">
        <v>405</v>
      </c>
      <c r="I171" s="133">
        <v>3531.6000000000004</v>
      </c>
      <c r="J171" s="143">
        <v>12</v>
      </c>
      <c r="K171" s="368">
        <v>3955.3920000000003</v>
      </c>
      <c r="L171" s="181" t="s">
        <v>564</v>
      </c>
    </row>
    <row r="172" spans="1:12" ht="15">
      <c r="A172" s="392" t="s">
        <v>1076</v>
      </c>
      <c r="B172" s="393"/>
      <c r="C172" s="393"/>
      <c r="D172" s="393"/>
      <c r="E172" s="393"/>
      <c r="F172" s="393"/>
      <c r="G172" s="393"/>
      <c r="H172" s="393"/>
      <c r="I172" s="393"/>
      <c r="J172" s="394"/>
      <c r="K172" s="351">
        <f>SUM(K169:K171)</f>
        <v>3955.3920000000003</v>
      </c>
    </row>
    <row r="173" spans="1:12" ht="15">
      <c r="A173" s="392" t="s">
        <v>1077</v>
      </c>
      <c r="B173" s="393"/>
      <c r="C173" s="393"/>
      <c r="D173" s="393"/>
      <c r="E173" s="393"/>
      <c r="F173" s="393"/>
      <c r="G173" s="393"/>
      <c r="H173" s="393"/>
      <c r="I173" s="393"/>
      <c r="J173" s="394"/>
      <c r="K173" s="351">
        <v>-0.39</v>
      </c>
    </row>
    <row r="174" spans="1:12" ht="15">
      <c r="A174" s="395" t="s">
        <v>1162</v>
      </c>
      <c r="B174" s="396"/>
      <c r="C174" s="396"/>
      <c r="D174" s="396"/>
      <c r="E174" s="396"/>
      <c r="F174" s="396"/>
      <c r="G174" s="396"/>
      <c r="H174" s="396"/>
      <c r="I174" s="396"/>
      <c r="J174" s="397"/>
      <c r="K174" s="351">
        <f>SUM(K172:K173)</f>
        <v>3955.0020000000004</v>
      </c>
    </row>
    <row r="179" spans="1:12" ht="60">
      <c r="A179" s="49" t="s">
        <v>531</v>
      </c>
      <c r="B179" s="49" t="s">
        <v>532</v>
      </c>
      <c r="C179" s="255" t="s">
        <v>533</v>
      </c>
      <c r="D179" s="49" t="s">
        <v>534</v>
      </c>
      <c r="E179" s="49" t="s">
        <v>0</v>
      </c>
      <c r="F179" s="256" t="s">
        <v>535</v>
      </c>
      <c r="G179" s="49" t="s">
        <v>536</v>
      </c>
      <c r="H179" s="49" t="s">
        <v>537</v>
      </c>
      <c r="I179" s="49" t="s">
        <v>538</v>
      </c>
      <c r="J179" s="49" t="s">
        <v>539</v>
      </c>
      <c r="K179" s="49" t="s">
        <v>540</v>
      </c>
    </row>
    <row r="180" spans="1:12" ht="36">
      <c r="A180" s="143"/>
      <c r="B180" s="77" t="s">
        <v>1060</v>
      </c>
      <c r="C180" s="138" t="s">
        <v>1061</v>
      </c>
      <c r="D180" s="138" t="s">
        <v>1062</v>
      </c>
      <c r="E180" s="7" t="s">
        <v>664</v>
      </c>
      <c r="F180" s="138" t="s">
        <v>1063</v>
      </c>
      <c r="G180" s="211">
        <v>22.5</v>
      </c>
      <c r="H180" s="150">
        <v>214</v>
      </c>
      <c r="I180" s="133">
        <v>4815</v>
      </c>
      <c r="J180" s="143">
        <v>12</v>
      </c>
      <c r="K180" s="368">
        <v>5392.8</v>
      </c>
      <c r="L180" s="181" t="s">
        <v>1177</v>
      </c>
    </row>
    <row r="181" spans="1:12" ht="15">
      <c r="A181" s="392" t="s">
        <v>1076</v>
      </c>
      <c r="B181" s="393"/>
      <c r="C181" s="393"/>
      <c r="D181" s="393"/>
      <c r="E181" s="393"/>
      <c r="F181" s="393"/>
      <c r="G181" s="393"/>
      <c r="H181" s="393"/>
      <c r="I181" s="393"/>
      <c r="J181" s="394"/>
      <c r="K181" s="351">
        <f>SUM(K178:K180)</f>
        <v>5392.8</v>
      </c>
    </row>
    <row r="182" spans="1:12" ht="15">
      <c r="A182" s="392" t="s">
        <v>1077</v>
      </c>
      <c r="B182" s="393"/>
      <c r="C182" s="393"/>
      <c r="D182" s="393"/>
      <c r="E182" s="393"/>
      <c r="F182" s="393"/>
      <c r="G182" s="393"/>
      <c r="H182" s="393"/>
      <c r="I182" s="393"/>
      <c r="J182" s="394"/>
      <c r="K182" s="351">
        <v>0.2</v>
      </c>
    </row>
    <row r="183" spans="1:12" ht="15">
      <c r="A183" s="395" t="s">
        <v>1163</v>
      </c>
      <c r="B183" s="396"/>
      <c r="C183" s="396"/>
      <c r="D183" s="396"/>
      <c r="E183" s="396"/>
      <c r="F183" s="396"/>
      <c r="G183" s="396"/>
      <c r="H183" s="396"/>
      <c r="I183" s="396"/>
      <c r="J183" s="397"/>
      <c r="K183" s="351">
        <f>SUM(K181:K182)</f>
        <v>5393</v>
      </c>
    </row>
    <row r="188" spans="1:12" ht="60">
      <c r="A188" s="49" t="s">
        <v>531</v>
      </c>
      <c r="B188" s="49" t="s">
        <v>532</v>
      </c>
      <c r="C188" s="255" t="s">
        <v>533</v>
      </c>
      <c r="D188" s="49" t="s">
        <v>534</v>
      </c>
      <c r="E188" s="49" t="s">
        <v>0</v>
      </c>
      <c r="F188" s="256" t="s">
        <v>535</v>
      </c>
      <c r="G188" s="49" t="s">
        <v>536</v>
      </c>
      <c r="H188" s="49" t="s">
        <v>537</v>
      </c>
      <c r="I188" s="49" t="s">
        <v>538</v>
      </c>
      <c r="J188" s="49" t="s">
        <v>539</v>
      </c>
      <c r="K188" s="49" t="s">
        <v>540</v>
      </c>
    </row>
    <row r="189" spans="1:12" ht="48">
      <c r="A189" s="143"/>
      <c r="B189" s="77" t="s">
        <v>993</v>
      </c>
      <c r="C189" s="138" t="s">
        <v>994</v>
      </c>
      <c r="D189" s="5" t="s">
        <v>995</v>
      </c>
      <c r="E189" s="7" t="s">
        <v>2</v>
      </c>
      <c r="F189" s="138" t="s">
        <v>996</v>
      </c>
      <c r="G189" s="211">
        <v>0.95</v>
      </c>
      <c r="H189" s="145">
        <v>8400</v>
      </c>
      <c r="I189" s="133">
        <v>7980</v>
      </c>
      <c r="J189" s="143">
        <v>12</v>
      </c>
      <c r="K189" s="134">
        <v>8937.6</v>
      </c>
    </row>
    <row r="190" spans="1:12" ht="15">
      <c r="A190" s="392" t="s">
        <v>1076</v>
      </c>
      <c r="B190" s="393"/>
      <c r="C190" s="393"/>
      <c r="D190" s="393"/>
      <c r="E190" s="393"/>
      <c r="F190" s="393"/>
      <c r="G190" s="393"/>
      <c r="H190" s="393"/>
      <c r="I190" s="393"/>
      <c r="J190" s="394"/>
      <c r="K190" s="351">
        <f>SUM(K187:K189)</f>
        <v>8937.6</v>
      </c>
    </row>
    <row r="191" spans="1:12" ht="15">
      <c r="A191" s="392" t="s">
        <v>1077</v>
      </c>
      <c r="B191" s="393"/>
      <c r="C191" s="393"/>
      <c r="D191" s="393"/>
      <c r="E191" s="393"/>
      <c r="F191" s="393"/>
      <c r="G191" s="393"/>
      <c r="H191" s="393"/>
      <c r="I191" s="393"/>
      <c r="J191" s="394"/>
      <c r="K191" s="351">
        <v>0.4</v>
      </c>
    </row>
    <row r="192" spans="1:12" ht="15">
      <c r="A192" s="395" t="s">
        <v>1164</v>
      </c>
      <c r="B192" s="396"/>
      <c r="C192" s="396"/>
      <c r="D192" s="396"/>
      <c r="E192" s="396"/>
      <c r="F192" s="396"/>
      <c r="G192" s="396"/>
      <c r="H192" s="396"/>
      <c r="I192" s="396"/>
      <c r="J192" s="397"/>
      <c r="K192" s="351">
        <f>SUM(K190:K191)</f>
        <v>8938</v>
      </c>
    </row>
    <row r="199" spans="1:12" ht="60">
      <c r="A199" s="49" t="s">
        <v>531</v>
      </c>
      <c r="B199" s="49" t="s">
        <v>532</v>
      </c>
      <c r="C199" s="255" t="s">
        <v>533</v>
      </c>
      <c r="D199" s="49" t="s">
        <v>534</v>
      </c>
      <c r="E199" s="49" t="s">
        <v>0</v>
      </c>
      <c r="F199" s="256" t="s">
        <v>535</v>
      </c>
      <c r="G199" s="49" t="s">
        <v>536</v>
      </c>
      <c r="H199" s="49" t="s">
        <v>537</v>
      </c>
      <c r="I199" s="49" t="s">
        <v>538</v>
      </c>
      <c r="J199" s="49" t="s">
        <v>539</v>
      </c>
      <c r="K199" s="49" t="s">
        <v>540</v>
      </c>
      <c r="L199" s="181" t="s">
        <v>564</v>
      </c>
    </row>
    <row r="200" spans="1:12" ht="24">
      <c r="A200" s="143">
        <v>1</v>
      </c>
      <c r="B200" s="77" t="s">
        <v>882</v>
      </c>
      <c r="C200" s="132" t="s">
        <v>883</v>
      </c>
      <c r="D200" s="7" t="s">
        <v>884</v>
      </c>
      <c r="E200" s="115" t="s">
        <v>885</v>
      </c>
      <c r="F200" s="132" t="s">
        <v>886</v>
      </c>
      <c r="G200" s="186">
        <v>3.71</v>
      </c>
      <c r="H200" s="150">
        <v>700</v>
      </c>
      <c r="I200" s="133">
        <v>2597</v>
      </c>
      <c r="J200" s="115">
        <v>12</v>
      </c>
      <c r="K200" s="368">
        <v>2908.64</v>
      </c>
    </row>
    <row r="201" spans="1:12" ht="15">
      <c r="A201" s="392" t="s">
        <v>1076</v>
      </c>
      <c r="B201" s="393"/>
      <c r="C201" s="393"/>
      <c r="D201" s="393"/>
      <c r="E201" s="393"/>
      <c r="F201" s="393"/>
      <c r="G201" s="393"/>
      <c r="H201" s="393"/>
      <c r="I201" s="393"/>
      <c r="J201" s="394"/>
      <c r="K201" s="351">
        <f>SUM(K198:K200)</f>
        <v>2908.64</v>
      </c>
    </row>
    <row r="202" spans="1:12" ht="15">
      <c r="A202" s="392" t="s">
        <v>1077</v>
      </c>
      <c r="B202" s="393"/>
      <c r="C202" s="393"/>
      <c r="D202" s="393"/>
      <c r="E202" s="393"/>
      <c r="F202" s="393"/>
      <c r="G202" s="393"/>
      <c r="H202" s="393"/>
      <c r="I202" s="393"/>
      <c r="J202" s="394"/>
      <c r="K202" s="351">
        <v>0.36</v>
      </c>
    </row>
    <row r="203" spans="1:12" ht="15">
      <c r="A203" s="395" t="s">
        <v>1165</v>
      </c>
      <c r="B203" s="396"/>
      <c r="C203" s="396"/>
      <c r="D203" s="396"/>
      <c r="E203" s="396"/>
      <c r="F203" s="396"/>
      <c r="G203" s="396"/>
      <c r="H203" s="396"/>
      <c r="I203" s="396"/>
      <c r="J203" s="397"/>
      <c r="K203" s="351">
        <f>SUM(K201:K202)</f>
        <v>2909</v>
      </c>
    </row>
  </sheetData>
  <sortState ref="B3:M52">
    <sortCondition ref="K1"/>
  </sortState>
  <mergeCells count="42">
    <mergeCell ref="A87:J87"/>
    <mergeCell ref="A76:J76"/>
    <mergeCell ref="A77:J77"/>
    <mergeCell ref="A78:J78"/>
    <mergeCell ref="A85:J85"/>
    <mergeCell ref="A86:J86"/>
    <mergeCell ref="A124:J124"/>
    <mergeCell ref="A94:J94"/>
    <mergeCell ref="A95:J95"/>
    <mergeCell ref="A96:J96"/>
    <mergeCell ref="A103:J103"/>
    <mergeCell ref="A104:J104"/>
    <mergeCell ref="A105:J105"/>
    <mergeCell ref="A113:J113"/>
    <mergeCell ref="A114:J114"/>
    <mergeCell ref="A115:J115"/>
    <mergeCell ref="A122:J122"/>
    <mergeCell ref="A123:J123"/>
    <mergeCell ref="A163:J163"/>
    <mergeCell ref="A132:J132"/>
    <mergeCell ref="A133:J133"/>
    <mergeCell ref="A134:J134"/>
    <mergeCell ref="A142:J142"/>
    <mergeCell ref="A143:J143"/>
    <mergeCell ref="A144:J144"/>
    <mergeCell ref="A152:J152"/>
    <mergeCell ref="A153:J153"/>
    <mergeCell ref="A154:J154"/>
    <mergeCell ref="A161:J161"/>
    <mergeCell ref="A162:J162"/>
    <mergeCell ref="A203:J203"/>
    <mergeCell ref="A172:J172"/>
    <mergeCell ref="A173:J173"/>
    <mergeCell ref="A174:J174"/>
    <mergeCell ref="A181:J181"/>
    <mergeCell ref="A182:J182"/>
    <mergeCell ref="A183:J183"/>
    <mergeCell ref="A190:J190"/>
    <mergeCell ref="A191:J191"/>
    <mergeCell ref="A192:J192"/>
    <mergeCell ref="A201:J201"/>
    <mergeCell ref="A202:J202"/>
  </mergeCells>
  <conditionalFormatting sqref="A6">
    <cfRule type="duplicateValues" dxfId="751" priority="839"/>
  </conditionalFormatting>
  <conditionalFormatting sqref="A6">
    <cfRule type="duplicateValues" dxfId="750" priority="837"/>
    <cfRule type="duplicateValues" dxfId="749" priority="838"/>
  </conditionalFormatting>
  <conditionalFormatting sqref="A6">
    <cfRule type="duplicateValues" dxfId="748" priority="835"/>
    <cfRule type="duplicateValues" dxfId="747" priority="836"/>
  </conditionalFormatting>
  <conditionalFormatting sqref="A7">
    <cfRule type="duplicateValues" dxfId="746" priority="834"/>
  </conditionalFormatting>
  <conditionalFormatting sqref="A7">
    <cfRule type="duplicateValues" dxfId="745" priority="832"/>
    <cfRule type="duplicateValues" dxfId="744" priority="833"/>
  </conditionalFormatting>
  <conditionalFormatting sqref="A7">
    <cfRule type="duplicateValues" dxfId="743" priority="830"/>
    <cfRule type="duplicateValues" dxfId="742" priority="831"/>
  </conditionalFormatting>
  <conditionalFormatting sqref="A8">
    <cfRule type="duplicateValues" dxfId="741" priority="829"/>
  </conditionalFormatting>
  <conditionalFormatting sqref="A8">
    <cfRule type="duplicateValues" dxfId="740" priority="827"/>
    <cfRule type="duplicateValues" dxfId="739" priority="828"/>
  </conditionalFormatting>
  <conditionalFormatting sqref="A8">
    <cfRule type="duplicateValues" dxfId="738" priority="825"/>
    <cfRule type="duplicateValues" dxfId="737" priority="826"/>
  </conditionalFormatting>
  <conditionalFormatting sqref="A9">
    <cfRule type="duplicateValues" dxfId="736" priority="824"/>
  </conditionalFormatting>
  <conditionalFormatting sqref="A9">
    <cfRule type="duplicateValues" dxfId="735" priority="822"/>
    <cfRule type="duplicateValues" dxfId="734" priority="823"/>
  </conditionalFormatting>
  <conditionalFormatting sqref="A9">
    <cfRule type="duplicateValues" dxfId="733" priority="820"/>
    <cfRule type="duplicateValues" dxfId="732" priority="821"/>
  </conditionalFormatting>
  <conditionalFormatting sqref="A10">
    <cfRule type="duplicateValues" dxfId="731" priority="819"/>
  </conditionalFormatting>
  <conditionalFormatting sqref="A10">
    <cfRule type="duplicateValues" dxfId="730" priority="817"/>
    <cfRule type="duplicateValues" dxfId="729" priority="818"/>
  </conditionalFormatting>
  <conditionalFormatting sqref="A10">
    <cfRule type="duplicateValues" dxfId="728" priority="815"/>
    <cfRule type="duplicateValues" dxfId="727" priority="816"/>
  </conditionalFormatting>
  <conditionalFormatting sqref="A11">
    <cfRule type="duplicateValues" dxfId="726" priority="814"/>
  </conditionalFormatting>
  <conditionalFormatting sqref="A11">
    <cfRule type="duplicateValues" dxfId="725" priority="812"/>
    <cfRule type="duplicateValues" dxfId="724" priority="813"/>
  </conditionalFormatting>
  <conditionalFormatting sqref="A11">
    <cfRule type="duplicateValues" dxfId="723" priority="810"/>
    <cfRule type="duplicateValues" dxfId="722" priority="811"/>
  </conditionalFormatting>
  <conditionalFormatting sqref="A12">
    <cfRule type="duplicateValues" dxfId="721" priority="809"/>
  </conditionalFormatting>
  <conditionalFormatting sqref="A12">
    <cfRule type="duplicateValues" dxfId="720" priority="807"/>
    <cfRule type="duplicateValues" dxfId="719" priority="808"/>
  </conditionalFormatting>
  <conditionalFormatting sqref="A12">
    <cfRule type="duplicateValues" dxfId="718" priority="805"/>
    <cfRule type="duplicateValues" dxfId="717" priority="806"/>
  </conditionalFormatting>
  <conditionalFormatting sqref="A13">
    <cfRule type="duplicateValues" dxfId="716" priority="804"/>
  </conditionalFormatting>
  <conditionalFormatting sqref="A13">
    <cfRule type="duplicateValues" dxfId="715" priority="802"/>
    <cfRule type="duplicateValues" dxfId="714" priority="803"/>
  </conditionalFormatting>
  <conditionalFormatting sqref="A13">
    <cfRule type="duplicateValues" dxfId="713" priority="800"/>
    <cfRule type="duplicateValues" dxfId="712" priority="801"/>
  </conditionalFormatting>
  <conditionalFormatting sqref="A14">
    <cfRule type="duplicateValues" dxfId="711" priority="799"/>
  </conditionalFormatting>
  <conditionalFormatting sqref="A14">
    <cfRule type="duplicateValues" dxfId="710" priority="797"/>
    <cfRule type="duplicateValues" dxfId="709" priority="798"/>
  </conditionalFormatting>
  <conditionalFormatting sqref="A14">
    <cfRule type="duplicateValues" dxfId="708" priority="795"/>
    <cfRule type="duplicateValues" dxfId="707" priority="796"/>
  </conditionalFormatting>
  <conditionalFormatting sqref="A15">
    <cfRule type="duplicateValues" dxfId="706" priority="794"/>
  </conditionalFormatting>
  <conditionalFormatting sqref="A15">
    <cfRule type="duplicateValues" dxfId="705" priority="792"/>
    <cfRule type="duplicateValues" dxfId="704" priority="793"/>
  </conditionalFormatting>
  <conditionalFormatting sqref="A15">
    <cfRule type="duplicateValues" dxfId="703" priority="790"/>
    <cfRule type="duplicateValues" dxfId="702" priority="791"/>
  </conditionalFormatting>
  <conditionalFormatting sqref="A16">
    <cfRule type="duplicateValues" dxfId="701" priority="789"/>
  </conditionalFormatting>
  <conditionalFormatting sqref="A16">
    <cfRule type="duplicateValues" dxfId="700" priority="787"/>
    <cfRule type="duplicateValues" dxfId="699" priority="788"/>
  </conditionalFormatting>
  <conditionalFormatting sqref="A16">
    <cfRule type="duplicateValues" dxfId="698" priority="785"/>
    <cfRule type="duplicateValues" dxfId="697" priority="786"/>
  </conditionalFormatting>
  <conditionalFormatting sqref="A17">
    <cfRule type="duplicateValues" dxfId="696" priority="784"/>
  </conditionalFormatting>
  <conditionalFormatting sqref="A17">
    <cfRule type="duplicateValues" dxfId="695" priority="782"/>
    <cfRule type="duplicateValues" dxfId="694" priority="783"/>
  </conditionalFormatting>
  <conditionalFormatting sqref="A17">
    <cfRule type="duplicateValues" dxfId="693" priority="780"/>
    <cfRule type="duplicateValues" dxfId="692" priority="781"/>
  </conditionalFormatting>
  <conditionalFormatting sqref="A18">
    <cfRule type="duplicateValues" dxfId="691" priority="779"/>
  </conditionalFormatting>
  <conditionalFormatting sqref="A18">
    <cfRule type="duplicateValues" dxfId="690" priority="777"/>
    <cfRule type="duplicateValues" dxfId="689" priority="778"/>
  </conditionalFormatting>
  <conditionalFormatting sqref="A18">
    <cfRule type="duplicateValues" dxfId="688" priority="775"/>
    <cfRule type="duplicateValues" dxfId="687" priority="776"/>
  </conditionalFormatting>
  <conditionalFormatting sqref="A19">
    <cfRule type="duplicateValues" dxfId="686" priority="774"/>
  </conditionalFormatting>
  <conditionalFormatting sqref="A19">
    <cfRule type="duplicateValues" dxfId="685" priority="772"/>
    <cfRule type="duplicateValues" dxfId="684" priority="773"/>
  </conditionalFormatting>
  <conditionalFormatting sqref="A19">
    <cfRule type="duplicateValues" dxfId="683" priority="770"/>
    <cfRule type="duplicateValues" dxfId="682" priority="771"/>
  </conditionalFormatting>
  <conditionalFormatting sqref="A20">
    <cfRule type="duplicateValues" dxfId="681" priority="769"/>
  </conditionalFormatting>
  <conditionalFormatting sqref="A20">
    <cfRule type="duplicateValues" dxfId="680" priority="767"/>
    <cfRule type="duplicateValues" dxfId="679" priority="768"/>
  </conditionalFormatting>
  <conditionalFormatting sqref="A20">
    <cfRule type="duplicateValues" dxfId="678" priority="765"/>
    <cfRule type="duplicateValues" dxfId="677" priority="766"/>
  </conditionalFormatting>
  <conditionalFormatting sqref="A21">
    <cfRule type="duplicateValues" dxfId="676" priority="764"/>
  </conditionalFormatting>
  <conditionalFormatting sqref="A21">
    <cfRule type="duplicateValues" dxfId="675" priority="762"/>
    <cfRule type="duplicateValues" dxfId="674" priority="763"/>
  </conditionalFormatting>
  <conditionalFormatting sqref="A21">
    <cfRule type="duplicateValues" dxfId="673" priority="760"/>
    <cfRule type="duplicateValues" dxfId="672" priority="761"/>
  </conditionalFormatting>
  <conditionalFormatting sqref="A22">
    <cfRule type="duplicateValues" dxfId="671" priority="759"/>
  </conditionalFormatting>
  <conditionalFormatting sqref="A22">
    <cfRule type="duplicateValues" dxfId="670" priority="757"/>
    <cfRule type="duplicateValues" dxfId="669" priority="758"/>
  </conditionalFormatting>
  <conditionalFormatting sqref="A22">
    <cfRule type="duplicateValues" dxfId="668" priority="755"/>
    <cfRule type="duplicateValues" dxfId="667" priority="756"/>
  </conditionalFormatting>
  <conditionalFormatting sqref="A23">
    <cfRule type="duplicateValues" dxfId="666" priority="754"/>
  </conditionalFormatting>
  <conditionalFormatting sqref="A23">
    <cfRule type="duplicateValues" dxfId="665" priority="752"/>
    <cfRule type="duplicateValues" dxfId="664" priority="753"/>
  </conditionalFormatting>
  <conditionalFormatting sqref="A23">
    <cfRule type="duplicateValues" dxfId="663" priority="750"/>
    <cfRule type="duplicateValues" dxfId="662" priority="751"/>
  </conditionalFormatting>
  <conditionalFormatting sqref="A24">
    <cfRule type="duplicateValues" dxfId="661" priority="749"/>
  </conditionalFormatting>
  <conditionalFormatting sqref="A24">
    <cfRule type="duplicateValues" dxfId="660" priority="747"/>
    <cfRule type="duplicateValues" dxfId="659" priority="748"/>
  </conditionalFormatting>
  <conditionalFormatting sqref="A24">
    <cfRule type="duplicateValues" dxfId="658" priority="745"/>
    <cfRule type="duplicateValues" dxfId="657" priority="746"/>
  </conditionalFormatting>
  <conditionalFormatting sqref="A25">
    <cfRule type="duplicateValues" dxfId="656" priority="744"/>
  </conditionalFormatting>
  <conditionalFormatting sqref="A25">
    <cfRule type="duplicateValues" dxfId="655" priority="742"/>
    <cfRule type="duplicateValues" dxfId="654" priority="743"/>
  </conditionalFormatting>
  <conditionalFormatting sqref="A25">
    <cfRule type="duplicateValues" dxfId="653" priority="740"/>
    <cfRule type="duplicateValues" dxfId="652" priority="741"/>
  </conditionalFormatting>
  <conditionalFormatting sqref="A26">
    <cfRule type="duplicateValues" dxfId="651" priority="739"/>
  </conditionalFormatting>
  <conditionalFormatting sqref="A26">
    <cfRule type="duplicateValues" dxfId="650" priority="737"/>
    <cfRule type="duplicateValues" dxfId="649" priority="738"/>
  </conditionalFormatting>
  <conditionalFormatting sqref="A26">
    <cfRule type="duplicateValues" dxfId="648" priority="735"/>
    <cfRule type="duplicateValues" dxfId="647" priority="736"/>
  </conditionalFormatting>
  <conditionalFormatting sqref="A27">
    <cfRule type="duplicateValues" dxfId="646" priority="734"/>
  </conditionalFormatting>
  <conditionalFormatting sqref="A27">
    <cfRule type="duplicateValues" dxfId="645" priority="732"/>
    <cfRule type="duplicateValues" dxfId="644" priority="733"/>
  </conditionalFormatting>
  <conditionalFormatting sqref="A27">
    <cfRule type="duplicateValues" dxfId="643" priority="730"/>
    <cfRule type="duplicateValues" dxfId="642" priority="731"/>
  </conditionalFormatting>
  <conditionalFormatting sqref="A28">
    <cfRule type="duplicateValues" dxfId="641" priority="729"/>
  </conditionalFormatting>
  <conditionalFormatting sqref="A28">
    <cfRule type="duplicateValues" dxfId="640" priority="727"/>
    <cfRule type="duplicateValues" dxfId="639" priority="728"/>
  </conditionalFormatting>
  <conditionalFormatting sqref="A28">
    <cfRule type="duplicateValues" dxfId="638" priority="725"/>
    <cfRule type="duplicateValues" dxfId="637" priority="726"/>
  </conditionalFormatting>
  <conditionalFormatting sqref="A29">
    <cfRule type="duplicateValues" dxfId="636" priority="724"/>
  </conditionalFormatting>
  <conditionalFormatting sqref="A29">
    <cfRule type="duplicateValues" dxfId="635" priority="722"/>
    <cfRule type="duplicateValues" dxfId="634" priority="723"/>
  </conditionalFormatting>
  <conditionalFormatting sqref="A29">
    <cfRule type="duplicateValues" dxfId="633" priority="720"/>
    <cfRule type="duplicateValues" dxfId="632" priority="721"/>
  </conditionalFormatting>
  <conditionalFormatting sqref="A30">
    <cfRule type="duplicateValues" dxfId="631" priority="719"/>
  </conditionalFormatting>
  <conditionalFormatting sqref="A30">
    <cfRule type="duplicateValues" dxfId="630" priority="717"/>
    <cfRule type="duplicateValues" dxfId="629" priority="718"/>
  </conditionalFormatting>
  <conditionalFormatting sqref="A30">
    <cfRule type="duplicateValues" dxfId="628" priority="715"/>
    <cfRule type="duplicateValues" dxfId="627" priority="716"/>
  </conditionalFormatting>
  <conditionalFormatting sqref="A31">
    <cfRule type="duplicateValues" dxfId="626" priority="714"/>
  </conditionalFormatting>
  <conditionalFormatting sqref="A31">
    <cfRule type="duplicateValues" dxfId="625" priority="712"/>
    <cfRule type="duplicateValues" dxfId="624" priority="713"/>
  </conditionalFormatting>
  <conditionalFormatting sqref="A31">
    <cfRule type="duplicateValues" dxfId="623" priority="710"/>
    <cfRule type="duplicateValues" dxfId="622" priority="711"/>
  </conditionalFormatting>
  <conditionalFormatting sqref="A32">
    <cfRule type="duplicateValues" dxfId="621" priority="709"/>
  </conditionalFormatting>
  <conditionalFormatting sqref="A32">
    <cfRule type="duplicateValues" dxfId="620" priority="707"/>
    <cfRule type="duplicateValues" dxfId="619" priority="708"/>
  </conditionalFormatting>
  <conditionalFormatting sqref="A32">
    <cfRule type="duplicateValues" dxfId="618" priority="705"/>
    <cfRule type="duplicateValues" dxfId="617" priority="706"/>
  </conditionalFormatting>
  <conditionalFormatting sqref="A33">
    <cfRule type="duplicateValues" dxfId="616" priority="704"/>
  </conditionalFormatting>
  <conditionalFormatting sqref="A33">
    <cfRule type="duplicateValues" dxfId="615" priority="702"/>
    <cfRule type="duplicateValues" dxfId="614" priority="703"/>
  </conditionalFormatting>
  <conditionalFormatting sqref="A33">
    <cfRule type="duplicateValues" dxfId="613" priority="700"/>
    <cfRule type="duplicateValues" dxfId="612" priority="701"/>
  </conditionalFormatting>
  <conditionalFormatting sqref="A39">
    <cfRule type="duplicateValues" dxfId="611" priority="668"/>
  </conditionalFormatting>
  <conditionalFormatting sqref="A39">
    <cfRule type="duplicateValues" dxfId="610" priority="666"/>
    <cfRule type="duplicateValues" dxfId="609" priority="667"/>
  </conditionalFormatting>
  <conditionalFormatting sqref="A39">
    <cfRule type="duplicateValues" dxfId="608" priority="664"/>
    <cfRule type="duplicateValues" dxfId="607" priority="665"/>
  </conditionalFormatting>
  <conditionalFormatting sqref="A38">
    <cfRule type="duplicateValues" dxfId="606" priority="663"/>
  </conditionalFormatting>
  <conditionalFormatting sqref="A38">
    <cfRule type="duplicateValues" dxfId="605" priority="661"/>
    <cfRule type="duplicateValues" dxfId="604" priority="662"/>
  </conditionalFormatting>
  <conditionalFormatting sqref="A38">
    <cfRule type="duplicateValues" dxfId="603" priority="659"/>
    <cfRule type="duplicateValues" dxfId="602" priority="660"/>
  </conditionalFormatting>
  <conditionalFormatting sqref="A37">
    <cfRule type="duplicateValues" dxfId="601" priority="658"/>
  </conditionalFormatting>
  <conditionalFormatting sqref="A37">
    <cfRule type="duplicateValues" dxfId="600" priority="656"/>
    <cfRule type="duplicateValues" dxfId="599" priority="657"/>
  </conditionalFormatting>
  <conditionalFormatting sqref="A37">
    <cfRule type="duplicateValues" dxfId="598" priority="654"/>
    <cfRule type="duplicateValues" dxfId="597" priority="655"/>
  </conditionalFormatting>
  <conditionalFormatting sqref="A36">
    <cfRule type="duplicateValues" dxfId="596" priority="653"/>
  </conditionalFormatting>
  <conditionalFormatting sqref="A36">
    <cfRule type="duplicateValues" dxfId="595" priority="651"/>
    <cfRule type="duplicateValues" dxfId="594" priority="652"/>
  </conditionalFormatting>
  <conditionalFormatting sqref="A36">
    <cfRule type="duplicateValues" dxfId="593" priority="649"/>
    <cfRule type="duplicateValues" dxfId="592" priority="650"/>
  </conditionalFormatting>
  <conditionalFormatting sqref="A35">
    <cfRule type="duplicateValues" dxfId="591" priority="648"/>
  </conditionalFormatting>
  <conditionalFormatting sqref="A35">
    <cfRule type="duplicateValues" dxfId="590" priority="646"/>
    <cfRule type="duplicateValues" dxfId="589" priority="647"/>
  </conditionalFormatting>
  <conditionalFormatting sqref="A35">
    <cfRule type="duplicateValues" dxfId="588" priority="644"/>
    <cfRule type="duplicateValues" dxfId="587" priority="645"/>
  </conditionalFormatting>
  <conditionalFormatting sqref="A34">
    <cfRule type="duplicateValues" dxfId="586" priority="643"/>
  </conditionalFormatting>
  <conditionalFormatting sqref="A34">
    <cfRule type="duplicateValues" dxfId="585" priority="641"/>
    <cfRule type="duplicateValues" dxfId="584" priority="642"/>
  </conditionalFormatting>
  <conditionalFormatting sqref="A34">
    <cfRule type="duplicateValues" dxfId="583" priority="639"/>
    <cfRule type="duplicateValues" dxfId="582" priority="640"/>
  </conditionalFormatting>
  <conditionalFormatting sqref="C6">
    <cfRule type="duplicateValues" dxfId="581" priority="638"/>
  </conditionalFormatting>
  <conditionalFormatting sqref="C7">
    <cfRule type="duplicateValues" dxfId="580" priority="637"/>
  </conditionalFormatting>
  <conditionalFormatting sqref="C8">
    <cfRule type="duplicateValues" dxfId="579" priority="636"/>
  </conditionalFormatting>
  <conditionalFormatting sqref="C9">
    <cfRule type="duplicateValues" dxfId="578" priority="635"/>
  </conditionalFormatting>
  <conditionalFormatting sqref="C10">
    <cfRule type="duplicateValues" dxfId="577" priority="634"/>
  </conditionalFormatting>
  <conditionalFormatting sqref="C11">
    <cfRule type="duplicateValues" dxfId="576" priority="633"/>
  </conditionalFormatting>
  <conditionalFormatting sqref="C12">
    <cfRule type="duplicateValues" dxfId="575" priority="632"/>
  </conditionalFormatting>
  <conditionalFormatting sqref="C13">
    <cfRule type="duplicateValues" dxfId="574" priority="631"/>
  </conditionalFormatting>
  <conditionalFormatting sqref="C14">
    <cfRule type="duplicateValues" dxfId="573" priority="630"/>
  </conditionalFormatting>
  <conditionalFormatting sqref="C15">
    <cfRule type="duplicateValues" dxfId="572" priority="629"/>
  </conditionalFormatting>
  <conditionalFormatting sqref="C16">
    <cfRule type="duplicateValues" dxfId="571" priority="628"/>
  </conditionalFormatting>
  <conditionalFormatting sqref="C17">
    <cfRule type="duplicateValues" dxfId="570" priority="627"/>
  </conditionalFormatting>
  <conditionalFormatting sqref="C18">
    <cfRule type="duplicateValues" dxfId="569" priority="626"/>
  </conditionalFormatting>
  <conditionalFormatting sqref="C19">
    <cfRule type="duplicateValues" dxfId="568" priority="625"/>
  </conditionalFormatting>
  <conditionalFormatting sqref="C20">
    <cfRule type="duplicateValues" dxfId="567" priority="624"/>
  </conditionalFormatting>
  <conditionalFormatting sqref="C21">
    <cfRule type="duplicateValues" dxfId="566" priority="623"/>
  </conditionalFormatting>
  <conditionalFormatting sqref="C22">
    <cfRule type="duplicateValues" dxfId="565" priority="622"/>
  </conditionalFormatting>
  <conditionalFormatting sqref="C23">
    <cfRule type="duplicateValues" dxfId="564" priority="621"/>
  </conditionalFormatting>
  <conditionalFormatting sqref="C24">
    <cfRule type="duplicateValues" dxfId="563" priority="620"/>
  </conditionalFormatting>
  <conditionalFormatting sqref="C25">
    <cfRule type="duplicateValues" dxfId="562" priority="619"/>
  </conditionalFormatting>
  <conditionalFormatting sqref="C26">
    <cfRule type="duplicateValues" dxfId="561" priority="618"/>
  </conditionalFormatting>
  <conditionalFormatting sqref="C27">
    <cfRule type="duplicateValues" dxfId="560" priority="617"/>
  </conditionalFormatting>
  <conditionalFormatting sqref="C28">
    <cfRule type="duplicateValues" dxfId="559" priority="616"/>
  </conditionalFormatting>
  <conditionalFormatting sqref="C29">
    <cfRule type="duplicateValues" dxfId="558" priority="615"/>
  </conditionalFormatting>
  <conditionalFormatting sqref="C30">
    <cfRule type="duplicateValues" dxfId="557" priority="614"/>
  </conditionalFormatting>
  <conditionalFormatting sqref="C31">
    <cfRule type="duplicateValues" dxfId="556" priority="613"/>
  </conditionalFormatting>
  <conditionalFormatting sqref="C32">
    <cfRule type="duplicateValues" dxfId="555" priority="612"/>
  </conditionalFormatting>
  <conditionalFormatting sqref="C33">
    <cfRule type="duplicateValues" dxfId="554" priority="611"/>
  </conditionalFormatting>
  <conditionalFormatting sqref="C39">
    <cfRule type="duplicateValues" dxfId="553" priority="600"/>
  </conditionalFormatting>
  <conditionalFormatting sqref="C38">
    <cfRule type="duplicateValues" dxfId="552" priority="599"/>
  </conditionalFormatting>
  <conditionalFormatting sqref="C37">
    <cfRule type="duplicateValues" dxfId="551" priority="598"/>
  </conditionalFormatting>
  <conditionalFormatting sqref="C36">
    <cfRule type="duplicateValues" dxfId="550" priority="597"/>
  </conditionalFormatting>
  <conditionalFormatting sqref="C35">
    <cfRule type="duplicateValues" dxfId="549" priority="596"/>
  </conditionalFormatting>
  <conditionalFormatting sqref="C34">
    <cfRule type="duplicateValues" dxfId="548" priority="595"/>
  </conditionalFormatting>
  <conditionalFormatting sqref="D23:E23">
    <cfRule type="duplicateValues" dxfId="547" priority="593"/>
  </conditionalFormatting>
  <conditionalFormatting sqref="D23:E23">
    <cfRule type="duplicateValues" dxfId="546" priority="591"/>
    <cfRule type="duplicateValues" dxfId="545" priority="592"/>
  </conditionalFormatting>
  <conditionalFormatting sqref="D6:E6">
    <cfRule type="duplicateValues" dxfId="544" priority="590"/>
  </conditionalFormatting>
  <conditionalFormatting sqref="D8:E8">
    <cfRule type="duplicateValues" dxfId="543" priority="589"/>
  </conditionalFormatting>
  <conditionalFormatting sqref="D9:E9">
    <cfRule type="duplicateValues" dxfId="542" priority="588"/>
  </conditionalFormatting>
  <conditionalFormatting sqref="D10:E10">
    <cfRule type="duplicateValues" dxfId="541" priority="587"/>
  </conditionalFormatting>
  <conditionalFormatting sqref="D11:E11">
    <cfRule type="duplicateValues" dxfId="540" priority="586"/>
  </conditionalFormatting>
  <conditionalFormatting sqref="D12:E12">
    <cfRule type="duplicateValues" dxfId="539" priority="585"/>
  </conditionalFormatting>
  <conditionalFormatting sqref="D13:E13">
    <cfRule type="duplicateValues" dxfId="538" priority="584"/>
  </conditionalFormatting>
  <conditionalFormatting sqref="D14:E14">
    <cfRule type="duplicateValues" dxfId="537" priority="583"/>
  </conditionalFormatting>
  <conditionalFormatting sqref="D15:E15">
    <cfRule type="duplicateValues" dxfId="536" priority="582"/>
  </conditionalFormatting>
  <conditionalFormatting sqref="D16:E16">
    <cfRule type="duplicateValues" dxfId="535" priority="581"/>
  </conditionalFormatting>
  <conditionalFormatting sqref="D17:E17">
    <cfRule type="duplicateValues" dxfId="534" priority="580"/>
  </conditionalFormatting>
  <conditionalFormatting sqref="D18:E18">
    <cfRule type="duplicateValues" dxfId="533" priority="579"/>
  </conditionalFormatting>
  <conditionalFormatting sqref="D19:E19">
    <cfRule type="duplicateValues" dxfId="532" priority="578"/>
  </conditionalFormatting>
  <conditionalFormatting sqref="D20:E20">
    <cfRule type="duplicateValues" dxfId="531" priority="577"/>
  </conditionalFormatting>
  <conditionalFormatting sqref="D21:E21">
    <cfRule type="duplicateValues" dxfId="530" priority="576"/>
  </conditionalFormatting>
  <conditionalFormatting sqref="D22:E22">
    <cfRule type="duplicateValues" dxfId="529" priority="575"/>
  </conditionalFormatting>
  <conditionalFormatting sqref="D24:E24">
    <cfRule type="duplicateValues" dxfId="528" priority="574"/>
  </conditionalFormatting>
  <conditionalFormatting sqref="D25:E25">
    <cfRule type="duplicateValues" dxfId="527" priority="573"/>
  </conditionalFormatting>
  <conditionalFormatting sqref="D26:E26">
    <cfRule type="duplicateValues" dxfId="526" priority="572"/>
  </conditionalFormatting>
  <conditionalFormatting sqref="D27:E27">
    <cfRule type="duplicateValues" dxfId="525" priority="571"/>
  </conditionalFormatting>
  <conditionalFormatting sqref="D28:E28">
    <cfRule type="duplicateValues" dxfId="524" priority="570"/>
  </conditionalFormatting>
  <conditionalFormatting sqref="D29:E29">
    <cfRule type="duplicateValues" dxfId="523" priority="569"/>
  </conditionalFormatting>
  <conditionalFormatting sqref="D30:E30">
    <cfRule type="duplicateValues" dxfId="522" priority="568"/>
  </conditionalFormatting>
  <conditionalFormatting sqref="D31:E31">
    <cfRule type="duplicateValues" dxfId="521" priority="567"/>
  </conditionalFormatting>
  <conditionalFormatting sqref="D32:E32">
    <cfRule type="duplicateValues" dxfId="520" priority="566"/>
  </conditionalFormatting>
  <conditionalFormatting sqref="D33:E33">
    <cfRule type="duplicateValues" dxfId="519" priority="565"/>
  </conditionalFormatting>
  <conditionalFormatting sqref="D39:E39">
    <cfRule type="duplicateValues" dxfId="518" priority="554"/>
  </conditionalFormatting>
  <conditionalFormatting sqref="D38:E38">
    <cfRule type="duplicateValues" dxfId="517" priority="553"/>
  </conditionalFormatting>
  <conditionalFormatting sqref="D37:E37">
    <cfRule type="duplicateValues" dxfId="516" priority="552"/>
  </conditionalFormatting>
  <conditionalFormatting sqref="D36:E36">
    <cfRule type="duplicateValues" dxfId="515" priority="551"/>
  </conditionalFormatting>
  <conditionalFormatting sqref="D35:E35">
    <cfRule type="duplicateValues" dxfId="514" priority="550"/>
  </conditionalFormatting>
  <conditionalFormatting sqref="D34:E34">
    <cfRule type="duplicateValues" dxfId="513" priority="549"/>
  </conditionalFormatting>
  <conditionalFormatting sqref="C2:D2">
    <cfRule type="duplicateValues" dxfId="512" priority="536"/>
  </conditionalFormatting>
  <conditionalFormatting sqref="C2">
    <cfRule type="duplicateValues" dxfId="511" priority="535"/>
  </conditionalFormatting>
  <conditionalFormatting sqref="C3:D3">
    <cfRule type="duplicateValues" dxfId="510" priority="534"/>
  </conditionalFormatting>
  <conditionalFormatting sqref="C3">
    <cfRule type="duplicateValues" dxfId="509" priority="533"/>
  </conditionalFormatting>
  <conditionalFormatting sqref="C4:D4">
    <cfRule type="duplicateValues" dxfId="508" priority="532"/>
  </conditionalFormatting>
  <conditionalFormatting sqref="C4">
    <cfRule type="duplicateValues" dxfId="507" priority="531"/>
  </conditionalFormatting>
  <conditionalFormatting sqref="C5:D5">
    <cfRule type="duplicateValues" dxfId="506" priority="530"/>
  </conditionalFormatting>
  <conditionalFormatting sqref="C5">
    <cfRule type="duplicateValues" dxfId="505" priority="529"/>
  </conditionalFormatting>
  <conditionalFormatting sqref="E8:E39 D7:E7">
    <cfRule type="duplicateValues" dxfId="504" priority="1044"/>
  </conditionalFormatting>
  <conditionalFormatting sqref="A54">
    <cfRule type="duplicateValues" dxfId="503" priority="524"/>
  </conditionalFormatting>
  <conditionalFormatting sqref="A54">
    <cfRule type="duplicateValues" dxfId="502" priority="522"/>
    <cfRule type="duplicateValues" dxfId="501" priority="523"/>
  </conditionalFormatting>
  <conditionalFormatting sqref="A54">
    <cfRule type="duplicateValues" dxfId="500" priority="520"/>
    <cfRule type="duplicateValues" dxfId="499" priority="521"/>
  </conditionalFormatting>
  <conditionalFormatting sqref="A55">
    <cfRule type="duplicateValues" dxfId="498" priority="519"/>
  </conditionalFormatting>
  <conditionalFormatting sqref="A55">
    <cfRule type="duplicateValues" dxfId="497" priority="517"/>
    <cfRule type="duplicateValues" dxfId="496" priority="518"/>
  </conditionalFormatting>
  <conditionalFormatting sqref="A55">
    <cfRule type="duplicateValues" dxfId="495" priority="515"/>
    <cfRule type="duplicateValues" dxfId="494" priority="516"/>
  </conditionalFormatting>
  <conditionalFormatting sqref="A56">
    <cfRule type="duplicateValues" dxfId="493" priority="514"/>
  </conditionalFormatting>
  <conditionalFormatting sqref="A56">
    <cfRule type="duplicateValues" dxfId="492" priority="512"/>
    <cfRule type="duplicateValues" dxfId="491" priority="513"/>
  </conditionalFormatting>
  <conditionalFormatting sqref="A56">
    <cfRule type="duplicateValues" dxfId="490" priority="510"/>
    <cfRule type="duplicateValues" dxfId="489" priority="511"/>
  </conditionalFormatting>
  <conditionalFormatting sqref="A57">
    <cfRule type="duplicateValues" dxfId="488" priority="509"/>
  </conditionalFormatting>
  <conditionalFormatting sqref="A57">
    <cfRule type="duplicateValues" dxfId="487" priority="507"/>
    <cfRule type="duplicateValues" dxfId="486" priority="508"/>
  </conditionalFormatting>
  <conditionalFormatting sqref="A57">
    <cfRule type="duplicateValues" dxfId="485" priority="505"/>
    <cfRule type="duplicateValues" dxfId="484" priority="506"/>
  </conditionalFormatting>
  <conditionalFormatting sqref="A58">
    <cfRule type="duplicateValues" dxfId="483" priority="504"/>
  </conditionalFormatting>
  <conditionalFormatting sqref="A58">
    <cfRule type="duplicateValues" dxfId="482" priority="502"/>
    <cfRule type="duplicateValues" dxfId="481" priority="503"/>
  </conditionalFormatting>
  <conditionalFormatting sqref="A58">
    <cfRule type="duplicateValues" dxfId="480" priority="500"/>
    <cfRule type="duplicateValues" dxfId="479" priority="501"/>
  </conditionalFormatting>
  <conditionalFormatting sqref="A59">
    <cfRule type="duplicateValues" dxfId="478" priority="499"/>
  </conditionalFormatting>
  <conditionalFormatting sqref="A59">
    <cfRule type="duplicateValues" dxfId="477" priority="497"/>
    <cfRule type="duplicateValues" dxfId="476" priority="498"/>
  </conditionalFormatting>
  <conditionalFormatting sqref="A59">
    <cfRule type="duplicateValues" dxfId="475" priority="495"/>
    <cfRule type="duplicateValues" dxfId="474" priority="496"/>
  </conditionalFormatting>
  <conditionalFormatting sqref="A60">
    <cfRule type="duplicateValues" dxfId="473" priority="494"/>
  </conditionalFormatting>
  <conditionalFormatting sqref="A60">
    <cfRule type="duplicateValues" dxfId="472" priority="492"/>
    <cfRule type="duplicateValues" dxfId="471" priority="493"/>
  </conditionalFormatting>
  <conditionalFormatting sqref="A60">
    <cfRule type="duplicateValues" dxfId="470" priority="490"/>
    <cfRule type="duplicateValues" dxfId="469" priority="491"/>
  </conditionalFormatting>
  <conditionalFormatting sqref="A61">
    <cfRule type="duplicateValues" dxfId="468" priority="489"/>
  </conditionalFormatting>
  <conditionalFormatting sqref="A61">
    <cfRule type="duplicateValues" dxfId="467" priority="487"/>
    <cfRule type="duplicateValues" dxfId="466" priority="488"/>
  </conditionalFormatting>
  <conditionalFormatting sqref="A61">
    <cfRule type="duplicateValues" dxfId="465" priority="485"/>
    <cfRule type="duplicateValues" dxfId="464" priority="486"/>
  </conditionalFormatting>
  <conditionalFormatting sqref="A62">
    <cfRule type="duplicateValues" dxfId="463" priority="484"/>
  </conditionalFormatting>
  <conditionalFormatting sqref="A62">
    <cfRule type="duplicateValues" dxfId="462" priority="482"/>
    <cfRule type="duplicateValues" dxfId="461" priority="483"/>
  </conditionalFormatting>
  <conditionalFormatting sqref="A62">
    <cfRule type="duplicateValues" dxfId="460" priority="480"/>
    <cfRule type="duplicateValues" dxfId="459" priority="481"/>
  </conditionalFormatting>
  <conditionalFormatting sqref="A63">
    <cfRule type="duplicateValues" dxfId="458" priority="479"/>
  </conditionalFormatting>
  <conditionalFormatting sqref="A63">
    <cfRule type="duplicateValues" dxfId="457" priority="477"/>
    <cfRule type="duplicateValues" dxfId="456" priority="478"/>
  </conditionalFormatting>
  <conditionalFormatting sqref="A63">
    <cfRule type="duplicateValues" dxfId="455" priority="475"/>
    <cfRule type="duplicateValues" dxfId="454" priority="476"/>
  </conditionalFormatting>
  <conditionalFormatting sqref="A64">
    <cfRule type="duplicateValues" dxfId="453" priority="474"/>
  </conditionalFormatting>
  <conditionalFormatting sqref="A64">
    <cfRule type="duplicateValues" dxfId="452" priority="472"/>
    <cfRule type="duplicateValues" dxfId="451" priority="473"/>
  </conditionalFormatting>
  <conditionalFormatting sqref="A64">
    <cfRule type="duplicateValues" dxfId="450" priority="470"/>
    <cfRule type="duplicateValues" dxfId="449" priority="471"/>
  </conditionalFormatting>
  <conditionalFormatting sqref="A65">
    <cfRule type="duplicateValues" dxfId="448" priority="469"/>
  </conditionalFormatting>
  <conditionalFormatting sqref="A65">
    <cfRule type="duplicateValues" dxfId="447" priority="467"/>
    <cfRule type="duplicateValues" dxfId="446" priority="468"/>
  </conditionalFormatting>
  <conditionalFormatting sqref="A65">
    <cfRule type="duplicateValues" dxfId="445" priority="465"/>
    <cfRule type="duplicateValues" dxfId="444" priority="466"/>
  </conditionalFormatting>
  <conditionalFormatting sqref="A66">
    <cfRule type="duplicateValues" dxfId="443" priority="464"/>
  </conditionalFormatting>
  <conditionalFormatting sqref="A66">
    <cfRule type="duplicateValues" dxfId="442" priority="462"/>
    <cfRule type="duplicateValues" dxfId="441" priority="463"/>
  </conditionalFormatting>
  <conditionalFormatting sqref="A66">
    <cfRule type="duplicateValues" dxfId="440" priority="460"/>
    <cfRule type="duplicateValues" dxfId="439" priority="461"/>
  </conditionalFormatting>
  <conditionalFormatting sqref="A67">
    <cfRule type="duplicateValues" dxfId="438" priority="459"/>
  </conditionalFormatting>
  <conditionalFormatting sqref="A67">
    <cfRule type="duplicateValues" dxfId="437" priority="457"/>
    <cfRule type="duplicateValues" dxfId="436" priority="458"/>
  </conditionalFormatting>
  <conditionalFormatting sqref="A67">
    <cfRule type="duplicateValues" dxfId="435" priority="455"/>
    <cfRule type="duplicateValues" dxfId="434" priority="456"/>
  </conditionalFormatting>
  <conditionalFormatting sqref="C54">
    <cfRule type="duplicateValues" dxfId="433" priority="454"/>
  </conditionalFormatting>
  <conditionalFormatting sqref="C55">
    <cfRule type="duplicateValues" dxfId="432" priority="453"/>
  </conditionalFormatting>
  <conditionalFormatting sqref="C56">
    <cfRule type="duplicateValues" dxfId="431" priority="452"/>
  </conditionalFormatting>
  <conditionalFormatting sqref="C57">
    <cfRule type="duplicateValues" dxfId="430" priority="451"/>
  </conditionalFormatting>
  <conditionalFormatting sqref="C58">
    <cfRule type="duplicateValues" dxfId="429" priority="450"/>
  </conditionalFormatting>
  <conditionalFormatting sqref="C59">
    <cfRule type="duplicateValues" dxfId="428" priority="449"/>
  </conditionalFormatting>
  <conditionalFormatting sqref="C60">
    <cfRule type="duplicateValues" dxfId="427" priority="448"/>
  </conditionalFormatting>
  <conditionalFormatting sqref="C61">
    <cfRule type="duplicateValues" dxfId="426" priority="447"/>
  </conditionalFormatting>
  <conditionalFormatting sqref="C62">
    <cfRule type="duplicateValues" dxfId="425" priority="446"/>
  </conditionalFormatting>
  <conditionalFormatting sqref="C63">
    <cfRule type="duplicateValues" dxfId="424" priority="445"/>
  </conditionalFormatting>
  <conditionalFormatting sqref="C64">
    <cfRule type="duplicateValues" dxfId="423" priority="444"/>
  </conditionalFormatting>
  <conditionalFormatting sqref="C65">
    <cfRule type="duplicateValues" dxfId="422" priority="443"/>
  </conditionalFormatting>
  <conditionalFormatting sqref="C66">
    <cfRule type="duplicateValues" dxfId="421" priority="442"/>
  </conditionalFormatting>
  <conditionalFormatting sqref="C67">
    <cfRule type="duplicateValues" dxfId="420" priority="441"/>
  </conditionalFormatting>
  <conditionalFormatting sqref="D55:E55">
    <cfRule type="duplicateValues" dxfId="419" priority="440"/>
  </conditionalFormatting>
  <conditionalFormatting sqref="D56:E56">
    <cfRule type="duplicateValues" dxfId="418" priority="439"/>
  </conditionalFormatting>
  <conditionalFormatting sqref="D57:E57">
    <cfRule type="duplicateValues" dxfId="417" priority="438"/>
  </conditionalFormatting>
  <conditionalFormatting sqref="D58:E58">
    <cfRule type="duplicateValues" dxfId="416" priority="437"/>
  </conditionalFormatting>
  <conditionalFormatting sqref="D59:E59">
    <cfRule type="duplicateValues" dxfId="415" priority="436"/>
  </conditionalFormatting>
  <conditionalFormatting sqref="D60:E60">
    <cfRule type="duplicateValues" dxfId="414" priority="435"/>
  </conditionalFormatting>
  <conditionalFormatting sqref="D61:E61">
    <cfRule type="duplicateValues" dxfId="413" priority="434"/>
  </conditionalFormatting>
  <conditionalFormatting sqref="D62:E62">
    <cfRule type="duplicateValues" dxfId="412" priority="433"/>
  </conditionalFormatting>
  <conditionalFormatting sqref="D63:E63">
    <cfRule type="duplicateValues" dxfId="411" priority="432"/>
  </conditionalFormatting>
  <conditionalFormatting sqref="D64:E64">
    <cfRule type="duplicateValues" dxfId="410" priority="431"/>
  </conditionalFormatting>
  <conditionalFormatting sqref="D65:E65">
    <cfRule type="duplicateValues" dxfId="409" priority="430"/>
  </conditionalFormatting>
  <conditionalFormatting sqref="D66:E66">
    <cfRule type="duplicateValues" dxfId="408" priority="429"/>
  </conditionalFormatting>
  <conditionalFormatting sqref="D67:E67">
    <cfRule type="duplicateValues" dxfId="407" priority="428"/>
  </conditionalFormatting>
  <conditionalFormatting sqref="E55:E68 D54:E54">
    <cfRule type="duplicateValues" dxfId="406" priority="427"/>
  </conditionalFormatting>
  <conditionalFormatting sqref="A68">
    <cfRule type="duplicateValues" dxfId="405" priority="426"/>
  </conditionalFormatting>
  <conditionalFormatting sqref="A68">
    <cfRule type="duplicateValues" dxfId="404" priority="424"/>
    <cfRule type="duplicateValues" dxfId="403" priority="425"/>
  </conditionalFormatting>
  <conditionalFormatting sqref="A68">
    <cfRule type="duplicateValues" dxfId="402" priority="422"/>
    <cfRule type="duplicateValues" dxfId="401" priority="423"/>
  </conditionalFormatting>
  <conditionalFormatting sqref="C68">
    <cfRule type="duplicateValues" dxfId="400" priority="421"/>
  </conditionalFormatting>
  <conditionalFormatting sqref="D68:E68">
    <cfRule type="duplicateValues" dxfId="399" priority="420"/>
  </conditionalFormatting>
  <conditionalFormatting sqref="A75">
    <cfRule type="duplicateValues" dxfId="398" priority="419"/>
  </conditionalFormatting>
  <conditionalFormatting sqref="A75">
    <cfRule type="duplicateValues" dxfId="397" priority="417"/>
    <cfRule type="duplicateValues" dxfId="396" priority="418"/>
  </conditionalFormatting>
  <conditionalFormatting sqref="A75">
    <cfRule type="duplicateValues" dxfId="395" priority="415"/>
    <cfRule type="duplicateValues" dxfId="394" priority="416"/>
  </conditionalFormatting>
  <conditionalFormatting sqref="C75">
    <cfRule type="duplicateValues" dxfId="393" priority="414"/>
  </conditionalFormatting>
  <conditionalFormatting sqref="D75:E75">
    <cfRule type="duplicateValues" dxfId="392" priority="413"/>
  </conditionalFormatting>
  <conditionalFormatting sqref="A84">
    <cfRule type="duplicateValues" dxfId="391" priority="412"/>
  </conditionalFormatting>
  <conditionalFormatting sqref="A84">
    <cfRule type="duplicateValues" dxfId="390" priority="410"/>
    <cfRule type="duplicateValues" dxfId="389" priority="411"/>
  </conditionalFormatting>
  <conditionalFormatting sqref="A84">
    <cfRule type="duplicateValues" dxfId="388" priority="408"/>
    <cfRule type="duplicateValues" dxfId="387" priority="409"/>
  </conditionalFormatting>
  <conditionalFormatting sqref="C84">
    <cfRule type="duplicateValues" dxfId="386" priority="407"/>
  </conditionalFormatting>
  <conditionalFormatting sqref="D84:E84">
    <cfRule type="duplicateValues" dxfId="385" priority="406"/>
  </conditionalFormatting>
  <conditionalFormatting sqref="E84">
    <cfRule type="duplicateValues" dxfId="384" priority="398"/>
  </conditionalFormatting>
  <conditionalFormatting sqref="A93">
    <cfRule type="duplicateValues" dxfId="383" priority="397"/>
  </conditionalFormatting>
  <conditionalFormatting sqref="A93">
    <cfRule type="duplicateValues" dxfId="382" priority="395"/>
    <cfRule type="duplicateValues" dxfId="381" priority="396"/>
  </conditionalFormatting>
  <conditionalFormatting sqref="A93">
    <cfRule type="duplicateValues" dxfId="380" priority="393"/>
    <cfRule type="duplicateValues" dxfId="379" priority="394"/>
  </conditionalFormatting>
  <conditionalFormatting sqref="C93">
    <cfRule type="duplicateValues" dxfId="378" priority="392"/>
  </conditionalFormatting>
  <conditionalFormatting sqref="D93:E93">
    <cfRule type="duplicateValues" dxfId="377" priority="391"/>
  </conditionalFormatting>
  <conditionalFormatting sqref="E93">
    <cfRule type="duplicateValues" dxfId="376" priority="383"/>
  </conditionalFormatting>
  <conditionalFormatting sqref="A92">
    <cfRule type="duplicateValues" dxfId="375" priority="374"/>
  </conditionalFormatting>
  <conditionalFormatting sqref="A92">
    <cfRule type="duplicateValues" dxfId="374" priority="372"/>
    <cfRule type="duplicateValues" dxfId="373" priority="373"/>
  </conditionalFormatting>
  <conditionalFormatting sqref="A92">
    <cfRule type="duplicateValues" dxfId="372" priority="370"/>
    <cfRule type="duplicateValues" dxfId="371" priority="371"/>
  </conditionalFormatting>
  <conditionalFormatting sqref="C92">
    <cfRule type="duplicateValues" dxfId="370" priority="369"/>
  </conditionalFormatting>
  <conditionalFormatting sqref="D92:E92">
    <cfRule type="duplicateValues" dxfId="369" priority="368"/>
  </conditionalFormatting>
  <conditionalFormatting sqref="E92">
    <cfRule type="duplicateValues" dxfId="368" priority="367"/>
  </conditionalFormatting>
  <conditionalFormatting sqref="A102">
    <cfRule type="duplicateValues" dxfId="367" priority="366"/>
  </conditionalFormatting>
  <conditionalFormatting sqref="A102">
    <cfRule type="duplicateValues" dxfId="366" priority="364"/>
    <cfRule type="duplicateValues" dxfId="365" priority="365"/>
  </conditionalFormatting>
  <conditionalFormatting sqref="A102">
    <cfRule type="duplicateValues" dxfId="364" priority="362"/>
    <cfRule type="duplicateValues" dxfId="363" priority="363"/>
  </conditionalFormatting>
  <conditionalFormatting sqref="C102">
    <cfRule type="duplicateValues" dxfId="362" priority="361"/>
  </conditionalFormatting>
  <conditionalFormatting sqref="D102:E102">
    <cfRule type="duplicateValues" dxfId="361" priority="360"/>
  </conditionalFormatting>
  <conditionalFormatting sqref="E102">
    <cfRule type="duplicateValues" dxfId="360" priority="352"/>
  </conditionalFormatting>
  <conditionalFormatting sqref="A112">
    <cfRule type="duplicateValues" dxfId="359" priority="348"/>
  </conditionalFormatting>
  <conditionalFormatting sqref="A112">
    <cfRule type="duplicateValues" dxfId="358" priority="346"/>
    <cfRule type="duplicateValues" dxfId="357" priority="347"/>
  </conditionalFormatting>
  <conditionalFormatting sqref="A112">
    <cfRule type="duplicateValues" dxfId="356" priority="344"/>
    <cfRule type="duplicateValues" dxfId="355" priority="345"/>
  </conditionalFormatting>
  <conditionalFormatting sqref="C112">
    <cfRule type="duplicateValues" dxfId="354" priority="343"/>
  </conditionalFormatting>
  <conditionalFormatting sqref="D112:E112">
    <cfRule type="duplicateValues" dxfId="353" priority="342"/>
  </conditionalFormatting>
  <conditionalFormatting sqref="E112">
    <cfRule type="duplicateValues" dxfId="352" priority="334"/>
  </conditionalFormatting>
  <conditionalFormatting sqref="A121">
    <cfRule type="duplicateValues" dxfId="351" priority="327"/>
  </conditionalFormatting>
  <conditionalFormatting sqref="A121">
    <cfRule type="duplicateValues" dxfId="350" priority="325"/>
    <cfRule type="duplicateValues" dxfId="349" priority="326"/>
  </conditionalFormatting>
  <conditionalFormatting sqref="A121">
    <cfRule type="duplicateValues" dxfId="348" priority="323"/>
    <cfRule type="duplicateValues" dxfId="347" priority="324"/>
  </conditionalFormatting>
  <conditionalFormatting sqref="C121">
    <cfRule type="duplicateValues" dxfId="346" priority="322"/>
  </conditionalFormatting>
  <conditionalFormatting sqref="D121:E121">
    <cfRule type="duplicateValues" dxfId="345" priority="321"/>
  </conditionalFormatting>
  <conditionalFormatting sqref="E121">
    <cfRule type="duplicateValues" dxfId="344" priority="313"/>
  </conditionalFormatting>
  <conditionalFormatting sqref="A131">
    <cfRule type="duplicateValues" dxfId="343" priority="303"/>
  </conditionalFormatting>
  <conditionalFormatting sqref="A131">
    <cfRule type="duplicateValues" dxfId="342" priority="301"/>
    <cfRule type="duplicateValues" dxfId="341" priority="302"/>
  </conditionalFormatting>
  <conditionalFormatting sqref="A131">
    <cfRule type="duplicateValues" dxfId="340" priority="299"/>
    <cfRule type="duplicateValues" dxfId="339" priority="300"/>
  </conditionalFormatting>
  <conditionalFormatting sqref="C131">
    <cfRule type="duplicateValues" dxfId="338" priority="298"/>
  </conditionalFormatting>
  <conditionalFormatting sqref="D131:E131">
    <cfRule type="duplicateValues" dxfId="337" priority="297"/>
  </conditionalFormatting>
  <conditionalFormatting sqref="E131">
    <cfRule type="duplicateValues" dxfId="336" priority="289"/>
  </conditionalFormatting>
  <conditionalFormatting sqref="A141">
    <cfRule type="duplicateValues" dxfId="335" priority="276"/>
  </conditionalFormatting>
  <conditionalFormatting sqref="A141">
    <cfRule type="duplicateValues" dxfId="334" priority="274"/>
    <cfRule type="duplicateValues" dxfId="333" priority="275"/>
  </conditionalFormatting>
  <conditionalFormatting sqref="A141">
    <cfRule type="duplicateValues" dxfId="332" priority="272"/>
    <cfRule type="duplicateValues" dxfId="331" priority="273"/>
  </conditionalFormatting>
  <conditionalFormatting sqref="C141">
    <cfRule type="duplicateValues" dxfId="330" priority="271"/>
  </conditionalFormatting>
  <conditionalFormatting sqref="D141:E141">
    <cfRule type="duplicateValues" dxfId="329" priority="270"/>
  </conditionalFormatting>
  <conditionalFormatting sqref="A141">
    <cfRule type="duplicateValues" dxfId="328" priority="269"/>
  </conditionalFormatting>
  <conditionalFormatting sqref="A141">
    <cfRule type="duplicateValues" dxfId="327" priority="267"/>
    <cfRule type="duplicateValues" dxfId="326" priority="268"/>
  </conditionalFormatting>
  <conditionalFormatting sqref="A141">
    <cfRule type="duplicateValues" dxfId="325" priority="265"/>
    <cfRule type="duplicateValues" dxfId="324" priority="266"/>
  </conditionalFormatting>
  <conditionalFormatting sqref="C141">
    <cfRule type="duplicateValues" dxfId="323" priority="264"/>
  </conditionalFormatting>
  <conditionalFormatting sqref="D141:E141">
    <cfRule type="duplicateValues" dxfId="322" priority="263"/>
  </conditionalFormatting>
  <conditionalFormatting sqref="E141">
    <cfRule type="duplicateValues" dxfId="321" priority="262"/>
  </conditionalFormatting>
  <conditionalFormatting sqref="C141">
    <cfRule type="duplicateValues" dxfId="320" priority="261"/>
  </conditionalFormatting>
  <conditionalFormatting sqref="D141:E141">
    <cfRule type="duplicateValues" dxfId="319" priority="260"/>
  </conditionalFormatting>
  <conditionalFormatting sqref="E141">
    <cfRule type="duplicateValues" dxfId="318" priority="259"/>
  </conditionalFormatting>
  <conditionalFormatting sqref="C141">
    <cfRule type="duplicateValues" dxfId="317" priority="258"/>
  </conditionalFormatting>
  <conditionalFormatting sqref="D141:E141">
    <cfRule type="duplicateValues" dxfId="316" priority="257"/>
  </conditionalFormatting>
  <conditionalFormatting sqref="E141">
    <cfRule type="duplicateValues" dxfId="315" priority="256"/>
  </conditionalFormatting>
  <conditionalFormatting sqref="C141">
    <cfRule type="duplicateValues" dxfId="314" priority="255"/>
  </conditionalFormatting>
  <conditionalFormatting sqref="D141:E141">
    <cfRule type="duplicateValues" dxfId="313" priority="254"/>
  </conditionalFormatting>
  <conditionalFormatting sqref="E141">
    <cfRule type="duplicateValues" dxfId="312" priority="253"/>
  </conditionalFormatting>
  <conditionalFormatting sqref="C141">
    <cfRule type="duplicateValues" dxfId="311" priority="252"/>
  </conditionalFormatting>
  <conditionalFormatting sqref="D141:E141">
    <cfRule type="duplicateValues" dxfId="310" priority="251"/>
  </conditionalFormatting>
  <conditionalFormatting sqref="E141">
    <cfRule type="duplicateValues" dxfId="309" priority="250"/>
  </conditionalFormatting>
  <conditionalFormatting sqref="C141">
    <cfRule type="duplicateValues" dxfId="308" priority="249"/>
  </conditionalFormatting>
  <conditionalFormatting sqref="D141:E141">
    <cfRule type="duplicateValues" dxfId="307" priority="248"/>
  </conditionalFormatting>
  <conditionalFormatting sqref="E141">
    <cfRule type="duplicateValues" dxfId="306" priority="247"/>
  </conditionalFormatting>
  <conditionalFormatting sqref="A151">
    <cfRule type="duplicateValues" dxfId="305" priority="246"/>
  </conditionalFormatting>
  <conditionalFormatting sqref="A151">
    <cfRule type="duplicateValues" dxfId="304" priority="244"/>
    <cfRule type="duplicateValues" dxfId="303" priority="245"/>
  </conditionalFormatting>
  <conditionalFormatting sqref="A151">
    <cfRule type="duplicateValues" dxfId="302" priority="242"/>
    <cfRule type="duplicateValues" dxfId="301" priority="243"/>
  </conditionalFormatting>
  <conditionalFormatting sqref="C151">
    <cfRule type="duplicateValues" dxfId="300" priority="241"/>
  </conditionalFormatting>
  <conditionalFormatting sqref="D151:E151">
    <cfRule type="duplicateValues" dxfId="299" priority="240"/>
  </conditionalFormatting>
  <conditionalFormatting sqref="A151">
    <cfRule type="duplicateValues" dxfId="298" priority="239"/>
  </conditionalFormatting>
  <conditionalFormatting sqref="A151">
    <cfRule type="duplicateValues" dxfId="297" priority="237"/>
    <cfRule type="duplicateValues" dxfId="296" priority="238"/>
  </conditionalFormatting>
  <conditionalFormatting sqref="A151">
    <cfRule type="duplicateValues" dxfId="295" priority="235"/>
    <cfRule type="duplicateValues" dxfId="294" priority="236"/>
  </conditionalFormatting>
  <conditionalFormatting sqref="C151">
    <cfRule type="duplicateValues" dxfId="293" priority="234"/>
  </conditionalFormatting>
  <conditionalFormatting sqref="D151:E151">
    <cfRule type="duplicateValues" dxfId="292" priority="233"/>
  </conditionalFormatting>
  <conditionalFormatting sqref="E151">
    <cfRule type="duplicateValues" dxfId="291" priority="232"/>
  </conditionalFormatting>
  <conditionalFormatting sqref="C151">
    <cfRule type="duplicateValues" dxfId="290" priority="231"/>
  </conditionalFormatting>
  <conditionalFormatting sqref="D151:E151">
    <cfRule type="duplicateValues" dxfId="289" priority="230"/>
  </conditionalFormatting>
  <conditionalFormatting sqref="E151">
    <cfRule type="duplicateValues" dxfId="288" priority="229"/>
  </conditionalFormatting>
  <conditionalFormatting sqref="C151">
    <cfRule type="duplicateValues" dxfId="287" priority="228"/>
  </conditionalFormatting>
  <conditionalFormatting sqref="D151:E151">
    <cfRule type="duplicateValues" dxfId="286" priority="227"/>
  </conditionalFormatting>
  <conditionalFormatting sqref="E151">
    <cfRule type="duplicateValues" dxfId="285" priority="226"/>
  </conditionalFormatting>
  <conditionalFormatting sqref="C151">
    <cfRule type="duplicateValues" dxfId="284" priority="225"/>
  </conditionalFormatting>
  <conditionalFormatting sqref="D151:E151">
    <cfRule type="duplicateValues" dxfId="283" priority="224"/>
  </conditionalFormatting>
  <conditionalFormatting sqref="E151">
    <cfRule type="duplicateValues" dxfId="282" priority="223"/>
  </conditionalFormatting>
  <conditionalFormatting sqref="C151">
    <cfRule type="duplicateValues" dxfId="281" priority="222"/>
  </conditionalFormatting>
  <conditionalFormatting sqref="D151:E151">
    <cfRule type="duplicateValues" dxfId="280" priority="221"/>
  </conditionalFormatting>
  <conditionalFormatting sqref="E151">
    <cfRule type="duplicateValues" dxfId="279" priority="220"/>
  </conditionalFormatting>
  <conditionalFormatting sqref="C151">
    <cfRule type="duplicateValues" dxfId="278" priority="219"/>
  </conditionalFormatting>
  <conditionalFormatting sqref="D151:E151">
    <cfRule type="duplicateValues" dxfId="277" priority="218"/>
  </conditionalFormatting>
  <conditionalFormatting sqref="E151">
    <cfRule type="duplicateValues" dxfId="276" priority="217"/>
  </conditionalFormatting>
  <conditionalFormatting sqref="C151">
    <cfRule type="duplicateValues" dxfId="275" priority="216"/>
  </conditionalFormatting>
  <conditionalFormatting sqref="D151:E151">
    <cfRule type="duplicateValues" dxfId="274" priority="215"/>
  </conditionalFormatting>
  <conditionalFormatting sqref="E151">
    <cfRule type="duplicateValues" dxfId="273" priority="214"/>
  </conditionalFormatting>
  <conditionalFormatting sqref="A160">
    <cfRule type="duplicateValues" dxfId="272" priority="213"/>
  </conditionalFormatting>
  <conditionalFormatting sqref="A160">
    <cfRule type="duplicateValues" dxfId="271" priority="211"/>
    <cfRule type="duplicateValues" dxfId="270" priority="212"/>
  </conditionalFormatting>
  <conditionalFormatting sqref="A160">
    <cfRule type="duplicateValues" dxfId="269" priority="209"/>
    <cfRule type="duplicateValues" dxfId="268" priority="210"/>
  </conditionalFormatting>
  <conditionalFormatting sqref="C160">
    <cfRule type="duplicateValues" dxfId="267" priority="208"/>
  </conditionalFormatting>
  <conditionalFormatting sqref="D160:E160">
    <cfRule type="duplicateValues" dxfId="266" priority="207"/>
  </conditionalFormatting>
  <conditionalFormatting sqref="A160">
    <cfRule type="duplicateValues" dxfId="265" priority="206"/>
  </conditionalFormatting>
  <conditionalFormatting sqref="A160">
    <cfRule type="duplicateValues" dxfId="264" priority="204"/>
    <cfRule type="duplicateValues" dxfId="263" priority="205"/>
  </conditionalFormatting>
  <conditionalFormatting sqref="A160">
    <cfRule type="duplicateValues" dxfId="262" priority="202"/>
    <cfRule type="duplicateValues" dxfId="261" priority="203"/>
  </conditionalFormatting>
  <conditionalFormatting sqref="C160">
    <cfRule type="duplicateValues" dxfId="260" priority="201"/>
  </conditionalFormatting>
  <conditionalFormatting sqref="D160:E160">
    <cfRule type="duplicateValues" dxfId="259" priority="200"/>
  </conditionalFormatting>
  <conditionalFormatting sqref="E160">
    <cfRule type="duplicateValues" dxfId="258" priority="199"/>
  </conditionalFormatting>
  <conditionalFormatting sqref="C160">
    <cfRule type="duplicateValues" dxfId="257" priority="198"/>
  </conditionalFormatting>
  <conditionalFormatting sqref="D160:E160">
    <cfRule type="duplicateValues" dxfId="256" priority="197"/>
  </conditionalFormatting>
  <conditionalFormatting sqref="E160">
    <cfRule type="duplicateValues" dxfId="255" priority="196"/>
  </conditionalFormatting>
  <conditionalFormatting sqref="C160">
    <cfRule type="duplicateValues" dxfId="254" priority="195"/>
  </conditionalFormatting>
  <conditionalFormatting sqref="D160:E160">
    <cfRule type="duplicateValues" dxfId="253" priority="194"/>
  </conditionalFormatting>
  <conditionalFormatting sqref="E160">
    <cfRule type="duplicateValues" dxfId="252" priority="193"/>
  </conditionalFormatting>
  <conditionalFormatting sqref="C160">
    <cfRule type="duplicateValues" dxfId="251" priority="192"/>
  </conditionalFormatting>
  <conditionalFormatting sqref="D160:E160">
    <cfRule type="duplicateValues" dxfId="250" priority="191"/>
  </conditionalFormatting>
  <conditionalFormatting sqref="E160">
    <cfRule type="duplicateValues" dxfId="249" priority="190"/>
  </conditionalFormatting>
  <conditionalFormatting sqref="C160">
    <cfRule type="duplicateValues" dxfId="248" priority="189"/>
  </conditionalFormatting>
  <conditionalFormatting sqref="D160:E160">
    <cfRule type="duplicateValues" dxfId="247" priority="188"/>
  </conditionalFormatting>
  <conditionalFormatting sqref="E160">
    <cfRule type="duplicateValues" dxfId="246" priority="187"/>
  </conditionalFormatting>
  <conditionalFormatting sqref="C160">
    <cfRule type="duplicateValues" dxfId="245" priority="186"/>
  </conditionalFormatting>
  <conditionalFormatting sqref="D160:E160">
    <cfRule type="duplicateValues" dxfId="244" priority="185"/>
  </conditionalFormatting>
  <conditionalFormatting sqref="E160">
    <cfRule type="duplicateValues" dxfId="243" priority="184"/>
  </conditionalFormatting>
  <conditionalFormatting sqref="C160">
    <cfRule type="duplicateValues" dxfId="242" priority="183"/>
  </conditionalFormatting>
  <conditionalFormatting sqref="D160:E160">
    <cfRule type="duplicateValues" dxfId="241" priority="182"/>
  </conditionalFormatting>
  <conditionalFormatting sqref="E160">
    <cfRule type="duplicateValues" dxfId="240" priority="181"/>
  </conditionalFormatting>
  <conditionalFormatting sqref="C160">
    <cfRule type="duplicateValues" dxfId="239" priority="180"/>
  </conditionalFormatting>
  <conditionalFormatting sqref="D160:E160">
    <cfRule type="duplicateValues" dxfId="238" priority="179"/>
  </conditionalFormatting>
  <conditionalFormatting sqref="E160">
    <cfRule type="duplicateValues" dxfId="237" priority="178"/>
  </conditionalFormatting>
  <conditionalFormatting sqref="A171">
    <cfRule type="duplicateValues" dxfId="236" priority="177"/>
  </conditionalFormatting>
  <conditionalFormatting sqref="A171">
    <cfRule type="duplicateValues" dxfId="235" priority="175"/>
    <cfRule type="duplicateValues" dxfId="234" priority="176"/>
  </conditionalFormatting>
  <conditionalFormatting sqref="A171">
    <cfRule type="duplicateValues" dxfId="233" priority="173"/>
    <cfRule type="duplicateValues" dxfId="232" priority="174"/>
  </conditionalFormatting>
  <conditionalFormatting sqref="C171">
    <cfRule type="duplicateValues" dxfId="231" priority="172"/>
  </conditionalFormatting>
  <conditionalFormatting sqref="D171:E171">
    <cfRule type="duplicateValues" dxfId="230" priority="171"/>
  </conditionalFormatting>
  <conditionalFormatting sqref="A171">
    <cfRule type="duplicateValues" dxfId="229" priority="170"/>
  </conditionalFormatting>
  <conditionalFormatting sqref="A171">
    <cfRule type="duplicateValues" dxfId="228" priority="168"/>
    <cfRule type="duplicateValues" dxfId="227" priority="169"/>
  </conditionalFormatting>
  <conditionalFormatting sqref="A171">
    <cfRule type="duplicateValues" dxfId="226" priority="166"/>
    <cfRule type="duplicateValues" dxfId="225" priority="167"/>
  </conditionalFormatting>
  <conditionalFormatting sqref="C171">
    <cfRule type="duplicateValues" dxfId="224" priority="165"/>
  </conditionalFormatting>
  <conditionalFormatting sqref="D171:E171">
    <cfRule type="duplicateValues" dxfId="223" priority="164"/>
  </conditionalFormatting>
  <conditionalFormatting sqref="E171">
    <cfRule type="duplicateValues" dxfId="222" priority="163"/>
  </conditionalFormatting>
  <conditionalFormatting sqref="C171">
    <cfRule type="duplicateValues" dxfId="221" priority="162"/>
  </conditionalFormatting>
  <conditionalFormatting sqref="D171:E171">
    <cfRule type="duplicateValues" dxfId="220" priority="161"/>
  </conditionalFormatting>
  <conditionalFormatting sqref="E171">
    <cfRule type="duplicateValues" dxfId="219" priority="160"/>
  </conditionalFormatting>
  <conditionalFormatting sqref="C171">
    <cfRule type="duplicateValues" dxfId="218" priority="159"/>
  </conditionalFormatting>
  <conditionalFormatting sqref="D171:E171">
    <cfRule type="duplicateValues" dxfId="217" priority="158"/>
  </conditionalFormatting>
  <conditionalFormatting sqref="E171">
    <cfRule type="duplicateValues" dxfId="216" priority="157"/>
  </conditionalFormatting>
  <conditionalFormatting sqref="C171">
    <cfRule type="duplicateValues" dxfId="215" priority="156"/>
  </conditionalFormatting>
  <conditionalFormatting sqref="D171:E171">
    <cfRule type="duplicateValues" dxfId="214" priority="155"/>
  </conditionalFormatting>
  <conditionalFormatting sqref="E171">
    <cfRule type="duplicateValues" dxfId="213" priority="154"/>
  </conditionalFormatting>
  <conditionalFormatting sqref="C171">
    <cfRule type="duplicateValues" dxfId="212" priority="153"/>
  </conditionalFormatting>
  <conditionalFormatting sqref="D171:E171">
    <cfRule type="duplicateValues" dxfId="211" priority="152"/>
  </conditionalFormatting>
  <conditionalFormatting sqref="E171">
    <cfRule type="duplicateValues" dxfId="210" priority="151"/>
  </conditionalFormatting>
  <conditionalFormatting sqref="C171">
    <cfRule type="duplicateValues" dxfId="209" priority="150"/>
  </conditionalFormatting>
  <conditionalFormatting sqref="D171:E171">
    <cfRule type="duplicateValues" dxfId="208" priority="149"/>
  </conditionalFormatting>
  <conditionalFormatting sqref="E171">
    <cfRule type="duplicateValues" dxfId="207" priority="148"/>
  </conditionalFormatting>
  <conditionalFormatting sqref="C171">
    <cfRule type="duplicateValues" dxfId="206" priority="147"/>
  </conditionalFormatting>
  <conditionalFormatting sqref="D171:E171">
    <cfRule type="duplicateValues" dxfId="205" priority="146"/>
  </conditionalFormatting>
  <conditionalFormatting sqref="E171">
    <cfRule type="duplicateValues" dxfId="204" priority="145"/>
  </conditionalFormatting>
  <conditionalFormatting sqref="C171">
    <cfRule type="duplicateValues" dxfId="203" priority="144"/>
  </conditionalFormatting>
  <conditionalFormatting sqref="D171:E171">
    <cfRule type="duplicateValues" dxfId="202" priority="143"/>
  </conditionalFormatting>
  <conditionalFormatting sqref="E171">
    <cfRule type="duplicateValues" dxfId="201" priority="142"/>
  </conditionalFormatting>
  <conditionalFormatting sqref="C171">
    <cfRule type="duplicateValues" dxfId="200" priority="141"/>
  </conditionalFormatting>
  <conditionalFormatting sqref="D171:E171">
    <cfRule type="duplicateValues" dxfId="199" priority="140"/>
  </conditionalFormatting>
  <conditionalFormatting sqref="E171">
    <cfRule type="duplicateValues" dxfId="198" priority="139"/>
  </conditionalFormatting>
  <conditionalFormatting sqref="A180">
    <cfRule type="duplicateValues" dxfId="197" priority="138"/>
  </conditionalFormatting>
  <conditionalFormatting sqref="A180">
    <cfRule type="duplicateValues" dxfId="196" priority="136"/>
    <cfRule type="duplicateValues" dxfId="195" priority="137"/>
  </conditionalFormatting>
  <conditionalFormatting sqref="A180">
    <cfRule type="duplicateValues" dxfId="194" priority="134"/>
    <cfRule type="duplicateValues" dxfId="193" priority="135"/>
  </conditionalFormatting>
  <conditionalFormatting sqref="C180">
    <cfRule type="duplicateValues" dxfId="192" priority="133"/>
  </conditionalFormatting>
  <conditionalFormatting sqref="D180:E180">
    <cfRule type="duplicateValues" dxfId="191" priority="132"/>
  </conditionalFormatting>
  <conditionalFormatting sqref="A180">
    <cfRule type="duplicateValues" dxfId="190" priority="131"/>
  </conditionalFormatting>
  <conditionalFormatting sqref="A180">
    <cfRule type="duplicateValues" dxfId="189" priority="129"/>
    <cfRule type="duplicateValues" dxfId="188" priority="130"/>
  </conditionalFormatting>
  <conditionalFormatting sqref="A180">
    <cfRule type="duplicateValues" dxfId="187" priority="127"/>
    <cfRule type="duplicateValues" dxfId="186" priority="128"/>
  </conditionalFormatting>
  <conditionalFormatting sqref="C180">
    <cfRule type="duplicateValues" dxfId="185" priority="126"/>
  </conditionalFormatting>
  <conditionalFormatting sqref="D180:E180">
    <cfRule type="duplicateValues" dxfId="184" priority="125"/>
  </conditionalFormatting>
  <conditionalFormatting sqref="E180">
    <cfRule type="duplicateValues" dxfId="183" priority="124"/>
  </conditionalFormatting>
  <conditionalFormatting sqref="C180">
    <cfRule type="duplicateValues" dxfId="182" priority="123"/>
  </conditionalFormatting>
  <conditionalFormatting sqref="D180:E180">
    <cfRule type="duplicateValues" dxfId="181" priority="122"/>
  </conditionalFormatting>
  <conditionalFormatting sqref="E180">
    <cfRule type="duplicateValues" dxfId="180" priority="121"/>
  </conditionalFormatting>
  <conditionalFormatting sqref="C180">
    <cfRule type="duplicateValues" dxfId="179" priority="120"/>
  </conditionalFormatting>
  <conditionalFormatting sqref="D180:E180">
    <cfRule type="duplicateValues" dxfId="178" priority="119"/>
  </conditionalFormatting>
  <conditionalFormatting sqref="E180">
    <cfRule type="duplicateValues" dxfId="177" priority="118"/>
  </conditionalFormatting>
  <conditionalFormatting sqref="C180">
    <cfRule type="duplicateValues" dxfId="176" priority="117"/>
  </conditionalFormatting>
  <conditionalFormatting sqref="D180:E180">
    <cfRule type="duplicateValues" dxfId="175" priority="116"/>
  </conditionalFormatting>
  <conditionalFormatting sqref="E180">
    <cfRule type="duplicateValues" dxfId="174" priority="115"/>
  </conditionalFormatting>
  <conditionalFormatting sqref="C180">
    <cfRule type="duplicateValues" dxfId="173" priority="114"/>
  </conditionalFormatting>
  <conditionalFormatting sqref="D180:E180">
    <cfRule type="duplicateValues" dxfId="172" priority="113"/>
  </conditionalFormatting>
  <conditionalFormatting sqref="E180">
    <cfRule type="duplicateValues" dxfId="171" priority="112"/>
  </conditionalFormatting>
  <conditionalFormatting sqref="C180">
    <cfRule type="duplicateValues" dxfId="170" priority="111"/>
  </conditionalFormatting>
  <conditionalFormatting sqref="D180:E180">
    <cfRule type="duplicateValues" dxfId="169" priority="110"/>
  </conditionalFormatting>
  <conditionalFormatting sqref="E180">
    <cfRule type="duplicateValues" dxfId="168" priority="109"/>
  </conditionalFormatting>
  <conditionalFormatting sqref="C180">
    <cfRule type="duplicateValues" dxfId="167" priority="108"/>
  </conditionalFormatting>
  <conditionalFormatting sqref="D180:E180">
    <cfRule type="duplicateValues" dxfId="166" priority="107"/>
  </conditionalFormatting>
  <conditionalFormatting sqref="E180">
    <cfRule type="duplicateValues" dxfId="165" priority="106"/>
  </conditionalFormatting>
  <conditionalFormatting sqref="C180">
    <cfRule type="duplicateValues" dxfId="164" priority="105"/>
  </conditionalFormatting>
  <conditionalFormatting sqref="D180:E180">
    <cfRule type="duplicateValues" dxfId="163" priority="104"/>
  </conditionalFormatting>
  <conditionalFormatting sqref="E180">
    <cfRule type="duplicateValues" dxfId="162" priority="103"/>
  </conditionalFormatting>
  <conditionalFormatting sqref="C180">
    <cfRule type="duplicateValues" dxfId="161" priority="102"/>
  </conditionalFormatting>
  <conditionalFormatting sqref="D180:E180">
    <cfRule type="duplicateValues" dxfId="160" priority="101"/>
  </conditionalFormatting>
  <conditionalFormatting sqref="E180">
    <cfRule type="duplicateValues" dxfId="159" priority="100"/>
  </conditionalFormatting>
  <conditionalFormatting sqref="C180">
    <cfRule type="duplicateValues" dxfId="158" priority="99"/>
  </conditionalFormatting>
  <conditionalFormatting sqref="D180:E180">
    <cfRule type="duplicateValues" dxfId="157" priority="98"/>
  </conditionalFormatting>
  <conditionalFormatting sqref="E180">
    <cfRule type="duplicateValues" dxfId="156" priority="97"/>
  </conditionalFormatting>
  <conditionalFormatting sqref="A189">
    <cfRule type="duplicateValues" dxfId="155" priority="96"/>
  </conditionalFormatting>
  <conditionalFormatting sqref="A189">
    <cfRule type="duplicateValues" dxfId="154" priority="94"/>
    <cfRule type="duplicateValues" dxfId="153" priority="95"/>
  </conditionalFormatting>
  <conditionalFormatting sqref="A189">
    <cfRule type="duplicateValues" dxfId="152" priority="92"/>
    <cfRule type="duplicateValues" dxfId="151" priority="93"/>
  </conditionalFormatting>
  <conditionalFormatting sqref="C189">
    <cfRule type="duplicateValues" dxfId="150" priority="91"/>
  </conditionalFormatting>
  <conditionalFormatting sqref="D189:E189">
    <cfRule type="duplicateValues" dxfId="149" priority="90"/>
  </conditionalFormatting>
  <conditionalFormatting sqref="A189">
    <cfRule type="duplicateValues" dxfId="148" priority="89"/>
  </conditionalFormatting>
  <conditionalFormatting sqref="A189">
    <cfRule type="duplicateValues" dxfId="147" priority="87"/>
    <cfRule type="duplicateValues" dxfId="146" priority="88"/>
  </conditionalFormatting>
  <conditionalFormatting sqref="A189">
    <cfRule type="duplicateValues" dxfId="145" priority="85"/>
    <cfRule type="duplicateValues" dxfId="144" priority="86"/>
  </conditionalFormatting>
  <conditionalFormatting sqref="C189">
    <cfRule type="duplicateValues" dxfId="143" priority="84"/>
  </conditionalFormatting>
  <conditionalFormatting sqref="D189:E189">
    <cfRule type="duplicateValues" dxfId="142" priority="83"/>
  </conditionalFormatting>
  <conditionalFormatting sqref="E189">
    <cfRule type="duplicateValues" dxfId="141" priority="82"/>
  </conditionalFormatting>
  <conditionalFormatting sqref="C189">
    <cfRule type="duplicateValues" dxfId="140" priority="81"/>
  </conditionalFormatting>
  <conditionalFormatting sqref="D189:E189">
    <cfRule type="duplicateValues" dxfId="139" priority="80"/>
  </conditionalFormatting>
  <conditionalFormatting sqref="E189">
    <cfRule type="duplicateValues" dxfId="138" priority="79"/>
  </conditionalFormatting>
  <conditionalFormatting sqref="C189">
    <cfRule type="duplicateValues" dxfId="137" priority="78"/>
  </conditionalFormatting>
  <conditionalFormatting sqref="D189:E189">
    <cfRule type="duplicateValues" dxfId="136" priority="77"/>
  </conditionalFormatting>
  <conditionalFormatting sqref="E189">
    <cfRule type="duplicateValues" dxfId="135" priority="76"/>
  </conditionalFormatting>
  <conditionalFormatting sqref="C189">
    <cfRule type="duplicateValues" dxfId="134" priority="75"/>
  </conditionalFormatting>
  <conditionalFormatting sqref="D189:E189">
    <cfRule type="duplicateValues" dxfId="133" priority="74"/>
  </conditionalFormatting>
  <conditionalFormatting sqref="E189">
    <cfRule type="duplicateValues" dxfId="132" priority="73"/>
  </conditionalFormatting>
  <conditionalFormatting sqref="C189">
    <cfRule type="duplicateValues" dxfId="131" priority="72"/>
  </conditionalFormatting>
  <conditionalFormatting sqref="D189:E189">
    <cfRule type="duplicateValues" dxfId="130" priority="71"/>
  </conditionalFormatting>
  <conditionalFormatting sqref="E189">
    <cfRule type="duplicateValues" dxfId="129" priority="70"/>
  </conditionalFormatting>
  <conditionalFormatting sqref="C189">
    <cfRule type="duplicateValues" dxfId="128" priority="69"/>
  </conditionalFormatting>
  <conditionalFormatting sqref="D189:E189">
    <cfRule type="duplicateValues" dxfId="127" priority="68"/>
  </conditionalFormatting>
  <conditionalFormatting sqref="E189">
    <cfRule type="duplicateValues" dxfId="126" priority="67"/>
  </conditionalFormatting>
  <conditionalFormatting sqref="C189">
    <cfRule type="duplicateValues" dxfId="125" priority="66"/>
  </conditionalFormatting>
  <conditionalFormatting sqref="D189:E189">
    <cfRule type="duplicateValues" dxfId="124" priority="65"/>
  </conditionalFormatting>
  <conditionalFormatting sqref="E189">
    <cfRule type="duplicateValues" dxfId="123" priority="64"/>
  </conditionalFormatting>
  <conditionalFormatting sqref="C189">
    <cfRule type="duplicateValues" dxfId="122" priority="63"/>
  </conditionalFormatting>
  <conditionalFormatting sqref="D189:E189">
    <cfRule type="duplicateValues" dxfId="121" priority="62"/>
  </conditionalFormatting>
  <conditionalFormatting sqref="E189">
    <cfRule type="duplicateValues" dxfId="120" priority="61"/>
  </conditionalFormatting>
  <conditionalFormatting sqref="C189">
    <cfRule type="duplicateValues" dxfId="119" priority="60"/>
  </conditionalFormatting>
  <conditionalFormatting sqref="D189:E189">
    <cfRule type="duplicateValues" dxfId="118" priority="59"/>
  </conditionalFormatting>
  <conditionalFormatting sqref="E189">
    <cfRule type="duplicateValues" dxfId="117" priority="58"/>
  </conditionalFormatting>
  <conditionalFormatting sqref="C189">
    <cfRule type="duplicateValues" dxfId="116" priority="57"/>
  </conditionalFormatting>
  <conditionalFormatting sqref="D189:E189">
    <cfRule type="duplicateValues" dxfId="115" priority="56"/>
  </conditionalFormatting>
  <conditionalFormatting sqref="E189">
    <cfRule type="duplicateValues" dxfId="114" priority="55"/>
  </conditionalFormatting>
  <conditionalFormatting sqref="C189">
    <cfRule type="duplicateValues" dxfId="113" priority="54"/>
  </conditionalFormatting>
  <conditionalFormatting sqref="D189:E189">
    <cfRule type="duplicateValues" dxfId="112" priority="53"/>
  </conditionalFormatting>
  <conditionalFormatting sqref="E189">
    <cfRule type="duplicateValues" dxfId="111" priority="52"/>
  </conditionalFormatting>
  <conditionalFormatting sqref="A200">
    <cfRule type="duplicateValues" dxfId="110" priority="51"/>
  </conditionalFormatting>
  <conditionalFormatting sqref="A200">
    <cfRule type="duplicateValues" dxfId="109" priority="49"/>
    <cfRule type="duplicateValues" dxfId="108" priority="50"/>
  </conditionalFormatting>
  <conditionalFormatting sqref="A200">
    <cfRule type="duplicateValues" dxfId="107" priority="47"/>
    <cfRule type="duplicateValues" dxfId="106" priority="48"/>
  </conditionalFormatting>
  <conditionalFormatting sqref="C200">
    <cfRule type="duplicateValues" dxfId="105" priority="46"/>
  </conditionalFormatting>
  <conditionalFormatting sqref="D200:E200">
    <cfRule type="duplicateValues" dxfId="104" priority="45"/>
  </conditionalFormatting>
  <conditionalFormatting sqref="A200">
    <cfRule type="duplicateValues" dxfId="103" priority="44"/>
  </conditionalFormatting>
  <conditionalFormatting sqref="A200">
    <cfRule type="duplicateValues" dxfId="102" priority="42"/>
    <cfRule type="duplicateValues" dxfId="101" priority="43"/>
  </conditionalFormatting>
  <conditionalFormatting sqref="A200">
    <cfRule type="duplicateValues" dxfId="100" priority="40"/>
    <cfRule type="duplicateValues" dxfId="99" priority="41"/>
  </conditionalFormatting>
  <conditionalFormatting sqref="C200">
    <cfRule type="duplicateValues" dxfId="98" priority="39"/>
  </conditionalFormatting>
  <conditionalFormatting sqref="D200:E200">
    <cfRule type="duplicateValues" dxfId="97" priority="38"/>
  </conditionalFormatting>
  <conditionalFormatting sqref="E200">
    <cfRule type="duplicateValues" dxfId="96" priority="37"/>
  </conditionalFormatting>
  <conditionalFormatting sqref="C200">
    <cfRule type="duplicateValues" dxfId="95" priority="36"/>
  </conditionalFormatting>
  <conditionalFormatting sqref="D200:E200">
    <cfRule type="duplicateValues" dxfId="94" priority="35"/>
  </conditionalFormatting>
  <conditionalFormatting sqref="E200">
    <cfRule type="duplicateValues" dxfId="93" priority="34"/>
  </conditionalFormatting>
  <conditionalFormatting sqref="C200">
    <cfRule type="duplicateValues" dxfId="92" priority="33"/>
  </conditionalFormatting>
  <conditionalFormatting sqref="D200:E200">
    <cfRule type="duplicateValues" dxfId="91" priority="32"/>
  </conditionalFormatting>
  <conditionalFormatting sqref="E200">
    <cfRule type="duplicateValues" dxfId="90" priority="31"/>
  </conditionalFormatting>
  <conditionalFormatting sqref="C200">
    <cfRule type="duplicateValues" dxfId="89" priority="30"/>
  </conditionalFormatting>
  <conditionalFormatting sqref="D200:E200">
    <cfRule type="duplicateValues" dxfId="88" priority="29"/>
  </conditionalFormatting>
  <conditionalFormatting sqref="E200">
    <cfRule type="duplicateValues" dxfId="87" priority="28"/>
  </conditionalFormatting>
  <conditionalFormatting sqref="C200">
    <cfRule type="duplicateValues" dxfId="86" priority="27"/>
  </conditionalFormatting>
  <conditionalFormatting sqref="D200:E200">
    <cfRule type="duplicateValues" dxfId="85" priority="26"/>
  </conditionalFormatting>
  <conditionalFormatting sqref="E200">
    <cfRule type="duplicateValues" dxfId="84" priority="25"/>
  </conditionalFormatting>
  <conditionalFormatting sqref="C200">
    <cfRule type="duplicateValues" dxfId="83" priority="24"/>
  </conditionalFormatting>
  <conditionalFormatting sqref="D200:E200">
    <cfRule type="duplicateValues" dxfId="82" priority="23"/>
  </conditionalFormatting>
  <conditionalFormatting sqref="E200">
    <cfRule type="duplicateValues" dxfId="81" priority="22"/>
  </conditionalFormatting>
  <conditionalFormatting sqref="C200">
    <cfRule type="duplicateValues" dxfId="80" priority="21"/>
  </conditionalFormatting>
  <conditionalFormatting sqref="D200:E200">
    <cfRule type="duplicateValues" dxfId="79" priority="20"/>
  </conditionalFormatting>
  <conditionalFormatting sqref="E200">
    <cfRule type="duplicateValues" dxfId="78" priority="19"/>
  </conditionalFormatting>
  <conditionalFormatting sqref="C200">
    <cfRule type="duplicateValues" dxfId="77" priority="18"/>
  </conditionalFormatting>
  <conditionalFormatting sqref="D200:E200">
    <cfRule type="duplicateValues" dxfId="76" priority="17"/>
  </conditionalFormatting>
  <conditionalFormatting sqref="E200">
    <cfRule type="duplicateValues" dxfId="75" priority="16"/>
  </conditionalFormatting>
  <conditionalFormatting sqref="C200">
    <cfRule type="duplicateValues" dxfId="74" priority="15"/>
  </conditionalFormatting>
  <conditionalFormatting sqref="D200:E200">
    <cfRule type="duplicateValues" dxfId="73" priority="14"/>
  </conditionalFormatting>
  <conditionalFormatting sqref="E200">
    <cfRule type="duplicateValues" dxfId="72" priority="13"/>
  </conditionalFormatting>
  <conditionalFormatting sqref="C200">
    <cfRule type="duplicateValues" dxfId="71" priority="12"/>
  </conditionalFormatting>
  <conditionalFormatting sqref="D200:E200">
    <cfRule type="duplicateValues" dxfId="70" priority="11"/>
  </conditionalFormatting>
  <conditionalFormatting sqref="E200">
    <cfRule type="duplicateValues" dxfId="69" priority="10"/>
  </conditionalFormatting>
  <conditionalFormatting sqref="C200">
    <cfRule type="duplicateValues" dxfId="68" priority="9"/>
  </conditionalFormatting>
  <conditionalFormatting sqref="D200:E200">
    <cfRule type="duplicateValues" dxfId="67" priority="8"/>
  </conditionalFormatting>
  <conditionalFormatting sqref="E200">
    <cfRule type="duplicateValues" dxfId="66" priority="7"/>
  </conditionalFormatting>
  <conditionalFormatting sqref="E200">
    <cfRule type="duplicateValues" dxfId="65" priority="6"/>
  </conditionalFormatting>
  <conditionalFormatting sqref="C200">
    <cfRule type="duplicateValues" dxfId="64" priority="5"/>
  </conditionalFormatting>
  <conditionalFormatting sqref="D200:E200">
    <cfRule type="duplicateValues" dxfId="63" priority="4"/>
  </conditionalFormatting>
  <conditionalFormatting sqref="C111">
    <cfRule type="duplicateValues" dxfId="62" priority="3"/>
  </conditionalFormatting>
  <conditionalFormatting sqref="D111:E111">
    <cfRule type="duplicateValues" dxfId="61" priority="2"/>
  </conditionalFormatting>
  <conditionalFormatting sqref="E111">
    <cfRule type="duplicateValues" dxfId="60" priority="1"/>
  </conditionalFormatting>
  <pageMargins left="0.25" right="0.25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2"/>
  <sheetViews>
    <sheetView workbookViewId="0">
      <selection activeCell="O7" sqref="O7"/>
    </sheetView>
  </sheetViews>
  <sheetFormatPr defaultRowHeight="15"/>
  <cols>
    <col min="1" max="1" width="4.28515625" customWidth="1"/>
    <col min="2" max="2" width="8.7109375" customWidth="1"/>
    <col min="3" max="3" width="11" customWidth="1"/>
    <col min="4" max="4" width="21.85546875" customWidth="1"/>
    <col min="5" max="5" width="5" customWidth="1"/>
    <col min="6" max="6" width="8.28515625" customWidth="1"/>
    <col min="7" max="7" width="7.7109375" style="122" customWidth="1"/>
    <col min="8" max="8" width="7" style="123" customWidth="1"/>
    <col min="9" max="9" width="8.28515625" style="122" customWidth="1"/>
    <col min="10" max="10" width="5.42578125" style="194" customWidth="1"/>
    <col min="11" max="12" width="10.28515625" style="122" customWidth="1"/>
    <col min="13" max="13" width="10.42578125" customWidth="1"/>
  </cols>
  <sheetData>
    <row r="1" spans="1:23" ht="60">
      <c r="A1" s="45" t="s">
        <v>531</v>
      </c>
      <c r="B1" s="45" t="s">
        <v>532</v>
      </c>
      <c r="C1" s="46" t="s">
        <v>533</v>
      </c>
      <c r="D1" s="45" t="s">
        <v>534</v>
      </c>
      <c r="E1" s="45" t="s">
        <v>0</v>
      </c>
      <c r="F1" s="47" t="s">
        <v>535</v>
      </c>
      <c r="G1" s="48" t="s">
        <v>536</v>
      </c>
      <c r="H1" s="49" t="s">
        <v>537</v>
      </c>
      <c r="I1" s="48" t="s">
        <v>538</v>
      </c>
      <c r="J1" s="45" t="s">
        <v>539</v>
      </c>
      <c r="K1" s="48" t="s">
        <v>540</v>
      </c>
    </row>
    <row r="2" spans="1:23" s="84" customFormat="1" ht="25.5">
      <c r="A2" s="76"/>
      <c r="B2" s="51" t="s">
        <v>759</v>
      </c>
      <c r="C2" s="77" t="s">
        <v>469</v>
      </c>
      <c r="D2" s="90" t="s">
        <v>760</v>
      </c>
      <c r="E2" s="102" t="s">
        <v>543</v>
      </c>
      <c r="F2" s="78" t="s">
        <v>571</v>
      </c>
      <c r="G2" s="79">
        <v>0.22</v>
      </c>
      <c r="H2" s="66">
        <v>97800</v>
      </c>
      <c r="I2" s="53">
        <f t="shared" ref="I2:I7" si="0">G2*H2</f>
        <v>21516</v>
      </c>
      <c r="J2" s="55">
        <v>12</v>
      </c>
      <c r="K2" s="56">
        <f t="shared" ref="K2:K7" si="1">I2*J2%+I2</f>
        <v>24097.919999999998</v>
      </c>
      <c r="L2" s="79" t="s">
        <v>572</v>
      </c>
    </row>
    <row r="3" spans="1:23" s="94" customFormat="1" ht="25.5">
      <c r="A3" s="76"/>
      <c r="B3" s="51" t="s">
        <v>673</v>
      </c>
      <c r="C3" s="77" t="s">
        <v>419</v>
      </c>
      <c r="D3" s="90" t="s">
        <v>674</v>
      </c>
      <c r="E3" s="102" t="s">
        <v>543</v>
      </c>
      <c r="F3" s="78" t="s">
        <v>675</v>
      </c>
      <c r="G3" s="79">
        <v>0.72</v>
      </c>
      <c r="H3" s="66">
        <v>38100</v>
      </c>
      <c r="I3" s="53">
        <f t="shared" si="0"/>
        <v>27432</v>
      </c>
      <c r="J3" s="61">
        <v>12</v>
      </c>
      <c r="K3" s="56">
        <f t="shared" si="1"/>
        <v>30723.84</v>
      </c>
      <c r="L3" s="79" t="s">
        <v>593</v>
      </c>
    </row>
    <row r="4" spans="1:23" s="95" customFormat="1" ht="25.5">
      <c r="A4" s="115"/>
      <c r="B4" s="51" t="s">
        <v>877</v>
      </c>
      <c r="C4" s="77" t="s">
        <v>426</v>
      </c>
      <c r="D4" s="77" t="s">
        <v>878</v>
      </c>
      <c r="E4" s="115" t="s">
        <v>9</v>
      </c>
      <c r="F4" s="77" t="s">
        <v>837</v>
      </c>
      <c r="G4" s="79">
        <v>30</v>
      </c>
      <c r="H4" s="195">
        <v>1060</v>
      </c>
      <c r="I4" s="86">
        <f t="shared" si="0"/>
        <v>31800</v>
      </c>
      <c r="J4" s="92">
        <v>12</v>
      </c>
      <c r="K4" s="65">
        <f t="shared" si="1"/>
        <v>35616</v>
      </c>
      <c r="L4" s="186" t="s">
        <v>564</v>
      </c>
    </row>
    <row r="5" spans="1:23" s="118" customFormat="1" ht="29.25" customHeight="1">
      <c r="A5" s="108"/>
      <c r="B5" s="51" t="s">
        <v>832</v>
      </c>
      <c r="C5" s="7" t="s">
        <v>508</v>
      </c>
      <c r="D5" s="7" t="s">
        <v>833</v>
      </c>
      <c r="E5" s="7" t="s">
        <v>543</v>
      </c>
      <c r="F5" s="77" t="s">
        <v>603</v>
      </c>
      <c r="G5" s="79">
        <v>3.87</v>
      </c>
      <c r="H5" s="66">
        <v>10240</v>
      </c>
      <c r="I5" s="53">
        <f t="shared" si="0"/>
        <v>39628.800000000003</v>
      </c>
      <c r="J5" s="55">
        <v>12</v>
      </c>
      <c r="K5" s="56">
        <f t="shared" si="1"/>
        <v>44384.256000000001</v>
      </c>
      <c r="L5" s="79" t="s">
        <v>572</v>
      </c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23" s="93" customFormat="1" ht="38.25">
      <c r="A6" s="67"/>
      <c r="B6" s="51" t="s">
        <v>557</v>
      </c>
      <c r="C6" s="64" t="s">
        <v>558</v>
      </c>
      <c r="D6" s="52" t="s">
        <v>559</v>
      </c>
      <c r="E6" s="52" t="s">
        <v>543</v>
      </c>
      <c r="F6" s="68" t="s">
        <v>555</v>
      </c>
      <c r="G6" s="69">
        <v>5.45</v>
      </c>
      <c r="H6" s="70">
        <v>9800</v>
      </c>
      <c r="I6" s="53">
        <f t="shared" si="0"/>
        <v>53410</v>
      </c>
      <c r="J6" s="55">
        <v>12</v>
      </c>
      <c r="K6" s="56">
        <f t="shared" si="1"/>
        <v>59819.199999999997</v>
      </c>
      <c r="L6" s="183" t="s">
        <v>556</v>
      </c>
    </row>
    <row r="7" spans="1:23" s="93" customFormat="1" ht="38.25">
      <c r="A7" s="40"/>
      <c r="B7" s="51" t="s">
        <v>767</v>
      </c>
      <c r="C7" s="40" t="s">
        <v>472</v>
      </c>
      <c r="D7" s="80" t="s">
        <v>768</v>
      </c>
      <c r="E7" s="80" t="s">
        <v>543</v>
      </c>
      <c r="F7" s="51" t="s">
        <v>552</v>
      </c>
      <c r="G7" s="82">
        <v>4.8</v>
      </c>
      <c r="H7" s="83">
        <v>17600</v>
      </c>
      <c r="I7" s="53">
        <f t="shared" si="0"/>
        <v>84480</v>
      </c>
      <c r="J7" s="61">
        <v>12</v>
      </c>
      <c r="K7" s="56">
        <f t="shared" si="1"/>
        <v>94617.600000000006</v>
      </c>
      <c r="L7" s="185" t="s">
        <v>545</v>
      </c>
    </row>
    <row r="8" spans="1:23" s="118" customFormat="1" ht="48">
      <c r="A8" s="143"/>
      <c r="B8" s="77" t="s">
        <v>737</v>
      </c>
      <c r="C8" s="5" t="s">
        <v>1069</v>
      </c>
      <c r="D8" s="153" t="s">
        <v>1068</v>
      </c>
      <c r="E8" s="187" t="s">
        <v>2</v>
      </c>
      <c r="F8" s="5" t="s">
        <v>1070</v>
      </c>
      <c r="G8" s="211">
        <v>93.66</v>
      </c>
      <c r="H8" s="4">
        <v>120</v>
      </c>
      <c r="I8" s="138">
        <f t="shared" ref="I8:I18" si="2">G8*H8</f>
        <v>11239.199999999999</v>
      </c>
      <c r="J8" s="5">
        <v>12</v>
      </c>
      <c r="K8" s="99">
        <f t="shared" ref="K8:K18" si="3">I8*J8%+I8</f>
        <v>12587.903999999999</v>
      </c>
      <c r="L8" s="200">
        <v>42919</v>
      </c>
      <c r="M8" s="200">
        <v>43283</v>
      </c>
    </row>
    <row r="9" spans="1:23" s="118" customFormat="1" ht="60">
      <c r="A9" s="143"/>
      <c r="B9" s="77" t="s">
        <v>1008</v>
      </c>
      <c r="C9" s="153" t="s">
        <v>1009</v>
      </c>
      <c r="D9" s="138" t="s">
        <v>1010</v>
      </c>
      <c r="E9" s="7" t="s">
        <v>2</v>
      </c>
      <c r="F9" s="138" t="s">
        <v>1011</v>
      </c>
      <c r="G9" s="211">
        <v>0.89500000000000002</v>
      </c>
      <c r="H9" s="150">
        <v>13020</v>
      </c>
      <c r="I9" s="133">
        <f t="shared" si="2"/>
        <v>11652.9</v>
      </c>
      <c r="J9" s="143">
        <v>12</v>
      </c>
      <c r="K9" s="134">
        <f t="shared" si="3"/>
        <v>13051.248</v>
      </c>
      <c r="L9" s="200">
        <v>42243</v>
      </c>
      <c r="M9" s="200">
        <v>43338</v>
      </c>
    </row>
    <row r="10" spans="1:23" s="118" customFormat="1" ht="36">
      <c r="A10" s="115"/>
      <c r="B10" s="77" t="s">
        <v>887</v>
      </c>
      <c r="C10" s="138" t="s">
        <v>888</v>
      </c>
      <c r="D10" s="5" t="s">
        <v>889</v>
      </c>
      <c r="E10" s="115" t="s">
        <v>885</v>
      </c>
      <c r="F10" s="138" t="s">
        <v>890</v>
      </c>
      <c r="G10" s="186">
        <v>0.83</v>
      </c>
      <c r="H10" s="150">
        <v>16500</v>
      </c>
      <c r="I10" s="133">
        <f t="shared" si="2"/>
        <v>13695</v>
      </c>
      <c r="J10" s="115">
        <v>12</v>
      </c>
      <c r="K10" s="134">
        <f t="shared" si="3"/>
        <v>15338.4</v>
      </c>
      <c r="L10" s="200">
        <v>43038</v>
      </c>
      <c r="M10" s="201">
        <v>43402</v>
      </c>
    </row>
    <row r="11" spans="1:23" s="118" customFormat="1" ht="24">
      <c r="A11" s="115"/>
      <c r="B11" s="77" t="s">
        <v>963</v>
      </c>
      <c r="C11" s="138" t="s">
        <v>964</v>
      </c>
      <c r="D11" s="5" t="s">
        <v>965</v>
      </c>
      <c r="E11" s="7" t="s">
        <v>664</v>
      </c>
      <c r="F11" s="138" t="s">
        <v>966</v>
      </c>
      <c r="G11" s="211">
        <v>4.13</v>
      </c>
      <c r="H11" s="145">
        <v>3845</v>
      </c>
      <c r="I11" s="133">
        <f t="shared" si="2"/>
        <v>15879.85</v>
      </c>
      <c r="J11" s="143">
        <v>12</v>
      </c>
      <c r="K11" s="134">
        <f t="shared" si="3"/>
        <v>17785.432000000001</v>
      </c>
      <c r="L11" s="200">
        <v>42706</v>
      </c>
      <c r="M11" s="204">
        <v>43252</v>
      </c>
    </row>
    <row r="12" spans="1:23" s="118" customFormat="1" ht="72">
      <c r="A12" s="115"/>
      <c r="B12" s="77" t="s">
        <v>915</v>
      </c>
      <c r="C12" s="138" t="s">
        <v>916</v>
      </c>
      <c r="D12" s="138" t="s">
        <v>917</v>
      </c>
      <c r="E12" s="7" t="s">
        <v>6</v>
      </c>
      <c r="F12" s="138" t="s">
        <v>918</v>
      </c>
      <c r="G12" s="211">
        <v>90</v>
      </c>
      <c r="H12" s="145">
        <v>180</v>
      </c>
      <c r="I12" s="133">
        <f t="shared" si="2"/>
        <v>16200</v>
      </c>
      <c r="J12" s="143">
        <v>12</v>
      </c>
      <c r="K12" s="134">
        <f t="shared" si="3"/>
        <v>18144</v>
      </c>
      <c r="L12" s="206">
        <v>43101</v>
      </c>
      <c r="M12" s="207">
        <v>43465</v>
      </c>
    </row>
    <row r="13" spans="1:23" s="118" customFormat="1" ht="36">
      <c r="A13" s="115"/>
      <c r="B13" s="77" t="s">
        <v>1039</v>
      </c>
      <c r="C13" s="138" t="s">
        <v>1040</v>
      </c>
      <c r="D13" s="5" t="s">
        <v>1041</v>
      </c>
      <c r="E13" s="7" t="s">
        <v>2</v>
      </c>
      <c r="F13" s="138" t="s">
        <v>1042</v>
      </c>
      <c r="G13" s="211">
        <v>0.51900000000000002</v>
      </c>
      <c r="H13" s="150">
        <v>36450</v>
      </c>
      <c r="I13" s="133">
        <f t="shared" si="2"/>
        <v>18917.55</v>
      </c>
      <c r="J13" s="143">
        <v>12</v>
      </c>
      <c r="K13" s="134">
        <f t="shared" si="3"/>
        <v>21187.655999999999</v>
      </c>
      <c r="L13" s="200">
        <v>42681</v>
      </c>
      <c r="M13" s="204">
        <v>43226</v>
      </c>
    </row>
    <row r="14" spans="1:23" s="118" customFormat="1" ht="145.5" customHeight="1">
      <c r="A14" s="143"/>
      <c r="B14" s="77" t="s">
        <v>899</v>
      </c>
      <c r="C14" s="138" t="s">
        <v>900</v>
      </c>
      <c r="D14" s="77" t="s">
        <v>901</v>
      </c>
      <c r="E14" s="78" t="s">
        <v>6</v>
      </c>
      <c r="F14" s="138" t="s">
        <v>902</v>
      </c>
      <c r="G14" s="211">
        <v>15.38</v>
      </c>
      <c r="H14" s="145">
        <v>1810</v>
      </c>
      <c r="I14" s="133">
        <f t="shared" si="2"/>
        <v>27837.800000000003</v>
      </c>
      <c r="J14" s="143">
        <v>12</v>
      </c>
      <c r="K14" s="134">
        <f t="shared" si="3"/>
        <v>31178.336000000003</v>
      </c>
      <c r="L14" s="200">
        <v>43021</v>
      </c>
      <c r="M14" s="201">
        <v>43385</v>
      </c>
    </row>
    <row r="15" spans="1:23" s="118" customFormat="1" ht="48">
      <c r="A15" s="143"/>
      <c r="B15" s="77" t="s">
        <v>1031</v>
      </c>
      <c r="C15" s="138" t="s">
        <v>1032</v>
      </c>
      <c r="D15" s="5" t="s">
        <v>1033</v>
      </c>
      <c r="E15" s="7" t="s">
        <v>1034</v>
      </c>
      <c r="F15" s="138" t="s">
        <v>922</v>
      </c>
      <c r="G15" s="211">
        <v>103</v>
      </c>
      <c r="H15" s="150">
        <v>525</v>
      </c>
      <c r="I15" s="133">
        <f t="shared" si="2"/>
        <v>54075</v>
      </c>
      <c r="J15" s="143">
        <v>12</v>
      </c>
      <c r="K15" s="134">
        <f t="shared" si="3"/>
        <v>60564</v>
      </c>
      <c r="L15" s="200">
        <v>42614</v>
      </c>
      <c r="M15" s="204">
        <v>43250</v>
      </c>
    </row>
    <row r="16" spans="1:23" s="118" customFormat="1" ht="48">
      <c r="A16" s="143"/>
      <c r="B16" s="77" t="s">
        <v>1020</v>
      </c>
      <c r="C16" s="138" t="s">
        <v>1021</v>
      </c>
      <c r="D16" s="5" t="s">
        <v>1022</v>
      </c>
      <c r="E16" s="7" t="s">
        <v>6</v>
      </c>
      <c r="F16" s="138" t="s">
        <v>1023</v>
      </c>
      <c r="G16" s="211">
        <v>36.049999999999997</v>
      </c>
      <c r="H16" s="150">
        <v>1840</v>
      </c>
      <c r="I16" s="133">
        <f t="shared" si="2"/>
        <v>66332</v>
      </c>
      <c r="J16" s="143">
        <v>12</v>
      </c>
      <c r="K16" s="134">
        <f t="shared" si="3"/>
        <v>74291.839999999997</v>
      </c>
      <c r="L16" s="200">
        <v>42892</v>
      </c>
      <c r="M16" s="201">
        <v>43256</v>
      </c>
    </row>
    <row r="17" spans="1:13" s="149" customFormat="1" ht="36">
      <c r="A17" s="175"/>
      <c r="B17" s="104" t="s">
        <v>1001</v>
      </c>
      <c r="C17" s="164" t="s">
        <v>1002</v>
      </c>
      <c r="D17" s="165" t="s">
        <v>1003</v>
      </c>
      <c r="E17" s="165" t="s">
        <v>208</v>
      </c>
      <c r="F17" s="164" t="s">
        <v>974</v>
      </c>
      <c r="G17" s="215">
        <v>92.5</v>
      </c>
      <c r="H17" s="167">
        <v>1500</v>
      </c>
      <c r="I17" s="133">
        <f t="shared" si="2"/>
        <v>138750</v>
      </c>
      <c r="J17" s="143">
        <v>12</v>
      </c>
      <c r="K17" s="134">
        <f t="shared" si="3"/>
        <v>155400</v>
      </c>
      <c r="L17" s="208">
        <v>42788</v>
      </c>
      <c r="M17" s="209">
        <v>43152</v>
      </c>
    </row>
    <row r="18" spans="1:13" s="149" customFormat="1" ht="36">
      <c r="A18" s="175"/>
      <c r="B18" s="77" t="s">
        <v>1012</v>
      </c>
      <c r="C18" s="138" t="s">
        <v>1013</v>
      </c>
      <c r="D18" s="153" t="s">
        <v>1014</v>
      </c>
      <c r="E18" s="7" t="s">
        <v>1015</v>
      </c>
      <c r="F18" s="138" t="s">
        <v>1016</v>
      </c>
      <c r="G18" s="211">
        <v>26834.48</v>
      </c>
      <c r="H18" s="150">
        <v>60</v>
      </c>
      <c r="I18" s="133">
        <f t="shared" si="2"/>
        <v>1610068.8</v>
      </c>
      <c r="J18" s="143">
        <v>12</v>
      </c>
      <c r="K18" s="134">
        <f t="shared" si="3"/>
        <v>1803277.0560000001</v>
      </c>
      <c r="L18" s="200">
        <v>42678</v>
      </c>
      <c r="M18" s="204">
        <v>43223</v>
      </c>
    </row>
    <row r="19" spans="1:13">
      <c r="A19" s="63"/>
      <c r="B19" s="63"/>
      <c r="C19" s="63"/>
      <c r="D19" s="63"/>
      <c r="E19" s="63"/>
      <c r="F19" s="63"/>
      <c r="G19" s="119"/>
      <c r="H19" s="120"/>
      <c r="I19" s="119"/>
      <c r="J19" s="63"/>
      <c r="K19" s="119"/>
      <c r="L19" s="119"/>
    </row>
    <row r="20" spans="1:13">
      <c r="A20" s="63"/>
      <c r="B20" s="63"/>
      <c r="C20" s="63"/>
      <c r="D20" s="63"/>
      <c r="E20" s="63"/>
      <c r="F20" s="63"/>
      <c r="G20" s="119"/>
      <c r="H20" s="120"/>
      <c r="I20" s="119"/>
      <c r="J20" s="63"/>
      <c r="K20" s="119"/>
      <c r="L20" s="119"/>
    </row>
    <row r="21" spans="1:13">
      <c r="A21" s="63"/>
      <c r="B21" s="63"/>
      <c r="C21" s="63"/>
      <c r="D21" s="63"/>
      <c r="E21" s="63"/>
      <c r="F21" s="63"/>
      <c r="G21" s="119"/>
      <c r="H21" s="120"/>
      <c r="I21" s="119"/>
      <c r="J21" s="63"/>
      <c r="K21" s="119"/>
      <c r="L21" s="119"/>
    </row>
    <row r="22" spans="1:13">
      <c r="A22" s="63"/>
      <c r="B22" s="63"/>
      <c r="C22" s="63"/>
      <c r="D22" s="63"/>
      <c r="E22" s="63"/>
      <c r="F22" s="63"/>
      <c r="G22" s="119"/>
      <c r="H22" s="120"/>
      <c r="I22" s="119"/>
      <c r="J22" s="63"/>
      <c r="K22" s="119"/>
      <c r="L22" s="119"/>
    </row>
    <row r="23" spans="1:13">
      <c r="A23" s="63"/>
      <c r="B23" s="63"/>
      <c r="C23" s="63"/>
      <c r="D23" s="63"/>
      <c r="E23" s="63"/>
      <c r="F23" s="63"/>
      <c r="G23" s="119"/>
      <c r="H23" s="120"/>
      <c r="I23" s="119"/>
      <c r="J23" s="63"/>
      <c r="K23" s="119"/>
      <c r="L23" s="119"/>
    </row>
    <row r="24" spans="1:13">
      <c r="A24" s="63"/>
      <c r="B24" s="63"/>
      <c r="C24" s="63"/>
      <c r="D24" s="63"/>
      <c r="E24" s="63"/>
      <c r="F24" s="63"/>
      <c r="G24" s="119"/>
      <c r="H24" s="120"/>
      <c r="I24" s="119"/>
      <c r="J24" s="63"/>
      <c r="K24" s="119"/>
      <c r="L24" s="119"/>
    </row>
    <row r="25" spans="1:13">
      <c r="A25" s="63"/>
      <c r="B25" s="63"/>
      <c r="C25" s="63"/>
      <c r="D25" s="63"/>
      <c r="E25" s="63"/>
      <c r="F25" s="63"/>
      <c r="G25" s="119"/>
      <c r="H25" s="120"/>
      <c r="I25" s="119"/>
      <c r="J25" s="63"/>
      <c r="K25" s="119"/>
      <c r="L25" s="119"/>
    </row>
    <row r="26" spans="1:13">
      <c r="A26" s="63"/>
      <c r="B26" s="63"/>
      <c r="C26" s="63"/>
      <c r="D26" s="63"/>
      <c r="E26" s="63"/>
      <c r="F26" s="63"/>
      <c r="G26" s="119"/>
      <c r="H26" s="120"/>
      <c r="I26" s="119"/>
      <c r="J26" s="63"/>
      <c r="K26" s="119"/>
      <c r="L26" s="119"/>
    </row>
    <row r="27" spans="1:13">
      <c r="A27" s="63"/>
      <c r="B27" s="63"/>
      <c r="C27" s="63"/>
      <c r="D27" s="63"/>
      <c r="E27" s="63"/>
      <c r="F27" s="63"/>
      <c r="G27" s="119"/>
      <c r="H27" s="120"/>
      <c r="I27" s="119"/>
      <c r="J27" s="63"/>
      <c r="K27" s="119"/>
      <c r="L27" s="119"/>
    </row>
    <row r="28" spans="1:13">
      <c r="A28" s="63"/>
      <c r="B28" s="63"/>
      <c r="C28" s="63"/>
      <c r="D28" s="63"/>
      <c r="E28" s="63"/>
      <c r="F28" s="63"/>
      <c r="G28" s="119"/>
      <c r="H28" s="120"/>
      <c r="I28" s="119"/>
      <c r="J28" s="63"/>
      <c r="K28" s="119"/>
      <c r="L28" s="119"/>
    </row>
    <row r="29" spans="1:13">
      <c r="A29" s="63"/>
      <c r="B29" s="63"/>
      <c r="C29" s="63"/>
      <c r="D29" s="63"/>
      <c r="E29" s="63"/>
      <c r="F29" s="63"/>
      <c r="G29" s="119"/>
      <c r="H29" s="120"/>
      <c r="I29" s="119"/>
      <c r="J29" s="63"/>
      <c r="K29" s="119"/>
      <c r="L29" s="119"/>
    </row>
    <row r="30" spans="1:13">
      <c r="A30" s="63"/>
      <c r="B30" s="63"/>
      <c r="C30" s="63"/>
      <c r="D30" s="63"/>
      <c r="E30" s="63"/>
      <c r="F30" s="63"/>
      <c r="G30" s="119"/>
      <c r="H30" s="120"/>
      <c r="I30" s="119"/>
      <c r="J30" s="63"/>
      <c r="K30" s="119"/>
      <c r="L30" s="119"/>
    </row>
    <row r="31" spans="1:13">
      <c r="A31" s="63"/>
      <c r="B31" s="63"/>
      <c r="C31" s="63"/>
      <c r="D31" s="63"/>
      <c r="E31" s="63"/>
      <c r="F31" s="63"/>
      <c r="G31" s="119"/>
      <c r="H31" s="120"/>
      <c r="I31" s="119"/>
      <c r="J31" s="63"/>
      <c r="K31" s="119"/>
      <c r="L31" s="119"/>
    </row>
    <row r="32" spans="1:13">
      <c r="A32" s="63"/>
      <c r="B32" s="63"/>
      <c r="C32" s="63"/>
      <c r="D32" s="63"/>
      <c r="E32" s="63"/>
      <c r="F32" s="63"/>
      <c r="G32" s="119"/>
      <c r="H32" s="120"/>
      <c r="I32" s="119"/>
      <c r="J32" s="63"/>
      <c r="K32" s="119"/>
      <c r="L32" s="119"/>
    </row>
    <row r="33" spans="1:12">
      <c r="A33" s="63"/>
      <c r="B33" s="63"/>
      <c r="C33" s="63"/>
      <c r="D33" s="63"/>
      <c r="E33" s="63"/>
      <c r="F33" s="63"/>
      <c r="G33" s="119"/>
      <c r="H33" s="120"/>
      <c r="I33" s="119"/>
      <c r="J33" s="63"/>
      <c r="K33" s="119"/>
      <c r="L33" s="119"/>
    </row>
    <row r="34" spans="1:12">
      <c r="A34" s="63"/>
      <c r="B34" s="63"/>
      <c r="C34" s="63"/>
      <c r="D34" s="63"/>
      <c r="E34" s="63"/>
      <c r="F34" s="63"/>
      <c r="G34" s="119"/>
      <c r="H34" s="120"/>
      <c r="I34" s="119"/>
      <c r="J34" s="63"/>
      <c r="K34" s="119"/>
      <c r="L34" s="119"/>
    </row>
    <row r="35" spans="1:12">
      <c r="A35" s="63"/>
      <c r="B35" s="63"/>
      <c r="C35" s="63"/>
      <c r="D35" s="63"/>
      <c r="E35" s="63"/>
      <c r="F35" s="63"/>
      <c r="G35" s="119"/>
      <c r="H35" s="120"/>
      <c r="I35" s="119"/>
      <c r="J35" s="63"/>
      <c r="K35" s="119"/>
      <c r="L35" s="119"/>
    </row>
    <row r="36" spans="1:12">
      <c r="A36" s="63"/>
      <c r="B36" s="63"/>
      <c r="C36" s="63"/>
      <c r="D36" s="63"/>
      <c r="E36" s="63"/>
      <c r="F36" s="63"/>
      <c r="G36" s="119"/>
      <c r="H36" s="120"/>
      <c r="I36" s="119"/>
      <c r="J36" s="63"/>
      <c r="K36" s="119"/>
      <c r="L36" s="119"/>
    </row>
    <row r="37" spans="1:12">
      <c r="A37" s="63"/>
      <c r="B37" s="63"/>
      <c r="C37" s="63"/>
      <c r="D37" s="63"/>
      <c r="E37" s="63"/>
      <c r="F37" s="63"/>
      <c r="G37" s="119"/>
      <c r="H37" s="120"/>
      <c r="I37" s="119"/>
      <c r="J37" s="63"/>
      <c r="K37" s="119"/>
      <c r="L37" s="119"/>
    </row>
    <row r="38" spans="1:12">
      <c r="A38" s="63"/>
      <c r="B38" s="63"/>
      <c r="C38" s="63"/>
      <c r="D38" s="63"/>
      <c r="E38" s="63"/>
      <c r="F38" s="63"/>
      <c r="G38" s="119"/>
      <c r="H38" s="120"/>
      <c r="I38" s="119"/>
      <c r="J38" s="63"/>
      <c r="K38" s="119"/>
      <c r="L38" s="119"/>
    </row>
    <row r="39" spans="1:12">
      <c r="A39" s="63"/>
      <c r="B39" s="63"/>
      <c r="C39" s="63"/>
      <c r="D39" s="63"/>
      <c r="E39" s="63"/>
      <c r="F39" s="63"/>
      <c r="G39" s="119"/>
      <c r="H39" s="120"/>
      <c r="I39" s="119"/>
      <c r="J39" s="63"/>
      <c r="K39" s="119"/>
      <c r="L39" s="119"/>
    </row>
    <row r="40" spans="1:12">
      <c r="A40" s="63"/>
      <c r="B40" s="63"/>
      <c r="C40" s="63"/>
      <c r="D40" s="63"/>
      <c r="E40" s="63"/>
      <c r="F40" s="63"/>
      <c r="G40" s="119"/>
      <c r="H40" s="120"/>
      <c r="I40" s="119"/>
      <c r="J40" s="63"/>
      <c r="K40" s="119"/>
      <c r="L40" s="119"/>
    </row>
    <row r="41" spans="1:12">
      <c r="A41" s="63"/>
      <c r="B41" s="63"/>
      <c r="C41" s="63"/>
      <c r="D41" s="63"/>
      <c r="E41" s="63"/>
      <c r="F41" s="63"/>
      <c r="G41" s="119"/>
      <c r="H41" s="120"/>
      <c r="I41" s="119"/>
      <c r="J41" s="63"/>
      <c r="K41" s="119"/>
      <c r="L41" s="119"/>
    </row>
    <row r="42" spans="1:12">
      <c r="A42" s="63"/>
      <c r="B42" s="63"/>
      <c r="C42" s="63"/>
      <c r="D42" s="63"/>
      <c r="E42" s="63"/>
      <c r="F42" s="63"/>
      <c r="G42" s="119"/>
      <c r="H42" s="120"/>
      <c r="I42" s="119"/>
      <c r="J42" s="63"/>
      <c r="K42" s="119"/>
      <c r="L42" s="119"/>
    </row>
    <row r="43" spans="1:12">
      <c r="A43" s="63"/>
      <c r="B43" s="63"/>
      <c r="C43" s="63"/>
      <c r="D43" s="63"/>
      <c r="E43" s="63"/>
      <c r="F43" s="63"/>
      <c r="G43" s="119"/>
      <c r="H43" s="120"/>
      <c r="I43" s="119"/>
      <c r="J43" s="63"/>
      <c r="K43" s="119"/>
      <c r="L43" s="119"/>
    </row>
    <row r="44" spans="1:12">
      <c r="A44" s="63"/>
      <c r="B44" s="63"/>
      <c r="C44" s="63"/>
      <c r="D44" s="63"/>
      <c r="E44" s="63"/>
      <c r="F44" s="63"/>
      <c r="G44" s="119"/>
      <c r="H44" s="120"/>
      <c r="I44" s="119"/>
      <c r="J44" s="63"/>
      <c r="K44" s="119"/>
      <c r="L44" s="119"/>
    </row>
    <row r="45" spans="1:12">
      <c r="A45" s="63"/>
      <c r="B45" s="63"/>
      <c r="C45" s="63"/>
      <c r="D45" s="63"/>
      <c r="E45" s="63"/>
      <c r="F45" s="63"/>
      <c r="G45" s="119"/>
      <c r="H45" s="120"/>
      <c r="I45" s="119"/>
      <c r="J45" s="63"/>
      <c r="K45" s="119"/>
      <c r="L45" s="119"/>
    </row>
    <row r="46" spans="1:12">
      <c r="A46" s="63"/>
      <c r="B46" s="63"/>
      <c r="C46" s="63"/>
      <c r="D46" s="63"/>
      <c r="E46" s="63"/>
      <c r="F46" s="63"/>
      <c r="G46" s="119"/>
      <c r="H46" s="120"/>
      <c r="I46" s="119"/>
      <c r="J46" s="63"/>
      <c r="K46" s="119"/>
      <c r="L46" s="119"/>
    </row>
    <row r="47" spans="1:12">
      <c r="A47" s="63"/>
      <c r="B47" s="63"/>
      <c r="C47" s="63"/>
      <c r="D47" s="63"/>
      <c r="E47" s="63"/>
      <c r="F47" s="63"/>
      <c r="G47" s="119"/>
      <c r="H47" s="120"/>
      <c r="I47" s="119"/>
      <c r="J47" s="63"/>
      <c r="K47" s="119"/>
      <c r="L47" s="119"/>
    </row>
    <row r="48" spans="1:12">
      <c r="A48" s="63"/>
      <c r="B48" s="63"/>
      <c r="C48" s="63"/>
      <c r="D48" s="63"/>
      <c r="E48" s="63"/>
      <c r="F48" s="63"/>
      <c r="G48" s="119"/>
      <c r="H48" s="120"/>
      <c r="I48" s="119"/>
      <c r="J48" s="63"/>
      <c r="K48" s="119"/>
      <c r="L48" s="119"/>
    </row>
    <row r="49" spans="1:12">
      <c r="A49" s="63"/>
      <c r="B49" s="63"/>
      <c r="C49" s="63"/>
      <c r="D49" s="63"/>
      <c r="E49" s="63"/>
      <c r="F49" s="63"/>
      <c r="G49" s="119"/>
      <c r="H49" s="120"/>
      <c r="I49" s="119"/>
      <c r="J49" s="63"/>
      <c r="K49" s="119"/>
      <c r="L49" s="119"/>
    </row>
    <row r="50" spans="1:12">
      <c r="A50" s="63"/>
      <c r="B50" s="63"/>
      <c r="C50" s="63"/>
      <c r="D50" s="63"/>
      <c r="E50" s="63"/>
      <c r="F50" s="63"/>
      <c r="G50" s="119"/>
      <c r="H50" s="120"/>
      <c r="I50" s="119"/>
      <c r="J50" s="63"/>
      <c r="K50" s="119"/>
      <c r="L50" s="119"/>
    </row>
    <row r="51" spans="1:12">
      <c r="A51" s="63"/>
      <c r="B51" s="63"/>
      <c r="C51" s="63"/>
      <c r="D51" s="63"/>
      <c r="E51" s="63"/>
      <c r="F51" s="63"/>
      <c r="G51" s="119"/>
      <c r="H51" s="120"/>
      <c r="I51" s="119"/>
      <c r="J51" s="63"/>
      <c r="K51" s="119"/>
      <c r="L51" s="119"/>
    </row>
    <row r="52" spans="1:12">
      <c r="A52" s="63"/>
      <c r="B52" s="63"/>
      <c r="C52" s="63"/>
      <c r="D52" s="63"/>
      <c r="E52" s="63"/>
      <c r="F52" s="63"/>
      <c r="G52" s="119"/>
      <c r="H52" s="120"/>
      <c r="I52" s="119"/>
      <c r="J52" s="63"/>
      <c r="K52" s="119"/>
      <c r="L52" s="119"/>
    </row>
    <row r="53" spans="1:12">
      <c r="A53" s="63"/>
      <c r="B53" s="63"/>
      <c r="C53" s="63"/>
      <c r="D53" s="63"/>
      <c r="E53" s="63"/>
      <c r="F53" s="63"/>
      <c r="G53" s="119"/>
      <c r="H53" s="120"/>
      <c r="I53" s="119"/>
      <c r="J53" s="63"/>
      <c r="K53" s="119"/>
      <c r="L53" s="119"/>
    </row>
    <row r="54" spans="1:12">
      <c r="A54" s="63"/>
      <c r="B54" s="63"/>
      <c r="C54" s="63"/>
      <c r="D54" s="63"/>
      <c r="E54" s="63"/>
      <c r="F54" s="63"/>
      <c r="G54" s="119"/>
      <c r="H54" s="120"/>
      <c r="I54" s="119"/>
      <c r="J54" s="63"/>
      <c r="K54" s="119"/>
      <c r="L54" s="119"/>
    </row>
    <row r="55" spans="1:12">
      <c r="A55" s="63"/>
      <c r="B55" s="63"/>
      <c r="C55" s="63"/>
      <c r="D55" s="63"/>
      <c r="E55" s="63"/>
      <c r="F55" s="63"/>
      <c r="G55" s="119"/>
      <c r="H55" s="120"/>
      <c r="I55" s="119"/>
      <c r="J55" s="63"/>
      <c r="K55" s="119"/>
      <c r="L55" s="119"/>
    </row>
    <row r="56" spans="1:12">
      <c r="A56" s="63"/>
      <c r="B56" s="63"/>
      <c r="C56" s="63"/>
      <c r="D56" s="63"/>
      <c r="E56" s="63"/>
      <c r="F56" s="63"/>
      <c r="G56" s="119"/>
      <c r="H56" s="120"/>
      <c r="I56" s="119"/>
      <c r="J56" s="63"/>
      <c r="K56" s="119"/>
      <c r="L56" s="119"/>
    </row>
    <row r="57" spans="1:12">
      <c r="A57" s="63"/>
      <c r="B57" s="63"/>
      <c r="C57" s="63"/>
      <c r="D57" s="63"/>
      <c r="E57" s="63"/>
      <c r="F57" s="63"/>
      <c r="G57" s="119"/>
      <c r="H57" s="120"/>
      <c r="I57" s="119"/>
      <c r="J57" s="63"/>
      <c r="K57" s="119"/>
      <c r="L57" s="119"/>
    </row>
    <row r="58" spans="1:12">
      <c r="A58" s="63"/>
      <c r="B58" s="63"/>
      <c r="C58" s="63"/>
      <c r="D58" s="63"/>
      <c r="E58" s="63"/>
      <c r="F58" s="63"/>
      <c r="G58" s="119"/>
      <c r="H58" s="120"/>
      <c r="I58" s="119"/>
      <c r="J58" s="63"/>
      <c r="K58" s="119"/>
      <c r="L58" s="119"/>
    </row>
    <row r="59" spans="1:12">
      <c r="A59" s="63"/>
      <c r="B59" s="63"/>
      <c r="C59" s="63"/>
      <c r="D59" s="63"/>
      <c r="E59" s="63"/>
      <c r="F59" s="63"/>
      <c r="G59" s="119"/>
      <c r="H59" s="120"/>
      <c r="I59" s="119"/>
      <c r="J59" s="63"/>
      <c r="K59" s="119"/>
      <c r="L59" s="119"/>
    </row>
    <row r="60" spans="1:12">
      <c r="A60" s="63"/>
      <c r="B60" s="63"/>
      <c r="C60" s="63"/>
      <c r="D60" s="63"/>
      <c r="E60" s="63"/>
      <c r="F60" s="63"/>
      <c r="G60" s="119"/>
      <c r="H60" s="120"/>
      <c r="I60" s="119"/>
      <c r="J60" s="63"/>
      <c r="K60" s="119"/>
      <c r="L60" s="119"/>
    </row>
    <row r="61" spans="1:12">
      <c r="A61" s="63"/>
      <c r="B61" s="63"/>
      <c r="C61" s="63"/>
      <c r="D61" s="63"/>
      <c r="E61" s="63"/>
      <c r="F61" s="63"/>
      <c r="G61" s="119"/>
      <c r="H61" s="120"/>
      <c r="I61" s="119"/>
      <c r="J61" s="63"/>
      <c r="K61" s="119"/>
      <c r="L61" s="119"/>
    </row>
    <row r="62" spans="1:12">
      <c r="A62" s="63"/>
      <c r="B62" s="63"/>
      <c r="C62" s="63"/>
      <c r="D62" s="63"/>
      <c r="E62" s="63"/>
      <c r="F62" s="63"/>
      <c r="G62" s="119"/>
      <c r="H62" s="120"/>
      <c r="I62" s="119"/>
      <c r="J62" s="63"/>
      <c r="K62" s="119"/>
      <c r="L62" s="119"/>
    </row>
    <row r="63" spans="1:12">
      <c r="A63" s="63"/>
      <c r="B63" s="63"/>
      <c r="C63" s="63"/>
      <c r="D63" s="63"/>
      <c r="E63" s="63"/>
      <c r="F63" s="63"/>
      <c r="G63" s="119"/>
      <c r="H63" s="120"/>
      <c r="I63" s="119"/>
      <c r="J63" s="63"/>
      <c r="K63" s="119"/>
      <c r="L63" s="119"/>
    </row>
    <row r="64" spans="1:12">
      <c r="A64" s="63"/>
      <c r="B64" s="63"/>
      <c r="C64" s="63"/>
      <c r="D64" s="63"/>
      <c r="E64" s="63"/>
      <c r="F64" s="63"/>
      <c r="G64" s="119"/>
      <c r="H64" s="120"/>
      <c r="I64" s="119"/>
      <c r="J64" s="63"/>
      <c r="K64" s="119"/>
      <c r="L64" s="119"/>
    </row>
    <row r="65" spans="1:12">
      <c r="A65" s="63"/>
      <c r="B65" s="63"/>
      <c r="C65" s="63"/>
      <c r="D65" s="63"/>
      <c r="E65" s="63"/>
      <c r="F65" s="63"/>
      <c r="G65" s="119"/>
      <c r="H65" s="120"/>
      <c r="I65" s="119"/>
      <c r="J65" s="63"/>
      <c r="K65" s="119"/>
      <c r="L65" s="119"/>
    </row>
    <row r="66" spans="1:12">
      <c r="A66" s="63"/>
      <c r="B66" s="63"/>
      <c r="C66" s="63"/>
      <c r="D66" s="63"/>
      <c r="E66" s="63"/>
      <c r="F66" s="63"/>
      <c r="G66" s="119"/>
      <c r="H66" s="121"/>
      <c r="I66" s="119"/>
      <c r="J66" s="63"/>
      <c r="K66" s="119"/>
      <c r="L66" s="119"/>
    </row>
    <row r="67" spans="1:12">
      <c r="A67" s="63"/>
      <c r="B67" s="63"/>
      <c r="C67" s="63"/>
      <c r="D67" s="63"/>
      <c r="E67" s="63"/>
      <c r="F67" s="63"/>
      <c r="G67" s="119"/>
      <c r="H67" s="121"/>
      <c r="I67" s="119"/>
      <c r="J67" s="63"/>
      <c r="K67" s="119"/>
      <c r="L67" s="119"/>
    </row>
    <row r="68" spans="1:12">
      <c r="A68" s="63"/>
      <c r="B68" s="63"/>
      <c r="C68" s="63"/>
      <c r="D68" s="63"/>
      <c r="E68" s="63"/>
      <c r="F68" s="63"/>
      <c r="G68" s="119"/>
      <c r="H68" s="121"/>
      <c r="I68" s="119"/>
      <c r="J68" s="63"/>
      <c r="K68" s="119"/>
      <c r="L68" s="119"/>
    </row>
    <row r="69" spans="1:12">
      <c r="A69" s="63"/>
      <c r="B69" s="63"/>
      <c r="C69" s="63"/>
      <c r="D69" s="63"/>
      <c r="E69" s="63"/>
      <c r="F69" s="63"/>
      <c r="G69" s="119"/>
      <c r="H69" s="121"/>
      <c r="I69" s="119"/>
      <c r="J69" s="63"/>
      <c r="K69" s="119"/>
      <c r="L69" s="119"/>
    </row>
    <row r="70" spans="1:12">
      <c r="A70" s="63"/>
      <c r="B70" s="63"/>
      <c r="C70" s="63"/>
      <c r="D70" s="63"/>
      <c r="E70" s="63"/>
      <c r="F70" s="63"/>
      <c r="G70" s="119"/>
      <c r="H70" s="121"/>
      <c r="I70" s="119"/>
      <c r="J70" s="63"/>
      <c r="K70" s="119"/>
      <c r="L70" s="119"/>
    </row>
    <row r="71" spans="1:12">
      <c r="A71" s="63"/>
      <c r="B71" s="63"/>
      <c r="C71" s="63"/>
      <c r="D71" s="63"/>
      <c r="E71" s="63"/>
      <c r="F71" s="63"/>
      <c r="G71" s="119"/>
      <c r="H71" s="121"/>
      <c r="I71" s="119"/>
      <c r="J71" s="63"/>
      <c r="K71" s="119"/>
      <c r="L71" s="119"/>
    </row>
    <row r="72" spans="1:12">
      <c r="A72" s="63"/>
      <c r="B72" s="63"/>
      <c r="C72" s="63"/>
      <c r="D72" s="63"/>
      <c r="E72" s="63"/>
      <c r="F72" s="63"/>
      <c r="G72" s="119"/>
      <c r="H72" s="121"/>
      <c r="I72" s="119"/>
      <c r="J72" s="63"/>
      <c r="K72" s="119"/>
      <c r="L72" s="119"/>
    </row>
    <row r="73" spans="1:12">
      <c r="A73" s="63"/>
      <c r="B73" s="63"/>
      <c r="C73" s="63"/>
      <c r="D73" s="63"/>
      <c r="E73" s="63"/>
      <c r="F73" s="63"/>
      <c r="G73" s="119"/>
      <c r="H73" s="121"/>
      <c r="I73" s="119"/>
      <c r="J73" s="63"/>
      <c r="K73" s="119"/>
      <c r="L73" s="119"/>
    </row>
    <row r="74" spans="1:12">
      <c r="A74" s="63"/>
      <c r="B74" s="63"/>
      <c r="C74" s="63"/>
      <c r="D74" s="63"/>
      <c r="E74" s="63"/>
      <c r="F74" s="63"/>
      <c r="G74" s="119"/>
      <c r="H74" s="121"/>
      <c r="I74" s="119"/>
      <c r="J74" s="63"/>
      <c r="K74" s="119"/>
      <c r="L74" s="119"/>
    </row>
    <row r="75" spans="1:12">
      <c r="A75" s="63"/>
      <c r="B75" s="63"/>
      <c r="C75" s="63"/>
      <c r="D75" s="63"/>
      <c r="E75" s="63"/>
      <c r="F75" s="63"/>
      <c r="G75" s="119"/>
      <c r="H75" s="121"/>
      <c r="I75" s="119"/>
      <c r="J75" s="63"/>
      <c r="K75" s="119"/>
      <c r="L75" s="119"/>
    </row>
    <row r="76" spans="1:12">
      <c r="A76" s="63"/>
      <c r="B76" s="63"/>
      <c r="C76" s="63"/>
      <c r="D76" s="63"/>
      <c r="E76" s="63"/>
      <c r="F76" s="63"/>
      <c r="G76" s="119"/>
      <c r="H76" s="121"/>
      <c r="I76" s="119"/>
      <c r="J76" s="63"/>
      <c r="K76" s="119"/>
      <c r="L76" s="119"/>
    </row>
    <row r="77" spans="1:12">
      <c r="A77" s="63"/>
      <c r="B77" s="63"/>
      <c r="C77" s="63"/>
      <c r="D77" s="63"/>
      <c r="E77" s="63"/>
      <c r="F77" s="63"/>
      <c r="G77" s="119"/>
      <c r="H77" s="121"/>
      <c r="I77" s="119"/>
      <c r="J77" s="63"/>
      <c r="K77" s="119"/>
      <c r="L77" s="119"/>
    </row>
    <row r="78" spans="1:12">
      <c r="A78" s="63"/>
      <c r="B78" s="63"/>
      <c r="C78" s="63"/>
      <c r="D78" s="63"/>
      <c r="E78" s="63"/>
      <c r="F78" s="63"/>
      <c r="G78" s="119"/>
      <c r="H78" s="121"/>
      <c r="I78" s="119"/>
      <c r="J78" s="63"/>
      <c r="K78" s="119"/>
      <c r="L78" s="119"/>
    </row>
    <row r="79" spans="1:12">
      <c r="A79" s="63"/>
      <c r="B79" s="63"/>
      <c r="C79" s="63"/>
      <c r="D79" s="63"/>
      <c r="E79" s="63"/>
      <c r="F79" s="63"/>
      <c r="G79" s="119"/>
      <c r="H79" s="121"/>
      <c r="I79" s="119"/>
      <c r="J79" s="63"/>
      <c r="K79" s="119"/>
      <c r="L79" s="119"/>
    </row>
    <row r="80" spans="1:12">
      <c r="A80" s="63"/>
      <c r="B80" s="63"/>
      <c r="C80" s="63"/>
      <c r="D80" s="63"/>
      <c r="E80" s="63"/>
      <c r="F80" s="63"/>
      <c r="G80" s="119"/>
      <c r="H80" s="121"/>
      <c r="I80" s="119"/>
      <c r="J80" s="63"/>
      <c r="K80" s="119"/>
      <c r="L80" s="119"/>
    </row>
    <row r="81" spans="1:12">
      <c r="A81" s="63"/>
      <c r="B81" s="63"/>
      <c r="C81" s="63"/>
      <c r="D81" s="63"/>
      <c r="E81" s="63"/>
      <c r="F81" s="63"/>
      <c r="G81" s="119"/>
      <c r="H81" s="121"/>
      <c r="I81" s="119"/>
      <c r="J81" s="63"/>
      <c r="K81" s="119"/>
      <c r="L81" s="119"/>
    </row>
    <row r="82" spans="1:12">
      <c r="A82" s="63"/>
      <c r="B82" s="63"/>
      <c r="C82" s="63"/>
      <c r="D82" s="63"/>
      <c r="E82" s="63"/>
      <c r="F82" s="63"/>
      <c r="G82" s="119"/>
      <c r="H82" s="121"/>
      <c r="I82" s="119"/>
      <c r="J82" s="63"/>
      <c r="K82" s="119"/>
      <c r="L82" s="119"/>
    </row>
    <row r="83" spans="1:12">
      <c r="A83" s="63"/>
      <c r="B83" s="63"/>
      <c r="C83" s="63"/>
      <c r="D83" s="63"/>
      <c r="E83" s="63"/>
      <c r="F83" s="63"/>
      <c r="G83" s="119"/>
      <c r="H83" s="121"/>
      <c r="I83" s="119"/>
      <c r="J83" s="63"/>
      <c r="K83" s="119"/>
      <c r="L83" s="119"/>
    </row>
    <row r="84" spans="1:12">
      <c r="A84" s="63"/>
      <c r="B84" s="63"/>
      <c r="C84" s="63"/>
      <c r="D84" s="63"/>
      <c r="E84" s="63"/>
      <c r="F84" s="63"/>
      <c r="G84" s="119"/>
      <c r="H84" s="121"/>
      <c r="I84" s="119"/>
      <c r="J84" s="63"/>
      <c r="K84" s="119"/>
      <c r="L84" s="119"/>
    </row>
    <row r="85" spans="1:12">
      <c r="A85" s="63"/>
      <c r="B85" s="63"/>
      <c r="C85" s="63"/>
      <c r="D85" s="63"/>
      <c r="E85" s="63"/>
      <c r="F85" s="63"/>
      <c r="G85" s="119"/>
      <c r="H85" s="121"/>
      <c r="I85" s="119"/>
      <c r="J85" s="63"/>
      <c r="K85" s="119"/>
      <c r="L85" s="119"/>
    </row>
    <row r="86" spans="1:12">
      <c r="A86" s="63"/>
      <c r="B86" s="63"/>
      <c r="C86" s="63"/>
      <c r="D86" s="63"/>
      <c r="E86" s="63"/>
      <c r="F86" s="63"/>
      <c r="G86" s="119"/>
      <c r="H86" s="121"/>
      <c r="I86" s="119"/>
      <c r="J86" s="63"/>
      <c r="K86" s="119"/>
      <c r="L86" s="119"/>
    </row>
    <row r="87" spans="1:12">
      <c r="A87" s="63"/>
      <c r="B87" s="63"/>
      <c r="C87" s="63"/>
      <c r="D87" s="63"/>
      <c r="E87" s="63"/>
      <c r="F87" s="63"/>
      <c r="G87" s="119"/>
      <c r="H87" s="121"/>
      <c r="I87" s="119"/>
      <c r="J87" s="63"/>
      <c r="K87" s="119"/>
      <c r="L87" s="119"/>
    </row>
    <row r="88" spans="1:12">
      <c r="A88" s="63"/>
      <c r="B88" s="63"/>
      <c r="C88" s="63"/>
      <c r="D88" s="63"/>
      <c r="E88" s="63"/>
      <c r="F88" s="63"/>
      <c r="G88" s="119"/>
      <c r="H88" s="121"/>
      <c r="I88" s="119"/>
      <c r="J88" s="63"/>
      <c r="K88" s="119"/>
      <c r="L88" s="119"/>
    </row>
    <row r="89" spans="1:12">
      <c r="A89" s="63"/>
      <c r="B89" s="63"/>
      <c r="C89" s="63"/>
      <c r="D89" s="63"/>
      <c r="E89" s="63"/>
      <c r="F89" s="63"/>
      <c r="G89" s="119"/>
      <c r="H89" s="121"/>
      <c r="I89" s="119"/>
      <c r="J89" s="63"/>
      <c r="K89" s="119"/>
      <c r="L89" s="119"/>
    </row>
    <row r="90" spans="1:12">
      <c r="A90" s="63"/>
      <c r="B90" s="63"/>
      <c r="C90" s="63"/>
      <c r="D90" s="63"/>
      <c r="E90" s="63"/>
      <c r="F90" s="63"/>
      <c r="G90" s="119"/>
      <c r="H90" s="121"/>
      <c r="I90" s="119"/>
      <c r="J90" s="63"/>
      <c r="K90" s="119"/>
      <c r="L90" s="119"/>
    </row>
    <row r="91" spans="1:12">
      <c r="A91" s="63"/>
      <c r="B91" s="63"/>
      <c r="C91" s="63"/>
      <c r="D91" s="63"/>
      <c r="E91" s="63"/>
      <c r="F91" s="63"/>
      <c r="G91" s="119"/>
      <c r="H91" s="121"/>
      <c r="I91" s="119"/>
      <c r="J91" s="63"/>
      <c r="K91" s="119"/>
      <c r="L91" s="119"/>
    </row>
    <row r="92" spans="1:12">
      <c r="A92" s="63"/>
      <c r="B92" s="63"/>
      <c r="C92" s="63"/>
      <c r="D92" s="63"/>
      <c r="E92" s="63"/>
      <c r="F92" s="63"/>
      <c r="G92" s="119"/>
      <c r="H92" s="121"/>
      <c r="I92" s="119"/>
      <c r="J92" s="63"/>
      <c r="K92" s="119"/>
      <c r="L92" s="119"/>
    </row>
    <row r="93" spans="1:12">
      <c r="A93" s="63"/>
      <c r="B93" s="63"/>
      <c r="C93" s="63"/>
      <c r="D93" s="63"/>
      <c r="E93" s="63"/>
      <c r="F93" s="63"/>
      <c r="G93" s="119"/>
      <c r="H93" s="121"/>
      <c r="I93" s="119"/>
      <c r="J93" s="63"/>
      <c r="K93" s="119"/>
      <c r="L93" s="119"/>
    </row>
    <row r="94" spans="1:12">
      <c r="A94" s="63"/>
      <c r="B94" s="63"/>
      <c r="C94" s="63"/>
      <c r="D94" s="63"/>
      <c r="E94" s="63"/>
      <c r="F94" s="63"/>
      <c r="G94" s="119"/>
      <c r="H94" s="121"/>
      <c r="I94" s="119"/>
      <c r="J94" s="63"/>
      <c r="K94" s="119"/>
      <c r="L94" s="119"/>
    </row>
    <row r="95" spans="1:12">
      <c r="A95" s="63"/>
      <c r="B95" s="63"/>
      <c r="C95" s="63"/>
      <c r="D95" s="63"/>
      <c r="E95" s="63"/>
      <c r="F95" s="63"/>
      <c r="G95" s="119"/>
      <c r="H95" s="121"/>
      <c r="I95" s="119"/>
      <c r="J95" s="63"/>
      <c r="K95" s="119"/>
      <c r="L95" s="119"/>
    </row>
    <row r="96" spans="1:12">
      <c r="A96" s="63"/>
      <c r="B96" s="63"/>
      <c r="C96" s="63"/>
      <c r="D96" s="63"/>
      <c r="E96" s="63"/>
      <c r="F96" s="63"/>
      <c r="G96" s="119"/>
      <c r="H96" s="121"/>
      <c r="I96" s="119"/>
      <c r="J96" s="63"/>
      <c r="K96" s="119"/>
      <c r="L96" s="119"/>
    </row>
    <row r="97" spans="1:12">
      <c r="A97" s="63"/>
      <c r="B97" s="63"/>
      <c r="C97" s="63"/>
      <c r="D97" s="63"/>
      <c r="E97" s="63"/>
      <c r="F97" s="63"/>
      <c r="G97" s="119"/>
      <c r="H97" s="121"/>
      <c r="I97" s="119"/>
      <c r="J97" s="63"/>
      <c r="K97" s="119"/>
      <c r="L97" s="119"/>
    </row>
    <row r="98" spans="1:12">
      <c r="A98" s="63"/>
      <c r="B98" s="63"/>
      <c r="C98" s="63"/>
      <c r="D98" s="63"/>
      <c r="E98" s="63"/>
      <c r="F98" s="63"/>
      <c r="G98" s="119"/>
      <c r="H98" s="121"/>
      <c r="I98" s="119"/>
      <c r="J98" s="63"/>
      <c r="K98" s="119"/>
      <c r="L98" s="119"/>
    </row>
    <row r="99" spans="1:12">
      <c r="A99" s="63"/>
      <c r="B99" s="63"/>
      <c r="C99" s="63"/>
      <c r="D99" s="63"/>
      <c r="E99" s="63"/>
      <c r="F99" s="63"/>
      <c r="G99" s="119"/>
      <c r="H99" s="121"/>
      <c r="I99" s="119"/>
      <c r="J99" s="63"/>
      <c r="K99" s="119"/>
      <c r="L99" s="119"/>
    </row>
    <row r="100" spans="1:12">
      <c r="A100" s="63"/>
      <c r="B100" s="63"/>
      <c r="C100" s="63"/>
      <c r="D100" s="63"/>
      <c r="E100" s="63"/>
      <c r="F100" s="63"/>
      <c r="G100" s="119"/>
      <c r="H100" s="121"/>
      <c r="I100" s="119"/>
      <c r="J100" s="63"/>
      <c r="K100" s="119"/>
      <c r="L100" s="119"/>
    </row>
    <row r="101" spans="1:12">
      <c r="A101" s="63"/>
      <c r="B101" s="63"/>
      <c r="C101" s="63"/>
      <c r="D101" s="63"/>
      <c r="E101" s="63"/>
      <c r="F101" s="63"/>
      <c r="G101" s="119"/>
      <c r="H101" s="121"/>
      <c r="I101" s="119"/>
      <c r="J101" s="63"/>
      <c r="K101" s="119"/>
      <c r="L101" s="119"/>
    </row>
    <row r="102" spans="1:12">
      <c r="A102" s="63"/>
      <c r="B102" s="63"/>
      <c r="C102" s="63"/>
      <c r="D102" s="63"/>
      <c r="E102" s="63"/>
      <c r="F102" s="63"/>
      <c r="G102" s="119"/>
      <c r="H102" s="121"/>
      <c r="I102" s="119"/>
      <c r="J102" s="63"/>
      <c r="K102" s="119"/>
      <c r="L102" s="119"/>
    </row>
    <row r="103" spans="1:12">
      <c r="A103" s="63"/>
      <c r="B103" s="63"/>
      <c r="C103" s="63"/>
      <c r="D103" s="63"/>
      <c r="E103" s="63"/>
      <c r="F103" s="63"/>
      <c r="G103" s="119"/>
      <c r="H103" s="121"/>
      <c r="I103" s="119"/>
      <c r="J103" s="63"/>
      <c r="K103" s="119"/>
      <c r="L103" s="119"/>
    </row>
    <row r="104" spans="1:12">
      <c r="A104" s="63"/>
      <c r="B104" s="63"/>
      <c r="C104" s="63"/>
      <c r="D104" s="63"/>
      <c r="E104" s="63"/>
      <c r="F104" s="63"/>
      <c r="G104" s="119"/>
      <c r="H104" s="121"/>
      <c r="I104" s="119"/>
      <c r="J104" s="63"/>
      <c r="K104" s="119"/>
      <c r="L104" s="119"/>
    </row>
    <row r="105" spans="1:12">
      <c r="A105" s="63"/>
      <c r="B105" s="63"/>
      <c r="C105" s="63"/>
      <c r="D105" s="63"/>
      <c r="E105" s="63"/>
      <c r="F105" s="63"/>
      <c r="G105" s="119"/>
      <c r="H105" s="121"/>
      <c r="I105" s="119"/>
      <c r="J105" s="63"/>
      <c r="K105" s="119"/>
      <c r="L105" s="119"/>
    </row>
    <row r="106" spans="1:12">
      <c r="A106" s="63"/>
      <c r="B106" s="63"/>
      <c r="C106" s="63"/>
      <c r="D106" s="63"/>
      <c r="E106" s="63"/>
      <c r="F106" s="63"/>
      <c r="G106" s="119"/>
      <c r="H106" s="121"/>
      <c r="I106" s="119"/>
      <c r="J106" s="63"/>
      <c r="K106" s="119"/>
      <c r="L106" s="119"/>
    </row>
    <row r="107" spans="1:12">
      <c r="A107" s="63"/>
      <c r="B107" s="63"/>
      <c r="C107" s="63"/>
      <c r="D107" s="63"/>
      <c r="E107" s="63"/>
      <c r="F107" s="63"/>
      <c r="G107" s="119"/>
      <c r="H107" s="121"/>
      <c r="I107" s="119"/>
      <c r="J107" s="63"/>
      <c r="K107" s="119"/>
      <c r="L107" s="119"/>
    </row>
    <row r="108" spans="1:12">
      <c r="A108" s="63"/>
      <c r="B108" s="63"/>
      <c r="C108" s="63"/>
      <c r="D108" s="63"/>
      <c r="E108" s="63"/>
      <c r="F108" s="63"/>
      <c r="G108" s="119"/>
      <c r="H108" s="121"/>
      <c r="I108" s="119"/>
      <c r="J108" s="63"/>
      <c r="K108" s="119"/>
      <c r="L108" s="119"/>
    </row>
    <row r="109" spans="1:12">
      <c r="A109" s="63"/>
      <c r="B109" s="63"/>
      <c r="C109" s="63"/>
      <c r="D109" s="63"/>
      <c r="E109" s="63"/>
      <c r="F109" s="63"/>
      <c r="G109" s="119"/>
      <c r="H109" s="121"/>
      <c r="I109" s="119"/>
      <c r="J109" s="63"/>
      <c r="K109" s="119"/>
      <c r="L109" s="119"/>
    </row>
    <row r="110" spans="1:12">
      <c r="A110" s="63"/>
      <c r="B110" s="63"/>
      <c r="C110" s="63"/>
      <c r="D110" s="63"/>
      <c r="E110" s="63"/>
      <c r="F110" s="63"/>
      <c r="G110" s="119"/>
      <c r="H110" s="121"/>
      <c r="I110" s="119"/>
      <c r="J110" s="63"/>
      <c r="K110" s="119"/>
      <c r="L110" s="119"/>
    </row>
    <row r="111" spans="1:12">
      <c r="A111" s="63"/>
      <c r="B111" s="63"/>
      <c r="C111" s="63"/>
      <c r="D111" s="63"/>
      <c r="E111" s="63"/>
      <c r="F111" s="63"/>
      <c r="G111" s="119"/>
      <c r="H111" s="121"/>
      <c r="I111" s="119"/>
      <c r="J111" s="63"/>
      <c r="K111" s="119"/>
      <c r="L111" s="119"/>
    </row>
    <row r="112" spans="1:12">
      <c r="A112" s="63"/>
      <c r="B112" s="63"/>
      <c r="C112" s="63"/>
      <c r="D112" s="63"/>
      <c r="E112" s="63"/>
      <c r="F112" s="63"/>
      <c r="G112" s="119"/>
      <c r="H112" s="121"/>
      <c r="I112" s="119"/>
      <c r="J112" s="63"/>
      <c r="K112" s="119"/>
      <c r="L112" s="119"/>
    </row>
    <row r="113" spans="1:12">
      <c r="A113" s="63"/>
      <c r="B113" s="63"/>
      <c r="C113" s="63"/>
      <c r="D113" s="63"/>
      <c r="E113" s="63"/>
      <c r="F113" s="63"/>
      <c r="G113" s="119"/>
      <c r="H113" s="121"/>
      <c r="I113" s="119"/>
      <c r="J113" s="63"/>
      <c r="K113" s="119"/>
      <c r="L113" s="119"/>
    </row>
    <row r="114" spans="1:12">
      <c r="A114" s="63"/>
      <c r="B114" s="63"/>
      <c r="C114" s="63"/>
      <c r="D114" s="63"/>
      <c r="E114" s="63"/>
      <c r="F114" s="63"/>
      <c r="G114" s="119"/>
      <c r="H114" s="121"/>
      <c r="I114" s="119"/>
      <c r="J114" s="63"/>
      <c r="K114" s="119"/>
      <c r="L114" s="119"/>
    </row>
    <row r="115" spans="1:12">
      <c r="A115" s="63"/>
      <c r="B115" s="63"/>
      <c r="C115" s="63"/>
      <c r="D115" s="63"/>
      <c r="E115" s="63"/>
      <c r="F115" s="63"/>
      <c r="G115" s="119"/>
      <c r="H115" s="121"/>
      <c r="I115" s="119"/>
      <c r="J115" s="63"/>
      <c r="K115" s="119"/>
      <c r="L115" s="119"/>
    </row>
    <row r="116" spans="1:12">
      <c r="A116" s="63"/>
      <c r="B116" s="63"/>
      <c r="C116" s="63"/>
      <c r="D116" s="63"/>
      <c r="E116" s="63"/>
      <c r="F116" s="63"/>
      <c r="G116" s="119"/>
      <c r="H116" s="121"/>
      <c r="I116" s="119"/>
      <c r="J116" s="63"/>
      <c r="K116" s="119"/>
      <c r="L116" s="119"/>
    </row>
    <row r="117" spans="1:12">
      <c r="A117" s="63"/>
      <c r="B117" s="63"/>
      <c r="C117" s="63"/>
      <c r="D117" s="63"/>
      <c r="E117" s="63"/>
      <c r="F117" s="63"/>
      <c r="G117" s="119"/>
      <c r="H117" s="121"/>
      <c r="I117" s="119"/>
      <c r="J117" s="63"/>
      <c r="K117" s="119"/>
      <c r="L117" s="119"/>
    </row>
    <row r="118" spans="1:12">
      <c r="A118" s="63"/>
      <c r="B118" s="63"/>
      <c r="C118" s="63"/>
      <c r="D118" s="63"/>
      <c r="E118" s="63"/>
      <c r="F118" s="63"/>
      <c r="G118" s="119"/>
      <c r="H118" s="121"/>
      <c r="I118" s="119"/>
      <c r="J118" s="63"/>
      <c r="K118" s="119"/>
      <c r="L118" s="119"/>
    </row>
    <row r="119" spans="1:12">
      <c r="A119" s="63"/>
      <c r="B119" s="63"/>
      <c r="C119" s="63"/>
      <c r="D119" s="63"/>
      <c r="E119" s="63"/>
      <c r="F119" s="63"/>
      <c r="G119" s="119"/>
      <c r="H119" s="121"/>
      <c r="I119" s="119"/>
      <c r="J119" s="63"/>
      <c r="K119" s="119"/>
      <c r="L119" s="119"/>
    </row>
    <row r="120" spans="1:12">
      <c r="A120" s="63"/>
      <c r="B120" s="63"/>
      <c r="C120" s="63"/>
      <c r="D120" s="63"/>
      <c r="E120" s="63"/>
      <c r="F120" s="63"/>
      <c r="G120" s="119"/>
      <c r="H120" s="121"/>
      <c r="I120" s="119"/>
      <c r="J120" s="63"/>
      <c r="K120" s="119"/>
      <c r="L120" s="119"/>
    </row>
    <row r="121" spans="1:12">
      <c r="A121" s="63"/>
      <c r="B121" s="63"/>
      <c r="C121" s="63"/>
      <c r="D121" s="63"/>
      <c r="E121" s="63"/>
      <c r="F121" s="63"/>
      <c r="G121" s="119"/>
      <c r="H121" s="121"/>
      <c r="I121" s="119"/>
      <c r="J121" s="63"/>
      <c r="K121" s="119"/>
      <c r="L121" s="119"/>
    </row>
    <row r="122" spans="1:12">
      <c r="A122" s="63"/>
      <c r="B122" s="63"/>
      <c r="C122" s="63"/>
      <c r="D122" s="63"/>
      <c r="E122" s="63"/>
      <c r="F122" s="63"/>
      <c r="G122" s="119"/>
      <c r="H122" s="121"/>
      <c r="I122" s="119"/>
      <c r="J122" s="63"/>
      <c r="K122" s="119"/>
      <c r="L122" s="119"/>
    </row>
    <row r="123" spans="1:12">
      <c r="A123" s="63"/>
      <c r="B123" s="63"/>
      <c r="C123" s="63"/>
      <c r="D123" s="63"/>
      <c r="E123" s="63"/>
      <c r="F123" s="63"/>
      <c r="G123" s="119"/>
      <c r="H123" s="121"/>
      <c r="I123" s="119"/>
      <c r="J123" s="63"/>
      <c r="K123" s="119"/>
      <c r="L123" s="119"/>
    </row>
    <row r="124" spans="1:12">
      <c r="A124" s="63"/>
      <c r="B124" s="63"/>
      <c r="C124" s="63"/>
      <c r="D124" s="63"/>
      <c r="E124" s="63"/>
      <c r="F124" s="63"/>
      <c r="G124" s="119"/>
      <c r="H124" s="121"/>
      <c r="I124" s="119"/>
      <c r="J124" s="63"/>
      <c r="K124" s="119"/>
      <c r="L124" s="119"/>
    </row>
    <row r="125" spans="1:12">
      <c r="A125" s="63"/>
      <c r="B125" s="63"/>
      <c r="C125" s="63"/>
      <c r="D125" s="63"/>
      <c r="E125" s="63"/>
      <c r="F125" s="63"/>
      <c r="G125" s="119"/>
      <c r="H125" s="121"/>
      <c r="I125" s="119"/>
      <c r="J125" s="63"/>
      <c r="K125" s="119"/>
      <c r="L125" s="119"/>
    </row>
    <row r="126" spans="1:12">
      <c r="A126" s="63"/>
      <c r="B126" s="63"/>
      <c r="C126" s="63"/>
      <c r="D126" s="63"/>
      <c r="E126" s="63"/>
      <c r="F126" s="63"/>
      <c r="G126" s="119"/>
      <c r="H126" s="121"/>
      <c r="I126" s="119"/>
      <c r="J126" s="63"/>
      <c r="K126" s="119"/>
      <c r="L126" s="119"/>
    </row>
    <row r="127" spans="1:12">
      <c r="A127" s="63"/>
      <c r="B127" s="63"/>
      <c r="C127" s="63"/>
      <c r="D127" s="63"/>
      <c r="E127" s="63"/>
      <c r="F127" s="63"/>
      <c r="G127" s="119"/>
      <c r="H127" s="121"/>
      <c r="I127" s="119"/>
      <c r="J127" s="63"/>
      <c r="K127" s="119"/>
      <c r="L127" s="119"/>
    </row>
    <row r="128" spans="1:12">
      <c r="A128" s="63"/>
      <c r="B128" s="63"/>
      <c r="C128" s="63"/>
      <c r="D128" s="63"/>
      <c r="E128" s="63"/>
      <c r="F128" s="63"/>
      <c r="G128" s="119"/>
      <c r="H128" s="121"/>
      <c r="I128" s="119"/>
      <c r="J128" s="63"/>
      <c r="K128" s="119"/>
      <c r="L128" s="119"/>
    </row>
    <row r="129" spans="1:12">
      <c r="A129" s="63"/>
      <c r="B129" s="63"/>
      <c r="C129" s="63"/>
      <c r="D129" s="63"/>
      <c r="E129" s="63"/>
      <c r="F129" s="63"/>
      <c r="G129" s="119"/>
      <c r="H129" s="121"/>
      <c r="I129" s="119"/>
      <c r="J129" s="63"/>
      <c r="K129" s="119"/>
      <c r="L129" s="119"/>
    </row>
    <row r="130" spans="1:12">
      <c r="A130" s="63"/>
      <c r="B130" s="63"/>
      <c r="C130" s="63"/>
      <c r="D130" s="63"/>
      <c r="E130" s="63"/>
      <c r="F130" s="63"/>
      <c r="G130" s="119"/>
      <c r="H130" s="121"/>
      <c r="I130" s="119"/>
      <c r="J130" s="63"/>
      <c r="K130" s="119"/>
      <c r="L130" s="119"/>
    </row>
    <row r="131" spans="1:12">
      <c r="A131" s="63"/>
      <c r="B131" s="63"/>
      <c r="C131" s="63"/>
      <c r="D131" s="63"/>
      <c r="E131" s="63"/>
      <c r="F131" s="63"/>
      <c r="G131" s="119"/>
      <c r="H131" s="121"/>
      <c r="I131" s="119"/>
      <c r="J131" s="63"/>
      <c r="K131" s="119"/>
      <c r="L131" s="119"/>
    </row>
    <row r="132" spans="1:12">
      <c r="A132" s="63"/>
      <c r="B132" s="63"/>
      <c r="C132" s="63"/>
      <c r="D132" s="63"/>
      <c r="E132" s="63"/>
      <c r="F132" s="63"/>
      <c r="G132" s="119"/>
      <c r="H132" s="121"/>
      <c r="I132" s="119"/>
      <c r="J132" s="63"/>
      <c r="K132" s="119"/>
      <c r="L132" s="119"/>
    </row>
    <row r="133" spans="1:12">
      <c r="A133" s="63"/>
      <c r="B133" s="63"/>
      <c r="C133" s="63"/>
      <c r="D133" s="63"/>
      <c r="E133" s="63"/>
      <c r="F133" s="63"/>
      <c r="G133" s="119"/>
      <c r="H133" s="121"/>
      <c r="I133" s="119"/>
      <c r="J133" s="63"/>
      <c r="K133" s="119"/>
      <c r="L133" s="119"/>
    </row>
    <row r="134" spans="1:12">
      <c r="A134" s="63"/>
      <c r="B134" s="63"/>
      <c r="C134" s="63"/>
      <c r="D134" s="63"/>
      <c r="E134" s="63"/>
      <c r="F134" s="63"/>
      <c r="G134" s="119"/>
      <c r="H134" s="121"/>
      <c r="I134" s="119"/>
      <c r="J134" s="63"/>
      <c r="K134" s="119"/>
      <c r="L134" s="119"/>
    </row>
    <row r="135" spans="1:12">
      <c r="A135" s="63"/>
      <c r="B135" s="63"/>
      <c r="C135" s="63"/>
      <c r="D135" s="63"/>
      <c r="E135" s="63"/>
      <c r="F135" s="63"/>
      <c r="G135" s="119"/>
      <c r="H135" s="121"/>
      <c r="I135" s="119"/>
      <c r="J135" s="63"/>
      <c r="K135" s="119"/>
      <c r="L135" s="119"/>
    </row>
    <row r="136" spans="1:12">
      <c r="A136" s="63"/>
      <c r="B136" s="63"/>
      <c r="C136" s="63"/>
      <c r="D136" s="63"/>
      <c r="E136" s="63"/>
      <c r="F136" s="63"/>
      <c r="G136" s="119"/>
      <c r="H136" s="121"/>
      <c r="I136" s="119"/>
      <c r="J136" s="63"/>
      <c r="K136" s="119"/>
      <c r="L136" s="119"/>
    </row>
    <row r="137" spans="1:12">
      <c r="A137" s="63"/>
      <c r="B137" s="63"/>
      <c r="C137" s="63"/>
      <c r="D137" s="63"/>
      <c r="E137" s="63"/>
      <c r="F137" s="63"/>
      <c r="G137" s="119"/>
      <c r="H137" s="121"/>
      <c r="I137" s="119"/>
      <c r="J137" s="63"/>
      <c r="K137" s="119"/>
      <c r="L137" s="119"/>
    </row>
    <row r="138" spans="1:12">
      <c r="A138" s="63"/>
      <c r="B138" s="63"/>
      <c r="C138" s="63"/>
      <c r="D138" s="63"/>
      <c r="E138" s="63"/>
      <c r="F138" s="63"/>
      <c r="G138" s="119"/>
      <c r="H138" s="121"/>
      <c r="I138" s="119"/>
      <c r="J138" s="63"/>
      <c r="K138" s="119"/>
      <c r="L138" s="119"/>
    </row>
    <row r="139" spans="1:12">
      <c r="A139" s="63"/>
      <c r="B139" s="63"/>
      <c r="C139" s="63"/>
      <c r="D139" s="63"/>
      <c r="E139" s="63"/>
      <c r="F139" s="63"/>
      <c r="G139" s="119"/>
      <c r="H139" s="121"/>
      <c r="I139" s="119"/>
      <c r="J139" s="63"/>
      <c r="K139" s="119"/>
      <c r="L139" s="119"/>
    </row>
    <row r="140" spans="1:12">
      <c r="A140" s="63"/>
      <c r="B140" s="63"/>
      <c r="C140" s="63"/>
      <c r="D140" s="63"/>
      <c r="E140" s="63"/>
      <c r="F140" s="63"/>
      <c r="G140" s="119"/>
      <c r="H140" s="121"/>
      <c r="I140" s="119"/>
      <c r="J140" s="63"/>
      <c r="K140" s="119"/>
      <c r="L140" s="119"/>
    </row>
    <row r="141" spans="1:12">
      <c r="A141" s="63"/>
      <c r="B141" s="63"/>
      <c r="C141" s="63"/>
      <c r="D141" s="63"/>
      <c r="E141" s="63"/>
      <c r="F141" s="63"/>
      <c r="G141" s="119"/>
      <c r="H141" s="121"/>
      <c r="I141" s="119"/>
      <c r="J141" s="63"/>
      <c r="K141" s="119"/>
      <c r="L141" s="119"/>
    </row>
    <row r="142" spans="1:12">
      <c r="A142" s="63"/>
      <c r="B142" s="63"/>
      <c r="C142" s="63"/>
      <c r="D142" s="63"/>
      <c r="E142" s="63"/>
      <c r="F142" s="63"/>
      <c r="G142" s="119"/>
      <c r="H142" s="121"/>
      <c r="I142" s="119"/>
      <c r="J142" s="63"/>
      <c r="K142" s="119"/>
      <c r="L142" s="119"/>
    </row>
  </sheetData>
  <conditionalFormatting sqref="A16">
    <cfRule type="duplicateValues" dxfId="59" priority="60"/>
  </conditionalFormatting>
  <conditionalFormatting sqref="A16">
    <cfRule type="duplicateValues" dxfId="58" priority="58"/>
    <cfRule type="duplicateValues" dxfId="57" priority="59"/>
  </conditionalFormatting>
  <conditionalFormatting sqref="A16">
    <cfRule type="duplicateValues" dxfId="56" priority="56"/>
    <cfRule type="duplicateValues" dxfId="55" priority="57"/>
  </conditionalFormatting>
  <conditionalFormatting sqref="A15">
    <cfRule type="duplicateValues" dxfId="54" priority="55"/>
  </conditionalFormatting>
  <conditionalFormatting sqref="A15">
    <cfRule type="duplicateValues" dxfId="53" priority="53"/>
    <cfRule type="duplicateValues" dxfId="52" priority="54"/>
  </conditionalFormatting>
  <conditionalFormatting sqref="A15">
    <cfRule type="duplicateValues" dxfId="51" priority="51"/>
    <cfRule type="duplicateValues" dxfId="50" priority="52"/>
  </conditionalFormatting>
  <conditionalFormatting sqref="A14">
    <cfRule type="duplicateValues" dxfId="49" priority="50"/>
  </conditionalFormatting>
  <conditionalFormatting sqref="A14">
    <cfRule type="duplicateValues" dxfId="48" priority="48"/>
    <cfRule type="duplicateValues" dxfId="47" priority="49"/>
  </conditionalFormatting>
  <conditionalFormatting sqref="A14">
    <cfRule type="duplicateValues" dxfId="46" priority="46"/>
    <cfRule type="duplicateValues" dxfId="45" priority="47"/>
  </conditionalFormatting>
  <conditionalFormatting sqref="A9">
    <cfRule type="duplicateValues" dxfId="44" priority="45"/>
  </conditionalFormatting>
  <conditionalFormatting sqref="A9">
    <cfRule type="duplicateValues" dxfId="43" priority="43"/>
    <cfRule type="duplicateValues" dxfId="42" priority="44"/>
  </conditionalFormatting>
  <conditionalFormatting sqref="A9">
    <cfRule type="duplicateValues" dxfId="41" priority="41"/>
    <cfRule type="duplicateValues" dxfId="40" priority="42"/>
  </conditionalFormatting>
  <conditionalFormatting sqref="A8">
    <cfRule type="duplicateValues" dxfId="39" priority="40"/>
  </conditionalFormatting>
  <conditionalFormatting sqref="A8">
    <cfRule type="duplicateValues" dxfId="38" priority="38"/>
    <cfRule type="duplicateValues" dxfId="37" priority="39"/>
  </conditionalFormatting>
  <conditionalFormatting sqref="A8">
    <cfRule type="duplicateValues" dxfId="36" priority="36"/>
    <cfRule type="duplicateValues" dxfId="35" priority="37"/>
  </conditionalFormatting>
  <conditionalFormatting sqref="C16">
    <cfRule type="duplicateValues" dxfId="34" priority="35"/>
  </conditionalFormatting>
  <conditionalFormatting sqref="C15">
    <cfRule type="duplicateValues" dxfId="33" priority="34"/>
  </conditionalFormatting>
  <conditionalFormatting sqref="C14">
    <cfRule type="duplicateValues" dxfId="32" priority="33"/>
  </conditionalFormatting>
  <conditionalFormatting sqref="C13">
    <cfRule type="duplicateValues" dxfId="31" priority="32"/>
  </conditionalFormatting>
  <conditionalFormatting sqref="C12">
    <cfRule type="duplicateValues" dxfId="30" priority="31"/>
  </conditionalFormatting>
  <conditionalFormatting sqref="C11">
    <cfRule type="duplicateValues" dxfId="29" priority="30"/>
  </conditionalFormatting>
  <conditionalFormatting sqref="C10">
    <cfRule type="duplicateValues" dxfId="28" priority="29"/>
  </conditionalFormatting>
  <conditionalFormatting sqref="C9">
    <cfRule type="duplicateValues" dxfId="27" priority="28"/>
  </conditionalFormatting>
  <conditionalFormatting sqref="C8">
    <cfRule type="duplicateValues" dxfId="26" priority="27"/>
  </conditionalFormatting>
  <conditionalFormatting sqref="E8:E16">
    <cfRule type="duplicateValues" dxfId="25" priority="26"/>
  </conditionalFormatting>
  <conditionalFormatting sqref="D16:E16">
    <cfRule type="duplicateValues" dxfId="24" priority="25"/>
  </conditionalFormatting>
  <conditionalFormatting sqref="D15:E15">
    <cfRule type="duplicateValues" dxfId="23" priority="24"/>
  </conditionalFormatting>
  <conditionalFormatting sqref="D14:E14">
    <cfRule type="duplicateValues" dxfId="22" priority="23"/>
  </conditionalFormatting>
  <conditionalFormatting sqref="D13:E13">
    <cfRule type="duplicateValues" dxfId="21" priority="22"/>
  </conditionalFormatting>
  <conditionalFormatting sqref="D12:E12">
    <cfRule type="duplicateValues" dxfId="20" priority="21"/>
  </conditionalFormatting>
  <conditionalFormatting sqref="D11:E11">
    <cfRule type="duplicateValues" dxfId="19" priority="20"/>
  </conditionalFormatting>
  <conditionalFormatting sqref="D10:E10">
    <cfRule type="duplicateValues" dxfId="18" priority="19"/>
  </conditionalFormatting>
  <conditionalFormatting sqref="D9:E9">
    <cfRule type="duplicateValues" dxfId="17" priority="18"/>
  </conditionalFormatting>
  <conditionalFormatting sqref="D8:E8">
    <cfRule type="duplicateValues" dxfId="16" priority="17"/>
  </conditionalFormatting>
  <conditionalFormatting sqref="A17">
    <cfRule type="duplicateValues" dxfId="15" priority="16"/>
  </conditionalFormatting>
  <conditionalFormatting sqref="A17">
    <cfRule type="duplicateValues" dxfId="14" priority="14"/>
    <cfRule type="duplicateValues" dxfId="13" priority="15"/>
  </conditionalFormatting>
  <conditionalFormatting sqref="A17">
    <cfRule type="duplicateValues" dxfId="12" priority="12"/>
    <cfRule type="duplicateValues" dxfId="11" priority="13"/>
  </conditionalFormatting>
  <conditionalFormatting sqref="C17">
    <cfRule type="duplicateValues" dxfId="10" priority="11"/>
  </conditionalFormatting>
  <conditionalFormatting sqref="A18">
    <cfRule type="duplicateValues" dxfId="9" priority="10"/>
  </conditionalFormatting>
  <conditionalFormatting sqref="A18">
    <cfRule type="duplicateValues" dxfId="8" priority="8"/>
    <cfRule type="duplicateValues" dxfId="7" priority="9"/>
  </conditionalFormatting>
  <conditionalFormatting sqref="A18">
    <cfRule type="duplicateValues" dxfId="6" priority="6"/>
    <cfRule type="duplicateValues" dxfId="5" priority="7"/>
  </conditionalFormatting>
  <conditionalFormatting sqref="C18">
    <cfRule type="duplicateValues" dxfId="4" priority="5"/>
  </conditionalFormatting>
  <conditionalFormatting sqref="C17:D17">
    <cfRule type="duplicateValues" dxfId="3" priority="4"/>
  </conditionalFormatting>
  <conditionalFormatting sqref="C18:D18">
    <cfRule type="duplicateValues" dxfId="2" priority="3"/>
  </conditionalFormatting>
  <conditionalFormatting sqref="C17 F17">
    <cfRule type="duplicateValues" dxfId="1" priority="2"/>
  </conditionalFormatting>
  <conditionalFormatting sqref="C18 F18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L2" sqref="L2"/>
    </sheetView>
  </sheetViews>
  <sheetFormatPr defaultColWidth="9.140625" defaultRowHeight="12.75"/>
  <cols>
    <col min="1" max="1" width="5.140625" style="197" customWidth="1"/>
    <col min="2" max="2" width="8.7109375" style="197" customWidth="1"/>
    <col min="3" max="3" width="8" style="197" customWidth="1"/>
    <col min="4" max="4" width="21.85546875" style="197" customWidth="1"/>
    <col min="5" max="5" width="5" style="197" customWidth="1"/>
    <col min="6" max="6" width="8.28515625" style="197" customWidth="1"/>
    <col min="7" max="7" width="7.7109375" style="197" customWidth="1"/>
    <col min="8" max="8" width="5.42578125" style="197" customWidth="1"/>
    <col min="9" max="9" width="8.28515625" style="197" customWidth="1"/>
    <col min="10" max="10" width="4" style="197" customWidth="1"/>
    <col min="11" max="11" width="7.28515625" style="197" customWidth="1"/>
    <col min="12" max="12" width="8.7109375" style="197" customWidth="1"/>
    <col min="13" max="16384" width="9.140625" style="197"/>
  </cols>
  <sheetData>
    <row r="1" spans="1:12" ht="17.25" customHeight="1">
      <c r="A1" s="403" t="s">
        <v>1075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</row>
    <row r="2" spans="1:12" s="232" customFormat="1" ht="40.5" customHeight="1">
      <c r="A2" s="219" t="s">
        <v>531</v>
      </c>
      <c r="B2" s="219" t="s">
        <v>532</v>
      </c>
      <c r="C2" s="230" t="s">
        <v>533</v>
      </c>
      <c r="D2" s="219" t="s">
        <v>534</v>
      </c>
      <c r="E2" s="219" t="s">
        <v>0</v>
      </c>
      <c r="F2" s="231" t="s">
        <v>535</v>
      </c>
      <c r="G2" s="219" t="s">
        <v>536</v>
      </c>
      <c r="H2" s="219" t="s">
        <v>537</v>
      </c>
      <c r="I2" s="219" t="s">
        <v>538</v>
      </c>
      <c r="J2" s="219" t="s">
        <v>539</v>
      </c>
      <c r="K2" s="219" t="s">
        <v>540</v>
      </c>
      <c r="L2" s="237" t="s">
        <v>1074</v>
      </c>
    </row>
    <row r="3" spans="1:12" ht="25.5">
      <c r="A3" s="51"/>
      <c r="B3" s="51" t="s">
        <v>860</v>
      </c>
      <c r="C3" s="51" t="s">
        <v>375</v>
      </c>
      <c r="D3" s="51" t="s">
        <v>861</v>
      </c>
      <c r="E3" s="72" t="s">
        <v>562</v>
      </c>
      <c r="F3" s="73" t="s">
        <v>563</v>
      </c>
      <c r="G3" s="227">
        <v>2.0499999999999998</v>
      </c>
      <c r="H3" s="224">
        <v>6</v>
      </c>
      <c r="I3" s="227">
        <f t="shared" ref="I3:I46" si="0">G3*H3</f>
        <v>12.299999999999999</v>
      </c>
      <c r="J3" s="224">
        <v>12</v>
      </c>
      <c r="K3" s="64">
        <f t="shared" ref="K3:K46" si="1">I3*J3%+I3</f>
        <v>13.775999999999998</v>
      </c>
      <c r="L3" s="73" t="s">
        <v>564</v>
      </c>
    </row>
    <row r="4" spans="1:12" ht="27.75" customHeight="1">
      <c r="A4" s="64"/>
      <c r="B4" s="51" t="s">
        <v>774</v>
      </c>
      <c r="C4" s="52" t="s">
        <v>478</v>
      </c>
      <c r="D4" s="64" t="s">
        <v>775</v>
      </c>
      <c r="E4" s="52" t="s">
        <v>578</v>
      </c>
      <c r="F4" s="73" t="s">
        <v>563</v>
      </c>
      <c r="G4" s="64">
        <v>5.5</v>
      </c>
      <c r="H4" s="224">
        <v>3</v>
      </c>
      <c r="I4" s="225">
        <f t="shared" si="0"/>
        <v>16.5</v>
      </c>
      <c r="J4" s="224">
        <v>12</v>
      </c>
      <c r="K4" s="227">
        <f t="shared" si="1"/>
        <v>18.48</v>
      </c>
      <c r="L4" s="64" t="s">
        <v>564</v>
      </c>
    </row>
    <row r="5" spans="1:12" ht="26.25" customHeight="1">
      <c r="A5" s="64"/>
      <c r="B5" s="51" t="s">
        <v>738</v>
      </c>
      <c r="C5" s="52" t="s">
        <v>460</v>
      </c>
      <c r="D5" s="64" t="s">
        <v>739</v>
      </c>
      <c r="E5" s="64" t="s">
        <v>578</v>
      </c>
      <c r="F5" s="51" t="s">
        <v>740</v>
      </c>
      <c r="G5" s="64">
        <v>1.66</v>
      </c>
      <c r="H5" s="224">
        <v>12</v>
      </c>
      <c r="I5" s="225">
        <f t="shared" si="0"/>
        <v>19.919999999999998</v>
      </c>
      <c r="J5" s="224">
        <v>12</v>
      </c>
      <c r="K5" s="227">
        <f t="shared" si="1"/>
        <v>22.310399999999998</v>
      </c>
      <c r="L5" s="64" t="s">
        <v>564</v>
      </c>
    </row>
    <row r="6" spans="1:12" ht="27.75" customHeight="1">
      <c r="A6" s="64"/>
      <c r="B6" s="51" t="s">
        <v>690</v>
      </c>
      <c r="C6" s="52" t="s">
        <v>432</v>
      </c>
      <c r="D6" s="64" t="s">
        <v>691</v>
      </c>
      <c r="E6" s="52" t="s">
        <v>578</v>
      </c>
      <c r="F6" s="51" t="s">
        <v>575</v>
      </c>
      <c r="G6" s="64">
        <v>1.87</v>
      </c>
      <c r="H6" s="224">
        <v>12</v>
      </c>
      <c r="I6" s="225">
        <f t="shared" si="0"/>
        <v>22.44</v>
      </c>
      <c r="J6" s="224">
        <v>12</v>
      </c>
      <c r="K6" s="227">
        <f t="shared" si="1"/>
        <v>25.132800000000003</v>
      </c>
      <c r="L6" s="64" t="s">
        <v>564</v>
      </c>
    </row>
    <row r="7" spans="1:12" ht="25.5">
      <c r="A7" s="64"/>
      <c r="B7" s="51" t="s">
        <v>688</v>
      </c>
      <c r="C7" s="52" t="s">
        <v>430</v>
      </c>
      <c r="D7" s="52" t="s">
        <v>689</v>
      </c>
      <c r="E7" s="52" t="s">
        <v>543</v>
      </c>
      <c r="F7" s="51" t="s">
        <v>575</v>
      </c>
      <c r="G7" s="64">
        <v>0.4</v>
      </c>
      <c r="H7" s="224">
        <v>75</v>
      </c>
      <c r="I7" s="225">
        <f t="shared" si="0"/>
        <v>30</v>
      </c>
      <c r="J7" s="224">
        <v>12</v>
      </c>
      <c r="K7" s="227">
        <f t="shared" si="1"/>
        <v>33.6</v>
      </c>
      <c r="L7" s="64" t="s">
        <v>564</v>
      </c>
    </row>
    <row r="8" spans="1:12" ht="25.5">
      <c r="A8" s="64"/>
      <c r="B8" s="51" t="s">
        <v>662</v>
      </c>
      <c r="C8" s="64" t="s">
        <v>412</v>
      </c>
      <c r="D8" s="52" t="s">
        <v>663</v>
      </c>
      <c r="E8" s="52" t="s">
        <v>664</v>
      </c>
      <c r="F8" s="52" t="s">
        <v>544</v>
      </c>
      <c r="G8" s="225">
        <v>11</v>
      </c>
      <c r="H8" s="226">
        <v>3</v>
      </c>
      <c r="I8" s="225">
        <f t="shared" si="0"/>
        <v>33</v>
      </c>
      <c r="J8" s="224">
        <v>12</v>
      </c>
      <c r="K8" s="227">
        <f t="shared" si="1"/>
        <v>36.96</v>
      </c>
      <c r="L8" s="64" t="s">
        <v>545</v>
      </c>
    </row>
    <row r="9" spans="1:12" ht="25.5">
      <c r="A9" s="51"/>
      <c r="B9" s="51" t="s">
        <v>712</v>
      </c>
      <c r="C9" s="51" t="s">
        <v>443</v>
      </c>
      <c r="D9" s="72" t="s">
        <v>713</v>
      </c>
      <c r="E9" s="72" t="s">
        <v>543</v>
      </c>
      <c r="F9" s="64" t="s">
        <v>714</v>
      </c>
      <c r="G9" s="227">
        <v>4</v>
      </c>
      <c r="H9" s="224">
        <v>9</v>
      </c>
      <c r="I9" s="225">
        <f t="shared" si="0"/>
        <v>36</v>
      </c>
      <c r="J9" s="224">
        <v>12</v>
      </c>
      <c r="K9" s="227">
        <f t="shared" si="1"/>
        <v>40.32</v>
      </c>
      <c r="L9" s="64" t="s">
        <v>601</v>
      </c>
    </row>
    <row r="10" spans="1:12" ht="25.5">
      <c r="A10" s="51">
        <v>11</v>
      </c>
      <c r="B10" s="51" t="s">
        <v>875</v>
      </c>
      <c r="C10" s="51" t="s">
        <v>423</v>
      </c>
      <c r="D10" s="51" t="s">
        <v>876</v>
      </c>
      <c r="E10" s="51" t="s">
        <v>31</v>
      </c>
      <c r="F10" s="105" t="s">
        <v>756</v>
      </c>
      <c r="G10" s="64">
        <v>0.25</v>
      </c>
      <c r="H10" s="224">
        <v>150</v>
      </c>
      <c r="I10" s="73">
        <f t="shared" si="0"/>
        <v>37.5</v>
      </c>
      <c r="J10" s="222">
        <v>12</v>
      </c>
      <c r="K10" s="227">
        <f t="shared" si="1"/>
        <v>42</v>
      </c>
      <c r="L10" s="64" t="s">
        <v>549</v>
      </c>
    </row>
    <row r="11" spans="1:12" ht="25.5">
      <c r="A11" s="64"/>
      <c r="B11" s="51" t="s">
        <v>649</v>
      </c>
      <c r="C11" s="64" t="s">
        <v>405</v>
      </c>
      <c r="D11" s="52" t="s">
        <v>650</v>
      </c>
      <c r="E11" s="52" t="s">
        <v>31</v>
      </c>
      <c r="F11" s="64" t="s">
        <v>575</v>
      </c>
      <c r="G11" s="227">
        <v>0.61</v>
      </c>
      <c r="H11" s="224">
        <v>75</v>
      </c>
      <c r="I11" s="225">
        <f t="shared" si="0"/>
        <v>45.75</v>
      </c>
      <c r="J11" s="224">
        <v>5</v>
      </c>
      <c r="K11" s="227">
        <f t="shared" si="1"/>
        <v>48.037500000000001</v>
      </c>
      <c r="L11" s="64" t="s">
        <v>564</v>
      </c>
    </row>
    <row r="12" spans="1:12" ht="25.5">
      <c r="A12" s="64"/>
      <c r="B12" s="51" t="s">
        <v>790</v>
      </c>
      <c r="C12" s="52" t="s">
        <v>484</v>
      </c>
      <c r="D12" s="64" t="s">
        <v>791</v>
      </c>
      <c r="E12" s="64" t="s">
        <v>3</v>
      </c>
      <c r="F12" s="51" t="s">
        <v>740</v>
      </c>
      <c r="G12" s="64">
        <v>7.76</v>
      </c>
      <c r="H12" s="224">
        <v>6</v>
      </c>
      <c r="I12" s="225">
        <f t="shared" si="0"/>
        <v>46.56</v>
      </c>
      <c r="J12" s="224">
        <v>12</v>
      </c>
      <c r="K12" s="227">
        <f t="shared" si="1"/>
        <v>52.147200000000005</v>
      </c>
      <c r="L12" s="64" t="s">
        <v>564</v>
      </c>
    </row>
    <row r="13" spans="1:12" ht="25.5">
      <c r="A13" s="64"/>
      <c r="B13" s="51" t="s">
        <v>637</v>
      </c>
      <c r="C13" s="52" t="s">
        <v>394</v>
      </c>
      <c r="D13" s="52" t="s">
        <v>638</v>
      </c>
      <c r="E13" s="52" t="s">
        <v>543</v>
      </c>
      <c r="F13" s="51" t="s">
        <v>575</v>
      </c>
      <c r="G13" s="64">
        <v>0.5</v>
      </c>
      <c r="H13" s="224">
        <v>100</v>
      </c>
      <c r="I13" s="225">
        <f t="shared" si="0"/>
        <v>50</v>
      </c>
      <c r="J13" s="224">
        <v>12</v>
      </c>
      <c r="K13" s="227">
        <f t="shared" si="1"/>
        <v>56</v>
      </c>
      <c r="L13" s="64" t="s">
        <v>639</v>
      </c>
    </row>
    <row r="14" spans="1:12" ht="25.5">
      <c r="A14" s="64"/>
      <c r="B14" s="51" t="s">
        <v>793</v>
      </c>
      <c r="C14" s="64" t="s">
        <v>490</v>
      </c>
      <c r="D14" s="52" t="s">
        <v>794</v>
      </c>
      <c r="E14" s="52" t="s">
        <v>613</v>
      </c>
      <c r="F14" s="223" t="s">
        <v>544</v>
      </c>
      <c r="G14" s="105">
        <v>8.9</v>
      </c>
      <c r="H14" s="233">
        <v>6</v>
      </c>
      <c r="I14" s="225">
        <f t="shared" si="0"/>
        <v>53.400000000000006</v>
      </c>
      <c r="J14" s="224">
        <v>12</v>
      </c>
      <c r="K14" s="227">
        <f t="shared" si="1"/>
        <v>59.808000000000007</v>
      </c>
      <c r="L14" s="64" t="s">
        <v>549</v>
      </c>
    </row>
    <row r="15" spans="1:12" ht="25.5">
      <c r="A15" s="51"/>
      <c r="B15" s="51" t="s">
        <v>560</v>
      </c>
      <c r="C15" s="51" t="s">
        <v>351</v>
      </c>
      <c r="D15" s="51" t="s">
        <v>561</v>
      </c>
      <c r="E15" s="72" t="s">
        <v>562</v>
      </c>
      <c r="F15" s="73" t="s">
        <v>563</v>
      </c>
      <c r="G15" s="227">
        <v>3</v>
      </c>
      <c r="H15" s="224">
        <v>18</v>
      </c>
      <c r="I15" s="225">
        <f t="shared" si="0"/>
        <v>54</v>
      </c>
      <c r="J15" s="224">
        <v>12</v>
      </c>
      <c r="K15" s="227">
        <f t="shared" si="1"/>
        <v>60.48</v>
      </c>
      <c r="L15" s="73" t="s">
        <v>564</v>
      </c>
    </row>
    <row r="16" spans="1:12" ht="38.25">
      <c r="B16" s="51" t="s">
        <v>724</v>
      </c>
      <c r="C16" s="51" t="s">
        <v>447</v>
      </c>
      <c r="D16" s="80" t="s">
        <v>725</v>
      </c>
      <c r="E16" s="105" t="s">
        <v>562</v>
      </c>
      <c r="F16" s="51" t="s">
        <v>575</v>
      </c>
      <c r="G16" s="228">
        <v>1.87</v>
      </c>
      <c r="H16" s="222">
        <v>30</v>
      </c>
      <c r="I16" s="225">
        <f t="shared" si="0"/>
        <v>56.1</v>
      </c>
      <c r="J16" s="224">
        <v>12</v>
      </c>
      <c r="K16" s="227">
        <f t="shared" si="1"/>
        <v>62.832000000000001</v>
      </c>
      <c r="L16" s="51" t="s">
        <v>564</v>
      </c>
    </row>
    <row r="17" spans="1:12" ht="38.25">
      <c r="A17" s="234"/>
      <c r="B17" s="51" t="s">
        <v>576</v>
      </c>
      <c r="C17" s="64" t="s">
        <v>361</v>
      </c>
      <c r="D17" s="52" t="s">
        <v>577</v>
      </c>
      <c r="E17" s="52" t="s">
        <v>578</v>
      </c>
      <c r="F17" s="64" t="s">
        <v>579</v>
      </c>
      <c r="G17" s="227">
        <v>7</v>
      </c>
      <c r="H17" s="224">
        <v>9</v>
      </c>
      <c r="I17" s="225">
        <f t="shared" si="0"/>
        <v>63</v>
      </c>
      <c r="J17" s="224">
        <v>12</v>
      </c>
      <c r="K17" s="227">
        <f t="shared" si="1"/>
        <v>70.56</v>
      </c>
      <c r="L17" s="64" t="s">
        <v>556</v>
      </c>
    </row>
    <row r="18" spans="1:12" ht="38.25">
      <c r="A18" s="234"/>
      <c r="B18" s="51" t="s">
        <v>683</v>
      </c>
      <c r="C18" s="52" t="s">
        <v>427</v>
      </c>
      <c r="D18" s="52" t="s">
        <v>684</v>
      </c>
      <c r="E18" s="52" t="s">
        <v>578</v>
      </c>
      <c r="F18" s="51" t="s">
        <v>575</v>
      </c>
      <c r="G18" s="64">
        <v>4.4000000000000004</v>
      </c>
      <c r="H18" s="224">
        <v>15</v>
      </c>
      <c r="I18" s="225">
        <f t="shared" si="0"/>
        <v>66</v>
      </c>
      <c r="J18" s="224">
        <v>12</v>
      </c>
      <c r="K18" s="227">
        <f t="shared" si="1"/>
        <v>73.92</v>
      </c>
      <c r="L18" s="64" t="s">
        <v>564</v>
      </c>
    </row>
    <row r="19" spans="1:12" ht="25.5">
      <c r="A19" s="51"/>
      <c r="B19" s="51" t="s">
        <v>834</v>
      </c>
      <c r="C19" s="51" t="s">
        <v>511</v>
      </c>
      <c r="D19" s="51" t="s">
        <v>835</v>
      </c>
      <c r="E19" s="51" t="s">
        <v>836</v>
      </c>
      <c r="F19" s="51" t="s">
        <v>837</v>
      </c>
      <c r="G19" s="64">
        <v>22</v>
      </c>
      <c r="H19" s="222">
        <v>3</v>
      </c>
      <c r="I19" s="225">
        <f t="shared" si="0"/>
        <v>66</v>
      </c>
      <c r="J19" s="224">
        <v>12</v>
      </c>
      <c r="K19" s="227">
        <f t="shared" si="1"/>
        <v>73.92</v>
      </c>
      <c r="L19" s="51" t="s">
        <v>564</v>
      </c>
    </row>
    <row r="20" spans="1:12" ht="25.5">
      <c r="A20" s="51"/>
      <c r="B20" s="51" t="s">
        <v>747</v>
      </c>
      <c r="C20" s="51" t="s">
        <v>465</v>
      </c>
      <c r="D20" s="72" t="s">
        <v>748</v>
      </c>
      <c r="E20" s="72" t="s">
        <v>749</v>
      </c>
      <c r="F20" s="74" t="s">
        <v>750</v>
      </c>
      <c r="G20" s="225">
        <v>8</v>
      </c>
      <c r="H20" s="226">
        <v>9</v>
      </c>
      <c r="I20" s="225">
        <f t="shared" si="0"/>
        <v>72</v>
      </c>
      <c r="J20" s="224">
        <v>12</v>
      </c>
      <c r="K20" s="227">
        <f t="shared" si="1"/>
        <v>80.64</v>
      </c>
      <c r="L20" s="73" t="s">
        <v>556</v>
      </c>
    </row>
    <row r="21" spans="1:12" ht="25.5">
      <c r="A21" s="51"/>
      <c r="B21" s="51" t="s">
        <v>573</v>
      </c>
      <c r="C21" s="51" t="s">
        <v>349</v>
      </c>
      <c r="D21" s="80" t="s">
        <v>574</v>
      </c>
      <c r="E21" s="81" t="s">
        <v>31</v>
      </c>
      <c r="F21" s="51" t="s">
        <v>575</v>
      </c>
      <c r="G21" s="228">
        <v>1.06</v>
      </c>
      <c r="H21" s="222">
        <v>70</v>
      </c>
      <c r="I21" s="225">
        <f t="shared" si="0"/>
        <v>74.2</v>
      </c>
      <c r="J21" s="224">
        <v>12</v>
      </c>
      <c r="K21" s="227">
        <f t="shared" si="1"/>
        <v>83.103999999999999</v>
      </c>
      <c r="L21" s="51" t="s">
        <v>564</v>
      </c>
    </row>
    <row r="22" spans="1:12" ht="38.25">
      <c r="A22" s="64"/>
      <c r="B22" s="51" t="s">
        <v>660</v>
      </c>
      <c r="C22" s="64" t="s">
        <v>411</v>
      </c>
      <c r="D22" s="52" t="s">
        <v>661</v>
      </c>
      <c r="E22" s="52" t="s">
        <v>613</v>
      </c>
      <c r="F22" s="52" t="s">
        <v>544</v>
      </c>
      <c r="G22" s="225">
        <v>5.6</v>
      </c>
      <c r="H22" s="226">
        <v>15</v>
      </c>
      <c r="I22" s="225">
        <f t="shared" si="0"/>
        <v>84</v>
      </c>
      <c r="J22" s="224">
        <v>12</v>
      </c>
      <c r="K22" s="227">
        <f t="shared" si="1"/>
        <v>94.08</v>
      </c>
      <c r="L22" s="64" t="s">
        <v>545</v>
      </c>
    </row>
    <row r="23" spans="1:12" ht="25.5">
      <c r="A23" s="64"/>
      <c r="B23" s="51" t="s">
        <v>772</v>
      </c>
      <c r="C23" s="52" t="s">
        <v>477</v>
      </c>
      <c r="D23" s="64" t="s">
        <v>773</v>
      </c>
      <c r="E23" s="52" t="s">
        <v>31</v>
      </c>
      <c r="F23" s="51" t="s">
        <v>575</v>
      </c>
      <c r="G23" s="64">
        <v>0.28000000000000003</v>
      </c>
      <c r="H23" s="224">
        <v>330</v>
      </c>
      <c r="I23" s="225">
        <f t="shared" si="0"/>
        <v>92.4</v>
      </c>
      <c r="J23" s="224">
        <v>12</v>
      </c>
      <c r="K23" s="227">
        <f t="shared" si="1"/>
        <v>103.488</v>
      </c>
      <c r="L23" s="64" t="s">
        <v>564</v>
      </c>
    </row>
    <row r="24" spans="1:12" ht="38.25">
      <c r="A24" s="51"/>
      <c r="B24" s="51" t="s">
        <v>879</v>
      </c>
      <c r="C24" s="51" t="s">
        <v>428</v>
      </c>
      <c r="D24" s="98" t="s">
        <v>880</v>
      </c>
      <c r="E24" s="80" t="s">
        <v>3</v>
      </c>
      <c r="F24" s="51" t="s">
        <v>579</v>
      </c>
      <c r="G24" s="228">
        <v>39.200000000000003</v>
      </c>
      <c r="H24" s="222">
        <v>3</v>
      </c>
      <c r="I24" s="73">
        <f t="shared" si="0"/>
        <v>117.60000000000001</v>
      </c>
      <c r="J24" s="51">
        <v>12</v>
      </c>
      <c r="K24" s="64">
        <f t="shared" si="1"/>
        <v>131.71200000000002</v>
      </c>
      <c r="L24" s="51" t="s">
        <v>572</v>
      </c>
    </row>
    <row r="25" spans="1:12" ht="25.5">
      <c r="A25" s="51"/>
      <c r="B25" s="51" t="s">
        <v>735</v>
      </c>
      <c r="C25" s="51" t="s">
        <v>456</v>
      </c>
      <c r="D25" s="98" t="s">
        <v>736</v>
      </c>
      <c r="E25" s="80" t="s">
        <v>9</v>
      </c>
      <c r="F25" s="51" t="s">
        <v>544</v>
      </c>
      <c r="G25" s="228">
        <v>14.5</v>
      </c>
      <c r="H25" s="222">
        <v>9</v>
      </c>
      <c r="I25" s="225">
        <f t="shared" si="0"/>
        <v>130.5</v>
      </c>
      <c r="J25" s="224">
        <v>12</v>
      </c>
      <c r="K25" s="227">
        <f t="shared" si="1"/>
        <v>146.16</v>
      </c>
      <c r="L25" s="51" t="s">
        <v>549</v>
      </c>
    </row>
    <row r="26" spans="1:12" ht="25.5">
      <c r="A26" s="64"/>
      <c r="B26" s="51" t="s">
        <v>847</v>
      </c>
      <c r="C26" s="64" t="s">
        <v>519</v>
      </c>
      <c r="D26" s="52" t="s">
        <v>848</v>
      </c>
      <c r="E26" s="52" t="s">
        <v>543</v>
      </c>
      <c r="F26" s="223" t="s">
        <v>575</v>
      </c>
      <c r="G26" s="235">
        <v>0.60499999999999998</v>
      </c>
      <c r="H26" s="233">
        <v>230</v>
      </c>
      <c r="I26" s="225">
        <f t="shared" si="0"/>
        <v>139.15</v>
      </c>
      <c r="J26" s="224">
        <v>12</v>
      </c>
      <c r="K26" s="227">
        <f t="shared" si="1"/>
        <v>155.84800000000001</v>
      </c>
      <c r="L26" s="64" t="s">
        <v>564</v>
      </c>
    </row>
    <row r="27" spans="1:12" ht="38.25">
      <c r="A27" s="51"/>
      <c r="B27" s="51" t="s">
        <v>587</v>
      </c>
      <c r="C27" s="51" t="s">
        <v>365</v>
      </c>
      <c r="D27" s="72" t="s">
        <v>588</v>
      </c>
      <c r="E27" s="51" t="s">
        <v>543</v>
      </c>
      <c r="F27" s="73" t="s">
        <v>589</v>
      </c>
      <c r="G27" s="227">
        <v>49</v>
      </c>
      <c r="H27" s="224">
        <v>3</v>
      </c>
      <c r="I27" s="225">
        <f t="shared" si="0"/>
        <v>147</v>
      </c>
      <c r="J27" s="224">
        <v>12</v>
      </c>
      <c r="K27" s="227">
        <f t="shared" si="1"/>
        <v>164.64</v>
      </c>
      <c r="L27" s="73" t="s">
        <v>564</v>
      </c>
    </row>
    <row r="28" spans="1:12" ht="25.5">
      <c r="A28" s="64"/>
      <c r="B28" s="51" t="s">
        <v>541</v>
      </c>
      <c r="C28" s="64" t="s">
        <v>352</v>
      </c>
      <c r="D28" s="52" t="s">
        <v>542</v>
      </c>
      <c r="E28" s="52" t="s">
        <v>543</v>
      </c>
      <c r="F28" s="52" t="s">
        <v>544</v>
      </c>
      <c r="G28" s="225">
        <v>1.5</v>
      </c>
      <c r="H28" s="226">
        <v>100</v>
      </c>
      <c r="I28" s="225">
        <f t="shared" si="0"/>
        <v>150</v>
      </c>
      <c r="J28" s="224">
        <v>12</v>
      </c>
      <c r="K28" s="227">
        <f t="shared" si="1"/>
        <v>168</v>
      </c>
      <c r="L28" s="64" t="s">
        <v>545</v>
      </c>
    </row>
    <row r="29" spans="1:12" ht="38.25">
      <c r="A29" s="64"/>
      <c r="B29" s="51" t="s">
        <v>656</v>
      </c>
      <c r="C29" s="64" t="s">
        <v>409</v>
      </c>
      <c r="D29" s="52" t="s">
        <v>657</v>
      </c>
      <c r="E29" s="52" t="s">
        <v>613</v>
      </c>
      <c r="F29" s="52" t="s">
        <v>544</v>
      </c>
      <c r="G29" s="225">
        <v>5.2</v>
      </c>
      <c r="H29" s="226">
        <v>32</v>
      </c>
      <c r="I29" s="225">
        <f t="shared" si="0"/>
        <v>166.4</v>
      </c>
      <c r="J29" s="224">
        <v>12</v>
      </c>
      <c r="K29" s="227">
        <f t="shared" si="1"/>
        <v>186.36799999999999</v>
      </c>
      <c r="L29" s="64" t="s">
        <v>545</v>
      </c>
    </row>
    <row r="30" spans="1:12" ht="25.5">
      <c r="A30" s="51"/>
      <c r="B30" s="51" t="s">
        <v>594</v>
      </c>
      <c r="C30" s="51" t="s">
        <v>367</v>
      </c>
      <c r="D30" s="80" t="s">
        <v>595</v>
      </c>
      <c r="E30" s="80" t="s">
        <v>543</v>
      </c>
      <c r="F30" s="51" t="s">
        <v>575</v>
      </c>
      <c r="G30" s="228">
        <v>0.5</v>
      </c>
      <c r="H30" s="222">
        <v>340</v>
      </c>
      <c r="I30" s="225">
        <f t="shared" si="0"/>
        <v>170</v>
      </c>
      <c r="J30" s="224">
        <v>12</v>
      </c>
      <c r="K30" s="227">
        <f t="shared" si="1"/>
        <v>190.4</v>
      </c>
      <c r="L30" s="51" t="s">
        <v>564</v>
      </c>
    </row>
    <row r="31" spans="1:12" ht="25.5">
      <c r="A31" s="64"/>
      <c r="B31" s="51" t="s">
        <v>853</v>
      </c>
      <c r="C31" s="52" t="s">
        <v>528</v>
      </c>
      <c r="D31" s="64" t="s">
        <v>854</v>
      </c>
      <c r="E31" s="64" t="s">
        <v>3</v>
      </c>
      <c r="F31" s="51" t="s">
        <v>669</v>
      </c>
      <c r="G31" s="64">
        <v>11.39</v>
      </c>
      <c r="H31" s="224">
        <v>15</v>
      </c>
      <c r="I31" s="225">
        <f t="shared" si="0"/>
        <v>170.85000000000002</v>
      </c>
      <c r="J31" s="224">
        <v>12</v>
      </c>
      <c r="K31" s="227">
        <f t="shared" si="1"/>
        <v>191.35200000000003</v>
      </c>
      <c r="L31" s="64" t="s">
        <v>670</v>
      </c>
    </row>
    <row r="32" spans="1:12" ht="38.25">
      <c r="A32" s="64"/>
      <c r="B32" s="51" t="s">
        <v>685</v>
      </c>
      <c r="C32" s="52" t="s">
        <v>429</v>
      </c>
      <c r="D32" s="64" t="s">
        <v>686</v>
      </c>
      <c r="E32" s="64" t="s">
        <v>613</v>
      </c>
      <c r="F32" s="51" t="s">
        <v>687</v>
      </c>
      <c r="G32" s="64">
        <v>19.5</v>
      </c>
      <c r="H32" s="224">
        <v>9</v>
      </c>
      <c r="I32" s="225">
        <f t="shared" si="0"/>
        <v>175.5</v>
      </c>
      <c r="J32" s="224">
        <v>12</v>
      </c>
      <c r="K32" s="227">
        <f t="shared" si="1"/>
        <v>196.56</v>
      </c>
      <c r="L32" s="64" t="s">
        <v>583</v>
      </c>
    </row>
    <row r="33" spans="1:12" ht="25.5">
      <c r="A33" s="51">
        <v>54</v>
      </c>
      <c r="B33" s="51" t="s">
        <v>845</v>
      </c>
      <c r="C33" s="51" t="s">
        <v>515</v>
      </c>
      <c r="D33" s="51" t="s">
        <v>298</v>
      </c>
      <c r="E33" s="51" t="s">
        <v>31</v>
      </c>
      <c r="F33" s="52" t="s">
        <v>552</v>
      </c>
      <c r="G33" s="227">
        <v>2.75</v>
      </c>
      <c r="H33" s="224">
        <v>75</v>
      </c>
      <c r="I33" s="225">
        <f t="shared" si="0"/>
        <v>206.25</v>
      </c>
      <c r="J33" s="224">
        <v>12</v>
      </c>
      <c r="K33" s="227">
        <f t="shared" si="1"/>
        <v>231</v>
      </c>
      <c r="L33" s="64" t="s">
        <v>763</v>
      </c>
    </row>
    <row r="34" spans="1:12" ht="25.5">
      <c r="A34" s="51"/>
      <c r="B34" s="51" t="s">
        <v>838</v>
      </c>
      <c r="C34" s="51" t="s">
        <v>512</v>
      </c>
      <c r="D34" s="51" t="s">
        <v>839</v>
      </c>
      <c r="E34" s="72" t="s">
        <v>562</v>
      </c>
      <c r="F34" s="73" t="s">
        <v>840</v>
      </c>
      <c r="G34" s="227">
        <v>20</v>
      </c>
      <c r="H34" s="224">
        <v>12</v>
      </c>
      <c r="I34" s="225">
        <f t="shared" si="0"/>
        <v>240</v>
      </c>
      <c r="J34" s="224">
        <v>12</v>
      </c>
      <c r="K34" s="227">
        <f t="shared" si="1"/>
        <v>268.8</v>
      </c>
      <c r="L34" s="73" t="s">
        <v>564</v>
      </c>
    </row>
    <row r="35" spans="1:12" ht="25.5">
      <c r="A35" s="51"/>
      <c r="B35" s="51" t="s">
        <v>778</v>
      </c>
      <c r="C35" s="51" t="s">
        <v>480</v>
      </c>
      <c r="D35" s="72" t="s">
        <v>779</v>
      </c>
      <c r="E35" s="72" t="s">
        <v>12</v>
      </c>
      <c r="F35" s="73" t="s">
        <v>766</v>
      </c>
      <c r="G35" s="227">
        <v>8.4700000000000006</v>
      </c>
      <c r="H35" s="224">
        <v>30</v>
      </c>
      <c r="I35" s="225">
        <f t="shared" si="0"/>
        <v>254.10000000000002</v>
      </c>
      <c r="J35" s="224">
        <v>12</v>
      </c>
      <c r="K35" s="227">
        <f t="shared" si="1"/>
        <v>284.59200000000004</v>
      </c>
      <c r="L35" s="73" t="s">
        <v>564</v>
      </c>
    </row>
    <row r="36" spans="1:12" ht="25.5">
      <c r="A36" s="51">
        <v>38</v>
      </c>
      <c r="B36" s="51" t="s">
        <v>792</v>
      </c>
      <c r="C36" s="51" t="s">
        <v>488</v>
      </c>
      <c r="D36" s="72" t="s">
        <v>253</v>
      </c>
      <c r="E36" s="72" t="s">
        <v>31</v>
      </c>
      <c r="F36" s="64" t="s">
        <v>575</v>
      </c>
      <c r="G36" s="227">
        <v>1.65</v>
      </c>
      <c r="H36" s="224">
        <v>180</v>
      </c>
      <c r="I36" s="225">
        <f t="shared" si="0"/>
        <v>297</v>
      </c>
      <c r="J36" s="224">
        <v>5</v>
      </c>
      <c r="K36" s="227">
        <f t="shared" si="1"/>
        <v>311.85000000000002</v>
      </c>
      <c r="L36" s="64" t="s">
        <v>564</v>
      </c>
    </row>
    <row r="37" spans="1:12" ht="25.5">
      <c r="A37" s="51"/>
      <c r="B37" s="51" t="s">
        <v>590</v>
      </c>
      <c r="C37" s="98" t="s">
        <v>366</v>
      </c>
      <c r="D37" s="98" t="s">
        <v>591</v>
      </c>
      <c r="E37" s="98" t="s">
        <v>31</v>
      </c>
      <c r="F37" s="80" t="s">
        <v>592</v>
      </c>
      <c r="G37" s="236">
        <v>100.1</v>
      </c>
      <c r="H37" s="229">
        <v>3</v>
      </c>
      <c r="I37" s="225">
        <f t="shared" si="0"/>
        <v>300.29999999999995</v>
      </c>
      <c r="J37" s="224">
        <v>5</v>
      </c>
      <c r="K37" s="227">
        <f t="shared" si="1"/>
        <v>315.31499999999994</v>
      </c>
      <c r="L37" s="73" t="s">
        <v>593</v>
      </c>
    </row>
    <row r="38" spans="1:12" ht="38.25">
      <c r="A38" s="64"/>
      <c r="B38" s="51" t="s">
        <v>698</v>
      </c>
      <c r="C38" s="52" t="s">
        <v>435</v>
      </c>
      <c r="D38" s="64" t="s">
        <v>699</v>
      </c>
      <c r="E38" s="64" t="s">
        <v>578</v>
      </c>
      <c r="F38" s="51" t="s">
        <v>544</v>
      </c>
      <c r="G38" s="64">
        <v>2.1800000000000002</v>
      </c>
      <c r="H38" s="224">
        <v>150</v>
      </c>
      <c r="I38" s="225">
        <f t="shared" si="0"/>
        <v>327</v>
      </c>
      <c r="J38" s="224">
        <v>12</v>
      </c>
      <c r="K38" s="227">
        <f t="shared" si="1"/>
        <v>366.24</v>
      </c>
      <c r="L38" s="64" t="s">
        <v>549</v>
      </c>
    </row>
    <row r="39" spans="1:12" ht="25.5">
      <c r="A39" s="64"/>
      <c r="B39" s="51" t="s">
        <v>565</v>
      </c>
      <c r="C39" s="52" t="s">
        <v>355</v>
      </c>
      <c r="D39" s="52" t="s">
        <v>566</v>
      </c>
      <c r="E39" s="52" t="s">
        <v>31</v>
      </c>
      <c r="F39" s="74" t="s">
        <v>567</v>
      </c>
      <c r="G39" s="52">
        <v>0.17</v>
      </c>
      <c r="H39" s="226">
        <v>2000</v>
      </c>
      <c r="I39" s="225">
        <f t="shared" si="0"/>
        <v>340</v>
      </c>
      <c r="J39" s="224">
        <v>12</v>
      </c>
      <c r="K39" s="227">
        <f t="shared" si="1"/>
        <v>380.8</v>
      </c>
      <c r="L39" s="52" t="s">
        <v>568</v>
      </c>
    </row>
    <row r="40" spans="1:12" ht="25.5">
      <c r="A40" s="64"/>
      <c r="B40" s="51" t="s">
        <v>654</v>
      </c>
      <c r="C40" s="52" t="s">
        <v>408</v>
      </c>
      <c r="D40" s="64" t="s">
        <v>655</v>
      </c>
      <c r="E40" s="64" t="s">
        <v>543</v>
      </c>
      <c r="F40" s="51" t="s">
        <v>575</v>
      </c>
      <c r="G40" s="64">
        <v>0.4</v>
      </c>
      <c r="H40" s="224">
        <v>940</v>
      </c>
      <c r="I40" s="225">
        <f t="shared" si="0"/>
        <v>376</v>
      </c>
      <c r="J40" s="224">
        <v>12</v>
      </c>
      <c r="K40" s="227">
        <f t="shared" si="1"/>
        <v>421.12</v>
      </c>
      <c r="L40" s="64" t="s">
        <v>564</v>
      </c>
    </row>
    <row r="41" spans="1:12" ht="38.25">
      <c r="A41" s="64"/>
      <c r="B41" s="51" t="s">
        <v>849</v>
      </c>
      <c r="C41" s="64" t="s">
        <v>525</v>
      </c>
      <c r="D41" s="52" t="s">
        <v>850</v>
      </c>
      <c r="E41" s="52" t="s">
        <v>613</v>
      </c>
      <c r="F41" s="223" t="s">
        <v>669</v>
      </c>
      <c r="G41" s="105">
        <v>9.35</v>
      </c>
      <c r="H41" s="233">
        <v>42</v>
      </c>
      <c r="I41" s="225">
        <f t="shared" si="0"/>
        <v>392.7</v>
      </c>
      <c r="J41" s="224">
        <v>12</v>
      </c>
      <c r="K41" s="227">
        <f t="shared" si="1"/>
        <v>439.82399999999996</v>
      </c>
      <c r="L41" s="64" t="s">
        <v>670</v>
      </c>
    </row>
    <row r="42" spans="1:12" ht="25.5">
      <c r="A42" s="64"/>
      <c r="B42" s="51" t="s">
        <v>676</v>
      </c>
      <c r="C42" s="64" t="s">
        <v>421</v>
      </c>
      <c r="D42" s="52" t="s">
        <v>677</v>
      </c>
      <c r="E42" s="52" t="s">
        <v>613</v>
      </c>
      <c r="F42" s="52" t="s">
        <v>555</v>
      </c>
      <c r="G42" s="225">
        <v>12.8</v>
      </c>
      <c r="H42" s="226">
        <v>33</v>
      </c>
      <c r="I42" s="225">
        <f t="shared" si="0"/>
        <v>422.40000000000003</v>
      </c>
      <c r="J42" s="224">
        <v>12</v>
      </c>
      <c r="K42" s="227">
        <f t="shared" si="1"/>
        <v>473.08800000000002</v>
      </c>
      <c r="L42" s="64" t="s">
        <v>556</v>
      </c>
    </row>
    <row r="43" spans="1:12" ht="25.5">
      <c r="A43" s="51"/>
      <c r="B43" s="51" t="s">
        <v>818</v>
      </c>
      <c r="C43" s="64" t="s">
        <v>501</v>
      </c>
      <c r="D43" s="52" t="s">
        <v>819</v>
      </c>
      <c r="E43" s="52" t="s">
        <v>31</v>
      </c>
      <c r="F43" s="52" t="s">
        <v>563</v>
      </c>
      <c r="G43" s="64">
        <v>3</v>
      </c>
      <c r="H43" s="224">
        <v>150</v>
      </c>
      <c r="I43" s="225">
        <f t="shared" si="0"/>
        <v>450</v>
      </c>
      <c r="J43" s="224">
        <v>12</v>
      </c>
      <c r="K43" s="227">
        <f t="shared" si="1"/>
        <v>504</v>
      </c>
      <c r="L43" s="64" t="s">
        <v>564</v>
      </c>
    </row>
    <row r="44" spans="1:12" ht="25.5">
      <c r="A44" s="51">
        <v>8</v>
      </c>
      <c r="B44" s="51" t="s">
        <v>615</v>
      </c>
      <c r="C44" s="51" t="s">
        <v>384</v>
      </c>
      <c r="D44" s="98" t="s">
        <v>616</v>
      </c>
      <c r="E44" s="98" t="s">
        <v>543</v>
      </c>
      <c r="F44" s="98" t="s">
        <v>544</v>
      </c>
      <c r="G44" s="73">
        <v>0.27</v>
      </c>
      <c r="H44" s="229">
        <v>1740</v>
      </c>
      <c r="I44" s="225">
        <f t="shared" si="0"/>
        <v>469.8</v>
      </c>
      <c r="J44" s="224">
        <v>12</v>
      </c>
      <c r="K44" s="227">
        <f t="shared" si="1"/>
        <v>526.17600000000004</v>
      </c>
      <c r="L44" s="73" t="s">
        <v>549</v>
      </c>
    </row>
    <row r="45" spans="1:12" ht="38.25">
      <c r="A45" s="64"/>
      <c r="B45" s="51" t="s">
        <v>546</v>
      </c>
      <c r="C45" s="64" t="s">
        <v>358</v>
      </c>
      <c r="D45" s="52" t="s">
        <v>547</v>
      </c>
      <c r="E45" s="52" t="s">
        <v>548</v>
      </c>
      <c r="F45" s="64" t="s">
        <v>544</v>
      </c>
      <c r="G45" s="64">
        <v>19.600000000000001</v>
      </c>
      <c r="H45" s="224">
        <v>24</v>
      </c>
      <c r="I45" s="225">
        <f t="shared" si="0"/>
        <v>470.40000000000003</v>
      </c>
      <c r="J45" s="224">
        <v>12</v>
      </c>
      <c r="K45" s="227">
        <f t="shared" si="1"/>
        <v>526.84800000000007</v>
      </c>
      <c r="L45" s="64" t="s">
        <v>549</v>
      </c>
    </row>
    <row r="46" spans="1:12" ht="25.5">
      <c r="A46" s="64"/>
      <c r="B46" s="51" t="s">
        <v>841</v>
      </c>
      <c r="C46" s="52" t="s">
        <v>513</v>
      </c>
      <c r="D46" s="64" t="s">
        <v>842</v>
      </c>
      <c r="E46" s="64" t="s">
        <v>31</v>
      </c>
      <c r="F46" s="51" t="s">
        <v>575</v>
      </c>
      <c r="G46" s="64">
        <v>0.35</v>
      </c>
      <c r="H46" s="224">
        <v>1380</v>
      </c>
      <c r="I46" s="225">
        <f t="shared" si="0"/>
        <v>482.99999999999994</v>
      </c>
      <c r="J46" s="224">
        <v>12</v>
      </c>
      <c r="K46" s="227">
        <f t="shared" si="1"/>
        <v>540.95999999999992</v>
      </c>
      <c r="L46" s="64" t="s">
        <v>564</v>
      </c>
    </row>
  </sheetData>
  <mergeCells count="1">
    <mergeCell ref="A1:L1"/>
  </mergeCells>
  <pageMargins left="0.25" right="0.25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Q272"/>
  <sheetViews>
    <sheetView workbookViewId="0">
      <selection sqref="A1:Q270"/>
    </sheetView>
  </sheetViews>
  <sheetFormatPr defaultRowHeight="15"/>
  <cols>
    <col min="1" max="1" width="6" customWidth="1"/>
    <col min="2" max="2" width="9.28515625" customWidth="1"/>
    <col min="3" max="3" width="47.85546875" customWidth="1"/>
    <col min="4" max="4" width="9" customWidth="1"/>
    <col min="5" max="10" width="0" hidden="1" customWidth="1"/>
    <col min="11" max="11" width="8.140625" customWidth="1"/>
    <col min="12" max="12" width="6.7109375" customWidth="1"/>
    <col min="13" max="13" width="8.140625" customWidth="1"/>
    <col min="17" max="17" width="15.85546875" customWidth="1"/>
  </cols>
  <sheetData>
    <row r="1" spans="1:17" ht="24">
      <c r="A1" s="17" t="s">
        <v>21</v>
      </c>
      <c r="B1" s="18" t="s">
        <v>22</v>
      </c>
      <c r="C1" s="18" t="s">
        <v>23</v>
      </c>
      <c r="D1" s="19" t="s">
        <v>0</v>
      </c>
      <c r="E1" s="19" t="s">
        <v>24</v>
      </c>
      <c r="F1" s="19" t="s">
        <v>25</v>
      </c>
      <c r="G1" s="19" t="s">
        <v>26</v>
      </c>
      <c r="H1" s="19" t="s">
        <v>27</v>
      </c>
      <c r="I1" s="19" t="s">
        <v>28</v>
      </c>
      <c r="J1" s="20" t="s">
        <v>29</v>
      </c>
      <c r="K1" s="21" t="s">
        <v>318</v>
      </c>
      <c r="L1" s="18" t="s">
        <v>20</v>
      </c>
      <c r="M1" s="18" t="s">
        <v>320</v>
      </c>
      <c r="N1" s="18" t="s">
        <v>319</v>
      </c>
      <c r="O1" s="18" t="s">
        <v>321</v>
      </c>
      <c r="P1" s="18" t="s">
        <v>322</v>
      </c>
      <c r="Q1" s="34"/>
    </row>
    <row r="2" spans="1:17">
      <c r="A2" s="8">
        <v>1</v>
      </c>
      <c r="B2" s="8">
        <v>12692</v>
      </c>
      <c r="C2" s="7" t="s">
        <v>30</v>
      </c>
      <c r="D2" s="7" t="s">
        <v>31</v>
      </c>
      <c r="E2" s="5">
        <v>0</v>
      </c>
      <c r="F2" s="5">
        <v>0</v>
      </c>
      <c r="G2" s="6">
        <v>30</v>
      </c>
      <c r="H2" s="5">
        <v>0</v>
      </c>
      <c r="I2" s="5"/>
      <c r="J2" s="6"/>
      <c r="K2" s="10">
        <v>0</v>
      </c>
      <c r="L2" s="4">
        <v>30</v>
      </c>
      <c r="M2" s="22">
        <f>(L2*3)-K2</f>
        <v>90</v>
      </c>
      <c r="N2" s="3"/>
      <c r="O2" s="3"/>
      <c r="P2" s="3"/>
      <c r="Q2" s="34">
        <v>0</v>
      </c>
    </row>
    <row r="3" spans="1:17" ht="24">
      <c r="A3" s="8">
        <v>2</v>
      </c>
      <c r="B3" s="8">
        <v>11440</v>
      </c>
      <c r="C3" s="7" t="s">
        <v>32</v>
      </c>
      <c r="D3" s="7" t="s">
        <v>33</v>
      </c>
      <c r="E3" s="5">
        <v>0</v>
      </c>
      <c r="F3" s="6">
        <v>0</v>
      </c>
      <c r="G3" s="6"/>
      <c r="H3" s="5">
        <v>0</v>
      </c>
      <c r="I3" s="5">
        <v>1</v>
      </c>
      <c r="J3" s="6"/>
      <c r="K3" s="10">
        <v>0</v>
      </c>
      <c r="L3" s="4">
        <v>1</v>
      </c>
      <c r="M3" s="22">
        <f t="shared" ref="M3:M66" si="0">(L3*3)-K3</f>
        <v>3</v>
      </c>
      <c r="N3" s="3"/>
      <c r="O3" s="3"/>
      <c r="P3" s="3"/>
      <c r="Q3" s="34">
        <v>0</v>
      </c>
    </row>
    <row r="4" spans="1:17">
      <c r="A4" s="8">
        <v>3</v>
      </c>
      <c r="B4" s="8">
        <v>11392</v>
      </c>
      <c r="C4" s="7" t="s">
        <v>34</v>
      </c>
      <c r="D4" s="7" t="s">
        <v>2</v>
      </c>
      <c r="E4" s="5">
        <v>0</v>
      </c>
      <c r="F4" s="5">
        <v>0</v>
      </c>
      <c r="G4" s="6">
        <v>1</v>
      </c>
      <c r="H4" s="5">
        <v>0</v>
      </c>
      <c r="I4" s="5"/>
      <c r="J4" s="6"/>
      <c r="K4" s="10">
        <v>0</v>
      </c>
      <c r="L4" s="4">
        <v>1</v>
      </c>
      <c r="M4" s="22">
        <f t="shared" si="0"/>
        <v>3</v>
      </c>
      <c r="N4" s="3"/>
      <c r="O4" s="3"/>
      <c r="P4" s="3"/>
      <c r="Q4" s="34">
        <v>0</v>
      </c>
    </row>
    <row r="5" spans="1:17" hidden="1">
      <c r="A5" s="8">
        <v>4</v>
      </c>
      <c r="B5" s="8">
        <v>11502</v>
      </c>
      <c r="C5" s="7" t="s">
        <v>35</v>
      </c>
      <c r="D5" s="7" t="s">
        <v>31</v>
      </c>
      <c r="E5" s="5">
        <v>0</v>
      </c>
      <c r="F5" s="6">
        <v>0</v>
      </c>
      <c r="G5" s="6"/>
      <c r="H5" s="5">
        <v>30</v>
      </c>
      <c r="I5" s="5"/>
      <c r="J5" s="6"/>
      <c r="K5" s="10">
        <v>20</v>
      </c>
      <c r="L5" s="4">
        <v>30</v>
      </c>
      <c r="M5" s="22">
        <f t="shared" si="0"/>
        <v>70</v>
      </c>
      <c r="N5" s="3"/>
      <c r="O5" s="3"/>
      <c r="P5" s="3"/>
      <c r="Q5" s="34" t="s">
        <v>349</v>
      </c>
    </row>
    <row r="6" spans="1:17" hidden="1">
      <c r="A6" s="8">
        <v>5</v>
      </c>
      <c r="B6" s="4">
        <v>13282</v>
      </c>
      <c r="C6" s="5" t="s">
        <v>36</v>
      </c>
      <c r="D6" s="5" t="s">
        <v>31</v>
      </c>
      <c r="E6" s="5">
        <v>200</v>
      </c>
      <c r="F6" s="5">
        <v>25</v>
      </c>
      <c r="G6" s="6">
        <v>10</v>
      </c>
      <c r="H6" s="5">
        <v>10</v>
      </c>
      <c r="I6" s="5"/>
      <c r="J6" s="6"/>
      <c r="K6" s="10">
        <v>0</v>
      </c>
      <c r="L6" s="4">
        <v>245</v>
      </c>
      <c r="M6" s="22">
        <f t="shared" si="0"/>
        <v>735</v>
      </c>
      <c r="N6" s="3"/>
      <c r="O6" s="3"/>
      <c r="P6" s="3"/>
      <c r="Q6" s="34" t="s">
        <v>350</v>
      </c>
    </row>
    <row r="7" spans="1:17">
      <c r="A7" s="8">
        <v>6</v>
      </c>
      <c r="B7" s="4" t="s">
        <v>1</v>
      </c>
      <c r="C7" s="5" t="s">
        <v>324</v>
      </c>
      <c r="D7" s="5" t="s">
        <v>325</v>
      </c>
      <c r="E7" s="5"/>
      <c r="F7" s="5"/>
      <c r="G7" s="6"/>
      <c r="H7" s="5"/>
      <c r="I7" s="5"/>
      <c r="J7" s="6"/>
      <c r="K7" s="10">
        <v>0</v>
      </c>
      <c r="L7" s="4">
        <v>1</v>
      </c>
      <c r="M7" s="22">
        <f t="shared" si="0"/>
        <v>3</v>
      </c>
      <c r="N7" s="3"/>
      <c r="O7" s="3"/>
      <c r="P7" s="3"/>
      <c r="Q7" s="34">
        <v>0</v>
      </c>
    </row>
    <row r="8" spans="1:17" hidden="1">
      <c r="A8" s="8">
        <v>7</v>
      </c>
      <c r="B8" s="8">
        <v>10301</v>
      </c>
      <c r="C8" s="7" t="s">
        <v>38</v>
      </c>
      <c r="D8" s="7" t="s">
        <v>39</v>
      </c>
      <c r="E8" s="5">
        <v>2</v>
      </c>
      <c r="F8" s="5">
        <v>1</v>
      </c>
      <c r="G8" s="6"/>
      <c r="H8" s="5">
        <v>0</v>
      </c>
      <c r="I8" s="5">
        <v>2</v>
      </c>
      <c r="J8" s="6">
        <v>1</v>
      </c>
      <c r="K8" s="10">
        <v>0</v>
      </c>
      <c r="L8" s="4">
        <v>6</v>
      </c>
      <c r="M8" s="22">
        <f t="shared" si="0"/>
        <v>18</v>
      </c>
      <c r="N8" s="3"/>
      <c r="O8" s="3"/>
      <c r="P8" s="3"/>
      <c r="Q8" s="34" t="s">
        <v>351</v>
      </c>
    </row>
    <row r="9" spans="1:17" hidden="1">
      <c r="A9" s="8">
        <v>8</v>
      </c>
      <c r="B9" s="4">
        <v>10601</v>
      </c>
      <c r="C9" s="5" t="s">
        <v>40</v>
      </c>
      <c r="D9" s="5" t="s">
        <v>31</v>
      </c>
      <c r="E9" s="5">
        <v>100</v>
      </c>
      <c r="F9" s="5">
        <v>25</v>
      </c>
      <c r="G9" s="6">
        <v>10</v>
      </c>
      <c r="H9" s="5">
        <v>4</v>
      </c>
      <c r="I9" s="5">
        <v>15</v>
      </c>
      <c r="J9" s="6">
        <v>100</v>
      </c>
      <c r="K9" s="10">
        <v>653</v>
      </c>
      <c r="L9" s="4">
        <v>254</v>
      </c>
      <c r="M9" s="22">
        <f t="shared" si="0"/>
        <v>109</v>
      </c>
      <c r="N9" s="3"/>
      <c r="O9" s="3"/>
      <c r="P9" s="3"/>
      <c r="Q9" s="34" t="s">
        <v>352</v>
      </c>
    </row>
    <row r="10" spans="1:17" ht="24">
      <c r="A10" s="8">
        <v>9</v>
      </c>
      <c r="B10" s="4" t="s">
        <v>41</v>
      </c>
      <c r="C10" s="5" t="s">
        <v>42</v>
      </c>
      <c r="D10" s="5" t="s">
        <v>31</v>
      </c>
      <c r="E10" s="5">
        <v>2000</v>
      </c>
      <c r="F10" s="5">
        <v>0</v>
      </c>
      <c r="G10" s="6"/>
      <c r="H10" s="5">
        <v>0</v>
      </c>
      <c r="I10" s="5">
        <v>50</v>
      </c>
      <c r="J10" s="6"/>
      <c r="K10" s="10">
        <v>400</v>
      </c>
      <c r="L10" s="4">
        <v>2050</v>
      </c>
      <c r="M10" s="22">
        <f t="shared" si="0"/>
        <v>5750</v>
      </c>
      <c r="N10" s="3"/>
      <c r="O10" s="3"/>
      <c r="P10" s="3"/>
      <c r="Q10" s="34">
        <v>0</v>
      </c>
    </row>
    <row r="11" spans="1:17" hidden="1">
      <c r="A11" s="8">
        <v>10</v>
      </c>
      <c r="B11" s="4">
        <v>11955</v>
      </c>
      <c r="C11" s="5" t="s">
        <v>43</v>
      </c>
      <c r="D11" s="5" t="s">
        <v>2</v>
      </c>
      <c r="E11" s="5">
        <v>3000</v>
      </c>
      <c r="F11" s="5">
        <v>0</v>
      </c>
      <c r="G11" s="6">
        <v>2000</v>
      </c>
      <c r="H11" s="5">
        <v>200</v>
      </c>
      <c r="I11" s="5">
        <v>500</v>
      </c>
      <c r="J11" s="6">
        <v>200</v>
      </c>
      <c r="K11" s="10">
        <v>1200</v>
      </c>
      <c r="L11" s="4">
        <v>5900</v>
      </c>
      <c r="M11" s="22">
        <f t="shared" si="0"/>
        <v>16500</v>
      </c>
      <c r="N11" s="3"/>
      <c r="O11" s="3"/>
      <c r="P11" s="3"/>
      <c r="Q11" s="34" t="s">
        <v>353</v>
      </c>
    </row>
    <row r="12" spans="1:17" hidden="1">
      <c r="A12" s="8">
        <v>11</v>
      </c>
      <c r="B12" s="4">
        <v>10289</v>
      </c>
      <c r="C12" s="5" t="s">
        <v>44</v>
      </c>
      <c r="D12" s="5" t="s">
        <v>31</v>
      </c>
      <c r="E12" s="5">
        <v>500</v>
      </c>
      <c r="F12" s="9">
        <v>60</v>
      </c>
      <c r="G12" s="6">
        <v>30</v>
      </c>
      <c r="H12" s="5">
        <v>0</v>
      </c>
      <c r="I12" s="5"/>
      <c r="J12" s="6">
        <v>300</v>
      </c>
      <c r="K12" s="10">
        <v>1000</v>
      </c>
      <c r="L12" s="4">
        <v>890</v>
      </c>
      <c r="M12" s="22">
        <f t="shared" si="0"/>
        <v>1670</v>
      </c>
      <c r="N12" s="3"/>
      <c r="O12" s="3"/>
      <c r="P12" s="3"/>
      <c r="Q12" s="34" t="s">
        <v>354</v>
      </c>
    </row>
    <row r="13" spans="1:17" hidden="1">
      <c r="A13" s="8">
        <v>12</v>
      </c>
      <c r="B13" s="4">
        <v>12301</v>
      </c>
      <c r="C13" s="5" t="s">
        <v>19</v>
      </c>
      <c r="D13" s="5" t="s">
        <v>2</v>
      </c>
      <c r="E13" s="5">
        <v>0</v>
      </c>
      <c r="F13" s="5">
        <v>150</v>
      </c>
      <c r="G13" s="6">
        <v>500</v>
      </c>
      <c r="H13" s="5">
        <v>60</v>
      </c>
      <c r="I13" s="5">
        <v>30</v>
      </c>
      <c r="J13" s="6">
        <v>350</v>
      </c>
      <c r="K13" s="10">
        <v>1200</v>
      </c>
      <c r="L13" s="4">
        <v>1090</v>
      </c>
      <c r="M13" s="22">
        <f t="shared" si="0"/>
        <v>2070</v>
      </c>
      <c r="N13" s="3"/>
      <c r="O13" s="3"/>
      <c r="P13" s="3"/>
      <c r="Q13" s="34" t="s">
        <v>355</v>
      </c>
    </row>
    <row r="14" spans="1:17">
      <c r="A14" s="8">
        <v>13</v>
      </c>
      <c r="B14" s="8">
        <v>170029</v>
      </c>
      <c r="C14" s="7" t="s">
        <v>45</v>
      </c>
      <c r="D14" s="7" t="s">
        <v>46</v>
      </c>
      <c r="E14" s="5">
        <v>0</v>
      </c>
      <c r="F14" s="5">
        <v>0</v>
      </c>
      <c r="G14" s="6"/>
      <c r="H14" s="5">
        <v>0</v>
      </c>
      <c r="I14" s="5">
        <v>1</v>
      </c>
      <c r="J14" s="6"/>
      <c r="K14" s="10">
        <v>0</v>
      </c>
      <c r="L14" s="4">
        <v>1</v>
      </c>
      <c r="M14" s="22">
        <f t="shared" si="0"/>
        <v>3</v>
      </c>
      <c r="N14" s="3"/>
      <c r="O14" s="3"/>
      <c r="P14" s="3"/>
      <c r="Q14" s="34">
        <v>0</v>
      </c>
    </row>
    <row r="15" spans="1:17" hidden="1">
      <c r="A15" s="8">
        <v>14</v>
      </c>
      <c r="B15" s="4">
        <v>10910</v>
      </c>
      <c r="C15" s="5" t="s">
        <v>47</v>
      </c>
      <c r="D15" s="5" t="s">
        <v>2</v>
      </c>
      <c r="E15" s="5">
        <v>100</v>
      </c>
      <c r="F15" s="5">
        <v>0</v>
      </c>
      <c r="G15" s="6"/>
      <c r="H15" s="5">
        <v>60</v>
      </c>
      <c r="I15" s="5">
        <v>30</v>
      </c>
      <c r="J15" s="6"/>
      <c r="K15" s="10">
        <v>300</v>
      </c>
      <c r="L15" s="4">
        <v>190</v>
      </c>
      <c r="M15" s="22">
        <f t="shared" si="0"/>
        <v>270</v>
      </c>
      <c r="N15" s="3"/>
      <c r="O15" s="3"/>
      <c r="P15" s="3"/>
      <c r="Q15" s="34" t="s">
        <v>356</v>
      </c>
    </row>
    <row r="16" spans="1:17" hidden="1">
      <c r="A16" s="8">
        <v>15</v>
      </c>
      <c r="B16" s="4">
        <v>11127</v>
      </c>
      <c r="C16" s="5" t="s">
        <v>48</v>
      </c>
      <c r="D16" s="5" t="s">
        <v>31</v>
      </c>
      <c r="E16" s="5">
        <v>500</v>
      </c>
      <c r="F16" s="5">
        <v>0</v>
      </c>
      <c r="G16" s="6">
        <v>300</v>
      </c>
      <c r="H16" s="5">
        <v>45</v>
      </c>
      <c r="I16" s="5">
        <v>30</v>
      </c>
      <c r="J16" s="6">
        <v>60</v>
      </c>
      <c r="K16" s="10">
        <v>0</v>
      </c>
      <c r="L16" s="4">
        <v>935</v>
      </c>
      <c r="M16" s="22">
        <f t="shared" si="0"/>
        <v>2805</v>
      </c>
      <c r="N16" s="3"/>
      <c r="O16" s="3"/>
      <c r="P16" s="3"/>
      <c r="Q16" s="34" t="s">
        <v>357</v>
      </c>
    </row>
    <row r="17" spans="1:17" ht="24" hidden="1">
      <c r="A17" s="8">
        <v>16</v>
      </c>
      <c r="B17" s="4">
        <v>13204</v>
      </c>
      <c r="C17" s="5" t="s">
        <v>49</v>
      </c>
      <c r="D17" s="5" t="s">
        <v>33</v>
      </c>
      <c r="E17" s="5">
        <v>0</v>
      </c>
      <c r="F17" s="5">
        <v>2</v>
      </c>
      <c r="G17" s="6"/>
      <c r="H17" s="5">
        <v>1</v>
      </c>
      <c r="I17" s="5">
        <v>5</v>
      </c>
      <c r="J17" s="6"/>
      <c r="K17" s="10">
        <v>0</v>
      </c>
      <c r="L17" s="4">
        <v>8</v>
      </c>
      <c r="M17" s="22">
        <f t="shared" si="0"/>
        <v>24</v>
      </c>
      <c r="N17" s="3"/>
      <c r="O17" s="3"/>
      <c r="P17" s="3"/>
      <c r="Q17" s="34" t="s">
        <v>358</v>
      </c>
    </row>
    <row r="18" spans="1:17" hidden="1">
      <c r="A18" s="8">
        <v>17</v>
      </c>
      <c r="B18" s="4">
        <v>13208</v>
      </c>
      <c r="C18" s="5" t="s">
        <v>50</v>
      </c>
      <c r="D18" s="5" t="s">
        <v>2</v>
      </c>
      <c r="E18" s="5">
        <v>500</v>
      </c>
      <c r="F18" s="5">
        <v>0</v>
      </c>
      <c r="G18" s="6">
        <v>150</v>
      </c>
      <c r="H18" s="5">
        <v>60</v>
      </c>
      <c r="I18" s="5">
        <v>50</v>
      </c>
      <c r="J18" s="6">
        <v>200</v>
      </c>
      <c r="K18" s="10">
        <v>0</v>
      </c>
      <c r="L18" s="4">
        <v>960</v>
      </c>
      <c r="M18" s="22">
        <f t="shared" si="0"/>
        <v>2880</v>
      </c>
      <c r="N18" s="3"/>
      <c r="O18" s="3"/>
      <c r="P18" s="3"/>
      <c r="Q18" s="34" t="s">
        <v>359</v>
      </c>
    </row>
    <row r="19" spans="1:17">
      <c r="A19" s="8">
        <v>18</v>
      </c>
      <c r="B19" s="4">
        <v>13202</v>
      </c>
      <c r="C19" s="5" t="s">
        <v>51</v>
      </c>
      <c r="D19" s="5" t="s">
        <v>2</v>
      </c>
      <c r="E19" s="5">
        <v>1500</v>
      </c>
      <c r="F19" s="5">
        <v>400</v>
      </c>
      <c r="G19" s="6">
        <v>500</v>
      </c>
      <c r="H19" s="5">
        <v>60</v>
      </c>
      <c r="I19" s="5">
        <v>400</v>
      </c>
      <c r="J19" s="6">
        <v>400</v>
      </c>
      <c r="K19" s="10">
        <v>0</v>
      </c>
      <c r="L19" s="4">
        <v>3260</v>
      </c>
      <c r="M19" s="22">
        <f t="shared" si="0"/>
        <v>9780</v>
      </c>
      <c r="N19" s="3"/>
      <c r="O19" s="3"/>
      <c r="P19" s="3"/>
      <c r="Q19" s="34">
        <v>0</v>
      </c>
    </row>
    <row r="20" spans="1:17" hidden="1">
      <c r="A20" s="8">
        <v>19</v>
      </c>
      <c r="B20" s="4">
        <v>13203</v>
      </c>
      <c r="C20" s="5" t="s">
        <v>52</v>
      </c>
      <c r="D20" s="5" t="s">
        <v>2</v>
      </c>
      <c r="E20" s="5">
        <v>0</v>
      </c>
      <c r="F20" s="5">
        <v>50</v>
      </c>
      <c r="G20" s="6"/>
      <c r="H20" s="5">
        <v>30</v>
      </c>
      <c r="I20" s="5">
        <v>20</v>
      </c>
      <c r="J20" s="6"/>
      <c r="K20" s="10">
        <v>0</v>
      </c>
      <c r="L20" s="4">
        <v>100</v>
      </c>
      <c r="M20" s="22">
        <f t="shared" si="0"/>
        <v>300</v>
      </c>
      <c r="N20" s="3"/>
      <c r="O20" s="3"/>
      <c r="P20" s="3"/>
      <c r="Q20" s="34" t="s">
        <v>360</v>
      </c>
    </row>
    <row r="21" spans="1:17" hidden="1">
      <c r="A21" s="8">
        <v>20</v>
      </c>
      <c r="B21" s="8">
        <v>13216</v>
      </c>
      <c r="C21" s="7" t="s">
        <v>53</v>
      </c>
      <c r="D21" s="7" t="s">
        <v>39</v>
      </c>
      <c r="E21" s="5">
        <v>0</v>
      </c>
      <c r="F21" s="5">
        <v>0</v>
      </c>
      <c r="G21" s="6"/>
      <c r="H21" s="5">
        <v>0</v>
      </c>
      <c r="I21" s="5">
        <v>3</v>
      </c>
      <c r="J21" s="6"/>
      <c r="K21" s="10">
        <v>0</v>
      </c>
      <c r="L21" s="4">
        <v>3</v>
      </c>
      <c r="M21" s="22">
        <f t="shared" si="0"/>
        <v>9</v>
      </c>
      <c r="N21" s="3"/>
      <c r="O21" s="3"/>
      <c r="P21" s="3"/>
      <c r="Q21" s="34" t="s">
        <v>361</v>
      </c>
    </row>
    <row r="22" spans="1:17" hidden="1">
      <c r="A22" s="8">
        <v>21</v>
      </c>
      <c r="B22" s="8">
        <v>10879</v>
      </c>
      <c r="C22" s="7" t="s">
        <v>54</v>
      </c>
      <c r="D22" s="7" t="s">
        <v>2</v>
      </c>
      <c r="E22" s="5">
        <v>0</v>
      </c>
      <c r="F22" s="6">
        <v>0</v>
      </c>
      <c r="G22" s="6"/>
      <c r="H22" s="5">
        <v>30</v>
      </c>
      <c r="I22" s="5">
        <v>30</v>
      </c>
      <c r="J22" s="6"/>
      <c r="K22" s="10">
        <v>0</v>
      </c>
      <c r="L22" s="4">
        <v>60</v>
      </c>
      <c r="M22" s="22">
        <f t="shared" si="0"/>
        <v>180</v>
      </c>
      <c r="N22" s="3"/>
      <c r="O22" s="3"/>
      <c r="P22" s="3"/>
      <c r="Q22" s="35" t="s">
        <v>362</v>
      </c>
    </row>
    <row r="23" spans="1:17" ht="36" hidden="1">
      <c r="A23" s="8">
        <v>22</v>
      </c>
      <c r="B23" s="4">
        <v>11632</v>
      </c>
      <c r="C23" s="5" t="s">
        <v>55</v>
      </c>
      <c r="D23" s="5" t="s">
        <v>33</v>
      </c>
      <c r="E23" s="5">
        <v>500</v>
      </c>
      <c r="F23" s="5">
        <v>50</v>
      </c>
      <c r="G23" s="6">
        <v>100</v>
      </c>
      <c r="H23" s="5">
        <v>30</v>
      </c>
      <c r="I23" s="5">
        <v>40</v>
      </c>
      <c r="J23" s="6">
        <v>70</v>
      </c>
      <c r="K23" s="10">
        <v>560</v>
      </c>
      <c r="L23" s="4">
        <v>790</v>
      </c>
      <c r="M23" s="22">
        <f t="shared" si="0"/>
        <v>1810</v>
      </c>
      <c r="N23" s="3"/>
      <c r="O23" s="3"/>
      <c r="P23" s="3"/>
      <c r="Q23" s="34" t="s">
        <v>363</v>
      </c>
    </row>
    <row r="24" spans="1:17" ht="36" hidden="1">
      <c r="A24" s="8">
        <v>23</v>
      </c>
      <c r="B24" s="4">
        <v>11653</v>
      </c>
      <c r="C24" s="5" t="s">
        <v>56</v>
      </c>
      <c r="D24" s="5" t="s">
        <v>9</v>
      </c>
      <c r="E24" s="5">
        <v>20</v>
      </c>
      <c r="F24" s="5">
        <v>2</v>
      </c>
      <c r="G24" s="6">
        <v>2</v>
      </c>
      <c r="H24" s="5">
        <v>0</v>
      </c>
      <c r="I24" s="5">
        <v>6</v>
      </c>
      <c r="J24" s="6"/>
      <c r="K24" s="10">
        <v>0</v>
      </c>
      <c r="L24" s="4">
        <v>30</v>
      </c>
      <c r="M24" s="22">
        <f t="shared" si="0"/>
        <v>90</v>
      </c>
      <c r="N24" s="3"/>
      <c r="O24" s="3"/>
      <c r="P24" s="3"/>
      <c r="Q24" s="36" t="s">
        <v>364</v>
      </c>
    </row>
    <row r="25" spans="1:17" ht="60">
      <c r="A25" s="8">
        <v>24</v>
      </c>
      <c r="B25" s="4">
        <v>11652</v>
      </c>
      <c r="C25" s="5" t="s">
        <v>57</v>
      </c>
      <c r="D25" s="5" t="s">
        <v>9</v>
      </c>
      <c r="E25" s="5">
        <v>0</v>
      </c>
      <c r="F25" s="5">
        <v>0</v>
      </c>
      <c r="G25" s="6">
        <v>1</v>
      </c>
      <c r="H25" s="5">
        <v>0</v>
      </c>
      <c r="I25" s="5"/>
      <c r="J25" s="6">
        <v>5</v>
      </c>
      <c r="K25" s="10">
        <v>0</v>
      </c>
      <c r="L25" s="4">
        <v>6</v>
      </c>
      <c r="M25" s="22">
        <f t="shared" si="0"/>
        <v>18</v>
      </c>
      <c r="N25" s="3"/>
      <c r="O25" s="3"/>
      <c r="P25" s="3"/>
      <c r="Q25" s="34">
        <v>0</v>
      </c>
    </row>
    <row r="26" spans="1:17" ht="36">
      <c r="A26" s="8">
        <v>25</v>
      </c>
      <c r="B26" s="4">
        <v>11304</v>
      </c>
      <c r="C26" s="5" t="s">
        <v>58</v>
      </c>
      <c r="D26" s="5" t="s">
        <v>9</v>
      </c>
      <c r="E26" s="5">
        <v>0</v>
      </c>
      <c r="F26" s="5">
        <v>0</v>
      </c>
      <c r="G26" s="6"/>
      <c r="H26" s="5">
        <v>5</v>
      </c>
      <c r="I26" s="5">
        <v>3</v>
      </c>
      <c r="J26" s="6"/>
      <c r="K26" s="10">
        <v>0</v>
      </c>
      <c r="L26" s="4">
        <v>8</v>
      </c>
      <c r="M26" s="22">
        <f t="shared" si="0"/>
        <v>24</v>
      </c>
      <c r="N26" s="3"/>
      <c r="O26" s="3"/>
      <c r="P26" s="3"/>
      <c r="Q26" s="34">
        <v>0</v>
      </c>
    </row>
    <row r="27" spans="1:17" ht="36">
      <c r="A27" s="8">
        <v>26</v>
      </c>
      <c r="B27" s="4">
        <v>11252</v>
      </c>
      <c r="C27" s="5" t="s">
        <v>59</v>
      </c>
      <c r="D27" s="5" t="s">
        <v>60</v>
      </c>
      <c r="E27" s="5">
        <v>0</v>
      </c>
      <c r="F27" s="5">
        <v>0</v>
      </c>
      <c r="G27" s="6">
        <v>5</v>
      </c>
      <c r="H27" s="5">
        <v>0</v>
      </c>
      <c r="I27" s="5"/>
      <c r="J27" s="6"/>
      <c r="K27" s="10">
        <v>0</v>
      </c>
      <c r="L27" s="4">
        <v>5</v>
      </c>
      <c r="M27" s="22">
        <f t="shared" si="0"/>
        <v>15</v>
      </c>
      <c r="N27" s="3"/>
      <c r="O27" s="3"/>
      <c r="P27" s="3"/>
      <c r="Q27" s="34">
        <v>0</v>
      </c>
    </row>
    <row r="28" spans="1:17" ht="24">
      <c r="A28" s="8">
        <v>27</v>
      </c>
      <c r="B28" s="4">
        <v>11247</v>
      </c>
      <c r="C28" s="5" t="s">
        <v>61</v>
      </c>
      <c r="D28" s="5" t="s">
        <v>33</v>
      </c>
      <c r="E28" s="5">
        <v>0</v>
      </c>
      <c r="F28" s="5">
        <v>0</v>
      </c>
      <c r="G28" s="6">
        <v>2</v>
      </c>
      <c r="H28" s="5">
        <v>0</v>
      </c>
      <c r="I28" s="5">
        <v>6</v>
      </c>
      <c r="J28" s="6"/>
      <c r="K28" s="10">
        <v>0</v>
      </c>
      <c r="L28" s="4">
        <v>8</v>
      </c>
      <c r="M28" s="22">
        <f t="shared" si="0"/>
        <v>24</v>
      </c>
      <c r="N28" s="3"/>
      <c r="O28" s="3"/>
      <c r="P28" s="3"/>
      <c r="Q28" s="34">
        <v>0</v>
      </c>
    </row>
    <row r="29" spans="1:17" ht="24">
      <c r="A29" s="8">
        <v>28</v>
      </c>
      <c r="B29" s="4">
        <v>11246</v>
      </c>
      <c r="C29" s="5" t="s">
        <v>62</v>
      </c>
      <c r="D29" s="5" t="s">
        <v>33</v>
      </c>
      <c r="E29" s="5">
        <v>0</v>
      </c>
      <c r="F29" s="5">
        <v>0</v>
      </c>
      <c r="G29" s="6">
        <v>2</v>
      </c>
      <c r="H29" s="5">
        <v>0</v>
      </c>
      <c r="I29" s="5"/>
      <c r="J29" s="6"/>
      <c r="K29" s="10">
        <v>0</v>
      </c>
      <c r="L29" s="4">
        <v>2</v>
      </c>
      <c r="M29" s="22">
        <f t="shared" si="0"/>
        <v>6</v>
      </c>
      <c r="N29" s="3"/>
      <c r="O29" s="3"/>
      <c r="P29" s="3"/>
      <c r="Q29" s="34">
        <v>0</v>
      </c>
    </row>
    <row r="30" spans="1:17" ht="48">
      <c r="A30" s="8">
        <v>29</v>
      </c>
      <c r="B30" s="4">
        <v>12616</v>
      </c>
      <c r="C30" s="5" t="s">
        <v>63</v>
      </c>
      <c r="D30" s="5" t="s">
        <v>64</v>
      </c>
      <c r="E30" s="5">
        <v>0</v>
      </c>
      <c r="F30" s="5">
        <v>0</v>
      </c>
      <c r="G30" s="6">
        <v>2</v>
      </c>
      <c r="H30" s="5">
        <v>1</v>
      </c>
      <c r="I30" s="5">
        <v>4</v>
      </c>
      <c r="J30" s="6"/>
      <c r="K30" s="10">
        <v>0</v>
      </c>
      <c r="L30" s="4">
        <v>7</v>
      </c>
      <c r="M30" s="22">
        <f t="shared" si="0"/>
        <v>21</v>
      </c>
      <c r="N30" s="3"/>
      <c r="O30" s="3"/>
      <c r="P30" s="3"/>
      <c r="Q30" s="34">
        <v>0</v>
      </c>
    </row>
    <row r="31" spans="1:17" ht="24">
      <c r="A31" s="8">
        <v>30</v>
      </c>
      <c r="B31" s="4">
        <v>11246</v>
      </c>
      <c r="C31" s="5" t="s">
        <v>65</v>
      </c>
      <c r="D31" s="5" t="s">
        <v>33</v>
      </c>
      <c r="E31" s="5">
        <v>0</v>
      </c>
      <c r="F31" s="5">
        <v>200</v>
      </c>
      <c r="G31" s="6">
        <v>2</v>
      </c>
      <c r="H31" s="5">
        <v>0</v>
      </c>
      <c r="I31" s="5"/>
      <c r="J31" s="6"/>
      <c r="K31" s="10">
        <v>0</v>
      </c>
      <c r="L31" s="4">
        <v>202</v>
      </c>
      <c r="M31" s="22">
        <f t="shared" si="0"/>
        <v>606</v>
      </c>
      <c r="N31" s="3"/>
      <c r="O31" s="3"/>
      <c r="P31" s="3"/>
      <c r="Q31" s="34">
        <v>0</v>
      </c>
    </row>
    <row r="32" spans="1:17" ht="24">
      <c r="A32" s="8">
        <v>31</v>
      </c>
      <c r="B32" s="4">
        <v>11665</v>
      </c>
      <c r="C32" s="5" t="s">
        <v>66</v>
      </c>
      <c r="D32" s="5" t="s">
        <v>2</v>
      </c>
      <c r="E32" s="5">
        <v>200</v>
      </c>
      <c r="F32" s="5">
        <v>100</v>
      </c>
      <c r="G32" s="6">
        <v>30</v>
      </c>
      <c r="H32" s="5">
        <v>30</v>
      </c>
      <c r="I32" s="5"/>
      <c r="J32" s="6">
        <v>60</v>
      </c>
      <c r="K32" s="10">
        <v>0</v>
      </c>
      <c r="L32" s="4">
        <v>420</v>
      </c>
      <c r="M32" s="22">
        <f t="shared" si="0"/>
        <v>1260</v>
      </c>
      <c r="N32" s="3"/>
      <c r="O32" s="3"/>
      <c r="P32" s="3"/>
      <c r="Q32" s="34">
        <v>0</v>
      </c>
    </row>
    <row r="33" spans="1:17" ht="24" hidden="1">
      <c r="A33" s="8">
        <v>32</v>
      </c>
      <c r="B33" s="8">
        <v>40014</v>
      </c>
      <c r="C33" s="7" t="s">
        <v>68</v>
      </c>
      <c r="D33" s="7" t="s">
        <v>2</v>
      </c>
      <c r="E33" s="5">
        <v>0</v>
      </c>
      <c r="F33" s="5">
        <v>0</v>
      </c>
      <c r="G33" s="6"/>
      <c r="H33" s="5">
        <v>0</v>
      </c>
      <c r="I33" s="5">
        <v>1</v>
      </c>
      <c r="J33" s="6"/>
      <c r="K33" s="10">
        <v>0</v>
      </c>
      <c r="L33" s="4">
        <v>1</v>
      </c>
      <c r="M33" s="22">
        <f t="shared" si="0"/>
        <v>3</v>
      </c>
      <c r="N33" s="3"/>
      <c r="O33" s="3"/>
      <c r="P33" s="3"/>
      <c r="Q33" s="36" t="s">
        <v>365</v>
      </c>
    </row>
    <row r="34" spans="1:17">
      <c r="A34" s="8">
        <v>33</v>
      </c>
      <c r="B34" s="8">
        <v>12353</v>
      </c>
      <c r="C34" s="7" t="s">
        <v>69</v>
      </c>
      <c r="D34" s="7" t="s">
        <v>31</v>
      </c>
      <c r="E34" s="5">
        <v>0</v>
      </c>
      <c r="F34" s="5">
        <v>60</v>
      </c>
      <c r="G34" s="6"/>
      <c r="H34" s="5">
        <v>0</v>
      </c>
      <c r="I34" s="5"/>
      <c r="J34" s="6"/>
      <c r="K34" s="10">
        <v>0</v>
      </c>
      <c r="L34" s="4">
        <v>60</v>
      </c>
      <c r="M34" s="22">
        <f t="shared" si="0"/>
        <v>180</v>
      </c>
      <c r="N34" s="3"/>
      <c r="O34" s="3"/>
      <c r="P34" s="3"/>
      <c r="Q34" s="34">
        <v>0</v>
      </c>
    </row>
    <row r="35" spans="1:17" hidden="1">
      <c r="A35" s="8">
        <v>34</v>
      </c>
      <c r="B35" s="4">
        <v>280026</v>
      </c>
      <c r="C35" s="5" t="s">
        <v>70</v>
      </c>
      <c r="D35" s="5" t="s">
        <v>31</v>
      </c>
      <c r="E35" s="5">
        <v>0</v>
      </c>
      <c r="F35" s="5">
        <v>0</v>
      </c>
      <c r="G35" s="6"/>
      <c r="H35" s="5">
        <v>0</v>
      </c>
      <c r="I35" s="5">
        <v>1</v>
      </c>
      <c r="J35" s="6"/>
      <c r="K35" s="10">
        <v>0</v>
      </c>
      <c r="L35" s="4">
        <v>1</v>
      </c>
      <c r="M35" s="22">
        <f t="shared" si="0"/>
        <v>3</v>
      </c>
      <c r="N35" s="3"/>
      <c r="O35" s="3"/>
      <c r="P35" s="3"/>
      <c r="Q35" s="37" t="s">
        <v>366</v>
      </c>
    </row>
    <row r="36" spans="1:17" hidden="1">
      <c r="A36" s="8">
        <v>35</v>
      </c>
      <c r="B36" s="4">
        <v>12701</v>
      </c>
      <c r="C36" s="5" t="s">
        <v>71</v>
      </c>
      <c r="D36" s="5" t="s">
        <v>31</v>
      </c>
      <c r="E36" s="5">
        <v>0</v>
      </c>
      <c r="F36" s="5">
        <v>0</v>
      </c>
      <c r="G36" s="6">
        <v>30</v>
      </c>
      <c r="H36" s="5">
        <v>0</v>
      </c>
      <c r="I36" s="5">
        <v>100</v>
      </c>
      <c r="J36" s="6">
        <v>300</v>
      </c>
      <c r="K36" s="10">
        <v>950</v>
      </c>
      <c r="L36" s="4">
        <v>430</v>
      </c>
      <c r="M36" s="22">
        <f t="shared" si="0"/>
        <v>340</v>
      </c>
      <c r="N36" s="3"/>
      <c r="O36" s="3"/>
      <c r="P36" s="3"/>
      <c r="Q36" s="38" t="s">
        <v>367</v>
      </c>
    </row>
    <row r="37" spans="1:17" hidden="1">
      <c r="A37" s="8">
        <v>36</v>
      </c>
      <c r="B37" s="4">
        <v>12702</v>
      </c>
      <c r="C37" s="5" t="s">
        <v>72</v>
      </c>
      <c r="D37" s="5" t="s">
        <v>31</v>
      </c>
      <c r="E37" s="5">
        <v>500</v>
      </c>
      <c r="F37" s="5">
        <v>50</v>
      </c>
      <c r="G37" s="6"/>
      <c r="H37" s="5">
        <v>30</v>
      </c>
      <c r="I37" s="5">
        <v>100</v>
      </c>
      <c r="J37" s="6">
        <v>200</v>
      </c>
      <c r="K37" s="10">
        <v>1700</v>
      </c>
      <c r="L37" s="4">
        <v>880</v>
      </c>
      <c r="M37" s="22">
        <f t="shared" si="0"/>
        <v>940</v>
      </c>
      <c r="N37" s="3"/>
      <c r="O37" s="3"/>
      <c r="P37" s="3"/>
      <c r="Q37" s="38" t="s">
        <v>368</v>
      </c>
    </row>
    <row r="38" spans="1:17" hidden="1">
      <c r="A38" s="8">
        <v>37</v>
      </c>
      <c r="B38" s="10" t="s">
        <v>73</v>
      </c>
      <c r="C38" s="5" t="s">
        <v>74</v>
      </c>
      <c r="D38" s="6" t="s">
        <v>13</v>
      </c>
      <c r="E38" s="6">
        <v>1</v>
      </c>
      <c r="F38" s="5">
        <v>0</v>
      </c>
      <c r="G38" s="6"/>
      <c r="H38" s="5">
        <v>1</v>
      </c>
      <c r="I38" s="6"/>
      <c r="J38" s="6"/>
      <c r="K38" s="10">
        <v>0</v>
      </c>
      <c r="L38" s="4">
        <v>2</v>
      </c>
      <c r="M38" s="22">
        <f t="shared" si="0"/>
        <v>6</v>
      </c>
      <c r="N38" s="3"/>
      <c r="O38" s="3"/>
      <c r="P38" s="3"/>
      <c r="Q38" s="39" t="s">
        <v>369</v>
      </c>
    </row>
    <row r="39" spans="1:17" hidden="1">
      <c r="A39" s="8">
        <v>38</v>
      </c>
      <c r="B39" s="4">
        <v>11174</v>
      </c>
      <c r="C39" s="5" t="s">
        <v>75</v>
      </c>
      <c r="D39" s="5" t="s">
        <v>2</v>
      </c>
      <c r="E39" s="5">
        <v>5000</v>
      </c>
      <c r="F39" s="5">
        <v>1300</v>
      </c>
      <c r="G39" s="6"/>
      <c r="H39" s="5">
        <v>500</v>
      </c>
      <c r="I39" s="5">
        <v>700</v>
      </c>
      <c r="J39" s="6">
        <v>800</v>
      </c>
      <c r="K39" s="10">
        <v>13000</v>
      </c>
      <c r="L39" s="4">
        <v>8300</v>
      </c>
      <c r="M39" s="22">
        <f t="shared" si="0"/>
        <v>11900</v>
      </c>
      <c r="N39" s="3"/>
      <c r="O39" s="3"/>
      <c r="P39" s="3"/>
      <c r="Q39" s="34" t="s">
        <v>370</v>
      </c>
    </row>
    <row r="40" spans="1:17" hidden="1">
      <c r="A40" s="8">
        <v>39</v>
      </c>
      <c r="B40" s="4">
        <v>10253</v>
      </c>
      <c r="C40" s="5" t="s">
        <v>76</v>
      </c>
      <c r="D40" s="5" t="s">
        <v>31</v>
      </c>
      <c r="E40" s="5">
        <v>200</v>
      </c>
      <c r="F40" s="5">
        <v>0</v>
      </c>
      <c r="G40" s="6"/>
      <c r="H40" s="5">
        <v>0</v>
      </c>
      <c r="I40" s="5"/>
      <c r="J40" s="6"/>
      <c r="K40" s="10">
        <v>0</v>
      </c>
      <c r="L40" s="4">
        <v>200</v>
      </c>
      <c r="M40" s="22">
        <f t="shared" si="0"/>
        <v>600</v>
      </c>
      <c r="N40" s="3"/>
      <c r="O40" s="3"/>
      <c r="P40" s="3"/>
      <c r="Q40" s="34" t="s">
        <v>371</v>
      </c>
    </row>
    <row r="41" spans="1:17" hidden="1">
      <c r="A41" s="8">
        <v>40</v>
      </c>
      <c r="B41" s="4">
        <v>11164</v>
      </c>
      <c r="C41" s="5" t="s">
        <v>77</v>
      </c>
      <c r="D41" s="5" t="s">
        <v>2</v>
      </c>
      <c r="E41" s="5">
        <v>10000</v>
      </c>
      <c r="F41" s="5">
        <v>1400</v>
      </c>
      <c r="G41" s="6">
        <v>2000</v>
      </c>
      <c r="H41" s="5">
        <v>1200</v>
      </c>
      <c r="I41" s="5">
        <v>1000</v>
      </c>
      <c r="J41" s="6">
        <v>1500</v>
      </c>
      <c r="K41" s="10">
        <v>2600</v>
      </c>
      <c r="L41" s="4">
        <v>17100</v>
      </c>
      <c r="M41" s="22">
        <f t="shared" si="0"/>
        <v>48700</v>
      </c>
      <c r="N41" s="3"/>
      <c r="O41" s="3"/>
      <c r="P41" s="3"/>
      <c r="Q41" s="34" t="s">
        <v>372</v>
      </c>
    </row>
    <row r="42" spans="1:17" hidden="1">
      <c r="A42" s="8">
        <v>41</v>
      </c>
      <c r="B42" s="4">
        <v>11178</v>
      </c>
      <c r="C42" s="5" t="s">
        <v>78</v>
      </c>
      <c r="D42" s="5" t="s">
        <v>2</v>
      </c>
      <c r="E42" s="5">
        <v>0</v>
      </c>
      <c r="F42" s="5">
        <v>500</v>
      </c>
      <c r="G42" s="6">
        <v>150</v>
      </c>
      <c r="H42" s="5">
        <v>60</v>
      </c>
      <c r="I42" s="5">
        <v>1000</v>
      </c>
      <c r="J42" s="6"/>
      <c r="K42" s="10">
        <v>0</v>
      </c>
      <c r="L42" s="4">
        <v>1710</v>
      </c>
      <c r="M42" s="22">
        <f t="shared" si="0"/>
        <v>5130</v>
      </c>
      <c r="N42" s="3"/>
      <c r="O42" s="3"/>
      <c r="P42" s="3"/>
      <c r="Q42" s="35" t="s">
        <v>373</v>
      </c>
    </row>
    <row r="43" spans="1:17" hidden="1">
      <c r="A43" s="8">
        <v>42</v>
      </c>
      <c r="B43" s="4">
        <v>11141</v>
      </c>
      <c r="C43" s="5" t="s">
        <v>79</v>
      </c>
      <c r="D43" s="5" t="s">
        <v>2</v>
      </c>
      <c r="E43" s="5">
        <v>5000</v>
      </c>
      <c r="F43" s="5">
        <v>1000</v>
      </c>
      <c r="G43" s="6">
        <v>300</v>
      </c>
      <c r="H43" s="5">
        <v>200</v>
      </c>
      <c r="I43" s="5">
        <v>200</v>
      </c>
      <c r="J43" s="6">
        <v>800</v>
      </c>
      <c r="K43" s="10">
        <v>10390</v>
      </c>
      <c r="L43" s="4">
        <v>7500</v>
      </c>
      <c r="M43" s="22">
        <f t="shared" si="0"/>
        <v>12110</v>
      </c>
      <c r="N43" s="3"/>
      <c r="O43" s="3"/>
      <c r="P43" s="3"/>
      <c r="Q43" s="35" t="s">
        <v>374</v>
      </c>
    </row>
    <row r="44" spans="1:17" hidden="1">
      <c r="A44" s="8">
        <v>43</v>
      </c>
      <c r="B44" s="4">
        <v>10131</v>
      </c>
      <c r="C44" s="5" t="s">
        <v>80</v>
      </c>
      <c r="D44" s="5" t="s">
        <v>39</v>
      </c>
      <c r="E44" s="5">
        <v>0</v>
      </c>
      <c r="F44" s="5">
        <v>0</v>
      </c>
      <c r="G44" s="6"/>
      <c r="H44" s="5">
        <v>0</v>
      </c>
      <c r="I44" s="5">
        <v>2</v>
      </c>
      <c r="J44" s="6"/>
      <c r="K44" s="10">
        <v>0</v>
      </c>
      <c r="L44" s="4">
        <v>2</v>
      </c>
      <c r="M44" s="22">
        <f t="shared" si="0"/>
        <v>6</v>
      </c>
      <c r="N44" s="3"/>
      <c r="O44" s="3"/>
      <c r="P44" s="3"/>
      <c r="Q44" s="36" t="s">
        <v>375</v>
      </c>
    </row>
    <row r="45" spans="1:17" hidden="1">
      <c r="A45" s="8">
        <v>44</v>
      </c>
      <c r="B45" s="8">
        <v>10701</v>
      </c>
      <c r="C45" s="7" t="s">
        <v>81</v>
      </c>
      <c r="D45" s="7" t="s">
        <v>31</v>
      </c>
      <c r="E45" s="5">
        <v>0</v>
      </c>
      <c r="F45" s="6">
        <v>0</v>
      </c>
      <c r="G45" s="6"/>
      <c r="H45" s="5">
        <v>0</v>
      </c>
      <c r="I45" s="5"/>
      <c r="J45" s="6">
        <v>100</v>
      </c>
      <c r="K45" s="10">
        <v>0</v>
      </c>
      <c r="L45" s="4">
        <v>100</v>
      </c>
      <c r="M45" s="22">
        <f t="shared" si="0"/>
        <v>300</v>
      </c>
      <c r="N45" s="3"/>
      <c r="O45" s="3"/>
      <c r="P45" s="3"/>
      <c r="Q45" s="40" t="s">
        <v>376</v>
      </c>
    </row>
    <row r="46" spans="1:17" ht="24" hidden="1">
      <c r="A46" s="8">
        <v>45</v>
      </c>
      <c r="B46" s="4">
        <v>12810</v>
      </c>
      <c r="C46" s="5" t="s">
        <v>82</v>
      </c>
      <c r="D46" s="5" t="s">
        <v>33</v>
      </c>
      <c r="E46" s="5">
        <v>50</v>
      </c>
      <c r="F46" s="5">
        <v>0</v>
      </c>
      <c r="G46" s="6">
        <v>5</v>
      </c>
      <c r="H46" s="5">
        <v>0</v>
      </c>
      <c r="I46" s="5">
        <v>5</v>
      </c>
      <c r="J46" s="6"/>
      <c r="K46" s="10">
        <v>0</v>
      </c>
      <c r="L46" s="4">
        <v>60</v>
      </c>
      <c r="M46" s="22">
        <f t="shared" si="0"/>
        <v>180</v>
      </c>
      <c r="N46" s="3"/>
      <c r="O46" s="3"/>
      <c r="P46" s="3"/>
      <c r="Q46" s="34" t="s">
        <v>377</v>
      </c>
    </row>
    <row r="47" spans="1:17" ht="24" hidden="1">
      <c r="A47" s="8">
        <v>46</v>
      </c>
      <c r="B47" s="4">
        <v>12104</v>
      </c>
      <c r="C47" s="5" t="s">
        <v>83</v>
      </c>
      <c r="D47" s="5" t="s">
        <v>33</v>
      </c>
      <c r="E47" s="5">
        <v>20</v>
      </c>
      <c r="F47" s="5">
        <v>3</v>
      </c>
      <c r="G47" s="6">
        <v>5</v>
      </c>
      <c r="H47" s="5">
        <v>0</v>
      </c>
      <c r="I47" s="5"/>
      <c r="J47" s="6">
        <v>3</v>
      </c>
      <c r="K47" s="10">
        <v>0</v>
      </c>
      <c r="L47" s="4">
        <v>31</v>
      </c>
      <c r="M47" s="22">
        <f t="shared" si="0"/>
        <v>93</v>
      </c>
      <c r="N47" s="3"/>
      <c r="O47" s="3"/>
      <c r="P47" s="3"/>
      <c r="Q47" s="34" t="s">
        <v>378</v>
      </c>
    </row>
    <row r="48" spans="1:17" ht="36" hidden="1">
      <c r="A48" s="8">
        <v>47</v>
      </c>
      <c r="B48" s="4">
        <v>12457</v>
      </c>
      <c r="C48" s="5" t="s">
        <v>84</v>
      </c>
      <c r="D48" s="5" t="s">
        <v>31</v>
      </c>
      <c r="E48" s="5">
        <v>20</v>
      </c>
      <c r="F48" s="5">
        <v>0</v>
      </c>
      <c r="G48" s="6">
        <v>1</v>
      </c>
      <c r="H48" s="5">
        <v>0</v>
      </c>
      <c r="I48" s="5">
        <v>10</v>
      </c>
      <c r="J48" s="6">
        <v>8</v>
      </c>
      <c r="K48" s="10">
        <v>0</v>
      </c>
      <c r="L48" s="4">
        <v>39</v>
      </c>
      <c r="M48" s="22">
        <f t="shared" si="0"/>
        <v>117</v>
      </c>
      <c r="N48" s="3"/>
      <c r="O48" s="3"/>
      <c r="P48" s="3"/>
      <c r="Q48" s="34" t="s">
        <v>379</v>
      </c>
    </row>
    <row r="49" spans="1:17" ht="36" hidden="1">
      <c r="A49" s="8">
        <v>48</v>
      </c>
      <c r="B49" s="4">
        <v>12455</v>
      </c>
      <c r="C49" s="5" t="s">
        <v>85</v>
      </c>
      <c r="D49" s="5" t="s">
        <v>31</v>
      </c>
      <c r="E49" s="5">
        <v>0</v>
      </c>
      <c r="F49" s="5">
        <v>6</v>
      </c>
      <c r="G49" s="6"/>
      <c r="H49" s="5">
        <v>0</v>
      </c>
      <c r="I49" s="5"/>
      <c r="J49" s="6">
        <v>15</v>
      </c>
      <c r="K49" s="10">
        <v>0</v>
      </c>
      <c r="L49" s="4">
        <v>21</v>
      </c>
      <c r="M49" s="22">
        <f t="shared" si="0"/>
        <v>63</v>
      </c>
      <c r="N49" s="3"/>
      <c r="O49" s="3"/>
      <c r="P49" s="3"/>
      <c r="Q49" s="40" t="s">
        <v>380</v>
      </c>
    </row>
    <row r="50" spans="1:17" ht="24">
      <c r="A50" s="8">
        <v>49</v>
      </c>
      <c r="B50" s="4">
        <v>12105</v>
      </c>
      <c r="C50" s="5" t="s">
        <v>86</v>
      </c>
      <c r="D50" s="5" t="s">
        <v>33</v>
      </c>
      <c r="E50" s="5">
        <v>0</v>
      </c>
      <c r="F50" s="5">
        <v>0</v>
      </c>
      <c r="G50" s="6">
        <v>3</v>
      </c>
      <c r="H50" s="5">
        <v>0</v>
      </c>
      <c r="I50" s="5"/>
      <c r="J50" s="6"/>
      <c r="K50" s="10">
        <v>0</v>
      </c>
      <c r="L50" s="4">
        <v>3</v>
      </c>
      <c r="M50" s="22">
        <f t="shared" si="0"/>
        <v>9</v>
      </c>
      <c r="N50" s="3"/>
      <c r="O50" s="3"/>
      <c r="P50" s="3"/>
      <c r="Q50" s="34">
        <v>0</v>
      </c>
    </row>
    <row r="51" spans="1:17" hidden="1">
      <c r="A51" s="8">
        <v>50</v>
      </c>
      <c r="B51" s="4">
        <v>170050</v>
      </c>
      <c r="C51" s="5" t="s">
        <v>87</v>
      </c>
      <c r="D51" s="5" t="s">
        <v>88</v>
      </c>
      <c r="E51" s="5">
        <v>0</v>
      </c>
      <c r="F51" s="5">
        <v>0</v>
      </c>
      <c r="G51" s="6"/>
      <c r="H51" s="5">
        <v>1</v>
      </c>
      <c r="I51" s="5">
        <v>2</v>
      </c>
      <c r="J51" s="6"/>
      <c r="K51" s="10">
        <v>0</v>
      </c>
      <c r="L51" s="4">
        <v>3</v>
      </c>
      <c r="M51" s="22">
        <f t="shared" si="0"/>
        <v>9</v>
      </c>
      <c r="N51" s="3"/>
      <c r="O51" s="3"/>
      <c r="P51" s="3"/>
      <c r="Q51" s="39" t="s">
        <v>381</v>
      </c>
    </row>
    <row r="52" spans="1:17">
      <c r="A52" s="8">
        <v>51</v>
      </c>
      <c r="B52" s="4">
        <v>11306</v>
      </c>
      <c r="C52" s="5" t="s">
        <v>89</v>
      </c>
      <c r="D52" s="5" t="s">
        <v>2</v>
      </c>
      <c r="E52" s="5">
        <v>0</v>
      </c>
      <c r="F52" s="5">
        <v>2</v>
      </c>
      <c r="G52" s="6">
        <v>1</v>
      </c>
      <c r="H52" s="5">
        <v>1</v>
      </c>
      <c r="I52" s="5">
        <v>2</v>
      </c>
      <c r="J52" s="6"/>
      <c r="K52" s="10">
        <v>0</v>
      </c>
      <c r="L52" s="4">
        <v>6</v>
      </c>
      <c r="M52" s="22">
        <f t="shared" si="0"/>
        <v>18</v>
      </c>
      <c r="N52" s="3"/>
      <c r="O52" s="3"/>
      <c r="P52" s="3"/>
      <c r="Q52" s="34">
        <v>0</v>
      </c>
    </row>
    <row r="53" spans="1:17" ht="24">
      <c r="A53" s="8">
        <v>52</v>
      </c>
      <c r="B53" s="8">
        <v>12002</v>
      </c>
      <c r="C53" s="7" t="s">
        <v>90</v>
      </c>
      <c r="D53" s="7" t="s">
        <v>33</v>
      </c>
      <c r="E53" s="5">
        <v>0</v>
      </c>
      <c r="F53" s="5">
        <v>0</v>
      </c>
      <c r="G53" s="6">
        <v>1</v>
      </c>
      <c r="H53" s="5">
        <v>0</v>
      </c>
      <c r="I53" s="5">
        <v>1</v>
      </c>
      <c r="J53" s="6"/>
      <c r="K53" s="10">
        <v>0</v>
      </c>
      <c r="L53" s="4">
        <v>2</v>
      </c>
      <c r="M53" s="22">
        <f t="shared" si="0"/>
        <v>6</v>
      </c>
      <c r="N53" s="3"/>
      <c r="O53" s="3"/>
      <c r="P53" s="3"/>
      <c r="Q53" s="34">
        <v>0</v>
      </c>
    </row>
    <row r="54" spans="1:17" ht="36">
      <c r="A54" s="8">
        <v>53</v>
      </c>
      <c r="B54" s="4">
        <v>11309</v>
      </c>
      <c r="C54" s="5" t="s">
        <v>91</v>
      </c>
      <c r="D54" s="5" t="s">
        <v>9</v>
      </c>
      <c r="E54" s="5">
        <v>5</v>
      </c>
      <c r="F54" s="5">
        <v>6</v>
      </c>
      <c r="G54" s="6">
        <v>5</v>
      </c>
      <c r="H54" s="5">
        <v>5</v>
      </c>
      <c r="I54" s="5">
        <v>20</v>
      </c>
      <c r="J54" s="6">
        <v>15</v>
      </c>
      <c r="K54" s="10">
        <v>0</v>
      </c>
      <c r="L54" s="4">
        <v>56</v>
      </c>
      <c r="M54" s="22">
        <f t="shared" si="0"/>
        <v>168</v>
      </c>
      <c r="N54" s="3"/>
      <c r="O54" s="3"/>
      <c r="P54" s="3"/>
      <c r="Q54" s="34">
        <v>0</v>
      </c>
    </row>
    <row r="55" spans="1:17" ht="24">
      <c r="A55" s="8">
        <v>54</v>
      </c>
      <c r="B55" s="4">
        <v>11397</v>
      </c>
      <c r="C55" s="5" t="s">
        <v>92</v>
      </c>
      <c r="D55" s="5" t="s">
        <v>2</v>
      </c>
      <c r="E55" s="5">
        <v>0</v>
      </c>
      <c r="F55" s="5">
        <v>5</v>
      </c>
      <c r="G55" s="6">
        <v>1</v>
      </c>
      <c r="H55" s="5">
        <v>5</v>
      </c>
      <c r="I55" s="5">
        <v>5</v>
      </c>
      <c r="J55" s="6">
        <v>15</v>
      </c>
      <c r="K55" s="10">
        <v>0</v>
      </c>
      <c r="L55" s="4">
        <v>31</v>
      </c>
      <c r="M55" s="22">
        <f t="shared" si="0"/>
        <v>93</v>
      </c>
      <c r="N55" s="3"/>
      <c r="O55" s="3"/>
      <c r="P55" s="3"/>
      <c r="Q55" s="34">
        <v>0</v>
      </c>
    </row>
    <row r="56" spans="1:17" ht="24">
      <c r="A56" s="8">
        <v>55</v>
      </c>
      <c r="B56" s="4">
        <v>11311</v>
      </c>
      <c r="C56" s="5" t="s">
        <v>93</v>
      </c>
      <c r="D56" s="5" t="s">
        <v>9</v>
      </c>
      <c r="E56" s="5">
        <v>0</v>
      </c>
      <c r="F56" s="5">
        <v>0</v>
      </c>
      <c r="G56" s="6"/>
      <c r="H56" s="5">
        <v>0</v>
      </c>
      <c r="I56" s="5">
        <v>5</v>
      </c>
      <c r="J56" s="6"/>
      <c r="K56" s="10">
        <v>0</v>
      </c>
      <c r="L56" s="4">
        <v>5</v>
      </c>
      <c r="M56" s="22">
        <f t="shared" si="0"/>
        <v>15</v>
      </c>
      <c r="N56" s="3"/>
      <c r="O56" s="3"/>
      <c r="P56" s="3"/>
      <c r="Q56" s="34">
        <v>0</v>
      </c>
    </row>
    <row r="57" spans="1:17" hidden="1">
      <c r="A57" s="8">
        <v>56</v>
      </c>
      <c r="B57" s="4">
        <v>10870</v>
      </c>
      <c r="C57" s="5" t="s">
        <v>94</v>
      </c>
      <c r="D57" s="5" t="s">
        <v>31</v>
      </c>
      <c r="E57" s="5">
        <v>50</v>
      </c>
      <c r="F57" s="5">
        <v>0</v>
      </c>
      <c r="G57" s="6">
        <v>150</v>
      </c>
      <c r="H57" s="5">
        <v>0</v>
      </c>
      <c r="I57" s="5"/>
      <c r="J57" s="6"/>
      <c r="K57" s="10">
        <v>0</v>
      </c>
      <c r="L57" s="4">
        <v>200</v>
      </c>
      <c r="M57" s="22">
        <f t="shared" si="0"/>
        <v>600</v>
      </c>
      <c r="N57" s="3"/>
      <c r="O57" s="3"/>
      <c r="P57" s="3"/>
      <c r="Q57" s="34" t="s">
        <v>382</v>
      </c>
    </row>
    <row r="58" spans="1:17" hidden="1">
      <c r="A58" s="8">
        <v>57</v>
      </c>
      <c r="B58" s="4">
        <v>12066</v>
      </c>
      <c r="C58" s="5" t="s">
        <v>95</v>
      </c>
      <c r="D58" s="5" t="s">
        <v>33</v>
      </c>
      <c r="E58" s="5">
        <v>10</v>
      </c>
      <c r="F58" s="5">
        <v>0</v>
      </c>
      <c r="G58" s="6">
        <v>1</v>
      </c>
      <c r="H58" s="5">
        <v>0</v>
      </c>
      <c r="I58" s="5"/>
      <c r="J58" s="6"/>
      <c r="K58" s="10">
        <v>0</v>
      </c>
      <c r="L58" s="4">
        <v>11</v>
      </c>
      <c r="M58" s="22">
        <f t="shared" si="0"/>
        <v>33</v>
      </c>
      <c r="N58" s="3"/>
      <c r="O58" s="3"/>
      <c r="P58" s="3"/>
      <c r="Q58" s="40" t="s">
        <v>383</v>
      </c>
    </row>
    <row r="59" spans="1:17" hidden="1">
      <c r="A59" s="8">
        <v>58</v>
      </c>
      <c r="B59" s="4">
        <v>11678</v>
      </c>
      <c r="C59" s="5" t="s">
        <v>96</v>
      </c>
      <c r="D59" s="5" t="s">
        <v>2</v>
      </c>
      <c r="E59" s="5">
        <v>100</v>
      </c>
      <c r="F59" s="5">
        <v>150</v>
      </c>
      <c r="G59" s="6">
        <v>100</v>
      </c>
      <c r="H59" s="5">
        <v>30</v>
      </c>
      <c r="I59" s="5">
        <v>100</v>
      </c>
      <c r="J59" s="6">
        <v>100</v>
      </c>
      <c r="K59" s="10">
        <v>0</v>
      </c>
      <c r="L59" s="4">
        <v>580</v>
      </c>
      <c r="M59" s="22">
        <f t="shared" si="0"/>
        <v>1740</v>
      </c>
      <c r="N59" s="3"/>
      <c r="O59" s="3"/>
      <c r="P59" s="3"/>
      <c r="Q59" s="41" t="s">
        <v>384</v>
      </c>
    </row>
    <row r="60" spans="1:17" hidden="1">
      <c r="A60" s="8">
        <v>59</v>
      </c>
      <c r="B60" s="4">
        <v>270706</v>
      </c>
      <c r="C60" s="5" t="s">
        <v>97</v>
      </c>
      <c r="D60" s="5" t="s">
        <v>18</v>
      </c>
      <c r="E60" s="5">
        <v>0</v>
      </c>
      <c r="F60" s="5">
        <v>0</v>
      </c>
      <c r="G60" s="6">
        <v>10</v>
      </c>
      <c r="H60" s="5">
        <v>0</v>
      </c>
      <c r="I60" s="5"/>
      <c r="J60" s="6"/>
      <c r="K60" s="10">
        <v>0</v>
      </c>
      <c r="L60" s="4">
        <v>10</v>
      </c>
      <c r="M60" s="22">
        <f t="shared" si="0"/>
        <v>30</v>
      </c>
      <c r="N60" s="3"/>
      <c r="O60" s="3"/>
      <c r="P60" s="3"/>
      <c r="Q60" s="39" t="s">
        <v>385</v>
      </c>
    </row>
    <row r="61" spans="1:17" ht="24">
      <c r="A61" s="8">
        <v>60</v>
      </c>
      <c r="B61" s="4">
        <v>160040</v>
      </c>
      <c r="C61" s="5" t="s">
        <v>98</v>
      </c>
      <c r="D61" s="5" t="s">
        <v>2</v>
      </c>
      <c r="E61" s="5">
        <v>0</v>
      </c>
      <c r="F61" s="5">
        <v>0</v>
      </c>
      <c r="G61" s="6"/>
      <c r="H61" s="5">
        <v>1</v>
      </c>
      <c r="I61" s="5"/>
      <c r="J61" s="6"/>
      <c r="K61" s="10">
        <v>0</v>
      </c>
      <c r="L61" s="4">
        <v>1</v>
      </c>
      <c r="M61" s="22">
        <f t="shared" si="0"/>
        <v>3</v>
      </c>
      <c r="N61" s="3"/>
      <c r="O61" s="3"/>
      <c r="P61" s="3"/>
      <c r="Q61" s="34">
        <v>0</v>
      </c>
    </row>
    <row r="62" spans="1:17" hidden="1">
      <c r="A62" s="8">
        <v>61</v>
      </c>
      <c r="B62" s="4">
        <v>11114</v>
      </c>
      <c r="C62" s="5" t="s">
        <v>99</v>
      </c>
      <c r="D62" s="5" t="s">
        <v>67</v>
      </c>
      <c r="E62" s="5">
        <v>100</v>
      </c>
      <c r="F62" s="5">
        <v>0</v>
      </c>
      <c r="G62" s="6"/>
      <c r="H62" s="5">
        <v>0</v>
      </c>
      <c r="I62" s="5"/>
      <c r="J62" s="6"/>
      <c r="K62" s="10">
        <v>50</v>
      </c>
      <c r="L62" s="4">
        <v>100</v>
      </c>
      <c r="M62" s="22">
        <f t="shared" si="0"/>
        <v>250</v>
      </c>
      <c r="N62" s="3"/>
      <c r="O62" s="3"/>
      <c r="P62" s="3"/>
      <c r="Q62" s="35" t="s">
        <v>386</v>
      </c>
    </row>
    <row r="63" spans="1:17" ht="24">
      <c r="A63" s="8">
        <v>62</v>
      </c>
      <c r="B63" s="4">
        <v>230003</v>
      </c>
      <c r="C63" s="5" t="s">
        <v>323</v>
      </c>
      <c r="D63" s="5" t="s">
        <v>31</v>
      </c>
      <c r="E63" s="5">
        <v>0</v>
      </c>
      <c r="F63" s="5">
        <v>0</v>
      </c>
      <c r="G63" s="6"/>
      <c r="H63" s="5">
        <v>0</v>
      </c>
      <c r="I63" s="5">
        <v>20</v>
      </c>
      <c r="J63" s="6"/>
      <c r="K63" s="10">
        <v>0</v>
      </c>
      <c r="L63" s="4">
        <v>20</v>
      </c>
      <c r="M63" s="22">
        <f t="shared" si="0"/>
        <v>60</v>
      </c>
      <c r="N63" s="3"/>
      <c r="O63" s="3"/>
      <c r="P63" s="3"/>
      <c r="Q63" s="34">
        <v>0</v>
      </c>
    </row>
    <row r="64" spans="1:17" hidden="1">
      <c r="A64" s="8">
        <v>63</v>
      </c>
      <c r="B64" s="4">
        <v>12020</v>
      </c>
      <c r="C64" s="5" t="s">
        <v>100</v>
      </c>
      <c r="D64" s="5" t="s">
        <v>33</v>
      </c>
      <c r="E64" s="5">
        <v>30</v>
      </c>
      <c r="F64" s="5">
        <v>4</v>
      </c>
      <c r="G64" s="6"/>
      <c r="H64" s="5">
        <v>3</v>
      </c>
      <c r="I64" s="5"/>
      <c r="J64" s="6"/>
      <c r="K64" s="10">
        <v>0</v>
      </c>
      <c r="L64" s="4">
        <v>37</v>
      </c>
      <c r="M64" s="22">
        <f t="shared" si="0"/>
        <v>111</v>
      </c>
      <c r="N64" s="3"/>
      <c r="O64" s="3"/>
      <c r="P64" s="3"/>
      <c r="Q64" s="40" t="s">
        <v>387</v>
      </c>
    </row>
    <row r="65" spans="1:17" ht="24" hidden="1">
      <c r="A65" s="8">
        <v>64</v>
      </c>
      <c r="B65" s="4">
        <v>12487</v>
      </c>
      <c r="C65" s="5" t="s">
        <v>101</v>
      </c>
      <c r="D65" s="5" t="s">
        <v>31</v>
      </c>
      <c r="E65" s="5">
        <v>50</v>
      </c>
      <c r="F65" s="5">
        <v>0</v>
      </c>
      <c r="G65" s="6">
        <v>10</v>
      </c>
      <c r="H65" s="5">
        <v>5</v>
      </c>
      <c r="I65" s="5">
        <v>5</v>
      </c>
      <c r="J65" s="6">
        <v>20</v>
      </c>
      <c r="K65" s="10">
        <v>160</v>
      </c>
      <c r="L65" s="4">
        <v>90</v>
      </c>
      <c r="M65" s="22">
        <f t="shared" si="0"/>
        <v>110</v>
      </c>
      <c r="N65" s="3"/>
      <c r="O65" s="3"/>
      <c r="P65" s="3"/>
      <c r="Q65" s="40" t="s">
        <v>388</v>
      </c>
    </row>
    <row r="66" spans="1:17">
      <c r="A66" s="8">
        <v>65</v>
      </c>
      <c r="B66" s="4">
        <v>12814</v>
      </c>
      <c r="C66" s="5" t="s">
        <v>102</v>
      </c>
      <c r="D66" s="5" t="s">
        <v>31</v>
      </c>
      <c r="E66" s="5">
        <v>0</v>
      </c>
      <c r="F66" s="5">
        <v>0</v>
      </c>
      <c r="G66" s="6"/>
      <c r="H66" s="5">
        <v>0</v>
      </c>
      <c r="I66" s="5"/>
      <c r="J66" s="6">
        <v>40</v>
      </c>
      <c r="K66" s="10">
        <v>0</v>
      </c>
      <c r="L66" s="4">
        <v>40</v>
      </c>
      <c r="M66" s="22">
        <f t="shared" si="0"/>
        <v>120</v>
      </c>
      <c r="N66" s="3"/>
      <c r="O66" s="3"/>
      <c r="P66" s="3"/>
      <c r="Q66" s="34">
        <v>0</v>
      </c>
    </row>
    <row r="67" spans="1:17" hidden="1">
      <c r="A67" s="8">
        <v>66</v>
      </c>
      <c r="B67" s="4">
        <v>171042</v>
      </c>
      <c r="C67" s="5" t="s">
        <v>103</v>
      </c>
      <c r="D67" s="5" t="s">
        <v>15</v>
      </c>
      <c r="E67" s="5">
        <v>1</v>
      </c>
      <c r="F67" s="5">
        <v>0</v>
      </c>
      <c r="G67" s="6"/>
      <c r="H67" s="5">
        <v>1</v>
      </c>
      <c r="I67" s="5">
        <v>1</v>
      </c>
      <c r="J67" s="6"/>
      <c r="K67" s="10">
        <v>0</v>
      </c>
      <c r="L67" s="4">
        <v>3</v>
      </c>
      <c r="M67" s="22">
        <f t="shared" ref="M67:M130" si="1">(L67*3)-K67</f>
        <v>9</v>
      </c>
      <c r="N67" s="3"/>
      <c r="O67" s="3"/>
      <c r="P67" s="3"/>
      <c r="Q67" s="39" t="s">
        <v>389</v>
      </c>
    </row>
    <row r="68" spans="1:17">
      <c r="A68" s="8">
        <v>67</v>
      </c>
      <c r="B68" s="4">
        <v>10912</v>
      </c>
      <c r="C68" s="5" t="s">
        <v>104</v>
      </c>
      <c r="D68" s="5" t="s">
        <v>2</v>
      </c>
      <c r="E68" s="5">
        <v>8</v>
      </c>
      <c r="F68" s="5">
        <v>0</v>
      </c>
      <c r="G68" s="6"/>
      <c r="H68" s="5">
        <v>0</v>
      </c>
      <c r="I68" s="5"/>
      <c r="J68" s="6"/>
      <c r="K68" s="10">
        <v>0</v>
      </c>
      <c r="L68" s="4">
        <v>8</v>
      </c>
      <c r="M68" s="22">
        <f t="shared" si="1"/>
        <v>24</v>
      </c>
      <c r="N68" s="3"/>
      <c r="O68" s="3"/>
      <c r="P68" s="3"/>
      <c r="Q68" s="34">
        <v>0</v>
      </c>
    </row>
    <row r="69" spans="1:17" ht="24" hidden="1">
      <c r="A69" s="8">
        <v>68</v>
      </c>
      <c r="B69" s="4">
        <v>12708</v>
      </c>
      <c r="C69" s="5" t="s">
        <v>105</v>
      </c>
      <c r="D69" s="5" t="s">
        <v>31</v>
      </c>
      <c r="E69" s="5">
        <v>10000</v>
      </c>
      <c r="F69" s="5">
        <v>3200</v>
      </c>
      <c r="G69" s="6"/>
      <c r="H69" s="5">
        <v>2000</v>
      </c>
      <c r="I69" s="5">
        <v>3000</v>
      </c>
      <c r="J69" s="6"/>
      <c r="K69" s="10">
        <v>15000</v>
      </c>
      <c r="L69" s="4">
        <v>18200</v>
      </c>
      <c r="M69" s="22">
        <f t="shared" si="1"/>
        <v>39600</v>
      </c>
      <c r="N69" s="3"/>
      <c r="O69" s="3"/>
      <c r="P69" s="3"/>
      <c r="Q69" s="34" t="s">
        <v>390</v>
      </c>
    </row>
    <row r="70" spans="1:17" hidden="1">
      <c r="A70" s="8">
        <v>69</v>
      </c>
      <c r="B70" s="4">
        <v>11963</v>
      </c>
      <c r="C70" s="5" t="s">
        <v>106</v>
      </c>
      <c r="D70" s="5" t="s">
        <v>2</v>
      </c>
      <c r="E70" s="5">
        <v>0</v>
      </c>
      <c r="F70" s="5">
        <v>0</v>
      </c>
      <c r="G70" s="6">
        <v>1000</v>
      </c>
      <c r="H70" s="5">
        <v>0</v>
      </c>
      <c r="I70" s="5"/>
      <c r="J70" s="6"/>
      <c r="K70" s="10">
        <v>0</v>
      </c>
      <c r="L70" s="4">
        <v>1000</v>
      </c>
      <c r="M70" s="22">
        <f t="shared" si="1"/>
        <v>3000</v>
      </c>
      <c r="N70" s="3"/>
      <c r="O70" s="3"/>
      <c r="P70" s="3"/>
      <c r="Q70" s="40" t="s">
        <v>391</v>
      </c>
    </row>
    <row r="71" spans="1:17" hidden="1">
      <c r="A71" s="8">
        <v>70</v>
      </c>
      <c r="B71" s="4">
        <v>12711</v>
      </c>
      <c r="C71" s="5" t="s">
        <v>107</v>
      </c>
      <c r="D71" s="5" t="s">
        <v>31</v>
      </c>
      <c r="E71" s="5">
        <v>0</v>
      </c>
      <c r="F71" s="5">
        <v>0</v>
      </c>
      <c r="G71" s="6">
        <v>2000</v>
      </c>
      <c r="H71" s="5">
        <v>0</v>
      </c>
      <c r="I71" s="5"/>
      <c r="J71" s="6"/>
      <c r="K71" s="10">
        <v>0</v>
      </c>
      <c r="L71" s="4">
        <v>2000</v>
      </c>
      <c r="M71" s="22">
        <f t="shared" si="1"/>
        <v>6000</v>
      </c>
      <c r="N71" s="3"/>
      <c r="O71" s="3"/>
      <c r="P71" s="3"/>
      <c r="Q71" s="40" t="s">
        <v>392</v>
      </c>
    </row>
    <row r="72" spans="1:17">
      <c r="A72" s="8">
        <v>71</v>
      </c>
      <c r="B72" s="4">
        <v>10271</v>
      </c>
      <c r="C72" s="5" t="s">
        <v>108</v>
      </c>
      <c r="D72" s="5" t="s">
        <v>31</v>
      </c>
      <c r="E72" s="5">
        <v>0</v>
      </c>
      <c r="F72" s="5">
        <v>0</v>
      </c>
      <c r="G72" s="6"/>
      <c r="H72" s="5">
        <v>30</v>
      </c>
      <c r="I72" s="5"/>
      <c r="J72" s="6"/>
      <c r="K72" s="10">
        <v>0</v>
      </c>
      <c r="L72" s="4">
        <v>30</v>
      </c>
      <c r="M72" s="22">
        <f t="shared" si="1"/>
        <v>90</v>
      </c>
      <c r="N72" s="3"/>
      <c r="O72" s="3"/>
      <c r="P72" s="3"/>
      <c r="Q72" s="34">
        <v>0</v>
      </c>
    </row>
    <row r="73" spans="1:17" hidden="1">
      <c r="A73" s="8">
        <v>72</v>
      </c>
      <c r="B73" s="4">
        <v>11626</v>
      </c>
      <c r="C73" s="5" t="s">
        <v>109</v>
      </c>
      <c r="D73" s="5" t="s">
        <v>2</v>
      </c>
      <c r="E73" s="5">
        <v>300</v>
      </c>
      <c r="F73" s="5">
        <v>0</v>
      </c>
      <c r="G73" s="6">
        <v>60</v>
      </c>
      <c r="H73" s="5">
        <v>0</v>
      </c>
      <c r="I73" s="5">
        <v>300</v>
      </c>
      <c r="J73" s="6"/>
      <c r="K73" s="10">
        <v>0</v>
      </c>
      <c r="L73" s="4">
        <v>660</v>
      </c>
      <c r="M73" s="22">
        <f t="shared" si="1"/>
        <v>1980</v>
      </c>
      <c r="N73" s="3"/>
      <c r="O73" s="3"/>
      <c r="P73" s="3"/>
      <c r="Q73" s="40" t="s">
        <v>393</v>
      </c>
    </row>
    <row r="74" spans="1:17">
      <c r="A74" s="8">
        <v>73</v>
      </c>
      <c r="B74" s="4">
        <v>12918</v>
      </c>
      <c r="C74" s="5" t="s">
        <v>110</v>
      </c>
      <c r="D74" s="5" t="s">
        <v>9</v>
      </c>
      <c r="E74" s="5">
        <v>0</v>
      </c>
      <c r="F74" s="5">
        <v>15</v>
      </c>
      <c r="G74" s="6">
        <v>50</v>
      </c>
      <c r="H74" s="5">
        <v>0</v>
      </c>
      <c r="I74" s="5">
        <v>2</v>
      </c>
      <c r="J74" s="6"/>
      <c r="K74" s="10">
        <v>0</v>
      </c>
      <c r="L74" s="4">
        <v>67</v>
      </c>
      <c r="M74" s="22">
        <f t="shared" si="1"/>
        <v>201</v>
      </c>
      <c r="N74" s="3"/>
      <c r="O74" s="3"/>
      <c r="P74" s="3"/>
      <c r="Q74" s="34">
        <v>0</v>
      </c>
    </row>
    <row r="75" spans="1:17" hidden="1">
      <c r="A75" s="8">
        <v>74</v>
      </c>
      <c r="B75" s="4">
        <v>10539</v>
      </c>
      <c r="C75" s="5" t="s">
        <v>111</v>
      </c>
      <c r="D75" s="5" t="s">
        <v>31</v>
      </c>
      <c r="E75" s="5">
        <v>0</v>
      </c>
      <c r="F75" s="5">
        <v>0</v>
      </c>
      <c r="G75" s="6"/>
      <c r="H75" s="5">
        <v>0</v>
      </c>
      <c r="I75" s="5"/>
      <c r="J75" s="6">
        <v>200</v>
      </c>
      <c r="K75" s="10">
        <v>500</v>
      </c>
      <c r="L75" s="4">
        <v>200</v>
      </c>
      <c r="M75" s="22">
        <f t="shared" si="1"/>
        <v>100</v>
      </c>
      <c r="N75" s="3"/>
      <c r="O75" s="3"/>
      <c r="P75" s="3"/>
      <c r="Q75" s="42" t="s">
        <v>394</v>
      </c>
    </row>
    <row r="76" spans="1:17">
      <c r="A76" s="8">
        <v>75</v>
      </c>
      <c r="B76" s="4">
        <v>10538</v>
      </c>
      <c r="C76" s="5" t="s">
        <v>112</v>
      </c>
      <c r="D76" s="5" t="s">
        <v>31</v>
      </c>
      <c r="E76" s="5">
        <v>500</v>
      </c>
      <c r="F76" s="5">
        <v>0</v>
      </c>
      <c r="G76" s="6">
        <v>250</v>
      </c>
      <c r="H76" s="5">
        <v>0</v>
      </c>
      <c r="I76" s="5">
        <v>90</v>
      </c>
      <c r="J76" s="6">
        <v>150</v>
      </c>
      <c r="K76" s="10">
        <v>1210</v>
      </c>
      <c r="L76" s="4">
        <v>990</v>
      </c>
      <c r="M76" s="22">
        <f t="shared" si="1"/>
        <v>1760</v>
      </c>
      <c r="N76" s="3"/>
      <c r="O76" s="3"/>
      <c r="P76" s="3"/>
      <c r="Q76" s="34">
        <v>0</v>
      </c>
    </row>
    <row r="77" spans="1:17" hidden="1">
      <c r="A77" s="8">
        <v>76</v>
      </c>
      <c r="B77" s="4">
        <v>11788</v>
      </c>
      <c r="C77" s="5" t="s">
        <v>113</v>
      </c>
      <c r="D77" s="5" t="s">
        <v>2</v>
      </c>
      <c r="E77" s="5">
        <v>500</v>
      </c>
      <c r="F77" s="5">
        <v>150</v>
      </c>
      <c r="G77" s="6"/>
      <c r="H77" s="5">
        <v>60</v>
      </c>
      <c r="I77" s="5"/>
      <c r="J77" s="6">
        <v>200</v>
      </c>
      <c r="K77" s="10">
        <v>200</v>
      </c>
      <c r="L77" s="4">
        <v>910</v>
      </c>
      <c r="M77" s="22">
        <f t="shared" si="1"/>
        <v>2530</v>
      </c>
      <c r="N77" s="3"/>
      <c r="O77" s="3"/>
      <c r="P77" s="3"/>
      <c r="Q77" s="42" t="s">
        <v>395</v>
      </c>
    </row>
    <row r="78" spans="1:17" hidden="1">
      <c r="A78" s="8">
        <v>77</v>
      </c>
      <c r="B78" s="4">
        <v>12033</v>
      </c>
      <c r="C78" s="5" t="s">
        <v>114</v>
      </c>
      <c r="D78" s="5" t="s">
        <v>33</v>
      </c>
      <c r="E78" s="5">
        <v>0</v>
      </c>
      <c r="F78" s="5">
        <v>0</v>
      </c>
      <c r="G78" s="6"/>
      <c r="H78" s="5">
        <v>1</v>
      </c>
      <c r="I78" s="5"/>
      <c r="J78" s="6"/>
      <c r="K78" s="10">
        <v>0</v>
      </c>
      <c r="L78" s="4">
        <v>1</v>
      </c>
      <c r="M78" s="22">
        <f t="shared" si="1"/>
        <v>3</v>
      </c>
      <c r="N78" s="3"/>
      <c r="O78" s="3"/>
      <c r="P78" s="3"/>
      <c r="Q78" s="42" t="s">
        <v>396</v>
      </c>
    </row>
    <row r="79" spans="1:17">
      <c r="A79" s="8">
        <v>78</v>
      </c>
      <c r="B79" s="4">
        <v>12027</v>
      </c>
      <c r="C79" s="5" t="s">
        <v>115</v>
      </c>
      <c r="D79" s="5" t="s">
        <v>33</v>
      </c>
      <c r="E79" s="5">
        <v>300</v>
      </c>
      <c r="F79" s="5">
        <v>25</v>
      </c>
      <c r="G79" s="6">
        <v>15</v>
      </c>
      <c r="H79" s="5">
        <v>5</v>
      </c>
      <c r="I79" s="5">
        <v>20</v>
      </c>
      <c r="J79" s="6">
        <v>15</v>
      </c>
      <c r="K79" s="10">
        <v>500</v>
      </c>
      <c r="L79" s="4">
        <v>380</v>
      </c>
      <c r="M79" s="22">
        <f t="shared" si="1"/>
        <v>640</v>
      </c>
      <c r="N79" s="3"/>
      <c r="O79" s="3"/>
      <c r="P79" s="3"/>
      <c r="Q79" s="34">
        <v>0</v>
      </c>
    </row>
    <row r="80" spans="1:17" hidden="1">
      <c r="A80" s="8">
        <v>79</v>
      </c>
      <c r="B80" s="4">
        <v>11102</v>
      </c>
      <c r="C80" s="5" t="s">
        <v>116</v>
      </c>
      <c r="D80" s="5" t="s">
        <v>2</v>
      </c>
      <c r="E80" s="5">
        <v>500</v>
      </c>
      <c r="F80" s="5">
        <v>0</v>
      </c>
      <c r="G80" s="6">
        <v>100</v>
      </c>
      <c r="H80" s="5">
        <v>60</v>
      </c>
      <c r="I80" s="5"/>
      <c r="J80" s="6">
        <v>300</v>
      </c>
      <c r="K80" s="10">
        <v>290</v>
      </c>
      <c r="L80" s="4">
        <v>960</v>
      </c>
      <c r="M80" s="22">
        <f t="shared" si="1"/>
        <v>2590</v>
      </c>
      <c r="N80" s="3"/>
      <c r="O80" s="3"/>
      <c r="P80" s="3"/>
      <c r="Q80" s="34" t="s">
        <v>397</v>
      </c>
    </row>
    <row r="81" spans="1:17" hidden="1">
      <c r="A81" s="8">
        <v>80</v>
      </c>
      <c r="B81" s="4">
        <v>11103</v>
      </c>
      <c r="C81" s="5" t="s">
        <v>117</v>
      </c>
      <c r="D81" s="5" t="s">
        <v>31</v>
      </c>
      <c r="E81" s="5">
        <v>0</v>
      </c>
      <c r="F81" s="5">
        <v>0</v>
      </c>
      <c r="G81" s="6">
        <v>60</v>
      </c>
      <c r="H81" s="5">
        <v>0</v>
      </c>
      <c r="I81" s="5"/>
      <c r="J81" s="6"/>
      <c r="K81" s="10">
        <v>0</v>
      </c>
      <c r="L81" s="4">
        <v>60</v>
      </c>
      <c r="M81" s="22">
        <f t="shared" si="1"/>
        <v>180</v>
      </c>
      <c r="N81" s="3"/>
      <c r="O81" s="3"/>
      <c r="P81" s="3"/>
      <c r="Q81" s="34" t="s">
        <v>397</v>
      </c>
    </row>
    <row r="82" spans="1:17" ht="24" hidden="1">
      <c r="A82" s="8">
        <v>81</v>
      </c>
      <c r="B82" s="4">
        <v>11240</v>
      </c>
      <c r="C82" s="5" t="s">
        <v>118</v>
      </c>
      <c r="D82" s="5" t="s">
        <v>2</v>
      </c>
      <c r="E82" s="5">
        <v>0</v>
      </c>
      <c r="F82" s="5">
        <v>0.5</v>
      </c>
      <c r="G82" s="6"/>
      <c r="H82" s="5">
        <v>0</v>
      </c>
      <c r="I82" s="5"/>
      <c r="J82" s="6"/>
      <c r="K82" s="10">
        <v>0</v>
      </c>
      <c r="L82" s="4">
        <v>0.5</v>
      </c>
      <c r="M82" s="22">
        <f t="shared" si="1"/>
        <v>1.5</v>
      </c>
      <c r="N82" s="3"/>
      <c r="O82" s="3"/>
      <c r="P82" s="3"/>
      <c r="Q82" s="34" t="s">
        <v>398</v>
      </c>
    </row>
    <row r="83" spans="1:17" hidden="1">
      <c r="A83" s="8">
        <v>82</v>
      </c>
      <c r="B83" s="4">
        <v>12206</v>
      </c>
      <c r="C83" s="5" t="s">
        <v>119</v>
      </c>
      <c r="D83" s="5" t="s">
        <v>33</v>
      </c>
      <c r="E83" s="5">
        <v>0</v>
      </c>
      <c r="F83" s="5">
        <v>0</v>
      </c>
      <c r="G83" s="6">
        <v>2</v>
      </c>
      <c r="H83" s="5">
        <v>0</v>
      </c>
      <c r="I83" s="5">
        <v>10</v>
      </c>
      <c r="J83" s="6"/>
      <c r="K83" s="10">
        <v>0</v>
      </c>
      <c r="L83" s="4">
        <v>12</v>
      </c>
      <c r="M83" s="22">
        <f t="shared" si="1"/>
        <v>36</v>
      </c>
      <c r="N83" s="3"/>
      <c r="O83" s="3"/>
      <c r="P83" s="3"/>
      <c r="Q83" s="34" t="s">
        <v>399</v>
      </c>
    </row>
    <row r="84" spans="1:17" hidden="1">
      <c r="A84" s="8">
        <v>83</v>
      </c>
      <c r="B84" s="4">
        <v>13243</v>
      </c>
      <c r="C84" s="5" t="s">
        <v>120</v>
      </c>
      <c r="D84" s="5" t="s">
        <v>2</v>
      </c>
      <c r="E84" s="5">
        <v>3000</v>
      </c>
      <c r="F84" s="5">
        <v>0</v>
      </c>
      <c r="G84" s="6">
        <v>100</v>
      </c>
      <c r="H84" s="5">
        <v>0</v>
      </c>
      <c r="I84" s="5">
        <v>200</v>
      </c>
      <c r="J84" s="6">
        <v>200</v>
      </c>
      <c r="K84" s="10">
        <v>6100</v>
      </c>
      <c r="L84" s="4">
        <v>3500</v>
      </c>
      <c r="M84" s="22">
        <f t="shared" si="1"/>
        <v>4400</v>
      </c>
      <c r="N84" s="3"/>
      <c r="O84" s="3"/>
      <c r="P84" s="3"/>
      <c r="Q84" s="39" t="s">
        <v>400</v>
      </c>
    </row>
    <row r="85" spans="1:17">
      <c r="A85" s="8">
        <v>84</v>
      </c>
      <c r="B85" s="8">
        <v>13211</v>
      </c>
      <c r="C85" s="7" t="s">
        <v>121</v>
      </c>
      <c r="D85" s="7" t="s">
        <v>31</v>
      </c>
      <c r="E85" s="5">
        <v>0</v>
      </c>
      <c r="F85" s="5">
        <v>0</v>
      </c>
      <c r="G85" s="6"/>
      <c r="H85" s="5">
        <v>30</v>
      </c>
      <c r="I85" s="5"/>
      <c r="J85" s="6"/>
      <c r="K85" s="10">
        <v>0</v>
      </c>
      <c r="L85" s="4">
        <v>30</v>
      </c>
      <c r="M85" s="22">
        <f t="shared" si="1"/>
        <v>90</v>
      </c>
      <c r="N85" s="3"/>
      <c r="O85" s="3"/>
      <c r="P85" s="3"/>
      <c r="Q85" s="34">
        <v>0</v>
      </c>
    </row>
    <row r="86" spans="1:17" hidden="1">
      <c r="A86" s="8">
        <v>85</v>
      </c>
      <c r="B86" s="4">
        <v>13231</v>
      </c>
      <c r="C86" s="5" t="s">
        <v>122</v>
      </c>
      <c r="D86" s="5" t="s">
        <v>2</v>
      </c>
      <c r="E86" s="5">
        <v>300</v>
      </c>
      <c r="F86" s="5">
        <v>50</v>
      </c>
      <c r="G86" s="6">
        <v>60</v>
      </c>
      <c r="H86" s="5">
        <v>60</v>
      </c>
      <c r="I86" s="5">
        <v>10</v>
      </c>
      <c r="J86" s="6">
        <v>100</v>
      </c>
      <c r="K86" s="10">
        <v>1000</v>
      </c>
      <c r="L86" s="4">
        <v>580</v>
      </c>
      <c r="M86" s="22">
        <f t="shared" si="1"/>
        <v>740</v>
      </c>
      <c r="N86" s="3"/>
      <c r="O86" s="3"/>
      <c r="P86" s="3"/>
      <c r="Q86" s="39" t="s">
        <v>401</v>
      </c>
    </row>
    <row r="87" spans="1:17">
      <c r="A87" s="8">
        <v>86</v>
      </c>
      <c r="B87" s="4">
        <v>20162</v>
      </c>
      <c r="C87" s="5" t="s">
        <v>123</v>
      </c>
      <c r="D87" s="5" t="s">
        <v>5</v>
      </c>
      <c r="E87" s="5">
        <v>0</v>
      </c>
      <c r="F87" s="5">
        <v>2</v>
      </c>
      <c r="G87" s="6"/>
      <c r="H87" s="5">
        <v>0</v>
      </c>
      <c r="I87" s="5"/>
      <c r="J87" s="6"/>
      <c r="K87" s="10">
        <v>0</v>
      </c>
      <c r="L87" s="4">
        <v>2</v>
      </c>
      <c r="M87" s="22">
        <f t="shared" si="1"/>
        <v>6</v>
      </c>
      <c r="N87" s="3"/>
      <c r="O87" s="3"/>
      <c r="P87" s="3"/>
      <c r="Q87" s="34">
        <v>0</v>
      </c>
    </row>
    <row r="88" spans="1:17">
      <c r="A88" s="8">
        <v>87</v>
      </c>
      <c r="B88" s="8">
        <v>160076</v>
      </c>
      <c r="C88" s="7" t="s">
        <v>124</v>
      </c>
      <c r="D88" s="7" t="s">
        <v>2</v>
      </c>
      <c r="E88" s="5">
        <v>0</v>
      </c>
      <c r="F88" s="5">
        <v>0</v>
      </c>
      <c r="G88" s="6"/>
      <c r="H88" s="5">
        <v>0</v>
      </c>
      <c r="I88" s="5">
        <v>20</v>
      </c>
      <c r="J88" s="6"/>
      <c r="K88" s="10">
        <v>0</v>
      </c>
      <c r="L88" s="4">
        <v>20</v>
      </c>
      <c r="M88" s="22">
        <f t="shared" si="1"/>
        <v>60</v>
      </c>
      <c r="N88" s="3"/>
      <c r="O88" s="3"/>
      <c r="P88" s="3"/>
      <c r="Q88" s="34">
        <v>0</v>
      </c>
    </row>
    <row r="89" spans="1:17">
      <c r="A89" s="8">
        <v>88</v>
      </c>
      <c r="B89" s="8">
        <v>160075</v>
      </c>
      <c r="C89" s="7" t="s">
        <v>125</v>
      </c>
      <c r="D89" s="7" t="s">
        <v>2</v>
      </c>
      <c r="E89" s="5">
        <v>0</v>
      </c>
      <c r="F89" s="5">
        <v>0</v>
      </c>
      <c r="G89" s="6"/>
      <c r="H89" s="5">
        <v>0</v>
      </c>
      <c r="I89" s="5">
        <v>10</v>
      </c>
      <c r="J89" s="6"/>
      <c r="K89" s="10">
        <v>0</v>
      </c>
      <c r="L89" s="4">
        <v>10</v>
      </c>
      <c r="M89" s="22">
        <f t="shared" si="1"/>
        <v>30</v>
      </c>
      <c r="N89" s="3"/>
      <c r="O89" s="3"/>
      <c r="P89" s="3"/>
      <c r="Q89" s="34">
        <v>0</v>
      </c>
    </row>
    <row r="90" spans="1:17" ht="24" hidden="1">
      <c r="A90" s="8">
        <v>89</v>
      </c>
      <c r="B90" s="32">
        <v>11672</v>
      </c>
      <c r="C90" s="5" t="s">
        <v>126</v>
      </c>
      <c r="D90" s="5" t="s">
        <v>33</v>
      </c>
      <c r="E90" s="5">
        <v>0</v>
      </c>
      <c r="F90" s="5">
        <v>10</v>
      </c>
      <c r="G90" s="6"/>
      <c r="H90" s="5">
        <v>20</v>
      </c>
      <c r="I90" s="5">
        <v>20</v>
      </c>
      <c r="J90" s="6"/>
      <c r="K90" s="10">
        <v>50</v>
      </c>
      <c r="L90" s="4">
        <v>50</v>
      </c>
      <c r="M90" s="22">
        <f t="shared" si="1"/>
        <v>100</v>
      </c>
      <c r="N90" s="3"/>
      <c r="O90" s="3"/>
      <c r="P90" s="3"/>
      <c r="Q90" s="42" t="s">
        <v>402</v>
      </c>
    </row>
    <row r="91" spans="1:17" hidden="1">
      <c r="A91" s="8">
        <v>90</v>
      </c>
      <c r="B91" s="4">
        <v>12305</v>
      </c>
      <c r="C91" s="5" t="s">
        <v>127</v>
      </c>
      <c r="D91" s="5" t="s">
        <v>2</v>
      </c>
      <c r="E91" s="5">
        <v>500</v>
      </c>
      <c r="F91" s="5">
        <v>0</v>
      </c>
      <c r="G91" s="6">
        <v>120</v>
      </c>
      <c r="H91" s="5">
        <v>30</v>
      </c>
      <c r="I91" s="5"/>
      <c r="J91" s="6">
        <v>30</v>
      </c>
      <c r="K91" s="10">
        <v>900</v>
      </c>
      <c r="L91" s="4">
        <v>680</v>
      </c>
      <c r="M91" s="22">
        <f t="shared" si="1"/>
        <v>1140</v>
      </c>
      <c r="N91" s="3"/>
      <c r="O91" s="3"/>
      <c r="P91" s="3"/>
      <c r="Q91" s="40" t="s">
        <v>403</v>
      </c>
    </row>
    <row r="92" spans="1:17" ht="24" hidden="1">
      <c r="A92" s="8">
        <v>91</v>
      </c>
      <c r="B92" s="4">
        <v>11253</v>
      </c>
      <c r="C92" s="5" t="s">
        <v>128</v>
      </c>
      <c r="D92" s="5" t="s">
        <v>33</v>
      </c>
      <c r="E92" s="5">
        <v>500</v>
      </c>
      <c r="F92" s="5">
        <v>0</v>
      </c>
      <c r="G92" s="6"/>
      <c r="H92" s="5">
        <v>0</v>
      </c>
      <c r="I92" s="5">
        <v>9</v>
      </c>
      <c r="J92" s="6">
        <v>30</v>
      </c>
      <c r="K92" s="10">
        <v>267</v>
      </c>
      <c r="L92" s="4">
        <v>539</v>
      </c>
      <c r="M92" s="22">
        <f t="shared" si="1"/>
        <v>1350</v>
      </c>
      <c r="N92" s="3"/>
      <c r="O92" s="3"/>
      <c r="P92" s="3"/>
      <c r="Q92" s="40" t="s">
        <v>404</v>
      </c>
    </row>
    <row r="93" spans="1:17" hidden="1">
      <c r="A93" s="8">
        <v>92</v>
      </c>
      <c r="B93" s="4">
        <v>10681</v>
      </c>
      <c r="C93" s="5" t="s">
        <v>129</v>
      </c>
      <c r="D93" s="5" t="s">
        <v>31</v>
      </c>
      <c r="E93" s="5">
        <v>0</v>
      </c>
      <c r="F93" s="5">
        <v>25</v>
      </c>
      <c r="G93" s="6"/>
      <c r="H93" s="5">
        <v>0</v>
      </c>
      <c r="I93" s="5"/>
      <c r="J93" s="6"/>
      <c r="K93" s="10">
        <v>0</v>
      </c>
      <c r="L93" s="4">
        <v>25</v>
      </c>
      <c r="M93" s="22">
        <f t="shared" si="1"/>
        <v>75</v>
      </c>
      <c r="N93" s="3"/>
      <c r="O93" s="3"/>
      <c r="P93" s="3"/>
      <c r="Q93" s="39" t="s">
        <v>405</v>
      </c>
    </row>
    <row r="94" spans="1:17">
      <c r="A94" s="8">
        <v>93</v>
      </c>
      <c r="B94" s="8">
        <v>12311</v>
      </c>
      <c r="C94" s="7" t="s">
        <v>130</v>
      </c>
      <c r="D94" s="7" t="s">
        <v>31</v>
      </c>
      <c r="E94" s="5">
        <v>0</v>
      </c>
      <c r="F94" s="6">
        <v>0</v>
      </c>
      <c r="G94" s="6">
        <v>20</v>
      </c>
      <c r="H94" s="5">
        <v>0</v>
      </c>
      <c r="I94" s="5"/>
      <c r="J94" s="6"/>
      <c r="K94" s="10">
        <v>0</v>
      </c>
      <c r="L94" s="4">
        <v>20</v>
      </c>
      <c r="M94" s="22">
        <f t="shared" si="1"/>
        <v>60</v>
      </c>
      <c r="N94" s="3"/>
      <c r="O94" s="3"/>
      <c r="P94" s="3"/>
      <c r="Q94" s="34">
        <v>0</v>
      </c>
    </row>
    <row r="95" spans="1:17" hidden="1">
      <c r="A95" s="8">
        <v>94</v>
      </c>
      <c r="B95" s="4" t="s">
        <v>131</v>
      </c>
      <c r="C95" s="5" t="s">
        <v>132</v>
      </c>
      <c r="D95" s="5" t="s">
        <v>15</v>
      </c>
      <c r="E95" s="5">
        <v>0</v>
      </c>
      <c r="F95" s="5">
        <v>0</v>
      </c>
      <c r="G95" s="6"/>
      <c r="H95" s="5">
        <v>0</v>
      </c>
      <c r="I95" s="5">
        <v>2</v>
      </c>
      <c r="J95" s="6"/>
      <c r="K95" s="10">
        <v>0</v>
      </c>
      <c r="L95" s="4">
        <v>2</v>
      </c>
      <c r="M95" s="22">
        <f t="shared" si="1"/>
        <v>6</v>
      </c>
      <c r="N95" s="3"/>
      <c r="O95" s="3"/>
      <c r="P95" s="3"/>
      <c r="Q95" s="39" t="s">
        <v>406</v>
      </c>
    </row>
    <row r="96" spans="1:17" hidden="1">
      <c r="A96" s="8">
        <v>95</v>
      </c>
      <c r="B96" s="4">
        <v>12670</v>
      </c>
      <c r="C96" s="5" t="s">
        <v>133</v>
      </c>
      <c r="D96" s="5" t="s">
        <v>31</v>
      </c>
      <c r="E96" s="5">
        <v>0</v>
      </c>
      <c r="F96" s="5">
        <v>0</v>
      </c>
      <c r="G96" s="6">
        <v>150</v>
      </c>
      <c r="H96" s="5">
        <v>30</v>
      </c>
      <c r="I96" s="5">
        <v>60</v>
      </c>
      <c r="J96" s="6"/>
      <c r="K96" s="10">
        <v>200</v>
      </c>
      <c r="L96" s="4">
        <v>240</v>
      </c>
      <c r="M96" s="22">
        <f t="shared" si="1"/>
        <v>520</v>
      </c>
      <c r="N96" s="3"/>
      <c r="O96" s="3"/>
      <c r="P96" s="3"/>
      <c r="Q96" s="42" t="s">
        <v>407</v>
      </c>
    </row>
    <row r="97" spans="1:17" hidden="1">
      <c r="A97" s="8">
        <v>96</v>
      </c>
      <c r="B97" s="4">
        <v>12115</v>
      </c>
      <c r="C97" s="5" t="s">
        <v>134</v>
      </c>
      <c r="D97" s="5" t="s">
        <v>31</v>
      </c>
      <c r="E97" s="5">
        <v>100</v>
      </c>
      <c r="F97" s="5">
        <v>50</v>
      </c>
      <c r="G97" s="6">
        <v>100</v>
      </c>
      <c r="H97" s="5">
        <v>30</v>
      </c>
      <c r="I97" s="5"/>
      <c r="J97" s="6">
        <v>200</v>
      </c>
      <c r="K97" s="10">
        <v>500</v>
      </c>
      <c r="L97" s="4">
        <v>480</v>
      </c>
      <c r="M97" s="22">
        <f t="shared" si="1"/>
        <v>940</v>
      </c>
      <c r="N97" s="3"/>
      <c r="O97" s="3"/>
      <c r="P97" s="3"/>
      <c r="Q97" s="42" t="s">
        <v>408</v>
      </c>
    </row>
    <row r="98" spans="1:17" hidden="1">
      <c r="A98" s="8">
        <v>97</v>
      </c>
      <c r="B98" s="4">
        <v>12005</v>
      </c>
      <c r="C98" s="5" t="s">
        <v>135</v>
      </c>
      <c r="D98" s="5" t="s">
        <v>33</v>
      </c>
      <c r="E98" s="5">
        <v>50</v>
      </c>
      <c r="F98" s="5">
        <v>4</v>
      </c>
      <c r="G98" s="6">
        <v>5</v>
      </c>
      <c r="H98" s="5">
        <v>5</v>
      </c>
      <c r="I98" s="5">
        <v>10</v>
      </c>
      <c r="J98" s="6">
        <v>20</v>
      </c>
      <c r="K98" s="10">
        <v>250</v>
      </c>
      <c r="L98" s="4">
        <v>94</v>
      </c>
      <c r="M98" s="22">
        <f t="shared" si="1"/>
        <v>32</v>
      </c>
      <c r="N98" s="3"/>
      <c r="O98" s="3"/>
      <c r="P98" s="3"/>
      <c r="Q98" s="39" t="s">
        <v>409</v>
      </c>
    </row>
    <row r="99" spans="1:17" hidden="1">
      <c r="A99" s="8">
        <v>98</v>
      </c>
      <c r="B99" s="4">
        <v>13237</v>
      </c>
      <c r="C99" s="5" t="s">
        <v>136</v>
      </c>
      <c r="D99" s="5" t="s">
        <v>31</v>
      </c>
      <c r="E99" s="5">
        <v>1000</v>
      </c>
      <c r="F99" s="5">
        <v>0</v>
      </c>
      <c r="G99" s="6">
        <v>50</v>
      </c>
      <c r="H99" s="5">
        <v>30</v>
      </c>
      <c r="I99" s="5">
        <v>20</v>
      </c>
      <c r="J99" s="6">
        <v>1001</v>
      </c>
      <c r="K99" s="10">
        <v>0</v>
      </c>
      <c r="L99" s="4">
        <v>2101</v>
      </c>
      <c r="M99" s="22">
        <f t="shared" si="1"/>
        <v>6303</v>
      </c>
      <c r="N99" s="3"/>
      <c r="O99" s="3"/>
      <c r="P99" s="3"/>
      <c r="Q99" s="39" t="s">
        <v>410</v>
      </c>
    </row>
    <row r="100" spans="1:17" hidden="1">
      <c r="A100" s="8">
        <v>99</v>
      </c>
      <c r="B100" s="4">
        <v>12009</v>
      </c>
      <c r="C100" s="5" t="s">
        <v>137</v>
      </c>
      <c r="D100" s="5" t="s">
        <v>33</v>
      </c>
      <c r="E100" s="5">
        <v>0</v>
      </c>
      <c r="F100" s="5">
        <v>0</v>
      </c>
      <c r="G100" s="6">
        <v>5</v>
      </c>
      <c r="H100" s="5">
        <v>0</v>
      </c>
      <c r="I100" s="5"/>
      <c r="J100" s="6"/>
      <c r="K100" s="10">
        <v>0</v>
      </c>
      <c r="L100" s="4">
        <v>5</v>
      </c>
      <c r="M100" s="22">
        <f t="shared" si="1"/>
        <v>15</v>
      </c>
      <c r="N100" s="3"/>
      <c r="O100" s="3"/>
      <c r="P100" s="3"/>
      <c r="Q100" s="39" t="s">
        <v>411</v>
      </c>
    </row>
    <row r="101" spans="1:17" hidden="1">
      <c r="A101" s="8">
        <v>100</v>
      </c>
      <c r="B101" s="8">
        <v>11384</v>
      </c>
      <c r="C101" s="7" t="s">
        <v>138</v>
      </c>
      <c r="D101" s="7" t="s">
        <v>2</v>
      </c>
      <c r="E101" s="5">
        <v>0</v>
      </c>
      <c r="F101" s="5">
        <v>0</v>
      </c>
      <c r="G101" s="6">
        <v>1</v>
      </c>
      <c r="H101" s="5">
        <v>0</v>
      </c>
      <c r="I101" s="5"/>
      <c r="J101" s="6"/>
      <c r="K101" s="10">
        <v>0</v>
      </c>
      <c r="L101" s="4">
        <v>1</v>
      </c>
      <c r="M101" s="22">
        <f t="shared" si="1"/>
        <v>3</v>
      </c>
      <c r="N101" s="3"/>
      <c r="O101" s="3"/>
      <c r="P101" s="3"/>
      <c r="Q101" s="39" t="s">
        <v>412</v>
      </c>
    </row>
    <row r="102" spans="1:17" hidden="1">
      <c r="A102" s="8">
        <v>101</v>
      </c>
      <c r="B102" s="4">
        <v>11633</v>
      </c>
      <c r="C102" s="5" t="s">
        <v>139</v>
      </c>
      <c r="D102" s="5" t="s">
        <v>2</v>
      </c>
      <c r="E102" s="5">
        <v>100</v>
      </c>
      <c r="F102" s="5">
        <v>0</v>
      </c>
      <c r="G102" s="6">
        <v>10</v>
      </c>
      <c r="H102" s="5">
        <v>15</v>
      </c>
      <c r="I102" s="5">
        <v>10</v>
      </c>
      <c r="J102" s="6"/>
      <c r="K102" s="10">
        <v>0</v>
      </c>
      <c r="L102" s="4">
        <v>135</v>
      </c>
      <c r="M102" s="22">
        <f t="shared" si="1"/>
        <v>405</v>
      </c>
      <c r="N102" s="3"/>
      <c r="O102" s="3"/>
      <c r="P102" s="3"/>
      <c r="Q102" s="34" t="s">
        <v>413</v>
      </c>
    </row>
    <row r="103" spans="1:17" hidden="1">
      <c r="A103" s="8">
        <v>102</v>
      </c>
      <c r="B103" s="8">
        <v>13242</v>
      </c>
      <c r="C103" s="7" t="s">
        <v>140</v>
      </c>
      <c r="D103" s="7" t="s">
        <v>2</v>
      </c>
      <c r="E103" s="5">
        <v>0</v>
      </c>
      <c r="F103" s="5">
        <v>25</v>
      </c>
      <c r="G103" s="6">
        <v>10</v>
      </c>
      <c r="H103" s="5">
        <v>0</v>
      </c>
      <c r="I103" s="5"/>
      <c r="J103" s="6"/>
      <c r="K103" s="10">
        <v>0</v>
      </c>
      <c r="L103" s="4">
        <v>35</v>
      </c>
      <c r="M103" s="22">
        <f t="shared" si="1"/>
        <v>105</v>
      </c>
      <c r="N103" s="3"/>
      <c r="O103" s="3"/>
      <c r="P103" s="3"/>
      <c r="Q103" s="39" t="s">
        <v>414</v>
      </c>
    </row>
    <row r="104" spans="1:17" hidden="1">
      <c r="A104" s="8">
        <v>103</v>
      </c>
      <c r="B104" s="4">
        <v>11318</v>
      </c>
      <c r="C104" s="5" t="s">
        <v>141</v>
      </c>
      <c r="D104" s="5" t="s">
        <v>9</v>
      </c>
      <c r="E104" s="5">
        <v>10</v>
      </c>
      <c r="F104" s="5">
        <v>2</v>
      </c>
      <c r="G104" s="6">
        <v>5</v>
      </c>
      <c r="H104" s="5">
        <v>2</v>
      </c>
      <c r="I104" s="5">
        <v>2</v>
      </c>
      <c r="J104" s="6"/>
      <c r="K104" s="10">
        <v>0</v>
      </c>
      <c r="L104" s="4">
        <v>21</v>
      </c>
      <c r="M104" s="22">
        <f t="shared" si="1"/>
        <v>63</v>
      </c>
      <c r="N104" s="3"/>
      <c r="O104" s="3"/>
      <c r="P104" s="3"/>
      <c r="Q104" s="39" t="s">
        <v>415</v>
      </c>
    </row>
    <row r="105" spans="1:17" hidden="1">
      <c r="A105" s="8">
        <v>104</v>
      </c>
      <c r="B105" s="4">
        <v>10541</v>
      </c>
      <c r="C105" s="5" t="s">
        <v>142</v>
      </c>
      <c r="D105" s="5" t="s">
        <v>31</v>
      </c>
      <c r="E105" s="5">
        <v>1000</v>
      </c>
      <c r="F105" s="5">
        <v>0</v>
      </c>
      <c r="G105" s="6">
        <v>200</v>
      </c>
      <c r="H105" s="5">
        <v>60</v>
      </c>
      <c r="I105" s="5">
        <v>60</v>
      </c>
      <c r="J105" s="6"/>
      <c r="K105" s="10">
        <v>250</v>
      </c>
      <c r="L105" s="4">
        <v>1320</v>
      </c>
      <c r="M105" s="22">
        <f t="shared" si="1"/>
        <v>3710</v>
      </c>
      <c r="N105" s="3"/>
      <c r="O105" s="3"/>
      <c r="P105" s="3"/>
      <c r="Q105" s="34" t="s">
        <v>416</v>
      </c>
    </row>
    <row r="106" spans="1:17" hidden="1">
      <c r="A106" s="8">
        <v>105</v>
      </c>
      <c r="B106" s="4">
        <v>11320</v>
      </c>
      <c r="C106" s="5" t="s">
        <v>143</v>
      </c>
      <c r="D106" s="5" t="s">
        <v>9</v>
      </c>
      <c r="E106" s="5">
        <v>20</v>
      </c>
      <c r="F106" s="5">
        <v>15</v>
      </c>
      <c r="G106" s="6">
        <v>5</v>
      </c>
      <c r="H106" s="5">
        <v>2</v>
      </c>
      <c r="I106" s="5">
        <v>5</v>
      </c>
      <c r="J106" s="6">
        <v>20</v>
      </c>
      <c r="K106" s="10">
        <v>24</v>
      </c>
      <c r="L106" s="4">
        <v>67</v>
      </c>
      <c r="M106" s="22">
        <f t="shared" si="1"/>
        <v>177</v>
      </c>
      <c r="N106" s="3"/>
      <c r="O106" s="3"/>
      <c r="P106" s="3"/>
      <c r="Q106" s="34" t="s">
        <v>417</v>
      </c>
    </row>
    <row r="107" spans="1:17">
      <c r="A107" s="8">
        <v>106</v>
      </c>
      <c r="B107" s="4">
        <v>12306</v>
      </c>
      <c r="C107" s="5" t="s">
        <v>144</v>
      </c>
      <c r="D107" s="5" t="s">
        <v>2</v>
      </c>
      <c r="E107" s="5">
        <v>0</v>
      </c>
      <c r="F107" s="5">
        <v>100</v>
      </c>
      <c r="G107" s="6">
        <v>300</v>
      </c>
      <c r="H107" s="5">
        <v>30</v>
      </c>
      <c r="I107" s="5">
        <v>120</v>
      </c>
      <c r="J107" s="6">
        <v>100</v>
      </c>
      <c r="K107" s="10">
        <v>0</v>
      </c>
      <c r="L107" s="4">
        <v>650</v>
      </c>
      <c r="M107" s="22">
        <f t="shared" si="1"/>
        <v>1950</v>
      </c>
      <c r="N107" s="3"/>
      <c r="O107" s="3"/>
      <c r="P107" s="3"/>
      <c r="Q107" s="34">
        <v>0</v>
      </c>
    </row>
    <row r="108" spans="1:17" hidden="1">
      <c r="A108" s="8">
        <v>107</v>
      </c>
      <c r="B108" s="4">
        <v>11180</v>
      </c>
      <c r="C108" s="5" t="s">
        <v>145</v>
      </c>
      <c r="D108" s="5" t="s">
        <v>31</v>
      </c>
      <c r="E108" s="5">
        <v>100</v>
      </c>
      <c r="F108" s="5">
        <v>0</v>
      </c>
      <c r="G108" s="6">
        <v>150</v>
      </c>
      <c r="H108" s="5">
        <v>0</v>
      </c>
      <c r="I108" s="5">
        <v>90</v>
      </c>
      <c r="J108" s="6"/>
      <c r="K108" s="10">
        <v>300</v>
      </c>
      <c r="L108" s="4">
        <v>340</v>
      </c>
      <c r="M108" s="22">
        <f t="shared" si="1"/>
        <v>720</v>
      </c>
      <c r="N108" s="3"/>
      <c r="O108" s="3"/>
      <c r="P108" s="3"/>
      <c r="Q108" s="40" t="s">
        <v>418</v>
      </c>
    </row>
    <row r="109" spans="1:17" hidden="1">
      <c r="A109" s="8">
        <v>108</v>
      </c>
      <c r="B109" s="4">
        <v>11168</v>
      </c>
      <c r="C109" s="5" t="s">
        <v>146</v>
      </c>
      <c r="D109" s="5" t="s">
        <v>2</v>
      </c>
      <c r="E109" s="5">
        <v>12000</v>
      </c>
      <c r="F109" s="5">
        <v>1800</v>
      </c>
      <c r="G109" s="6">
        <v>3000</v>
      </c>
      <c r="H109" s="5">
        <v>1000</v>
      </c>
      <c r="I109" s="5">
        <v>1100</v>
      </c>
      <c r="J109" s="6">
        <v>1300</v>
      </c>
      <c r="K109" s="10">
        <v>22500</v>
      </c>
      <c r="L109" s="4">
        <v>20200</v>
      </c>
      <c r="M109" s="22">
        <f t="shared" si="1"/>
        <v>38100</v>
      </c>
      <c r="N109" s="3"/>
      <c r="O109" s="3"/>
      <c r="P109" s="3"/>
      <c r="Q109" s="41" t="s">
        <v>419</v>
      </c>
    </row>
    <row r="110" spans="1:17" ht="24" hidden="1">
      <c r="A110" s="8">
        <v>109</v>
      </c>
      <c r="B110" s="4">
        <v>12122</v>
      </c>
      <c r="C110" s="5" t="s">
        <v>147</v>
      </c>
      <c r="D110" s="5" t="s">
        <v>33</v>
      </c>
      <c r="E110" s="5">
        <v>0</v>
      </c>
      <c r="F110" s="5">
        <v>2</v>
      </c>
      <c r="G110" s="6"/>
      <c r="H110" s="5">
        <v>5</v>
      </c>
      <c r="I110" s="5">
        <v>2</v>
      </c>
      <c r="J110" s="6"/>
      <c r="K110" s="10">
        <v>0</v>
      </c>
      <c r="L110" s="4">
        <v>9</v>
      </c>
      <c r="M110" s="22">
        <f t="shared" si="1"/>
        <v>27</v>
      </c>
      <c r="N110" s="3"/>
      <c r="O110" s="3"/>
      <c r="P110" s="3"/>
      <c r="Q110" s="34" t="s">
        <v>420</v>
      </c>
    </row>
    <row r="111" spans="1:17" hidden="1">
      <c r="A111" s="8">
        <v>110</v>
      </c>
      <c r="B111" s="4">
        <v>10656</v>
      </c>
      <c r="C111" s="5" t="s">
        <v>148</v>
      </c>
      <c r="D111" s="5" t="s">
        <v>33</v>
      </c>
      <c r="E111" s="5">
        <v>0</v>
      </c>
      <c r="F111" s="5">
        <v>0</v>
      </c>
      <c r="G111" s="6"/>
      <c r="H111" s="5">
        <v>0</v>
      </c>
      <c r="I111" s="5">
        <v>1</v>
      </c>
      <c r="J111" s="6">
        <v>10</v>
      </c>
      <c r="K111" s="10">
        <v>0</v>
      </c>
      <c r="L111" s="4">
        <v>11</v>
      </c>
      <c r="M111" s="22">
        <f t="shared" si="1"/>
        <v>33</v>
      </c>
      <c r="N111" s="3"/>
      <c r="O111" s="3"/>
      <c r="P111" s="3"/>
      <c r="Q111" s="39" t="s">
        <v>421</v>
      </c>
    </row>
    <row r="112" spans="1:17">
      <c r="A112" s="8">
        <v>111</v>
      </c>
      <c r="B112" s="4">
        <v>12916</v>
      </c>
      <c r="C112" s="5" t="s">
        <v>149</v>
      </c>
      <c r="D112" s="5" t="s">
        <v>31</v>
      </c>
      <c r="E112" s="5">
        <v>100</v>
      </c>
      <c r="F112" s="5">
        <v>0</v>
      </c>
      <c r="G112" s="6">
        <v>60</v>
      </c>
      <c r="H112" s="5">
        <v>0</v>
      </c>
      <c r="I112" s="5"/>
      <c r="J112" s="6"/>
      <c r="K112" s="10">
        <v>0</v>
      </c>
      <c r="L112" s="4">
        <v>160</v>
      </c>
      <c r="M112" s="22">
        <f t="shared" si="1"/>
        <v>480</v>
      </c>
      <c r="N112" s="3"/>
      <c r="O112" s="3"/>
      <c r="P112" s="3"/>
      <c r="Q112" s="34">
        <v>0</v>
      </c>
    </row>
    <row r="113" spans="1:17" ht="24">
      <c r="A113" s="8">
        <v>112</v>
      </c>
      <c r="B113" s="4">
        <v>10255</v>
      </c>
      <c r="C113" s="5" t="s">
        <v>150</v>
      </c>
      <c r="D113" s="5" t="s">
        <v>31</v>
      </c>
      <c r="E113" s="5">
        <v>2000</v>
      </c>
      <c r="F113" s="5">
        <v>0</v>
      </c>
      <c r="G113" s="6"/>
      <c r="H113" s="5">
        <v>100</v>
      </c>
      <c r="I113" s="5"/>
      <c r="J113" s="6">
        <v>600</v>
      </c>
      <c r="K113" s="10">
        <v>0</v>
      </c>
      <c r="L113" s="4">
        <v>2700</v>
      </c>
      <c r="M113" s="22">
        <f t="shared" si="1"/>
        <v>8100</v>
      </c>
      <c r="N113" s="3"/>
      <c r="O113" s="3"/>
      <c r="P113" s="3"/>
      <c r="Q113" s="34">
        <v>0</v>
      </c>
    </row>
    <row r="114" spans="1:17" ht="24">
      <c r="A114" s="8">
        <v>113</v>
      </c>
      <c r="B114" s="4">
        <v>10255</v>
      </c>
      <c r="C114" s="5" t="s">
        <v>151</v>
      </c>
      <c r="D114" s="5" t="s">
        <v>31</v>
      </c>
      <c r="E114" s="5">
        <v>0</v>
      </c>
      <c r="F114" s="5">
        <v>300</v>
      </c>
      <c r="G114" s="6">
        <v>500</v>
      </c>
      <c r="H114" s="5">
        <v>0</v>
      </c>
      <c r="I114" s="5">
        <v>250</v>
      </c>
      <c r="J114" s="6"/>
      <c r="K114" s="10">
        <v>0</v>
      </c>
      <c r="L114" s="4">
        <v>1050</v>
      </c>
      <c r="M114" s="22">
        <f t="shared" si="1"/>
        <v>3150</v>
      </c>
      <c r="N114" s="3"/>
      <c r="O114" s="3"/>
      <c r="P114" s="3"/>
      <c r="Q114" s="34">
        <v>0</v>
      </c>
    </row>
    <row r="115" spans="1:17" ht="60" hidden="1">
      <c r="A115" s="8">
        <v>114</v>
      </c>
      <c r="B115" s="4">
        <v>12489</v>
      </c>
      <c r="C115" s="5" t="s">
        <v>152</v>
      </c>
      <c r="D115" s="5" t="s">
        <v>153</v>
      </c>
      <c r="E115" s="5">
        <v>50</v>
      </c>
      <c r="F115" s="5">
        <v>40</v>
      </c>
      <c r="G115" s="6">
        <v>50</v>
      </c>
      <c r="H115" s="5">
        <v>30</v>
      </c>
      <c r="I115" s="5">
        <v>25</v>
      </c>
      <c r="J115" s="6">
        <v>25</v>
      </c>
      <c r="K115" s="10">
        <v>320</v>
      </c>
      <c r="L115" s="4">
        <v>220</v>
      </c>
      <c r="M115" s="22">
        <f t="shared" si="1"/>
        <v>340</v>
      </c>
      <c r="N115" s="3"/>
      <c r="O115" s="3"/>
      <c r="P115" s="3"/>
      <c r="Q115" s="40" t="s">
        <v>422</v>
      </c>
    </row>
    <row r="116" spans="1:17">
      <c r="A116" s="8">
        <v>115</v>
      </c>
      <c r="B116" s="4">
        <v>12495</v>
      </c>
      <c r="C116" s="5" t="s">
        <v>154</v>
      </c>
      <c r="D116" s="5" t="s">
        <v>31</v>
      </c>
      <c r="E116" s="5">
        <v>0</v>
      </c>
      <c r="F116" s="5">
        <v>0</v>
      </c>
      <c r="G116" s="6">
        <v>10</v>
      </c>
      <c r="H116" s="5">
        <v>10</v>
      </c>
      <c r="I116" s="5">
        <v>50</v>
      </c>
      <c r="J116" s="6">
        <v>50</v>
      </c>
      <c r="K116" s="10">
        <v>0</v>
      </c>
      <c r="L116" s="4">
        <v>120</v>
      </c>
      <c r="M116" s="22">
        <f t="shared" si="1"/>
        <v>360</v>
      </c>
      <c r="N116" s="3"/>
      <c r="O116" s="3"/>
      <c r="P116" s="3"/>
      <c r="Q116" s="34">
        <v>0</v>
      </c>
    </row>
    <row r="117" spans="1:17" ht="48">
      <c r="A117" s="8">
        <v>116</v>
      </c>
      <c r="B117" s="8">
        <v>12491</v>
      </c>
      <c r="C117" s="7" t="s">
        <v>155</v>
      </c>
      <c r="D117" s="7" t="s">
        <v>64</v>
      </c>
      <c r="E117" s="5">
        <v>0</v>
      </c>
      <c r="F117" s="5">
        <v>0</v>
      </c>
      <c r="G117" s="6"/>
      <c r="H117" s="5">
        <v>5</v>
      </c>
      <c r="I117" s="5"/>
      <c r="J117" s="6">
        <v>10</v>
      </c>
      <c r="K117" s="10">
        <v>0</v>
      </c>
      <c r="L117" s="4">
        <v>15</v>
      </c>
      <c r="M117" s="22">
        <f t="shared" si="1"/>
        <v>45</v>
      </c>
      <c r="N117" s="3"/>
      <c r="O117" s="3"/>
      <c r="P117" s="3"/>
      <c r="Q117" s="34">
        <v>0</v>
      </c>
    </row>
    <row r="118" spans="1:17" ht="48">
      <c r="A118" s="8">
        <v>117</v>
      </c>
      <c r="B118" s="4">
        <v>12491</v>
      </c>
      <c r="C118" s="5" t="s">
        <v>156</v>
      </c>
      <c r="D118" s="5" t="s">
        <v>33</v>
      </c>
      <c r="E118" s="5">
        <v>1000</v>
      </c>
      <c r="F118" s="5">
        <v>20</v>
      </c>
      <c r="G118" s="6"/>
      <c r="H118" s="5">
        <v>0</v>
      </c>
      <c r="I118" s="5">
        <v>55</v>
      </c>
      <c r="J118" s="6"/>
      <c r="K118" s="10">
        <v>0</v>
      </c>
      <c r="L118" s="4">
        <v>1075</v>
      </c>
      <c r="M118" s="22">
        <f t="shared" si="1"/>
        <v>3225</v>
      </c>
      <c r="N118" s="3"/>
      <c r="O118" s="3"/>
      <c r="P118" s="3"/>
      <c r="Q118" s="34">
        <v>0</v>
      </c>
    </row>
    <row r="119" spans="1:17">
      <c r="A119" s="8">
        <v>118</v>
      </c>
      <c r="B119" s="4">
        <v>11341</v>
      </c>
      <c r="C119" s="5" t="s">
        <v>157</v>
      </c>
      <c r="D119" s="5" t="s">
        <v>9</v>
      </c>
      <c r="E119" s="5">
        <v>0</v>
      </c>
      <c r="F119" s="5">
        <v>5</v>
      </c>
      <c r="G119" s="6">
        <v>1</v>
      </c>
      <c r="H119" s="5">
        <v>3</v>
      </c>
      <c r="I119" s="5">
        <v>2</v>
      </c>
      <c r="J119" s="6"/>
      <c r="K119" s="10">
        <v>0</v>
      </c>
      <c r="L119" s="4">
        <v>11</v>
      </c>
      <c r="M119" s="22">
        <f t="shared" si="1"/>
        <v>33</v>
      </c>
      <c r="N119" s="3"/>
      <c r="O119" s="3"/>
      <c r="P119" s="3"/>
      <c r="Q119" s="34">
        <v>0</v>
      </c>
    </row>
    <row r="120" spans="1:17">
      <c r="A120" s="8">
        <v>119</v>
      </c>
      <c r="B120" s="4">
        <v>11362</v>
      </c>
      <c r="C120" s="5" t="s">
        <v>158</v>
      </c>
      <c r="D120" s="5" t="s">
        <v>9</v>
      </c>
      <c r="E120" s="5">
        <v>5</v>
      </c>
      <c r="F120" s="5">
        <v>2</v>
      </c>
      <c r="G120" s="6">
        <v>1</v>
      </c>
      <c r="H120" s="5">
        <v>2</v>
      </c>
      <c r="I120" s="5">
        <v>1</v>
      </c>
      <c r="J120" s="6">
        <v>5</v>
      </c>
      <c r="K120" s="10">
        <v>0</v>
      </c>
      <c r="L120" s="4">
        <v>16</v>
      </c>
      <c r="M120" s="22">
        <f t="shared" si="1"/>
        <v>48</v>
      </c>
      <c r="N120" s="3"/>
      <c r="O120" s="3"/>
      <c r="P120" s="3"/>
      <c r="Q120" s="34">
        <v>0</v>
      </c>
    </row>
    <row r="121" spans="1:17">
      <c r="A121" s="8">
        <v>120</v>
      </c>
      <c r="B121" s="8">
        <v>170076</v>
      </c>
      <c r="C121" s="7" t="s">
        <v>159</v>
      </c>
      <c r="D121" s="7" t="s">
        <v>15</v>
      </c>
      <c r="E121" s="5">
        <v>0</v>
      </c>
      <c r="F121" s="5">
        <v>0</v>
      </c>
      <c r="G121" s="6">
        <v>100</v>
      </c>
      <c r="H121" s="5">
        <v>0</v>
      </c>
      <c r="I121" s="5"/>
      <c r="J121" s="6"/>
      <c r="K121" s="10">
        <v>0</v>
      </c>
      <c r="L121" s="4">
        <v>100</v>
      </c>
      <c r="M121" s="22">
        <f t="shared" si="1"/>
        <v>300</v>
      </c>
      <c r="N121" s="3"/>
      <c r="O121" s="3"/>
      <c r="P121" s="3"/>
      <c r="Q121" s="34">
        <v>0</v>
      </c>
    </row>
    <row r="122" spans="1:17" hidden="1">
      <c r="A122" s="8">
        <v>121</v>
      </c>
      <c r="B122" s="4">
        <v>10304</v>
      </c>
      <c r="C122" s="5" t="s">
        <v>160</v>
      </c>
      <c r="D122" s="5" t="s">
        <v>31</v>
      </c>
      <c r="E122" s="5">
        <v>50</v>
      </c>
      <c r="F122" s="5">
        <v>0</v>
      </c>
      <c r="G122" s="6"/>
      <c r="H122" s="5">
        <v>0</v>
      </c>
      <c r="I122" s="5"/>
      <c r="J122" s="6"/>
      <c r="K122" s="10">
        <v>0</v>
      </c>
      <c r="L122" s="4">
        <v>50</v>
      </c>
      <c r="M122" s="22">
        <f t="shared" si="1"/>
        <v>150</v>
      </c>
      <c r="N122" s="3"/>
      <c r="O122" s="3"/>
      <c r="P122" s="3"/>
      <c r="Q122" s="41" t="s">
        <v>423</v>
      </c>
    </row>
    <row r="123" spans="1:17">
      <c r="A123" s="8">
        <v>122</v>
      </c>
      <c r="B123" s="4">
        <v>10256</v>
      </c>
      <c r="C123" s="5" t="s">
        <v>161</v>
      </c>
      <c r="D123" s="5" t="s">
        <v>31</v>
      </c>
      <c r="E123" s="5">
        <v>0</v>
      </c>
      <c r="F123" s="5">
        <v>25</v>
      </c>
      <c r="G123" s="6"/>
      <c r="H123" s="5">
        <v>6</v>
      </c>
      <c r="I123" s="5"/>
      <c r="J123" s="6"/>
      <c r="K123" s="10">
        <v>0</v>
      </c>
      <c r="L123" s="4">
        <v>31</v>
      </c>
      <c r="M123" s="22">
        <f t="shared" si="1"/>
        <v>93</v>
      </c>
      <c r="N123" s="3"/>
      <c r="O123" s="3"/>
      <c r="P123" s="3"/>
      <c r="Q123" s="34">
        <v>0</v>
      </c>
    </row>
    <row r="124" spans="1:17" hidden="1">
      <c r="A124" s="8">
        <v>123</v>
      </c>
      <c r="B124" s="4">
        <v>12856</v>
      </c>
      <c r="C124" s="5" t="s">
        <v>162</v>
      </c>
      <c r="D124" s="5" t="s">
        <v>31</v>
      </c>
      <c r="E124" s="5">
        <v>0</v>
      </c>
      <c r="F124" s="5">
        <v>2</v>
      </c>
      <c r="G124" s="6">
        <v>3</v>
      </c>
      <c r="H124" s="5">
        <v>0</v>
      </c>
      <c r="I124" s="5"/>
      <c r="J124" s="6"/>
      <c r="K124" s="10">
        <v>0</v>
      </c>
      <c r="L124" s="4">
        <v>5</v>
      </c>
      <c r="M124" s="22">
        <f t="shared" si="1"/>
        <v>15</v>
      </c>
      <c r="N124" s="3"/>
      <c r="O124" s="3"/>
      <c r="P124" s="3"/>
      <c r="Q124" s="42" t="s">
        <v>424</v>
      </c>
    </row>
    <row r="125" spans="1:17" hidden="1">
      <c r="A125" s="8">
        <v>124</v>
      </c>
      <c r="B125" s="4">
        <v>12860</v>
      </c>
      <c r="C125" s="5" t="s">
        <v>163</v>
      </c>
      <c r="D125" s="5" t="s">
        <v>31</v>
      </c>
      <c r="E125" s="5">
        <v>0</v>
      </c>
      <c r="F125" s="5">
        <v>0</v>
      </c>
      <c r="G125" s="6">
        <v>5</v>
      </c>
      <c r="H125" s="5">
        <v>2</v>
      </c>
      <c r="I125" s="5"/>
      <c r="J125" s="6">
        <v>2</v>
      </c>
      <c r="K125" s="10">
        <v>0</v>
      </c>
      <c r="L125" s="4">
        <v>9</v>
      </c>
      <c r="M125" s="22">
        <f t="shared" si="1"/>
        <v>27</v>
      </c>
      <c r="N125" s="3"/>
      <c r="O125" s="3"/>
      <c r="P125" s="3"/>
      <c r="Q125" s="42" t="s">
        <v>425</v>
      </c>
    </row>
    <row r="126" spans="1:17" ht="36" hidden="1">
      <c r="A126" s="8">
        <v>125</v>
      </c>
      <c r="B126" s="4">
        <v>11251</v>
      </c>
      <c r="C126" s="5" t="s">
        <v>164</v>
      </c>
      <c r="D126" s="5" t="s">
        <v>9</v>
      </c>
      <c r="E126" s="5">
        <v>100</v>
      </c>
      <c r="F126" s="5">
        <v>150</v>
      </c>
      <c r="G126" s="6">
        <v>20</v>
      </c>
      <c r="H126" s="5">
        <v>20</v>
      </c>
      <c r="I126" s="5">
        <v>15</v>
      </c>
      <c r="J126" s="6">
        <v>50</v>
      </c>
      <c r="K126" s="10">
        <v>8</v>
      </c>
      <c r="L126" s="4">
        <v>355</v>
      </c>
      <c r="M126" s="22">
        <f t="shared" si="1"/>
        <v>1057</v>
      </c>
      <c r="N126" s="3"/>
      <c r="O126" s="3"/>
      <c r="P126" s="3"/>
      <c r="Q126" s="43" t="s">
        <v>426</v>
      </c>
    </row>
    <row r="127" spans="1:17" hidden="1">
      <c r="A127" s="8">
        <v>126</v>
      </c>
      <c r="B127" s="4">
        <v>10310</v>
      </c>
      <c r="C127" s="5" t="s">
        <v>165</v>
      </c>
      <c r="D127" s="5" t="s">
        <v>39</v>
      </c>
      <c r="E127" s="5">
        <v>0</v>
      </c>
      <c r="F127" s="5">
        <v>2</v>
      </c>
      <c r="G127" s="6"/>
      <c r="H127" s="5">
        <v>0</v>
      </c>
      <c r="I127" s="5"/>
      <c r="J127" s="6">
        <v>1</v>
      </c>
      <c r="K127" s="10">
        <v>0</v>
      </c>
      <c r="L127" s="4">
        <v>3</v>
      </c>
      <c r="M127" s="22">
        <f t="shared" si="1"/>
        <v>9</v>
      </c>
      <c r="N127" s="3"/>
      <c r="O127" s="3"/>
      <c r="P127" s="3"/>
      <c r="Q127" s="42" t="s">
        <v>427</v>
      </c>
    </row>
    <row r="128" spans="1:17" hidden="1">
      <c r="A128" s="8">
        <v>127</v>
      </c>
      <c r="B128" s="8">
        <v>270151</v>
      </c>
      <c r="C128" s="7" t="s">
        <v>166</v>
      </c>
      <c r="D128" s="7" t="s">
        <v>33</v>
      </c>
      <c r="E128" s="5">
        <v>1</v>
      </c>
      <c r="F128" s="5">
        <v>0</v>
      </c>
      <c r="G128" s="6"/>
      <c r="H128" s="5">
        <v>0</v>
      </c>
      <c r="I128" s="5"/>
      <c r="J128" s="6"/>
      <c r="K128" s="10">
        <v>0</v>
      </c>
      <c r="L128" s="4">
        <v>1</v>
      </c>
      <c r="M128" s="22">
        <f t="shared" si="1"/>
        <v>3</v>
      </c>
      <c r="N128" s="3"/>
      <c r="O128" s="3"/>
      <c r="P128" s="3"/>
      <c r="Q128" s="40" t="s">
        <v>428</v>
      </c>
    </row>
    <row r="129" spans="1:17" ht="24" hidden="1">
      <c r="A129" s="8">
        <v>128</v>
      </c>
      <c r="B129" s="4">
        <v>12504</v>
      </c>
      <c r="C129" s="5" t="s">
        <v>167</v>
      </c>
      <c r="D129" s="5" t="s">
        <v>31</v>
      </c>
      <c r="E129" s="5">
        <v>0</v>
      </c>
      <c r="F129" s="5">
        <v>0</v>
      </c>
      <c r="G129" s="6"/>
      <c r="H129" s="5">
        <v>0</v>
      </c>
      <c r="I129" s="5"/>
      <c r="J129" s="6">
        <v>5</v>
      </c>
      <c r="K129" s="10">
        <v>0</v>
      </c>
      <c r="L129" s="4">
        <v>5</v>
      </c>
      <c r="M129" s="22">
        <f t="shared" si="1"/>
        <v>15</v>
      </c>
      <c r="N129" s="3"/>
      <c r="O129" s="3"/>
      <c r="P129" s="3"/>
      <c r="Q129" s="42" t="s">
        <v>429</v>
      </c>
    </row>
    <row r="130" spans="1:17" hidden="1">
      <c r="A130" s="8">
        <v>129</v>
      </c>
      <c r="B130" s="4">
        <v>10547</v>
      </c>
      <c r="C130" s="5" t="s">
        <v>169</v>
      </c>
      <c r="D130" s="5" t="s">
        <v>31</v>
      </c>
      <c r="E130" s="5">
        <v>0</v>
      </c>
      <c r="F130" s="5">
        <v>25</v>
      </c>
      <c r="G130" s="6"/>
      <c r="H130" s="5">
        <v>0</v>
      </c>
      <c r="I130" s="5"/>
      <c r="J130" s="6"/>
      <c r="K130" s="10">
        <v>0</v>
      </c>
      <c r="L130" s="4">
        <v>25</v>
      </c>
      <c r="M130" s="22">
        <f t="shared" si="1"/>
        <v>75</v>
      </c>
      <c r="N130" s="3"/>
      <c r="O130" s="3"/>
      <c r="P130" s="3"/>
      <c r="Q130" s="42" t="s">
        <v>430</v>
      </c>
    </row>
    <row r="131" spans="1:17" hidden="1">
      <c r="A131" s="8">
        <v>130</v>
      </c>
      <c r="B131" s="4">
        <v>12920</v>
      </c>
      <c r="C131" s="5" t="s">
        <v>170</v>
      </c>
      <c r="D131" s="5" t="s">
        <v>9</v>
      </c>
      <c r="E131" s="5">
        <v>1000</v>
      </c>
      <c r="F131" s="5">
        <v>200</v>
      </c>
      <c r="G131" s="6">
        <v>200</v>
      </c>
      <c r="H131" s="5">
        <v>60</v>
      </c>
      <c r="I131" s="5">
        <v>50</v>
      </c>
      <c r="J131" s="6">
        <v>100</v>
      </c>
      <c r="K131" s="10">
        <v>985</v>
      </c>
      <c r="L131" s="4">
        <v>1610</v>
      </c>
      <c r="M131" s="22">
        <f t="shared" ref="M131:M194" si="2">(L131*3)-K131</f>
        <v>3845</v>
      </c>
      <c r="N131" s="3"/>
      <c r="O131" s="3"/>
      <c r="P131" s="3"/>
      <c r="Q131" s="34" t="s">
        <v>431</v>
      </c>
    </row>
    <row r="132" spans="1:17" hidden="1">
      <c r="A132" s="8">
        <v>131</v>
      </c>
      <c r="B132" s="4">
        <v>11660</v>
      </c>
      <c r="C132" s="5" t="s">
        <v>171</v>
      </c>
      <c r="D132" s="5" t="s">
        <v>3</v>
      </c>
      <c r="E132" s="5">
        <v>0</v>
      </c>
      <c r="F132" s="5">
        <v>2</v>
      </c>
      <c r="G132" s="6">
        <v>2</v>
      </c>
      <c r="H132" s="5">
        <v>2</v>
      </c>
      <c r="I132" s="5">
        <v>2</v>
      </c>
      <c r="J132" s="6"/>
      <c r="K132" s="10">
        <v>12</v>
      </c>
      <c r="L132" s="4">
        <v>8</v>
      </c>
      <c r="M132" s="22">
        <f t="shared" si="2"/>
        <v>12</v>
      </c>
      <c r="N132" s="3"/>
      <c r="O132" s="3"/>
      <c r="P132" s="3"/>
      <c r="Q132" s="42" t="s">
        <v>432</v>
      </c>
    </row>
    <row r="133" spans="1:17" hidden="1">
      <c r="A133" s="8">
        <v>132</v>
      </c>
      <c r="B133" s="4">
        <v>11155</v>
      </c>
      <c r="C133" s="5" t="s">
        <v>172</v>
      </c>
      <c r="D133" s="5" t="s">
        <v>31</v>
      </c>
      <c r="E133" s="5">
        <v>500</v>
      </c>
      <c r="F133" s="5">
        <v>100</v>
      </c>
      <c r="G133" s="6">
        <v>200</v>
      </c>
      <c r="H133" s="5">
        <v>30</v>
      </c>
      <c r="I133" s="5">
        <v>45</v>
      </c>
      <c r="J133" s="6">
        <v>60</v>
      </c>
      <c r="K133" s="10">
        <v>300</v>
      </c>
      <c r="L133" s="4">
        <v>935</v>
      </c>
      <c r="M133" s="22">
        <f t="shared" si="2"/>
        <v>2505</v>
      </c>
      <c r="N133" s="3"/>
      <c r="O133" s="3"/>
      <c r="P133" s="3"/>
      <c r="Q133" s="41" t="s">
        <v>433</v>
      </c>
    </row>
    <row r="134" spans="1:17">
      <c r="A134" s="8">
        <v>133</v>
      </c>
      <c r="B134" s="8">
        <v>20043</v>
      </c>
      <c r="C134" s="7" t="s">
        <v>173</v>
      </c>
      <c r="D134" s="7" t="s">
        <v>39</v>
      </c>
      <c r="E134" s="5">
        <v>3</v>
      </c>
      <c r="F134" s="5">
        <v>0</v>
      </c>
      <c r="G134" s="6"/>
      <c r="H134" s="5">
        <v>0</v>
      </c>
      <c r="I134" s="5"/>
      <c r="J134" s="6"/>
      <c r="K134" s="10">
        <v>0</v>
      </c>
      <c r="L134" s="4">
        <v>3</v>
      </c>
      <c r="M134" s="22">
        <f t="shared" si="2"/>
        <v>9</v>
      </c>
      <c r="N134" s="3"/>
      <c r="O134" s="3"/>
      <c r="P134" s="3"/>
      <c r="Q134" s="34">
        <v>0</v>
      </c>
    </row>
    <row r="135" spans="1:17" hidden="1">
      <c r="A135" s="8">
        <v>134</v>
      </c>
      <c r="B135" s="8">
        <v>40073</v>
      </c>
      <c r="C135" s="7" t="s">
        <v>174</v>
      </c>
      <c r="D135" s="7" t="s">
        <v>2</v>
      </c>
      <c r="E135" s="5">
        <v>0</v>
      </c>
      <c r="F135" s="5">
        <v>0</v>
      </c>
      <c r="G135" s="6"/>
      <c r="H135" s="5">
        <v>0</v>
      </c>
      <c r="I135" s="5">
        <v>2</v>
      </c>
      <c r="J135" s="6"/>
      <c r="K135" s="10">
        <v>0</v>
      </c>
      <c r="L135" s="4">
        <v>2</v>
      </c>
      <c r="M135" s="22">
        <f t="shared" si="2"/>
        <v>6</v>
      </c>
      <c r="N135" s="3"/>
      <c r="O135" s="3"/>
      <c r="P135" s="3"/>
      <c r="Q135" s="36" t="s">
        <v>434</v>
      </c>
    </row>
    <row r="136" spans="1:17" hidden="1">
      <c r="A136" s="8">
        <v>135</v>
      </c>
      <c r="B136" s="10" t="s">
        <v>73</v>
      </c>
      <c r="C136" s="5" t="s">
        <v>175</v>
      </c>
      <c r="D136" s="6" t="s">
        <v>7</v>
      </c>
      <c r="E136" s="6">
        <v>3</v>
      </c>
      <c r="F136" s="5">
        <v>0</v>
      </c>
      <c r="G136" s="6">
        <v>3</v>
      </c>
      <c r="H136" s="5">
        <v>15</v>
      </c>
      <c r="I136" s="6">
        <v>5</v>
      </c>
      <c r="J136" s="6"/>
      <c r="K136" s="10">
        <v>0</v>
      </c>
      <c r="L136" s="4">
        <v>50</v>
      </c>
      <c r="M136" s="22">
        <f t="shared" si="2"/>
        <v>150</v>
      </c>
      <c r="N136" s="3"/>
      <c r="O136" s="3"/>
      <c r="P136" s="3"/>
      <c r="Q136" s="42" t="s">
        <v>435</v>
      </c>
    </row>
    <row r="137" spans="1:17" hidden="1">
      <c r="A137" s="8">
        <v>136</v>
      </c>
      <c r="B137" s="4">
        <v>10531</v>
      </c>
      <c r="C137" s="5" t="s">
        <v>176</v>
      </c>
      <c r="D137" s="5" t="s">
        <v>31</v>
      </c>
      <c r="E137" s="5">
        <v>250</v>
      </c>
      <c r="F137" s="5">
        <v>0</v>
      </c>
      <c r="G137" s="6">
        <v>120</v>
      </c>
      <c r="H137" s="5">
        <v>0</v>
      </c>
      <c r="I137" s="5"/>
      <c r="J137" s="6">
        <v>150</v>
      </c>
      <c r="K137" s="10">
        <v>0</v>
      </c>
      <c r="L137" s="4">
        <v>520</v>
      </c>
      <c r="M137" s="22">
        <f t="shared" si="2"/>
        <v>1560</v>
      </c>
      <c r="N137" s="3"/>
      <c r="O137" s="3"/>
      <c r="P137" s="3"/>
      <c r="Q137" s="42" t="s">
        <v>436</v>
      </c>
    </row>
    <row r="138" spans="1:17" hidden="1">
      <c r="A138" s="8">
        <v>137</v>
      </c>
      <c r="B138" s="4">
        <v>11645</v>
      </c>
      <c r="C138" s="5" t="s">
        <v>177</v>
      </c>
      <c r="D138" s="5" t="s">
        <v>31</v>
      </c>
      <c r="E138" s="5">
        <v>1500</v>
      </c>
      <c r="F138" s="5">
        <v>200</v>
      </c>
      <c r="G138" s="6">
        <v>300</v>
      </c>
      <c r="H138" s="5">
        <v>30</v>
      </c>
      <c r="I138" s="5">
        <v>2700</v>
      </c>
      <c r="J138" s="6">
        <v>200</v>
      </c>
      <c r="K138" s="10">
        <v>0</v>
      </c>
      <c r="L138" s="4">
        <v>4930</v>
      </c>
      <c r="M138" s="22">
        <f t="shared" si="2"/>
        <v>14790</v>
      </c>
      <c r="N138" s="3"/>
      <c r="O138" s="3"/>
      <c r="P138" s="3"/>
      <c r="Q138" s="42" t="s">
        <v>437</v>
      </c>
    </row>
    <row r="139" spans="1:17" hidden="1">
      <c r="A139" s="8">
        <v>138</v>
      </c>
      <c r="B139" s="4">
        <v>12215</v>
      </c>
      <c r="C139" s="5" t="s">
        <v>178</v>
      </c>
      <c r="D139" s="5" t="s">
        <v>33</v>
      </c>
      <c r="E139" s="5">
        <v>0</v>
      </c>
      <c r="F139" s="5">
        <v>0</v>
      </c>
      <c r="G139" s="6"/>
      <c r="H139" s="5">
        <v>0</v>
      </c>
      <c r="I139" s="5">
        <v>1</v>
      </c>
      <c r="J139" s="6"/>
      <c r="K139" s="10">
        <v>0</v>
      </c>
      <c r="L139" s="4">
        <v>1</v>
      </c>
      <c r="M139" s="22">
        <f t="shared" si="2"/>
        <v>3</v>
      </c>
      <c r="N139" s="3"/>
      <c r="O139" s="3"/>
      <c r="P139" s="3"/>
      <c r="Q139" s="34" t="s">
        <v>438</v>
      </c>
    </row>
    <row r="140" spans="1:17" hidden="1">
      <c r="A140" s="8">
        <v>139</v>
      </c>
      <c r="B140" s="4">
        <v>10545</v>
      </c>
      <c r="C140" s="5" t="s">
        <v>179</v>
      </c>
      <c r="D140" s="5" t="s">
        <v>31</v>
      </c>
      <c r="E140" s="5">
        <v>200</v>
      </c>
      <c r="F140" s="5">
        <v>0</v>
      </c>
      <c r="G140" s="6"/>
      <c r="H140" s="5">
        <v>30</v>
      </c>
      <c r="I140" s="5"/>
      <c r="J140" s="6">
        <v>100</v>
      </c>
      <c r="K140" s="10">
        <v>0</v>
      </c>
      <c r="L140" s="4">
        <v>330</v>
      </c>
      <c r="M140" s="22">
        <f t="shared" si="2"/>
        <v>990</v>
      </c>
      <c r="N140" s="3"/>
      <c r="O140" s="3"/>
      <c r="P140" s="3"/>
      <c r="Q140" s="34" t="s">
        <v>439</v>
      </c>
    </row>
    <row r="141" spans="1:17">
      <c r="A141" s="8">
        <v>140</v>
      </c>
      <c r="B141" s="4">
        <v>12317</v>
      </c>
      <c r="C141" s="5" t="s">
        <v>180</v>
      </c>
      <c r="D141" s="5" t="s">
        <v>2</v>
      </c>
      <c r="E141" s="5">
        <v>500</v>
      </c>
      <c r="F141" s="5">
        <v>0</v>
      </c>
      <c r="G141" s="6"/>
      <c r="H141" s="5">
        <v>0</v>
      </c>
      <c r="I141" s="5"/>
      <c r="J141" s="6"/>
      <c r="K141" s="10">
        <v>0</v>
      </c>
      <c r="L141" s="4">
        <v>500</v>
      </c>
      <c r="M141" s="22">
        <f t="shared" si="2"/>
        <v>1500</v>
      </c>
      <c r="N141" s="3"/>
      <c r="O141" s="3"/>
      <c r="P141" s="3"/>
      <c r="Q141" s="34">
        <v>0</v>
      </c>
    </row>
    <row r="142" spans="1:17" hidden="1">
      <c r="A142" s="8">
        <v>141</v>
      </c>
      <c r="B142" s="4">
        <v>13244</v>
      </c>
      <c r="C142" s="5" t="s">
        <v>181</v>
      </c>
      <c r="D142" s="5" t="s">
        <v>2</v>
      </c>
      <c r="E142" s="5">
        <v>200</v>
      </c>
      <c r="F142" s="5">
        <v>25</v>
      </c>
      <c r="G142" s="6">
        <v>30</v>
      </c>
      <c r="H142" s="5">
        <v>15</v>
      </c>
      <c r="I142" s="5">
        <v>10</v>
      </c>
      <c r="J142" s="6">
        <v>100</v>
      </c>
      <c r="K142" s="10">
        <v>0</v>
      </c>
      <c r="L142" s="4">
        <v>380</v>
      </c>
      <c r="M142" s="22">
        <f t="shared" si="2"/>
        <v>1140</v>
      </c>
      <c r="N142" s="3"/>
      <c r="O142" s="3"/>
      <c r="P142" s="3"/>
      <c r="Q142" s="39" t="s">
        <v>440</v>
      </c>
    </row>
    <row r="143" spans="1:17" ht="24" hidden="1">
      <c r="A143" s="8">
        <v>142</v>
      </c>
      <c r="B143" s="4">
        <v>170106</v>
      </c>
      <c r="C143" s="5" t="s">
        <v>182</v>
      </c>
      <c r="D143" s="5" t="s">
        <v>88</v>
      </c>
      <c r="E143" s="5">
        <v>2</v>
      </c>
      <c r="F143" s="5">
        <v>0</v>
      </c>
      <c r="G143" s="6"/>
      <c r="H143" s="5">
        <v>0</v>
      </c>
      <c r="I143" s="5">
        <v>1</v>
      </c>
      <c r="J143" s="6"/>
      <c r="K143" s="10">
        <v>0</v>
      </c>
      <c r="L143" s="4">
        <v>3</v>
      </c>
      <c r="M143" s="22">
        <f t="shared" si="2"/>
        <v>9</v>
      </c>
      <c r="N143" s="3"/>
      <c r="O143" s="3"/>
      <c r="P143" s="3"/>
      <c r="Q143" s="39" t="s">
        <v>441</v>
      </c>
    </row>
    <row r="144" spans="1:17" hidden="1">
      <c r="A144" s="8">
        <v>143</v>
      </c>
      <c r="B144" s="4">
        <v>12316</v>
      </c>
      <c r="C144" s="5" t="s">
        <v>183</v>
      </c>
      <c r="D144" s="5" t="s">
        <v>31</v>
      </c>
      <c r="E144" s="5">
        <v>400</v>
      </c>
      <c r="F144" s="5">
        <v>50</v>
      </c>
      <c r="G144" s="6"/>
      <c r="H144" s="5">
        <v>60</v>
      </c>
      <c r="I144" s="5">
        <v>60</v>
      </c>
      <c r="J144" s="6"/>
      <c r="K144" s="10">
        <v>1000</v>
      </c>
      <c r="L144" s="4">
        <v>570</v>
      </c>
      <c r="M144" s="22">
        <f t="shared" si="2"/>
        <v>710</v>
      </c>
      <c r="N144" s="3"/>
      <c r="O144" s="3"/>
      <c r="P144" s="3"/>
      <c r="Q144" s="40" t="s">
        <v>442</v>
      </c>
    </row>
    <row r="145" spans="1:17" hidden="1">
      <c r="A145" s="8">
        <v>144</v>
      </c>
      <c r="B145" s="8">
        <v>40080</v>
      </c>
      <c r="C145" s="7" t="s">
        <v>184</v>
      </c>
      <c r="D145" s="7" t="s">
        <v>2</v>
      </c>
      <c r="E145" s="5">
        <v>0</v>
      </c>
      <c r="F145" s="5">
        <v>0</v>
      </c>
      <c r="G145" s="6"/>
      <c r="H145" s="5">
        <v>0</v>
      </c>
      <c r="I145" s="5">
        <v>3</v>
      </c>
      <c r="J145" s="6"/>
      <c r="K145" s="10">
        <v>0</v>
      </c>
      <c r="L145" s="4">
        <v>3</v>
      </c>
      <c r="M145" s="22">
        <f t="shared" si="2"/>
        <v>9</v>
      </c>
      <c r="N145" s="3"/>
      <c r="O145" s="3"/>
      <c r="P145" s="3"/>
      <c r="Q145" s="41" t="s">
        <v>443</v>
      </c>
    </row>
    <row r="146" spans="1:17" hidden="1">
      <c r="A146" s="8">
        <v>145</v>
      </c>
      <c r="B146" s="4">
        <v>11125</v>
      </c>
      <c r="C146" s="5" t="s">
        <v>185</v>
      </c>
      <c r="D146" s="5" t="s">
        <v>2</v>
      </c>
      <c r="E146" s="5">
        <v>0</v>
      </c>
      <c r="F146" s="5">
        <v>0</v>
      </c>
      <c r="G146" s="6">
        <v>100</v>
      </c>
      <c r="H146" s="5">
        <v>0</v>
      </c>
      <c r="I146" s="5"/>
      <c r="J146" s="6">
        <v>100</v>
      </c>
      <c r="K146" s="10">
        <v>0</v>
      </c>
      <c r="L146" s="4">
        <v>200</v>
      </c>
      <c r="M146" s="22">
        <f t="shared" si="2"/>
        <v>600</v>
      </c>
      <c r="N146" s="3"/>
      <c r="O146" s="3"/>
      <c r="P146" s="3"/>
      <c r="Q146" s="41" t="s">
        <v>444</v>
      </c>
    </row>
    <row r="147" spans="1:17" hidden="1">
      <c r="A147" s="8">
        <v>146</v>
      </c>
      <c r="B147" s="4">
        <v>11117</v>
      </c>
      <c r="C147" s="5" t="s">
        <v>186</v>
      </c>
      <c r="D147" s="5" t="s">
        <v>2</v>
      </c>
      <c r="E147" s="5">
        <v>0</v>
      </c>
      <c r="F147" s="5">
        <v>350</v>
      </c>
      <c r="G147" s="6">
        <v>1500</v>
      </c>
      <c r="H147" s="5">
        <v>300</v>
      </c>
      <c r="I147" s="5"/>
      <c r="J147" s="6">
        <v>150</v>
      </c>
      <c r="K147" s="10">
        <v>0</v>
      </c>
      <c r="L147" s="4">
        <v>2300</v>
      </c>
      <c r="M147" s="22">
        <f t="shared" si="2"/>
        <v>6900</v>
      </c>
      <c r="N147" s="3"/>
      <c r="O147" s="3"/>
      <c r="P147" s="3"/>
      <c r="Q147" s="41" t="s">
        <v>445</v>
      </c>
    </row>
    <row r="148" spans="1:17">
      <c r="A148" s="8">
        <v>147</v>
      </c>
      <c r="B148" s="8">
        <v>13295</v>
      </c>
      <c r="C148" s="7" t="s">
        <v>187</v>
      </c>
      <c r="D148" s="7" t="s">
        <v>2</v>
      </c>
      <c r="E148" s="5">
        <v>100</v>
      </c>
      <c r="F148" s="5">
        <v>0</v>
      </c>
      <c r="G148" s="6"/>
      <c r="H148" s="5">
        <v>0</v>
      </c>
      <c r="I148" s="5"/>
      <c r="J148" s="6"/>
      <c r="K148" s="10">
        <v>0</v>
      </c>
      <c r="L148" s="4">
        <v>100</v>
      </c>
      <c r="M148" s="22">
        <f t="shared" si="2"/>
        <v>300</v>
      </c>
      <c r="N148" s="3"/>
      <c r="O148" s="3"/>
      <c r="P148" s="3"/>
      <c r="Q148" s="34">
        <v>0</v>
      </c>
    </row>
    <row r="149" spans="1:17">
      <c r="A149" s="8">
        <v>148</v>
      </c>
      <c r="B149" s="4">
        <v>280045</v>
      </c>
      <c r="C149" s="5" t="s">
        <v>188</v>
      </c>
      <c r="D149" s="5" t="s">
        <v>31</v>
      </c>
      <c r="E149" s="5">
        <v>0</v>
      </c>
      <c r="F149" s="5">
        <v>2</v>
      </c>
      <c r="G149" s="6"/>
      <c r="H149" s="5">
        <v>0</v>
      </c>
      <c r="I149" s="5">
        <v>1</v>
      </c>
      <c r="J149" s="6"/>
      <c r="K149" s="10">
        <v>0</v>
      </c>
      <c r="L149" s="4">
        <v>3</v>
      </c>
      <c r="M149" s="22">
        <f t="shared" si="2"/>
        <v>9</v>
      </c>
      <c r="N149" s="3"/>
      <c r="O149" s="3"/>
      <c r="P149" s="3"/>
      <c r="Q149" s="34">
        <v>0</v>
      </c>
    </row>
    <row r="150" spans="1:17" ht="36">
      <c r="A150" s="8">
        <v>149</v>
      </c>
      <c r="B150" s="8">
        <v>12650</v>
      </c>
      <c r="C150" s="7" t="s">
        <v>189</v>
      </c>
      <c r="D150" s="7" t="s">
        <v>14</v>
      </c>
      <c r="E150" s="5">
        <v>0</v>
      </c>
      <c r="F150" s="5">
        <v>0</v>
      </c>
      <c r="G150" s="6">
        <v>30</v>
      </c>
      <c r="H150" s="5">
        <v>0</v>
      </c>
      <c r="I150" s="5"/>
      <c r="J150" s="6"/>
      <c r="K150" s="10">
        <v>0</v>
      </c>
      <c r="L150" s="4">
        <v>30</v>
      </c>
      <c r="M150" s="22">
        <f t="shared" si="2"/>
        <v>90</v>
      </c>
      <c r="N150" s="3"/>
      <c r="O150" s="3"/>
      <c r="P150" s="3"/>
      <c r="Q150" s="34">
        <v>0</v>
      </c>
    </row>
    <row r="151" spans="1:17">
      <c r="A151" s="8">
        <v>150</v>
      </c>
      <c r="B151" s="4">
        <v>12614</v>
      </c>
      <c r="C151" s="5" t="s">
        <v>191</v>
      </c>
      <c r="D151" s="5" t="s">
        <v>64</v>
      </c>
      <c r="E151" s="5">
        <v>0</v>
      </c>
      <c r="F151" s="5">
        <v>0</v>
      </c>
      <c r="G151" s="6"/>
      <c r="H151" s="5">
        <v>0</v>
      </c>
      <c r="I151" s="5">
        <v>14</v>
      </c>
      <c r="J151" s="6">
        <v>0</v>
      </c>
      <c r="K151" s="10">
        <v>0</v>
      </c>
      <c r="L151" s="4">
        <v>14</v>
      </c>
      <c r="M151" s="22">
        <f t="shared" si="2"/>
        <v>42</v>
      </c>
      <c r="N151" s="3"/>
      <c r="O151" s="3"/>
      <c r="P151" s="3"/>
      <c r="Q151" s="34">
        <v>0</v>
      </c>
    </row>
    <row r="152" spans="1:17" hidden="1">
      <c r="A152" s="8">
        <v>151</v>
      </c>
      <c r="B152" s="8">
        <v>10105</v>
      </c>
      <c r="C152" s="7" t="s">
        <v>192</v>
      </c>
      <c r="D152" s="7" t="s">
        <v>10</v>
      </c>
      <c r="E152" s="5">
        <v>0</v>
      </c>
      <c r="F152" s="23">
        <v>0.5</v>
      </c>
      <c r="G152" s="6"/>
      <c r="H152" s="5">
        <v>0</v>
      </c>
      <c r="I152" s="5"/>
      <c r="J152" s="6"/>
      <c r="K152" s="10">
        <v>0</v>
      </c>
      <c r="L152" s="4">
        <v>0.5</v>
      </c>
      <c r="M152" s="22">
        <f t="shared" si="2"/>
        <v>1.5</v>
      </c>
      <c r="N152" s="3"/>
      <c r="O152" s="3"/>
      <c r="P152" s="3"/>
      <c r="Q152" s="39" t="s">
        <v>446</v>
      </c>
    </row>
    <row r="153" spans="1:17" ht="24" hidden="1">
      <c r="A153" s="8">
        <v>152</v>
      </c>
      <c r="B153" s="4">
        <v>12461</v>
      </c>
      <c r="C153" s="5" t="s">
        <v>193</v>
      </c>
      <c r="D153" s="5" t="s">
        <v>3</v>
      </c>
      <c r="E153" s="5">
        <v>1</v>
      </c>
      <c r="F153" s="5">
        <v>2</v>
      </c>
      <c r="G153" s="6"/>
      <c r="H153" s="5">
        <v>0</v>
      </c>
      <c r="I153" s="5">
        <v>2</v>
      </c>
      <c r="J153" s="6">
        <v>5</v>
      </c>
      <c r="K153" s="10">
        <v>0</v>
      </c>
      <c r="L153" s="4">
        <v>10</v>
      </c>
      <c r="M153" s="22">
        <f t="shared" si="2"/>
        <v>30</v>
      </c>
      <c r="N153" s="3"/>
      <c r="O153" s="3"/>
      <c r="P153" s="3"/>
      <c r="Q153" s="40" t="s">
        <v>447</v>
      </c>
    </row>
    <row r="154" spans="1:17" ht="24" hidden="1">
      <c r="A154" s="8">
        <v>153</v>
      </c>
      <c r="B154" s="4">
        <v>12469</v>
      </c>
      <c r="C154" s="5" t="s">
        <v>194</v>
      </c>
      <c r="D154" s="5" t="s">
        <v>31</v>
      </c>
      <c r="E154" s="5">
        <v>5000</v>
      </c>
      <c r="F154" s="5">
        <v>500</v>
      </c>
      <c r="G154" s="6">
        <v>100</v>
      </c>
      <c r="H154" s="5">
        <v>150</v>
      </c>
      <c r="I154" s="5">
        <v>1000</v>
      </c>
      <c r="J154" s="6">
        <v>300</v>
      </c>
      <c r="K154" s="10">
        <v>13000</v>
      </c>
      <c r="L154" s="4">
        <v>7050</v>
      </c>
      <c r="M154" s="22">
        <f t="shared" si="2"/>
        <v>8150</v>
      </c>
      <c r="N154" s="3"/>
      <c r="O154" s="3"/>
      <c r="P154" s="3"/>
      <c r="Q154" s="40" t="s">
        <v>448</v>
      </c>
    </row>
    <row r="155" spans="1:17" hidden="1">
      <c r="A155" s="8">
        <v>154</v>
      </c>
      <c r="B155" s="4">
        <v>10279</v>
      </c>
      <c r="C155" s="5" t="s">
        <v>195</v>
      </c>
      <c r="D155" s="5" t="s">
        <v>67</v>
      </c>
      <c r="E155" s="5">
        <v>300</v>
      </c>
      <c r="F155" s="5">
        <v>0</v>
      </c>
      <c r="G155" s="6">
        <v>200</v>
      </c>
      <c r="H155" s="5">
        <v>60</v>
      </c>
      <c r="I155" s="5">
        <v>900</v>
      </c>
      <c r="J155" s="6"/>
      <c r="K155" s="10">
        <v>0</v>
      </c>
      <c r="L155" s="4">
        <v>1460</v>
      </c>
      <c r="M155" s="22">
        <f t="shared" si="2"/>
        <v>4380</v>
      </c>
      <c r="N155" s="3"/>
      <c r="O155" s="3"/>
      <c r="P155" s="3"/>
      <c r="Q155" s="34" t="s">
        <v>449</v>
      </c>
    </row>
    <row r="156" spans="1:17" hidden="1">
      <c r="A156" s="8">
        <v>155</v>
      </c>
      <c r="B156" s="4">
        <v>10297</v>
      </c>
      <c r="C156" s="5" t="s">
        <v>196</v>
      </c>
      <c r="D156" s="5" t="s">
        <v>31</v>
      </c>
      <c r="E156" s="5">
        <v>0</v>
      </c>
      <c r="F156" s="5">
        <v>60</v>
      </c>
      <c r="G156" s="6">
        <v>100</v>
      </c>
      <c r="H156" s="5">
        <v>90</v>
      </c>
      <c r="I156" s="5">
        <v>90</v>
      </c>
      <c r="J156" s="6"/>
      <c r="K156" s="10">
        <v>0</v>
      </c>
      <c r="L156" s="4">
        <v>340</v>
      </c>
      <c r="M156" s="22">
        <f t="shared" si="2"/>
        <v>1020</v>
      </c>
      <c r="N156" s="3"/>
      <c r="O156" s="3"/>
      <c r="P156" s="3"/>
      <c r="Q156" s="35" t="s">
        <v>450</v>
      </c>
    </row>
    <row r="157" spans="1:17" hidden="1">
      <c r="A157" s="8">
        <v>156</v>
      </c>
      <c r="B157" s="4">
        <v>12822</v>
      </c>
      <c r="C157" s="5" t="s">
        <v>197</v>
      </c>
      <c r="D157" s="5" t="s">
        <v>31</v>
      </c>
      <c r="E157" s="5">
        <v>0</v>
      </c>
      <c r="F157" s="5">
        <v>0</v>
      </c>
      <c r="G157" s="6">
        <v>500</v>
      </c>
      <c r="H157" s="5">
        <v>30</v>
      </c>
      <c r="I157" s="5"/>
      <c r="J157" s="6"/>
      <c r="K157" s="10">
        <v>0</v>
      </c>
      <c r="L157" s="4">
        <v>530</v>
      </c>
      <c r="M157" s="22">
        <f t="shared" si="2"/>
        <v>1590</v>
      </c>
      <c r="N157" s="3"/>
      <c r="O157" s="3"/>
      <c r="P157" s="3"/>
      <c r="Q157" s="35" t="s">
        <v>451</v>
      </c>
    </row>
    <row r="158" spans="1:17">
      <c r="A158" s="8">
        <v>157</v>
      </c>
      <c r="B158" s="8">
        <v>250305</v>
      </c>
      <c r="C158" s="7" t="s">
        <v>198</v>
      </c>
      <c r="D158" s="7" t="s">
        <v>9</v>
      </c>
      <c r="E158" s="5">
        <v>0</v>
      </c>
      <c r="F158" s="5">
        <v>0</v>
      </c>
      <c r="G158" s="6"/>
      <c r="H158" s="5">
        <v>1</v>
      </c>
      <c r="I158" s="5"/>
      <c r="J158" s="6"/>
      <c r="K158" s="10">
        <v>0</v>
      </c>
      <c r="L158" s="4">
        <v>1</v>
      </c>
      <c r="M158" s="22">
        <f t="shared" si="2"/>
        <v>3</v>
      </c>
      <c r="N158" s="3"/>
      <c r="O158" s="3"/>
      <c r="P158" s="3"/>
      <c r="Q158" s="34">
        <v>0</v>
      </c>
    </row>
    <row r="159" spans="1:17" hidden="1">
      <c r="A159" s="8">
        <v>158</v>
      </c>
      <c r="B159" s="4">
        <v>11328</v>
      </c>
      <c r="C159" s="5" t="s">
        <v>199</v>
      </c>
      <c r="D159" s="5" t="s">
        <v>2</v>
      </c>
      <c r="E159" s="5">
        <v>500</v>
      </c>
      <c r="F159" s="5">
        <v>0</v>
      </c>
      <c r="G159" s="6">
        <v>50</v>
      </c>
      <c r="H159" s="5">
        <v>0</v>
      </c>
      <c r="I159" s="5"/>
      <c r="J159" s="6">
        <v>60</v>
      </c>
      <c r="K159" s="10">
        <v>1200</v>
      </c>
      <c r="L159" s="4">
        <v>610</v>
      </c>
      <c r="M159" s="22">
        <f t="shared" si="2"/>
        <v>630</v>
      </c>
      <c r="N159" s="3"/>
      <c r="O159" s="3"/>
      <c r="P159" s="3"/>
      <c r="Q159" s="34" t="s">
        <v>452</v>
      </c>
    </row>
    <row r="160" spans="1:17">
      <c r="A160" s="8">
        <v>159</v>
      </c>
      <c r="B160" s="4">
        <v>12922</v>
      </c>
      <c r="C160" s="5" t="s">
        <v>200</v>
      </c>
      <c r="D160" s="5" t="s">
        <v>31</v>
      </c>
      <c r="E160" s="5">
        <v>400</v>
      </c>
      <c r="F160" s="5">
        <v>0</v>
      </c>
      <c r="G160" s="6"/>
      <c r="H160" s="5">
        <v>60</v>
      </c>
      <c r="I160" s="5"/>
      <c r="J160" s="6"/>
      <c r="K160" s="10">
        <v>280</v>
      </c>
      <c r="L160" s="4">
        <v>460</v>
      </c>
      <c r="M160" s="22">
        <f t="shared" si="2"/>
        <v>1100</v>
      </c>
      <c r="N160" s="3"/>
      <c r="O160" s="3"/>
      <c r="P160" s="3"/>
      <c r="Q160" s="34">
        <v>0</v>
      </c>
    </row>
    <row r="161" spans="1:17">
      <c r="A161" s="8">
        <v>160</v>
      </c>
      <c r="B161" s="8">
        <v>170127</v>
      </c>
      <c r="C161" s="7" t="s">
        <v>201</v>
      </c>
      <c r="D161" s="7" t="s">
        <v>190</v>
      </c>
      <c r="E161" s="5">
        <v>0</v>
      </c>
      <c r="F161" s="5">
        <v>0</v>
      </c>
      <c r="G161" s="6"/>
      <c r="H161" s="5">
        <v>0</v>
      </c>
      <c r="I161" s="5">
        <v>100</v>
      </c>
      <c r="J161" s="6"/>
      <c r="K161" s="10">
        <v>0</v>
      </c>
      <c r="L161" s="4">
        <v>100</v>
      </c>
      <c r="M161" s="22">
        <f t="shared" si="2"/>
        <v>300</v>
      </c>
      <c r="N161" s="3"/>
      <c r="O161" s="3"/>
      <c r="P161" s="3"/>
      <c r="Q161" s="34">
        <v>0</v>
      </c>
    </row>
    <row r="162" spans="1:17">
      <c r="A162" s="8">
        <v>161</v>
      </c>
      <c r="B162" s="8">
        <v>260017</v>
      </c>
      <c r="C162" s="7" t="s">
        <v>202</v>
      </c>
      <c r="D162" s="7" t="s">
        <v>31</v>
      </c>
      <c r="E162" s="5">
        <v>20</v>
      </c>
      <c r="F162" s="5">
        <v>0</v>
      </c>
      <c r="G162" s="6"/>
      <c r="H162" s="5">
        <v>0</v>
      </c>
      <c r="I162" s="5"/>
      <c r="J162" s="6"/>
      <c r="K162" s="10">
        <v>0</v>
      </c>
      <c r="L162" s="4">
        <v>20</v>
      </c>
      <c r="M162" s="22">
        <f t="shared" si="2"/>
        <v>60</v>
      </c>
      <c r="N162" s="3"/>
      <c r="O162" s="3"/>
      <c r="P162" s="3"/>
      <c r="Q162" s="34">
        <v>0</v>
      </c>
    </row>
    <row r="163" spans="1:17">
      <c r="A163" s="8">
        <v>162</v>
      </c>
      <c r="B163" s="4">
        <v>260016</v>
      </c>
      <c r="C163" s="5" t="s">
        <v>203</v>
      </c>
      <c r="D163" s="5" t="s">
        <v>31</v>
      </c>
      <c r="E163" s="5">
        <v>10</v>
      </c>
      <c r="F163" s="5">
        <v>0</v>
      </c>
      <c r="G163" s="6"/>
      <c r="H163" s="5">
        <v>2</v>
      </c>
      <c r="I163" s="5"/>
      <c r="J163" s="6"/>
      <c r="K163" s="10">
        <v>0</v>
      </c>
      <c r="L163" s="4">
        <v>12</v>
      </c>
      <c r="M163" s="22">
        <f t="shared" si="2"/>
        <v>36</v>
      </c>
      <c r="N163" s="3"/>
      <c r="O163" s="3"/>
      <c r="P163" s="3"/>
      <c r="Q163" s="34">
        <v>0</v>
      </c>
    </row>
    <row r="164" spans="1:17" hidden="1">
      <c r="A164" s="8">
        <v>163</v>
      </c>
      <c r="B164" s="4">
        <v>12694</v>
      </c>
      <c r="C164" s="5" t="s">
        <v>204</v>
      </c>
      <c r="D164" s="5" t="s">
        <v>31</v>
      </c>
      <c r="E164" s="5">
        <v>200</v>
      </c>
      <c r="F164" s="5">
        <v>0</v>
      </c>
      <c r="G164" s="6">
        <v>300</v>
      </c>
      <c r="H164" s="5">
        <v>0</v>
      </c>
      <c r="I164" s="5"/>
      <c r="J164" s="6"/>
      <c r="K164" s="10">
        <v>0</v>
      </c>
      <c r="L164" s="4">
        <v>500</v>
      </c>
      <c r="M164" s="22">
        <f t="shared" si="2"/>
        <v>1500</v>
      </c>
      <c r="N164" s="3"/>
      <c r="O164" s="3"/>
      <c r="P164" s="3"/>
      <c r="Q164" s="40" t="s">
        <v>453</v>
      </c>
    </row>
    <row r="165" spans="1:17" hidden="1">
      <c r="A165" s="8">
        <v>164</v>
      </c>
      <c r="B165" s="4">
        <v>11962</v>
      </c>
      <c r="C165" s="5" t="s">
        <v>205</v>
      </c>
      <c r="D165" s="5" t="s">
        <v>2</v>
      </c>
      <c r="E165" s="5">
        <v>200</v>
      </c>
      <c r="F165" s="5">
        <v>0</v>
      </c>
      <c r="G165" s="6">
        <v>90</v>
      </c>
      <c r="H165" s="5">
        <v>20</v>
      </c>
      <c r="I165" s="5"/>
      <c r="J165" s="6"/>
      <c r="K165" s="10">
        <v>0</v>
      </c>
      <c r="L165" s="4">
        <v>310</v>
      </c>
      <c r="M165" s="22">
        <f t="shared" si="2"/>
        <v>930</v>
      </c>
      <c r="N165" s="3"/>
      <c r="O165" s="3"/>
      <c r="P165" s="3"/>
      <c r="Q165" s="34" t="s">
        <v>454</v>
      </c>
    </row>
    <row r="166" spans="1:17" ht="24">
      <c r="A166" s="8">
        <v>165</v>
      </c>
      <c r="B166" s="8">
        <v>11394</v>
      </c>
      <c r="C166" s="7" t="s">
        <v>206</v>
      </c>
      <c r="D166" s="7" t="s">
        <v>2</v>
      </c>
      <c r="E166" s="5">
        <v>0</v>
      </c>
      <c r="F166" s="5">
        <v>0</v>
      </c>
      <c r="G166" s="6">
        <v>1</v>
      </c>
      <c r="H166" s="5">
        <v>0</v>
      </c>
      <c r="I166" s="5"/>
      <c r="J166" s="6"/>
      <c r="K166" s="10">
        <v>0</v>
      </c>
      <c r="L166" s="4">
        <v>1</v>
      </c>
      <c r="M166" s="22">
        <f t="shared" si="2"/>
        <v>3</v>
      </c>
      <c r="N166" s="3"/>
      <c r="O166" s="3"/>
      <c r="P166" s="3"/>
      <c r="Q166" s="34">
        <v>0</v>
      </c>
    </row>
    <row r="167" spans="1:17" ht="24" hidden="1">
      <c r="A167" s="8">
        <v>166</v>
      </c>
      <c r="B167" s="4">
        <v>12013</v>
      </c>
      <c r="C167" s="5" t="s">
        <v>207</v>
      </c>
      <c r="D167" s="5" t="s">
        <v>208</v>
      </c>
      <c r="E167" s="5">
        <v>50</v>
      </c>
      <c r="F167" s="5">
        <v>2</v>
      </c>
      <c r="G167" s="6"/>
      <c r="H167" s="5">
        <v>0</v>
      </c>
      <c r="I167" s="5"/>
      <c r="J167" s="6"/>
      <c r="K167" s="10">
        <v>0</v>
      </c>
      <c r="L167" s="4">
        <v>52</v>
      </c>
      <c r="M167" s="22">
        <f t="shared" si="2"/>
        <v>156</v>
      </c>
      <c r="N167" s="3"/>
      <c r="O167" s="3"/>
      <c r="P167" s="3"/>
      <c r="Q167" s="42" t="s">
        <v>455</v>
      </c>
    </row>
    <row r="168" spans="1:17" hidden="1">
      <c r="A168" s="8">
        <v>167</v>
      </c>
      <c r="B168" s="8">
        <v>12828</v>
      </c>
      <c r="C168" s="7" t="s">
        <v>209</v>
      </c>
      <c r="D168" s="7" t="s">
        <v>9</v>
      </c>
      <c r="E168" s="5">
        <v>0</v>
      </c>
      <c r="F168" s="5">
        <v>0</v>
      </c>
      <c r="G168" s="6"/>
      <c r="H168" s="5">
        <v>0</v>
      </c>
      <c r="I168" s="5">
        <v>3</v>
      </c>
      <c r="J168" s="6"/>
      <c r="K168" s="10">
        <v>0</v>
      </c>
      <c r="L168" s="4">
        <v>3</v>
      </c>
      <c r="M168" s="22">
        <f t="shared" si="2"/>
        <v>9</v>
      </c>
      <c r="N168" s="3"/>
      <c r="O168" s="3"/>
      <c r="P168" s="3"/>
      <c r="Q168" s="40" t="s">
        <v>456</v>
      </c>
    </row>
    <row r="169" spans="1:17" ht="24" hidden="1">
      <c r="A169" s="8">
        <v>168</v>
      </c>
      <c r="B169" s="4">
        <v>12834</v>
      </c>
      <c r="C169" s="5" t="s">
        <v>210</v>
      </c>
      <c r="D169" s="5" t="s">
        <v>31</v>
      </c>
      <c r="E169" s="24">
        <v>30</v>
      </c>
      <c r="F169" s="5">
        <v>0</v>
      </c>
      <c r="G169" s="6"/>
      <c r="H169" s="5">
        <v>0</v>
      </c>
      <c r="I169" s="5"/>
      <c r="J169" s="6"/>
      <c r="K169" s="10">
        <v>0</v>
      </c>
      <c r="L169" s="4">
        <v>30</v>
      </c>
      <c r="M169" s="22">
        <f t="shared" si="2"/>
        <v>90</v>
      </c>
      <c r="N169" s="3"/>
      <c r="O169" s="3"/>
      <c r="P169" s="3"/>
      <c r="Q169" s="34" t="s">
        <v>457</v>
      </c>
    </row>
    <row r="170" spans="1:17" ht="24" hidden="1">
      <c r="A170" s="8">
        <v>169</v>
      </c>
      <c r="B170" s="4">
        <v>12835</v>
      </c>
      <c r="C170" s="5" t="s">
        <v>210</v>
      </c>
      <c r="D170" s="5" t="s">
        <v>31</v>
      </c>
      <c r="E170" s="24">
        <v>0</v>
      </c>
      <c r="F170" s="5">
        <v>6</v>
      </c>
      <c r="G170" s="6"/>
      <c r="H170" s="5">
        <v>2</v>
      </c>
      <c r="I170" s="5">
        <v>2</v>
      </c>
      <c r="J170" s="6"/>
      <c r="K170" s="10">
        <v>0</v>
      </c>
      <c r="L170" s="4">
        <v>10</v>
      </c>
      <c r="M170" s="22">
        <f t="shared" si="2"/>
        <v>30</v>
      </c>
      <c r="N170" s="3"/>
      <c r="O170" s="3"/>
      <c r="P170" s="3"/>
      <c r="Q170" s="34" t="s">
        <v>458</v>
      </c>
    </row>
    <row r="171" spans="1:17" hidden="1">
      <c r="A171" s="8">
        <v>170</v>
      </c>
      <c r="B171" s="4">
        <v>11333</v>
      </c>
      <c r="C171" s="5" t="s">
        <v>211</v>
      </c>
      <c r="D171" s="5" t="s">
        <v>9</v>
      </c>
      <c r="E171" s="24">
        <v>20</v>
      </c>
      <c r="F171" s="5">
        <v>15</v>
      </c>
      <c r="G171" s="6">
        <v>1</v>
      </c>
      <c r="H171" s="5">
        <v>0</v>
      </c>
      <c r="I171" s="5">
        <v>4</v>
      </c>
      <c r="J171" s="6"/>
      <c r="K171" s="10">
        <v>0</v>
      </c>
      <c r="L171" s="4">
        <v>40</v>
      </c>
      <c r="M171" s="22">
        <f t="shared" si="2"/>
        <v>120</v>
      </c>
      <c r="N171" s="3"/>
      <c r="O171" s="3"/>
      <c r="P171" s="3"/>
      <c r="Q171" s="34" t="s">
        <v>459</v>
      </c>
    </row>
    <row r="172" spans="1:17">
      <c r="A172" s="8">
        <v>171</v>
      </c>
      <c r="B172" s="4">
        <v>12661</v>
      </c>
      <c r="C172" s="5" t="s">
        <v>212</v>
      </c>
      <c r="D172" s="5" t="s">
        <v>37</v>
      </c>
      <c r="E172" s="24">
        <v>0</v>
      </c>
      <c r="F172" s="5">
        <v>1</v>
      </c>
      <c r="G172" s="6"/>
      <c r="H172" s="5">
        <v>0</v>
      </c>
      <c r="I172" s="5">
        <v>1</v>
      </c>
      <c r="J172" s="6">
        <v>5</v>
      </c>
      <c r="K172" s="10">
        <v>0</v>
      </c>
      <c r="L172" s="4">
        <v>7</v>
      </c>
      <c r="M172" s="22">
        <f t="shared" si="2"/>
        <v>21</v>
      </c>
      <c r="N172" s="3"/>
      <c r="O172" s="3"/>
      <c r="P172" s="3"/>
      <c r="Q172" s="34">
        <v>0</v>
      </c>
    </row>
    <row r="173" spans="1:17" hidden="1">
      <c r="A173" s="8">
        <v>172</v>
      </c>
      <c r="B173" s="4">
        <v>11508</v>
      </c>
      <c r="C173" s="5" t="s">
        <v>213</v>
      </c>
      <c r="D173" s="5" t="s">
        <v>3</v>
      </c>
      <c r="E173" s="24">
        <v>2</v>
      </c>
      <c r="F173" s="5">
        <v>0</v>
      </c>
      <c r="G173" s="6"/>
      <c r="H173" s="5">
        <v>0</v>
      </c>
      <c r="I173" s="5"/>
      <c r="J173" s="6">
        <v>2</v>
      </c>
      <c r="K173" s="10">
        <v>0</v>
      </c>
      <c r="L173" s="4">
        <v>4</v>
      </c>
      <c r="M173" s="22">
        <f t="shared" si="2"/>
        <v>12</v>
      </c>
      <c r="N173" s="3"/>
      <c r="O173" s="3"/>
      <c r="P173" s="3"/>
      <c r="Q173" s="42" t="s">
        <v>460</v>
      </c>
    </row>
    <row r="174" spans="1:17" hidden="1">
      <c r="A174" s="8">
        <v>173</v>
      </c>
      <c r="B174" s="4">
        <v>11507</v>
      </c>
      <c r="C174" s="5" t="s">
        <v>214</v>
      </c>
      <c r="D174" s="5" t="s">
        <v>31</v>
      </c>
      <c r="E174" s="24">
        <v>0</v>
      </c>
      <c r="F174" s="5">
        <v>200</v>
      </c>
      <c r="G174" s="6">
        <v>300</v>
      </c>
      <c r="H174" s="5">
        <v>120</v>
      </c>
      <c r="I174" s="5">
        <v>300</v>
      </c>
      <c r="J174" s="6">
        <v>200</v>
      </c>
      <c r="K174" s="10">
        <v>0</v>
      </c>
      <c r="L174" s="4">
        <v>1120</v>
      </c>
      <c r="M174" s="22">
        <f t="shared" si="2"/>
        <v>3360</v>
      </c>
      <c r="N174" s="3"/>
      <c r="O174" s="3"/>
      <c r="P174" s="3"/>
      <c r="Q174" s="42" t="s">
        <v>461</v>
      </c>
    </row>
    <row r="175" spans="1:17" hidden="1">
      <c r="A175" s="8">
        <v>174</v>
      </c>
      <c r="B175" s="4">
        <v>11391</v>
      </c>
      <c r="C175" s="5" t="s">
        <v>215</v>
      </c>
      <c r="D175" s="5" t="s">
        <v>2</v>
      </c>
      <c r="E175" s="24">
        <v>30</v>
      </c>
      <c r="F175" s="5">
        <v>2</v>
      </c>
      <c r="G175" s="6">
        <v>1</v>
      </c>
      <c r="H175" s="5">
        <v>1</v>
      </c>
      <c r="I175" s="5">
        <v>2</v>
      </c>
      <c r="J175" s="6"/>
      <c r="K175" s="10">
        <v>0</v>
      </c>
      <c r="L175" s="4">
        <v>36</v>
      </c>
      <c r="M175" s="22">
        <f t="shared" si="2"/>
        <v>108</v>
      </c>
      <c r="N175" s="3"/>
      <c r="O175" s="3"/>
      <c r="P175" s="3"/>
      <c r="Q175" s="34" t="s">
        <v>462</v>
      </c>
    </row>
    <row r="176" spans="1:17" hidden="1">
      <c r="A176" s="8">
        <v>175</v>
      </c>
      <c r="B176" s="4">
        <v>10548</v>
      </c>
      <c r="C176" s="5" t="s">
        <v>216</v>
      </c>
      <c r="D176" s="5" t="s">
        <v>31</v>
      </c>
      <c r="E176" s="24">
        <v>400</v>
      </c>
      <c r="F176" s="5">
        <v>200</v>
      </c>
      <c r="G176" s="6">
        <v>1000</v>
      </c>
      <c r="H176" s="5">
        <v>600</v>
      </c>
      <c r="I176" s="5">
        <v>100</v>
      </c>
      <c r="J176" s="6">
        <v>500</v>
      </c>
      <c r="K176" s="10">
        <v>0</v>
      </c>
      <c r="L176" s="4">
        <v>2800</v>
      </c>
      <c r="M176" s="22">
        <f t="shared" si="2"/>
        <v>8400</v>
      </c>
      <c r="N176" s="3"/>
      <c r="O176" s="3"/>
      <c r="P176" s="3"/>
      <c r="Q176" s="34" t="s">
        <v>463</v>
      </c>
    </row>
    <row r="177" spans="1:17" hidden="1">
      <c r="A177" s="8">
        <v>176</v>
      </c>
      <c r="B177" s="4">
        <v>10549</v>
      </c>
      <c r="C177" s="5" t="s">
        <v>217</v>
      </c>
      <c r="D177" s="5" t="s">
        <v>31</v>
      </c>
      <c r="E177" s="24">
        <v>0</v>
      </c>
      <c r="F177" s="5">
        <v>300</v>
      </c>
      <c r="G177" s="6"/>
      <c r="H177" s="5">
        <v>0</v>
      </c>
      <c r="I177" s="5"/>
      <c r="J177" s="6"/>
      <c r="K177" s="10">
        <v>0</v>
      </c>
      <c r="L177" s="4">
        <v>300</v>
      </c>
      <c r="M177" s="22">
        <f t="shared" si="2"/>
        <v>900</v>
      </c>
      <c r="N177" s="3"/>
      <c r="O177" s="3"/>
      <c r="P177" s="3"/>
      <c r="Q177" s="42" t="s">
        <v>464</v>
      </c>
    </row>
    <row r="178" spans="1:17">
      <c r="A178" s="8">
        <v>177</v>
      </c>
      <c r="B178" s="8">
        <v>12014</v>
      </c>
      <c r="C178" s="7" t="s">
        <v>218</v>
      </c>
      <c r="D178" s="7" t="s">
        <v>33</v>
      </c>
      <c r="E178" s="24">
        <v>0</v>
      </c>
      <c r="F178" s="5">
        <v>0</v>
      </c>
      <c r="G178" s="6"/>
      <c r="H178" s="5">
        <v>1</v>
      </c>
      <c r="I178" s="5"/>
      <c r="J178" s="6"/>
      <c r="K178" s="10">
        <v>0</v>
      </c>
      <c r="L178" s="4">
        <v>1</v>
      </c>
      <c r="M178" s="22">
        <f t="shared" si="2"/>
        <v>3</v>
      </c>
      <c r="N178" s="3"/>
      <c r="O178" s="3"/>
      <c r="P178" s="3"/>
      <c r="Q178" s="34">
        <v>0</v>
      </c>
    </row>
    <row r="179" spans="1:17">
      <c r="A179" s="8">
        <v>178</v>
      </c>
      <c r="B179" s="4">
        <v>120070</v>
      </c>
      <c r="C179" s="5" t="s">
        <v>219</v>
      </c>
      <c r="D179" s="5" t="s">
        <v>31</v>
      </c>
      <c r="E179" s="24">
        <v>0</v>
      </c>
      <c r="F179" s="5">
        <v>0</v>
      </c>
      <c r="G179" s="6"/>
      <c r="H179" s="5">
        <v>0</v>
      </c>
      <c r="I179" s="5">
        <v>1</v>
      </c>
      <c r="J179" s="6"/>
      <c r="K179" s="10">
        <v>0</v>
      </c>
      <c r="L179" s="4">
        <v>1</v>
      </c>
      <c r="M179" s="22">
        <f t="shared" si="2"/>
        <v>3</v>
      </c>
      <c r="N179" s="3"/>
      <c r="O179" s="3"/>
      <c r="P179" s="3"/>
      <c r="Q179" s="34">
        <v>0</v>
      </c>
    </row>
    <row r="180" spans="1:17" hidden="1">
      <c r="A180" s="8">
        <v>179</v>
      </c>
      <c r="B180" s="8">
        <v>120071</v>
      </c>
      <c r="C180" s="7" t="s">
        <v>220</v>
      </c>
      <c r="D180" s="7" t="s">
        <v>221</v>
      </c>
      <c r="E180" s="24">
        <v>2</v>
      </c>
      <c r="F180" s="5">
        <v>0</v>
      </c>
      <c r="G180" s="6"/>
      <c r="H180" s="5">
        <v>0</v>
      </c>
      <c r="I180" s="5">
        <v>1</v>
      </c>
      <c r="J180" s="6"/>
      <c r="K180" s="10">
        <v>0</v>
      </c>
      <c r="L180" s="4">
        <v>3</v>
      </c>
      <c r="M180" s="22">
        <f t="shared" si="2"/>
        <v>9</v>
      </c>
      <c r="N180" s="3"/>
      <c r="O180" s="3"/>
      <c r="P180" s="3"/>
      <c r="Q180" s="36" t="s">
        <v>465</v>
      </c>
    </row>
    <row r="181" spans="1:17" ht="24">
      <c r="A181" s="8">
        <v>180</v>
      </c>
      <c r="B181" s="4">
        <v>120072</v>
      </c>
      <c r="C181" s="5" t="s">
        <v>222</v>
      </c>
      <c r="D181" s="5" t="s">
        <v>11</v>
      </c>
      <c r="E181" s="24">
        <v>0</v>
      </c>
      <c r="F181" s="5">
        <v>5</v>
      </c>
      <c r="G181" s="6"/>
      <c r="H181" s="5">
        <v>0</v>
      </c>
      <c r="I181" s="5"/>
      <c r="J181" s="6"/>
      <c r="K181" s="10">
        <v>0</v>
      </c>
      <c r="L181" s="4">
        <v>5</v>
      </c>
      <c r="M181" s="22">
        <f t="shared" si="2"/>
        <v>15</v>
      </c>
      <c r="N181" s="3"/>
      <c r="O181" s="3"/>
      <c r="P181" s="3"/>
      <c r="Q181" s="34">
        <v>0</v>
      </c>
    </row>
    <row r="182" spans="1:17" ht="36">
      <c r="A182" s="8">
        <v>181</v>
      </c>
      <c r="B182" s="4">
        <v>12015</v>
      </c>
      <c r="C182" s="5" t="s">
        <v>223</v>
      </c>
      <c r="D182" s="5" t="s">
        <v>33</v>
      </c>
      <c r="E182" s="24">
        <v>0</v>
      </c>
      <c r="F182" s="5">
        <v>2</v>
      </c>
      <c r="G182" s="6">
        <v>1</v>
      </c>
      <c r="H182" s="5">
        <v>0</v>
      </c>
      <c r="I182" s="5">
        <v>10</v>
      </c>
      <c r="J182" s="6"/>
      <c r="K182" s="10">
        <v>0</v>
      </c>
      <c r="L182" s="4">
        <v>13</v>
      </c>
      <c r="M182" s="22">
        <f t="shared" si="2"/>
        <v>39</v>
      </c>
      <c r="N182" s="3"/>
      <c r="O182" s="3"/>
      <c r="P182" s="3"/>
      <c r="Q182" s="34">
        <v>0</v>
      </c>
    </row>
    <row r="183" spans="1:17" ht="24">
      <c r="A183" s="8">
        <v>182</v>
      </c>
      <c r="B183" s="4">
        <v>160175</v>
      </c>
      <c r="C183" s="5" t="s">
        <v>224</v>
      </c>
      <c r="D183" s="5" t="s">
        <v>190</v>
      </c>
      <c r="E183" s="24">
        <v>140</v>
      </c>
      <c r="F183" s="5">
        <v>14</v>
      </c>
      <c r="G183" s="6"/>
      <c r="H183" s="5">
        <v>0</v>
      </c>
      <c r="I183" s="5"/>
      <c r="J183" s="6"/>
      <c r="K183" s="10">
        <v>0</v>
      </c>
      <c r="L183" s="4">
        <v>154</v>
      </c>
      <c r="M183" s="22">
        <f t="shared" si="2"/>
        <v>462</v>
      </c>
      <c r="N183" s="3"/>
      <c r="O183" s="3"/>
      <c r="P183" s="3"/>
      <c r="Q183" s="34">
        <v>0</v>
      </c>
    </row>
    <row r="184" spans="1:17" ht="24" hidden="1">
      <c r="A184" s="8">
        <v>183</v>
      </c>
      <c r="B184" s="4">
        <v>160174</v>
      </c>
      <c r="C184" s="5" t="s">
        <v>225</v>
      </c>
      <c r="D184" s="5" t="s">
        <v>17</v>
      </c>
      <c r="E184" s="24">
        <v>140</v>
      </c>
      <c r="F184" s="5">
        <v>1</v>
      </c>
      <c r="G184" s="6"/>
      <c r="H184" s="5">
        <v>0</v>
      </c>
      <c r="I184" s="5"/>
      <c r="J184" s="6"/>
      <c r="K184" s="10">
        <v>0</v>
      </c>
      <c r="L184" s="4">
        <v>141</v>
      </c>
      <c r="M184" s="22">
        <f t="shared" si="2"/>
        <v>423</v>
      </c>
      <c r="N184" s="3"/>
      <c r="O184" s="3"/>
      <c r="P184" s="3"/>
      <c r="Q184" s="39" t="s">
        <v>466</v>
      </c>
    </row>
    <row r="185" spans="1:17" hidden="1">
      <c r="A185" s="8">
        <v>184</v>
      </c>
      <c r="B185" s="4">
        <v>11771</v>
      </c>
      <c r="C185" s="5" t="s">
        <v>226</v>
      </c>
      <c r="D185" s="5" t="s">
        <v>2</v>
      </c>
      <c r="E185" s="24">
        <v>5000</v>
      </c>
      <c r="F185" s="5">
        <v>150</v>
      </c>
      <c r="G185" s="6"/>
      <c r="H185" s="5">
        <v>150</v>
      </c>
      <c r="I185" s="5">
        <v>60</v>
      </c>
      <c r="J185" s="6">
        <v>600</v>
      </c>
      <c r="K185" s="10">
        <v>0</v>
      </c>
      <c r="L185" s="4">
        <v>5960</v>
      </c>
      <c r="M185" s="22">
        <f t="shared" si="2"/>
        <v>17880</v>
      </c>
      <c r="N185" s="3"/>
      <c r="O185" s="3"/>
      <c r="P185" s="3"/>
      <c r="Q185" s="41" t="s">
        <v>467</v>
      </c>
    </row>
    <row r="186" spans="1:17" hidden="1">
      <c r="A186" s="8">
        <v>185</v>
      </c>
      <c r="B186" s="4">
        <v>11762</v>
      </c>
      <c r="C186" s="5" t="s">
        <v>227</v>
      </c>
      <c r="D186" s="5" t="s">
        <v>2</v>
      </c>
      <c r="E186" s="24">
        <v>18000</v>
      </c>
      <c r="F186" s="5">
        <v>2400</v>
      </c>
      <c r="G186" s="6">
        <v>2000</v>
      </c>
      <c r="H186" s="5">
        <v>1200</v>
      </c>
      <c r="I186" s="5">
        <v>1500</v>
      </c>
      <c r="J186" s="6">
        <v>3000</v>
      </c>
      <c r="K186" s="10">
        <v>0</v>
      </c>
      <c r="L186" s="4">
        <v>28100</v>
      </c>
      <c r="M186" s="22">
        <f t="shared" si="2"/>
        <v>84300</v>
      </c>
      <c r="N186" s="3"/>
      <c r="O186" s="3"/>
      <c r="P186" s="3"/>
      <c r="Q186" s="41" t="s">
        <v>468</v>
      </c>
    </row>
    <row r="187" spans="1:17" hidden="1">
      <c r="A187" s="8">
        <v>186</v>
      </c>
      <c r="B187" s="4">
        <v>11763</v>
      </c>
      <c r="C187" s="5" t="s">
        <v>228</v>
      </c>
      <c r="D187" s="5" t="s">
        <v>2</v>
      </c>
      <c r="E187" s="24">
        <v>20000</v>
      </c>
      <c r="F187" s="5">
        <v>3000</v>
      </c>
      <c r="G187" s="6">
        <v>4000</v>
      </c>
      <c r="H187" s="5">
        <v>1500</v>
      </c>
      <c r="I187" s="5">
        <v>1600</v>
      </c>
      <c r="J187" s="6">
        <v>2500</v>
      </c>
      <c r="K187" s="10">
        <v>0</v>
      </c>
      <c r="L187" s="4">
        <v>32600</v>
      </c>
      <c r="M187" s="22">
        <f t="shared" si="2"/>
        <v>97800</v>
      </c>
      <c r="N187" s="3"/>
      <c r="O187" s="3"/>
      <c r="P187" s="3"/>
      <c r="Q187" s="41" t="s">
        <v>469</v>
      </c>
    </row>
    <row r="188" spans="1:17" hidden="1">
      <c r="A188" s="8">
        <v>187</v>
      </c>
      <c r="B188" s="4">
        <v>11770</v>
      </c>
      <c r="C188" s="5" t="s">
        <v>229</v>
      </c>
      <c r="D188" s="5" t="s">
        <v>2</v>
      </c>
      <c r="E188" s="24">
        <v>1000</v>
      </c>
      <c r="F188" s="5">
        <v>150</v>
      </c>
      <c r="G188" s="6">
        <v>1000</v>
      </c>
      <c r="H188" s="5">
        <v>30</v>
      </c>
      <c r="I188" s="5">
        <v>100</v>
      </c>
      <c r="J188" s="6">
        <v>400</v>
      </c>
      <c r="K188" s="10">
        <v>1000</v>
      </c>
      <c r="L188" s="4">
        <v>2680</v>
      </c>
      <c r="M188" s="22">
        <f t="shared" si="2"/>
        <v>7040</v>
      </c>
      <c r="N188" s="3"/>
      <c r="O188" s="3"/>
      <c r="P188" s="3"/>
      <c r="Q188" s="41" t="s">
        <v>470</v>
      </c>
    </row>
    <row r="189" spans="1:17" hidden="1">
      <c r="A189" s="8">
        <v>188</v>
      </c>
      <c r="B189" s="4">
        <v>50140</v>
      </c>
      <c r="C189" s="5" t="s">
        <v>230</v>
      </c>
      <c r="D189" s="5" t="s">
        <v>12</v>
      </c>
      <c r="E189" s="24">
        <v>0</v>
      </c>
      <c r="F189" s="5">
        <v>100</v>
      </c>
      <c r="G189" s="6"/>
      <c r="H189" s="5">
        <v>0</v>
      </c>
      <c r="I189" s="5"/>
      <c r="J189" s="6"/>
      <c r="K189" s="10">
        <v>0</v>
      </c>
      <c r="L189" s="4">
        <v>100</v>
      </c>
      <c r="M189" s="22">
        <f t="shared" si="2"/>
        <v>300</v>
      </c>
      <c r="N189" s="3"/>
      <c r="O189" s="3"/>
      <c r="P189" s="3"/>
      <c r="Q189" s="36" t="s">
        <v>471</v>
      </c>
    </row>
    <row r="190" spans="1:17" hidden="1">
      <c r="A190" s="8">
        <v>189</v>
      </c>
      <c r="B190" s="4">
        <v>12925</v>
      </c>
      <c r="C190" s="5" t="s">
        <v>231</v>
      </c>
      <c r="D190" s="5" t="s">
        <v>31</v>
      </c>
      <c r="E190" s="24">
        <v>3000</v>
      </c>
      <c r="F190" s="5">
        <v>200</v>
      </c>
      <c r="G190" s="6">
        <v>500</v>
      </c>
      <c r="H190" s="5">
        <v>500</v>
      </c>
      <c r="I190" s="5">
        <v>2000</v>
      </c>
      <c r="J190" s="6"/>
      <c r="K190" s="10">
        <v>1000</v>
      </c>
      <c r="L190" s="4">
        <v>6200</v>
      </c>
      <c r="M190" s="22">
        <f t="shared" si="2"/>
        <v>17600</v>
      </c>
      <c r="N190" s="3"/>
      <c r="O190" s="3"/>
      <c r="P190" s="3"/>
      <c r="Q190" s="40" t="s">
        <v>472</v>
      </c>
    </row>
    <row r="191" spans="1:17" hidden="1">
      <c r="A191" s="8">
        <v>190</v>
      </c>
      <c r="B191" s="4">
        <v>270301</v>
      </c>
      <c r="C191" s="5" t="s">
        <v>232</v>
      </c>
      <c r="D191" s="5" t="s">
        <v>33</v>
      </c>
      <c r="E191" s="24">
        <v>10</v>
      </c>
      <c r="F191" s="5">
        <v>0</v>
      </c>
      <c r="G191" s="6"/>
      <c r="H191" s="5">
        <v>0</v>
      </c>
      <c r="I191" s="5"/>
      <c r="J191" s="6">
        <v>10</v>
      </c>
      <c r="K191" s="10">
        <v>0</v>
      </c>
      <c r="L191" s="4">
        <v>20</v>
      </c>
      <c r="M191" s="22">
        <f t="shared" si="2"/>
        <v>60</v>
      </c>
      <c r="N191" s="3"/>
      <c r="O191" s="3"/>
      <c r="P191" s="3"/>
      <c r="Q191" s="34" t="s">
        <v>473</v>
      </c>
    </row>
    <row r="192" spans="1:17" ht="36">
      <c r="A192" s="8">
        <v>191</v>
      </c>
      <c r="B192" s="4">
        <v>270313</v>
      </c>
      <c r="C192" s="5" t="s">
        <v>233</v>
      </c>
      <c r="D192" s="5" t="s">
        <v>33</v>
      </c>
      <c r="E192" s="24">
        <v>0</v>
      </c>
      <c r="F192" s="5">
        <v>2</v>
      </c>
      <c r="G192" s="6"/>
      <c r="H192" s="5">
        <v>0</v>
      </c>
      <c r="I192" s="5">
        <v>2</v>
      </c>
      <c r="J192" s="6"/>
      <c r="K192" s="10">
        <v>0</v>
      </c>
      <c r="L192" s="4">
        <v>4</v>
      </c>
      <c r="M192" s="22">
        <f t="shared" si="2"/>
        <v>12</v>
      </c>
      <c r="N192" s="3"/>
      <c r="O192" s="3"/>
      <c r="P192" s="3"/>
      <c r="Q192" s="44">
        <v>0</v>
      </c>
    </row>
    <row r="193" spans="1:17" hidden="1">
      <c r="A193" s="8">
        <v>192</v>
      </c>
      <c r="B193" s="10" t="s">
        <v>73</v>
      </c>
      <c r="C193" s="5" t="s">
        <v>234</v>
      </c>
      <c r="D193" s="6" t="s">
        <v>33</v>
      </c>
      <c r="E193" s="25">
        <v>5</v>
      </c>
      <c r="F193" s="5">
        <v>0</v>
      </c>
      <c r="G193" s="6"/>
      <c r="H193" s="5">
        <v>1</v>
      </c>
      <c r="I193" s="6"/>
      <c r="J193" s="6"/>
      <c r="K193" s="10">
        <v>0</v>
      </c>
      <c r="L193" s="4">
        <v>6</v>
      </c>
      <c r="M193" s="22">
        <f t="shared" si="2"/>
        <v>18</v>
      </c>
      <c r="N193" s="3"/>
      <c r="O193" s="3"/>
      <c r="P193" s="3"/>
      <c r="Q193" s="39" t="s">
        <v>474</v>
      </c>
    </row>
    <row r="194" spans="1:17" hidden="1">
      <c r="A194" s="8">
        <v>193</v>
      </c>
      <c r="B194" s="8">
        <v>10857</v>
      </c>
      <c r="C194" s="7" t="s">
        <v>235</v>
      </c>
      <c r="D194" s="7" t="s">
        <v>236</v>
      </c>
      <c r="E194" s="24">
        <v>0</v>
      </c>
      <c r="F194" s="6">
        <v>0</v>
      </c>
      <c r="G194" s="6">
        <v>500</v>
      </c>
      <c r="H194" s="5">
        <v>0</v>
      </c>
      <c r="I194" s="5"/>
      <c r="J194" s="6"/>
      <c r="K194" s="10">
        <v>0</v>
      </c>
      <c r="L194" s="4">
        <v>500</v>
      </c>
      <c r="M194" s="22">
        <f t="shared" si="2"/>
        <v>1500</v>
      </c>
      <c r="N194" s="3"/>
      <c r="O194" s="3"/>
      <c r="P194" s="3"/>
      <c r="Q194" s="44" t="s">
        <v>475</v>
      </c>
    </row>
    <row r="195" spans="1:17" ht="36" hidden="1">
      <c r="A195" s="8">
        <v>194</v>
      </c>
      <c r="B195" s="4">
        <v>11017</v>
      </c>
      <c r="C195" s="5" t="s">
        <v>237</v>
      </c>
      <c r="D195" s="5" t="s">
        <v>2</v>
      </c>
      <c r="E195" s="24">
        <v>5000</v>
      </c>
      <c r="F195" s="5">
        <v>600</v>
      </c>
      <c r="G195" s="6">
        <v>500</v>
      </c>
      <c r="H195" s="5">
        <v>600</v>
      </c>
      <c r="I195" s="5">
        <v>1500</v>
      </c>
      <c r="J195" s="6">
        <v>1200</v>
      </c>
      <c r="K195" s="10">
        <v>0</v>
      </c>
      <c r="L195" s="4">
        <v>9400</v>
      </c>
      <c r="M195" s="22">
        <f t="shared" ref="M195:M258" si="3">(L195*3)-K195</f>
        <v>28200</v>
      </c>
      <c r="N195" s="3"/>
      <c r="O195" s="3"/>
      <c r="P195" s="3"/>
      <c r="Q195" s="34" t="s">
        <v>476</v>
      </c>
    </row>
    <row r="196" spans="1:17" hidden="1">
      <c r="A196" s="8">
        <v>195</v>
      </c>
      <c r="B196" s="4">
        <v>12325</v>
      </c>
      <c r="C196" s="5" t="s">
        <v>238</v>
      </c>
      <c r="D196" s="5" t="s">
        <v>31</v>
      </c>
      <c r="E196" s="24">
        <v>0</v>
      </c>
      <c r="F196" s="5">
        <v>0</v>
      </c>
      <c r="G196" s="6">
        <v>60</v>
      </c>
      <c r="H196" s="5">
        <v>0</v>
      </c>
      <c r="I196" s="5"/>
      <c r="J196" s="6">
        <v>50</v>
      </c>
      <c r="K196" s="10">
        <v>0</v>
      </c>
      <c r="L196" s="4">
        <v>110</v>
      </c>
      <c r="M196" s="22">
        <f t="shared" si="3"/>
        <v>330</v>
      </c>
      <c r="N196" s="3"/>
      <c r="O196" s="3"/>
      <c r="P196" s="3"/>
      <c r="Q196" s="42" t="s">
        <v>477</v>
      </c>
    </row>
    <row r="197" spans="1:17" hidden="1">
      <c r="A197" s="8">
        <v>196</v>
      </c>
      <c r="B197" s="4">
        <v>12324</v>
      </c>
      <c r="C197" s="5" t="s">
        <v>239</v>
      </c>
      <c r="D197" s="5" t="s">
        <v>240</v>
      </c>
      <c r="E197" s="24">
        <v>0</v>
      </c>
      <c r="F197" s="5">
        <v>0</v>
      </c>
      <c r="G197" s="6"/>
      <c r="H197" s="5">
        <v>0</v>
      </c>
      <c r="I197" s="5"/>
      <c r="J197" s="6">
        <v>1</v>
      </c>
      <c r="K197" s="10">
        <v>0</v>
      </c>
      <c r="L197" s="4">
        <v>1</v>
      </c>
      <c r="M197" s="22">
        <f t="shared" si="3"/>
        <v>3</v>
      </c>
      <c r="N197" s="3"/>
      <c r="O197" s="3"/>
      <c r="P197" s="3"/>
      <c r="Q197" s="42" t="s">
        <v>478</v>
      </c>
    </row>
    <row r="198" spans="1:17" hidden="1">
      <c r="A198" s="8">
        <v>197</v>
      </c>
      <c r="B198" s="4">
        <v>50139</v>
      </c>
      <c r="C198" s="5" t="s">
        <v>241</v>
      </c>
      <c r="D198" s="5" t="s">
        <v>12</v>
      </c>
      <c r="E198" s="24">
        <v>0</v>
      </c>
      <c r="F198" s="5">
        <v>30</v>
      </c>
      <c r="G198" s="6"/>
      <c r="H198" s="5">
        <v>0</v>
      </c>
      <c r="I198" s="5">
        <v>150</v>
      </c>
      <c r="J198" s="6">
        <v>50</v>
      </c>
      <c r="K198" s="10">
        <v>120</v>
      </c>
      <c r="L198" s="4">
        <v>230</v>
      </c>
      <c r="M198" s="22">
        <f t="shared" si="3"/>
        <v>570</v>
      </c>
      <c r="N198" s="3"/>
      <c r="O198" s="3"/>
      <c r="P198" s="3"/>
      <c r="Q198" s="34" t="s">
        <v>479</v>
      </c>
    </row>
    <row r="199" spans="1:17" hidden="1">
      <c r="A199" s="8">
        <v>198</v>
      </c>
      <c r="B199" s="4">
        <v>50138</v>
      </c>
      <c r="C199" s="5" t="s">
        <v>242</v>
      </c>
      <c r="D199" s="5" t="s">
        <v>12</v>
      </c>
      <c r="E199" s="24">
        <v>0</v>
      </c>
      <c r="F199" s="5">
        <v>0</v>
      </c>
      <c r="G199" s="6"/>
      <c r="H199" s="5">
        <v>10</v>
      </c>
      <c r="I199" s="5"/>
      <c r="J199" s="6"/>
      <c r="K199" s="10">
        <v>0</v>
      </c>
      <c r="L199" s="4">
        <v>10</v>
      </c>
      <c r="M199" s="22">
        <f t="shared" si="3"/>
        <v>30</v>
      </c>
      <c r="N199" s="3"/>
      <c r="O199" s="3"/>
      <c r="P199" s="3"/>
      <c r="Q199" s="34" t="s">
        <v>480</v>
      </c>
    </row>
    <row r="200" spans="1:17" hidden="1">
      <c r="A200" s="8">
        <v>199</v>
      </c>
      <c r="B200" s="4">
        <v>11181</v>
      </c>
      <c r="C200" s="5" t="s">
        <v>243</v>
      </c>
      <c r="D200" s="5" t="s">
        <v>2</v>
      </c>
      <c r="E200" s="24">
        <v>1000</v>
      </c>
      <c r="F200" s="5">
        <v>0</v>
      </c>
      <c r="G200" s="6"/>
      <c r="H200" s="5">
        <v>0</v>
      </c>
      <c r="I200" s="5"/>
      <c r="J200" s="6"/>
      <c r="K200" s="10">
        <v>0</v>
      </c>
      <c r="L200" s="4">
        <v>1000</v>
      </c>
      <c r="M200" s="22">
        <f t="shared" si="3"/>
        <v>3000</v>
      </c>
      <c r="N200" s="3"/>
      <c r="O200" s="3"/>
      <c r="P200" s="3"/>
      <c r="Q200" s="34" t="s">
        <v>481</v>
      </c>
    </row>
    <row r="201" spans="1:17">
      <c r="A201" s="8">
        <v>200</v>
      </c>
      <c r="B201" s="8">
        <v>10312</v>
      </c>
      <c r="C201" s="7" t="s">
        <v>244</v>
      </c>
      <c r="D201" s="7" t="s">
        <v>168</v>
      </c>
      <c r="E201" s="24">
        <v>0</v>
      </c>
      <c r="F201" s="23">
        <v>2</v>
      </c>
      <c r="G201" s="6"/>
      <c r="H201" s="5">
        <v>0</v>
      </c>
      <c r="I201" s="5"/>
      <c r="J201" s="6"/>
      <c r="K201" s="10">
        <v>0</v>
      </c>
      <c r="L201" s="4">
        <v>2</v>
      </c>
      <c r="M201" s="22">
        <f t="shared" si="3"/>
        <v>6</v>
      </c>
      <c r="N201" s="3"/>
      <c r="O201" s="3"/>
      <c r="P201" s="3"/>
      <c r="Q201" s="34">
        <v>0</v>
      </c>
    </row>
    <row r="202" spans="1:17" ht="24" hidden="1">
      <c r="A202" s="8">
        <v>201</v>
      </c>
      <c r="B202" s="4">
        <v>11472</v>
      </c>
      <c r="C202" s="5" t="s">
        <v>245</v>
      </c>
      <c r="D202" s="5" t="s">
        <v>33</v>
      </c>
      <c r="E202" s="24">
        <v>0</v>
      </c>
      <c r="F202" s="5">
        <v>1</v>
      </c>
      <c r="G202" s="6">
        <v>1</v>
      </c>
      <c r="H202" s="5">
        <v>1</v>
      </c>
      <c r="I202" s="5">
        <v>4</v>
      </c>
      <c r="J202" s="6">
        <v>2</v>
      </c>
      <c r="K202" s="10">
        <v>0</v>
      </c>
      <c r="L202" s="4">
        <v>9</v>
      </c>
      <c r="M202" s="22">
        <f t="shared" si="3"/>
        <v>27</v>
      </c>
      <c r="N202" s="3"/>
      <c r="O202" s="3"/>
      <c r="P202" s="3"/>
      <c r="Q202" s="34" t="s">
        <v>482</v>
      </c>
    </row>
    <row r="203" spans="1:17" hidden="1">
      <c r="A203" s="8">
        <v>202</v>
      </c>
      <c r="B203" s="4">
        <v>11338</v>
      </c>
      <c r="C203" s="5" t="s">
        <v>246</v>
      </c>
      <c r="D203" s="5" t="s">
        <v>9</v>
      </c>
      <c r="E203" s="24">
        <v>5</v>
      </c>
      <c r="F203" s="5">
        <v>0</v>
      </c>
      <c r="G203" s="6">
        <v>2</v>
      </c>
      <c r="H203" s="5">
        <v>0</v>
      </c>
      <c r="I203" s="5">
        <v>2</v>
      </c>
      <c r="J203" s="6"/>
      <c r="K203" s="10">
        <v>0</v>
      </c>
      <c r="L203" s="4">
        <v>9</v>
      </c>
      <c r="M203" s="22">
        <f t="shared" si="3"/>
        <v>27</v>
      </c>
      <c r="N203" s="3"/>
      <c r="O203" s="3"/>
      <c r="P203" s="3"/>
      <c r="Q203" s="34" t="s">
        <v>483</v>
      </c>
    </row>
    <row r="204" spans="1:17" hidden="1">
      <c r="A204" s="8">
        <v>203</v>
      </c>
      <c r="B204" s="4">
        <v>11669</v>
      </c>
      <c r="C204" s="5" t="s">
        <v>247</v>
      </c>
      <c r="D204" s="5" t="s">
        <v>3</v>
      </c>
      <c r="E204" s="24">
        <v>0</v>
      </c>
      <c r="F204" s="5">
        <v>0</v>
      </c>
      <c r="G204" s="6"/>
      <c r="H204" s="5">
        <v>0</v>
      </c>
      <c r="I204" s="5">
        <v>2</v>
      </c>
      <c r="J204" s="6"/>
      <c r="K204" s="10">
        <v>0</v>
      </c>
      <c r="L204" s="4">
        <v>2</v>
      </c>
      <c r="M204" s="22">
        <f t="shared" si="3"/>
        <v>6</v>
      </c>
      <c r="N204" s="3"/>
      <c r="O204" s="3"/>
      <c r="P204" s="3"/>
      <c r="Q204" s="34" t="s">
        <v>484</v>
      </c>
    </row>
    <row r="205" spans="1:17">
      <c r="A205" s="8">
        <v>204</v>
      </c>
      <c r="B205" s="4">
        <v>12942</v>
      </c>
      <c r="C205" s="5" t="s">
        <v>248</v>
      </c>
      <c r="D205" s="5" t="s">
        <v>9</v>
      </c>
      <c r="E205" s="24">
        <v>0</v>
      </c>
      <c r="F205" s="5">
        <v>0</v>
      </c>
      <c r="G205" s="6">
        <v>10</v>
      </c>
      <c r="H205" s="5">
        <v>0</v>
      </c>
      <c r="I205" s="5"/>
      <c r="J205" s="6">
        <v>10</v>
      </c>
      <c r="K205" s="10">
        <v>0</v>
      </c>
      <c r="L205" s="4">
        <v>20</v>
      </c>
      <c r="M205" s="22">
        <f t="shared" si="3"/>
        <v>60</v>
      </c>
      <c r="N205" s="3"/>
      <c r="O205" s="3"/>
      <c r="P205" s="3"/>
      <c r="Q205" s="34">
        <v>0</v>
      </c>
    </row>
    <row r="206" spans="1:17" hidden="1">
      <c r="A206" s="8">
        <v>205</v>
      </c>
      <c r="B206" s="4">
        <v>10261</v>
      </c>
      <c r="C206" s="5" t="s">
        <v>249</v>
      </c>
      <c r="D206" s="5" t="s">
        <v>31</v>
      </c>
      <c r="E206" s="24">
        <v>0</v>
      </c>
      <c r="F206" s="5">
        <v>0</v>
      </c>
      <c r="G206" s="6"/>
      <c r="H206" s="5">
        <v>0</v>
      </c>
      <c r="I206" s="5">
        <v>1</v>
      </c>
      <c r="J206" s="6"/>
      <c r="K206" s="10">
        <v>0</v>
      </c>
      <c r="L206" s="4">
        <v>1</v>
      </c>
      <c r="M206" s="22">
        <f t="shared" si="3"/>
        <v>3</v>
      </c>
      <c r="N206" s="3"/>
      <c r="O206" s="3"/>
      <c r="P206" s="3"/>
      <c r="Q206" s="34" t="s">
        <v>485</v>
      </c>
    </row>
    <row r="207" spans="1:17">
      <c r="A207" s="8">
        <v>206</v>
      </c>
      <c r="B207" s="8">
        <v>10834</v>
      </c>
      <c r="C207" s="7" t="s">
        <v>250</v>
      </c>
      <c r="D207" s="7" t="s">
        <v>31</v>
      </c>
      <c r="E207" s="24">
        <v>100</v>
      </c>
      <c r="F207" s="6">
        <v>0</v>
      </c>
      <c r="G207" s="6"/>
      <c r="H207" s="5">
        <v>0</v>
      </c>
      <c r="I207" s="5"/>
      <c r="J207" s="6"/>
      <c r="K207" s="10">
        <v>0</v>
      </c>
      <c r="L207" s="4">
        <v>100</v>
      </c>
      <c r="M207" s="22">
        <f t="shared" si="3"/>
        <v>300</v>
      </c>
      <c r="N207" s="3"/>
      <c r="O207" s="3"/>
      <c r="P207" s="3"/>
      <c r="Q207" s="34">
        <v>0</v>
      </c>
    </row>
    <row r="208" spans="1:17" hidden="1">
      <c r="A208" s="8">
        <v>207</v>
      </c>
      <c r="B208" s="4">
        <v>11184</v>
      </c>
      <c r="C208" s="5" t="s">
        <v>251</v>
      </c>
      <c r="D208" s="5" t="s">
        <v>31</v>
      </c>
      <c r="E208" s="24">
        <v>5000</v>
      </c>
      <c r="F208" s="5">
        <v>120</v>
      </c>
      <c r="G208" s="6">
        <v>150</v>
      </c>
      <c r="H208" s="5">
        <v>60</v>
      </c>
      <c r="I208" s="5">
        <v>60</v>
      </c>
      <c r="J208" s="6">
        <v>150</v>
      </c>
      <c r="K208" s="10">
        <v>3600</v>
      </c>
      <c r="L208" s="4">
        <v>5540</v>
      </c>
      <c r="M208" s="22">
        <f t="shared" si="3"/>
        <v>13020</v>
      </c>
      <c r="N208" s="3"/>
      <c r="O208" s="3"/>
      <c r="P208" s="3"/>
      <c r="Q208" s="34" t="s">
        <v>486</v>
      </c>
    </row>
    <row r="209" spans="1:17" hidden="1">
      <c r="A209" s="8">
        <v>208</v>
      </c>
      <c r="B209" s="4">
        <v>10290</v>
      </c>
      <c r="C209" s="5" t="s">
        <v>252</v>
      </c>
      <c r="D209" s="5" t="s">
        <v>31</v>
      </c>
      <c r="E209" s="24">
        <v>100</v>
      </c>
      <c r="F209" s="5">
        <v>0</v>
      </c>
      <c r="G209" s="6"/>
      <c r="H209" s="5">
        <v>0</v>
      </c>
      <c r="I209" s="5"/>
      <c r="J209" s="6"/>
      <c r="K209" s="10">
        <v>0</v>
      </c>
      <c r="L209" s="4">
        <v>100</v>
      </c>
      <c r="M209" s="22">
        <f t="shared" si="3"/>
        <v>300</v>
      </c>
      <c r="N209" s="3"/>
      <c r="O209" s="3"/>
      <c r="P209" s="3"/>
      <c r="Q209" s="44" t="s">
        <v>487</v>
      </c>
    </row>
    <row r="210" spans="1:17" hidden="1">
      <c r="A210" s="8">
        <v>209</v>
      </c>
      <c r="B210" s="4">
        <v>10288</v>
      </c>
      <c r="C210" s="5" t="s">
        <v>253</v>
      </c>
      <c r="D210" s="5" t="s">
        <v>31</v>
      </c>
      <c r="E210" s="24">
        <v>0</v>
      </c>
      <c r="F210" s="5">
        <v>0</v>
      </c>
      <c r="G210" s="6"/>
      <c r="H210" s="5">
        <v>0</v>
      </c>
      <c r="I210" s="5"/>
      <c r="J210" s="6">
        <v>60</v>
      </c>
      <c r="K210" s="10">
        <v>0</v>
      </c>
      <c r="L210" s="4">
        <v>60</v>
      </c>
      <c r="M210" s="22">
        <f t="shared" si="3"/>
        <v>180</v>
      </c>
      <c r="N210" s="3"/>
      <c r="O210" s="3"/>
      <c r="P210" s="3"/>
      <c r="Q210" s="34" t="s">
        <v>488</v>
      </c>
    </row>
    <row r="211" spans="1:17" hidden="1">
      <c r="A211" s="8">
        <v>210</v>
      </c>
      <c r="B211" s="4">
        <v>12953</v>
      </c>
      <c r="C211" s="5" t="s">
        <v>254</v>
      </c>
      <c r="D211" s="5" t="s">
        <v>4</v>
      </c>
      <c r="E211" s="24">
        <v>20</v>
      </c>
      <c r="F211" s="5">
        <v>0</v>
      </c>
      <c r="G211" s="6"/>
      <c r="H211" s="5">
        <v>0</v>
      </c>
      <c r="I211" s="5"/>
      <c r="J211" s="6"/>
      <c r="K211" s="10">
        <v>0</v>
      </c>
      <c r="L211" s="4">
        <v>20</v>
      </c>
      <c r="M211" s="22">
        <f t="shared" si="3"/>
        <v>60</v>
      </c>
      <c r="N211" s="3"/>
      <c r="O211" s="3"/>
      <c r="P211" s="3"/>
      <c r="Q211" s="34" t="s">
        <v>489</v>
      </c>
    </row>
    <row r="212" spans="1:17">
      <c r="A212" s="8">
        <v>211</v>
      </c>
      <c r="B212" s="4">
        <v>10267</v>
      </c>
      <c r="C212" s="5" t="s">
        <v>255</v>
      </c>
      <c r="D212" s="5" t="s">
        <v>3</v>
      </c>
      <c r="E212" s="24">
        <v>0</v>
      </c>
      <c r="F212" s="5">
        <v>0</v>
      </c>
      <c r="G212" s="6">
        <v>1</v>
      </c>
      <c r="H212" s="5">
        <v>0</v>
      </c>
      <c r="I212" s="5"/>
      <c r="J212" s="6"/>
      <c r="K212" s="10">
        <v>0</v>
      </c>
      <c r="L212" s="4">
        <v>1</v>
      </c>
      <c r="M212" s="22">
        <f t="shared" si="3"/>
        <v>3</v>
      </c>
      <c r="N212" s="3"/>
      <c r="O212" s="3"/>
      <c r="P212" s="3"/>
      <c r="Q212" s="34">
        <v>0</v>
      </c>
    </row>
    <row r="213" spans="1:17" ht="24" hidden="1">
      <c r="A213" s="8">
        <v>212</v>
      </c>
      <c r="B213" s="8">
        <v>13253</v>
      </c>
      <c r="C213" s="7" t="s">
        <v>256</v>
      </c>
      <c r="D213" s="7" t="s">
        <v>16</v>
      </c>
      <c r="E213" s="24">
        <v>0</v>
      </c>
      <c r="F213" s="5">
        <v>2</v>
      </c>
      <c r="G213" s="6"/>
      <c r="H213" s="5">
        <v>0</v>
      </c>
      <c r="I213" s="5"/>
      <c r="J213" s="6"/>
      <c r="K213" s="10">
        <v>0</v>
      </c>
      <c r="L213" s="4">
        <v>2</v>
      </c>
      <c r="M213" s="22">
        <f t="shared" si="3"/>
        <v>6</v>
      </c>
      <c r="N213" s="3"/>
      <c r="O213" s="3"/>
      <c r="P213" s="3"/>
      <c r="Q213" s="34" t="s">
        <v>490</v>
      </c>
    </row>
    <row r="214" spans="1:17" hidden="1">
      <c r="A214" s="8">
        <v>213</v>
      </c>
      <c r="B214" s="4">
        <v>50380</v>
      </c>
      <c r="C214" s="5" t="s">
        <v>257</v>
      </c>
      <c r="D214" s="5" t="s">
        <v>31</v>
      </c>
      <c r="E214" s="24">
        <v>2500</v>
      </c>
      <c r="F214" s="5">
        <v>1000</v>
      </c>
      <c r="G214" s="6"/>
      <c r="H214" s="5">
        <v>100</v>
      </c>
      <c r="I214" s="5">
        <v>400</v>
      </c>
      <c r="J214" s="6"/>
      <c r="K214" s="10">
        <v>5200</v>
      </c>
      <c r="L214" s="4">
        <v>4000</v>
      </c>
      <c r="M214" s="22">
        <f t="shared" si="3"/>
        <v>6800</v>
      </c>
      <c r="N214" s="3"/>
      <c r="O214" s="3"/>
      <c r="P214" s="3"/>
      <c r="Q214" s="34" t="s">
        <v>491</v>
      </c>
    </row>
    <row r="215" spans="1:17" ht="48" hidden="1">
      <c r="A215" s="8">
        <v>214</v>
      </c>
      <c r="B215" s="4">
        <v>12714</v>
      </c>
      <c r="C215" s="5" t="s">
        <v>258</v>
      </c>
      <c r="D215" s="5" t="s">
        <v>33</v>
      </c>
      <c r="E215" s="24">
        <v>30</v>
      </c>
      <c r="F215" s="5">
        <v>0</v>
      </c>
      <c r="G215" s="6"/>
      <c r="H215" s="5">
        <v>0</v>
      </c>
      <c r="I215" s="5"/>
      <c r="J215" s="6">
        <v>5</v>
      </c>
      <c r="K215" s="10"/>
      <c r="L215" s="4">
        <v>35</v>
      </c>
      <c r="M215" s="22">
        <f t="shared" si="3"/>
        <v>105</v>
      </c>
      <c r="N215" s="3"/>
      <c r="O215" s="3"/>
      <c r="P215" s="3"/>
      <c r="Q215" s="34" t="s">
        <v>492</v>
      </c>
    </row>
    <row r="216" spans="1:17" hidden="1">
      <c r="A216" s="8">
        <v>215</v>
      </c>
      <c r="B216" s="8">
        <v>11970</v>
      </c>
      <c r="C216" s="7" t="s">
        <v>259</v>
      </c>
      <c r="D216" s="7" t="s">
        <v>3</v>
      </c>
      <c r="E216" s="24">
        <v>0</v>
      </c>
      <c r="F216" s="5">
        <v>0</v>
      </c>
      <c r="G216" s="6"/>
      <c r="H216" s="5">
        <v>0</v>
      </c>
      <c r="I216" s="5"/>
      <c r="J216" s="6">
        <v>5</v>
      </c>
      <c r="K216" s="10">
        <v>0</v>
      </c>
      <c r="L216" s="4">
        <v>5</v>
      </c>
      <c r="M216" s="22">
        <f t="shared" si="3"/>
        <v>15</v>
      </c>
      <c r="N216" s="3"/>
      <c r="O216" s="3"/>
      <c r="P216" s="3"/>
      <c r="Q216" s="34" t="s">
        <v>428</v>
      </c>
    </row>
    <row r="217" spans="1:17" hidden="1">
      <c r="A217" s="8">
        <v>216</v>
      </c>
      <c r="B217" s="4">
        <v>11676</v>
      </c>
      <c r="C217" s="5" t="s">
        <v>260</v>
      </c>
      <c r="D217" s="5" t="s">
        <v>14</v>
      </c>
      <c r="E217" s="24">
        <v>500</v>
      </c>
      <c r="F217" s="5">
        <v>60</v>
      </c>
      <c r="G217" s="6"/>
      <c r="H217" s="5">
        <v>10</v>
      </c>
      <c r="I217" s="5">
        <v>30</v>
      </c>
      <c r="J217" s="6">
        <v>50</v>
      </c>
      <c r="K217" s="10">
        <v>1450</v>
      </c>
      <c r="L217" s="4">
        <v>650</v>
      </c>
      <c r="M217" s="22">
        <f t="shared" si="3"/>
        <v>500</v>
      </c>
      <c r="N217" s="3"/>
      <c r="O217" s="3"/>
      <c r="P217" s="3"/>
      <c r="Q217" s="44" t="s">
        <v>493</v>
      </c>
    </row>
    <row r="218" spans="1:17" hidden="1">
      <c r="A218" s="8">
        <v>217</v>
      </c>
      <c r="B218" s="4">
        <v>10641</v>
      </c>
      <c r="C218" s="5" t="s">
        <v>261</v>
      </c>
      <c r="D218" s="5" t="s">
        <v>31</v>
      </c>
      <c r="E218" s="24">
        <v>500</v>
      </c>
      <c r="F218" s="5">
        <v>0</v>
      </c>
      <c r="G218" s="6"/>
      <c r="H218" s="5">
        <v>0</v>
      </c>
      <c r="I218" s="5"/>
      <c r="J218" s="6"/>
      <c r="K218" s="10">
        <v>300</v>
      </c>
      <c r="L218" s="4">
        <v>500</v>
      </c>
      <c r="M218" s="22">
        <f t="shared" si="3"/>
        <v>1200</v>
      </c>
      <c r="N218" s="3"/>
      <c r="O218" s="3"/>
      <c r="P218" s="3"/>
      <c r="Q218" s="34" t="s">
        <v>494</v>
      </c>
    </row>
    <row r="219" spans="1:17" ht="30">
      <c r="A219" s="8">
        <v>218</v>
      </c>
      <c r="B219" s="26">
        <v>11133</v>
      </c>
      <c r="C219" s="27" t="s">
        <v>262</v>
      </c>
      <c r="D219" s="27" t="s">
        <v>3</v>
      </c>
      <c r="E219" s="28">
        <v>0</v>
      </c>
      <c r="F219" s="27">
        <v>0</v>
      </c>
      <c r="G219" s="29"/>
      <c r="H219" s="27">
        <v>0</v>
      </c>
      <c r="I219" s="27"/>
      <c r="J219" s="29">
        <v>120</v>
      </c>
      <c r="K219" s="10">
        <v>0</v>
      </c>
      <c r="L219" s="26">
        <v>120</v>
      </c>
      <c r="M219" s="22">
        <f t="shared" si="3"/>
        <v>360</v>
      </c>
      <c r="N219" s="30"/>
      <c r="O219" s="30"/>
      <c r="P219" s="31" t="s">
        <v>342</v>
      </c>
      <c r="Q219" s="34">
        <v>0</v>
      </c>
    </row>
    <row r="220" spans="1:17" hidden="1">
      <c r="A220" s="8">
        <v>219</v>
      </c>
      <c r="B220" s="4">
        <v>11108</v>
      </c>
      <c r="C220" s="5" t="s">
        <v>263</v>
      </c>
      <c r="D220" s="5" t="s">
        <v>2</v>
      </c>
      <c r="E220" s="24">
        <v>1500</v>
      </c>
      <c r="F220" s="5">
        <v>0</v>
      </c>
      <c r="G220" s="6">
        <v>60</v>
      </c>
      <c r="H220" s="5">
        <v>200</v>
      </c>
      <c r="I220" s="5">
        <v>60</v>
      </c>
      <c r="J220" s="6">
        <v>250</v>
      </c>
      <c r="K220" s="10">
        <v>2500</v>
      </c>
      <c r="L220" s="4">
        <v>2070</v>
      </c>
      <c r="M220" s="22">
        <f t="shared" si="3"/>
        <v>3710</v>
      </c>
      <c r="N220" s="3"/>
      <c r="O220" s="3"/>
      <c r="P220" s="3"/>
      <c r="Q220" s="34" t="s">
        <v>495</v>
      </c>
    </row>
    <row r="221" spans="1:17">
      <c r="A221" s="8">
        <v>220</v>
      </c>
      <c r="B221" s="4">
        <v>270711</v>
      </c>
      <c r="C221" s="5" t="s">
        <v>264</v>
      </c>
      <c r="D221" s="5" t="s">
        <v>31</v>
      </c>
      <c r="E221" s="24">
        <v>0</v>
      </c>
      <c r="F221" s="5">
        <v>5</v>
      </c>
      <c r="G221" s="6"/>
      <c r="H221" s="5">
        <v>4</v>
      </c>
      <c r="I221" s="5"/>
      <c r="J221" s="6">
        <v>10</v>
      </c>
      <c r="K221" s="10">
        <v>21</v>
      </c>
      <c r="L221" s="4">
        <v>19</v>
      </c>
      <c r="M221" s="22">
        <f t="shared" si="3"/>
        <v>36</v>
      </c>
      <c r="N221" s="3"/>
      <c r="O221" s="3"/>
      <c r="P221" s="3"/>
      <c r="Q221" s="34">
        <v>0</v>
      </c>
    </row>
    <row r="222" spans="1:17" hidden="1">
      <c r="A222" s="8">
        <v>221</v>
      </c>
      <c r="B222" s="4">
        <v>170192</v>
      </c>
      <c r="C222" s="5" t="s">
        <v>265</v>
      </c>
      <c r="D222" s="5" t="s">
        <v>6</v>
      </c>
      <c r="E222" s="24">
        <v>1</v>
      </c>
      <c r="F222" s="5">
        <v>0</v>
      </c>
      <c r="G222" s="6"/>
      <c r="H222" s="5">
        <v>0</v>
      </c>
      <c r="I222" s="5">
        <v>1</v>
      </c>
      <c r="J222" s="6"/>
      <c r="K222" s="10">
        <v>0</v>
      </c>
      <c r="L222" s="4">
        <v>2</v>
      </c>
      <c r="M222" s="22">
        <f t="shared" si="3"/>
        <v>6</v>
      </c>
      <c r="N222" s="3"/>
      <c r="O222" s="3"/>
      <c r="P222" s="3"/>
      <c r="Q222" s="34" t="s">
        <v>496</v>
      </c>
    </row>
    <row r="223" spans="1:17" hidden="1">
      <c r="A223" s="8">
        <v>222</v>
      </c>
      <c r="B223" s="4">
        <v>11382</v>
      </c>
      <c r="C223" s="5" t="s">
        <v>266</v>
      </c>
      <c r="D223" s="5" t="s">
        <v>2</v>
      </c>
      <c r="E223" s="24">
        <v>0</v>
      </c>
      <c r="F223" s="5">
        <v>5</v>
      </c>
      <c r="G223" s="6">
        <v>5</v>
      </c>
      <c r="H223" s="5">
        <v>2</v>
      </c>
      <c r="I223" s="5">
        <v>2</v>
      </c>
      <c r="J223" s="6">
        <v>10</v>
      </c>
      <c r="K223" s="10">
        <v>0</v>
      </c>
      <c r="L223" s="4">
        <v>24</v>
      </c>
      <c r="M223" s="22">
        <f t="shared" si="3"/>
        <v>72</v>
      </c>
      <c r="N223" s="3"/>
      <c r="O223" s="3"/>
      <c r="P223" s="3"/>
      <c r="Q223" s="34" t="s">
        <v>497</v>
      </c>
    </row>
    <row r="224" spans="1:17">
      <c r="A224" s="8">
        <v>223</v>
      </c>
      <c r="B224" s="4">
        <v>11340</v>
      </c>
      <c r="C224" s="5" t="s">
        <v>267</v>
      </c>
      <c r="D224" s="5" t="s">
        <v>33</v>
      </c>
      <c r="E224" s="24">
        <v>10</v>
      </c>
      <c r="F224" s="5">
        <v>0</v>
      </c>
      <c r="G224" s="6">
        <v>10</v>
      </c>
      <c r="H224" s="5">
        <v>5</v>
      </c>
      <c r="I224" s="5">
        <v>5</v>
      </c>
      <c r="J224" s="6"/>
      <c r="K224" s="10">
        <v>60</v>
      </c>
      <c r="L224" s="4">
        <v>30</v>
      </c>
      <c r="M224" s="22">
        <f t="shared" si="3"/>
        <v>30</v>
      </c>
      <c r="N224" s="3"/>
      <c r="O224" s="3"/>
      <c r="P224" s="3"/>
      <c r="Q224" s="34">
        <v>0</v>
      </c>
    </row>
    <row r="225" spans="1:17">
      <c r="A225" s="8">
        <v>224</v>
      </c>
      <c r="B225" s="4">
        <v>10291</v>
      </c>
      <c r="C225" s="5" t="s">
        <v>268</v>
      </c>
      <c r="D225" s="5" t="s">
        <v>31</v>
      </c>
      <c r="E225" s="24">
        <v>0</v>
      </c>
      <c r="F225" s="5">
        <v>0</v>
      </c>
      <c r="G225" s="6">
        <v>150</v>
      </c>
      <c r="H225" s="5">
        <v>0</v>
      </c>
      <c r="I225" s="5"/>
      <c r="J225" s="6"/>
      <c r="K225" s="10">
        <v>0</v>
      </c>
      <c r="L225" s="4">
        <v>150</v>
      </c>
      <c r="M225" s="22">
        <f t="shared" si="3"/>
        <v>450</v>
      </c>
      <c r="N225" s="3"/>
      <c r="O225" s="3"/>
      <c r="P225" s="3"/>
      <c r="Q225" s="34">
        <v>0</v>
      </c>
    </row>
    <row r="226" spans="1:17" ht="24" hidden="1">
      <c r="A226" s="8">
        <v>225</v>
      </c>
      <c r="B226" s="8">
        <v>50162</v>
      </c>
      <c r="C226" s="7" t="s">
        <v>269</v>
      </c>
      <c r="D226" s="7" t="s">
        <v>11</v>
      </c>
      <c r="E226" s="24">
        <v>0</v>
      </c>
      <c r="F226" s="5">
        <v>0</v>
      </c>
      <c r="G226" s="5"/>
      <c r="H226" s="5">
        <v>0</v>
      </c>
      <c r="I226" s="5"/>
      <c r="J226" s="6">
        <v>2</v>
      </c>
      <c r="K226" s="10">
        <v>0</v>
      </c>
      <c r="L226" s="4">
        <v>2</v>
      </c>
      <c r="M226" s="22">
        <f t="shared" si="3"/>
        <v>6</v>
      </c>
      <c r="N226" s="3"/>
      <c r="O226" s="3"/>
      <c r="P226" s="3"/>
      <c r="Q226" s="34" t="s">
        <v>498</v>
      </c>
    </row>
    <row r="227" spans="1:17" ht="24" hidden="1">
      <c r="A227" s="8">
        <v>226</v>
      </c>
      <c r="B227" s="4">
        <v>50163</v>
      </c>
      <c r="C227" s="5" t="s">
        <v>270</v>
      </c>
      <c r="D227" s="5" t="s">
        <v>11</v>
      </c>
      <c r="E227" s="24">
        <v>0</v>
      </c>
      <c r="F227" s="5">
        <v>2</v>
      </c>
      <c r="G227" s="5"/>
      <c r="H227" s="5">
        <v>0</v>
      </c>
      <c r="I227" s="5"/>
      <c r="J227" s="6"/>
      <c r="K227" s="10">
        <v>0</v>
      </c>
      <c r="L227" s="4">
        <v>2</v>
      </c>
      <c r="M227" s="22">
        <f t="shared" si="3"/>
        <v>6</v>
      </c>
      <c r="N227" s="3"/>
      <c r="O227" s="3"/>
      <c r="P227" s="3"/>
      <c r="Q227" s="34" t="s">
        <v>499</v>
      </c>
    </row>
    <row r="228" spans="1:17" ht="24" hidden="1">
      <c r="A228" s="8">
        <v>227</v>
      </c>
      <c r="B228" s="4">
        <v>50165</v>
      </c>
      <c r="C228" s="5" t="s">
        <v>271</v>
      </c>
      <c r="D228" s="5" t="s">
        <v>11</v>
      </c>
      <c r="E228" s="24">
        <v>0</v>
      </c>
      <c r="F228" s="5">
        <v>2</v>
      </c>
      <c r="G228" s="5"/>
      <c r="H228" s="5">
        <v>0</v>
      </c>
      <c r="I228" s="5"/>
      <c r="J228" s="6"/>
      <c r="K228" s="10">
        <v>0</v>
      </c>
      <c r="L228" s="4">
        <v>2</v>
      </c>
      <c r="M228" s="22">
        <f t="shared" si="3"/>
        <v>6</v>
      </c>
      <c r="N228" s="3"/>
      <c r="O228" s="3"/>
      <c r="P228" s="3"/>
      <c r="Q228" s="34" t="s">
        <v>500</v>
      </c>
    </row>
    <row r="229" spans="1:17" hidden="1">
      <c r="A229" s="8">
        <v>228</v>
      </c>
      <c r="B229" s="8">
        <v>11146</v>
      </c>
      <c r="C229" s="7" t="s">
        <v>272</v>
      </c>
      <c r="D229" s="7" t="s">
        <v>31</v>
      </c>
      <c r="E229" s="24">
        <v>0</v>
      </c>
      <c r="F229" s="6">
        <v>0</v>
      </c>
      <c r="G229" s="6"/>
      <c r="H229" s="5">
        <v>0</v>
      </c>
      <c r="I229" s="5">
        <v>50</v>
      </c>
      <c r="J229" s="6"/>
      <c r="K229" s="10">
        <v>0</v>
      </c>
      <c r="L229" s="4">
        <v>50</v>
      </c>
      <c r="M229" s="22">
        <f t="shared" si="3"/>
        <v>150</v>
      </c>
      <c r="N229" s="3"/>
      <c r="O229" s="3"/>
      <c r="P229" s="3"/>
      <c r="Q229" s="34" t="s">
        <v>501</v>
      </c>
    </row>
    <row r="230" spans="1:17" ht="24" hidden="1">
      <c r="A230" s="8">
        <v>229</v>
      </c>
      <c r="B230" s="4">
        <v>11680</v>
      </c>
      <c r="C230" s="5" t="s">
        <v>273</v>
      </c>
      <c r="D230" s="5" t="s">
        <v>33</v>
      </c>
      <c r="E230" s="24">
        <v>500</v>
      </c>
      <c r="F230" s="5">
        <v>40</v>
      </c>
      <c r="G230" s="5">
        <v>50</v>
      </c>
      <c r="H230" s="5">
        <v>10</v>
      </c>
      <c r="I230" s="5">
        <v>40</v>
      </c>
      <c r="J230" s="6">
        <v>15</v>
      </c>
      <c r="K230" s="10">
        <v>125</v>
      </c>
      <c r="L230" s="4">
        <v>655</v>
      </c>
      <c r="M230" s="22">
        <f t="shared" si="3"/>
        <v>1840</v>
      </c>
      <c r="N230" s="3"/>
      <c r="O230" s="3"/>
      <c r="P230" s="3"/>
      <c r="Q230" s="34" t="s">
        <v>502</v>
      </c>
    </row>
    <row r="231" spans="1:17" hidden="1">
      <c r="A231" s="8">
        <v>230</v>
      </c>
      <c r="B231" s="4">
        <v>10563</v>
      </c>
      <c r="C231" s="5" t="s">
        <v>274</v>
      </c>
      <c r="D231" s="5" t="s">
        <v>31</v>
      </c>
      <c r="E231" s="24">
        <v>200</v>
      </c>
      <c r="F231" s="5">
        <v>0</v>
      </c>
      <c r="G231" s="5"/>
      <c r="H231" s="5">
        <v>0</v>
      </c>
      <c r="I231" s="5"/>
      <c r="J231" s="6"/>
      <c r="K231" s="10">
        <v>0</v>
      </c>
      <c r="L231" s="4">
        <v>200</v>
      </c>
      <c r="M231" s="22">
        <f t="shared" si="3"/>
        <v>600</v>
      </c>
      <c r="N231" s="3"/>
      <c r="O231" s="3"/>
      <c r="P231" s="3"/>
      <c r="Q231" s="34" t="s">
        <v>503</v>
      </c>
    </row>
    <row r="232" spans="1:17" ht="24">
      <c r="A232" s="8">
        <v>231</v>
      </c>
      <c r="B232" s="4">
        <v>12022</v>
      </c>
      <c r="C232" s="5" t="s">
        <v>275</v>
      </c>
      <c r="D232" s="5" t="s">
        <v>33</v>
      </c>
      <c r="E232" s="24">
        <v>20</v>
      </c>
      <c r="F232" s="5">
        <v>0</v>
      </c>
      <c r="G232" s="5">
        <v>2</v>
      </c>
      <c r="H232" s="5">
        <v>0</v>
      </c>
      <c r="I232" s="5"/>
      <c r="J232" s="6">
        <v>5</v>
      </c>
      <c r="K232" s="10">
        <v>0</v>
      </c>
      <c r="L232" s="4">
        <v>27</v>
      </c>
      <c r="M232" s="22">
        <f t="shared" si="3"/>
        <v>81</v>
      </c>
      <c r="N232" s="3"/>
      <c r="O232" s="3"/>
      <c r="P232" s="3"/>
      <c r="Q232" s="34">
        <v>0</v>
      </c>
    </row>
    <row r="233" spans="1:17" hidden="1">
      <c r="A233" s="8">
        <v>232</v>
      </c>
      <c r="B233" s="10" t="s">
        <v>73</v>
      </c>
      <c r="C233" s="5" t="s">
        <v>276</v>
      </c>
      <c r="D233" s="6" t="s">
        <v>33</v>
      </c>
      <c r="E233" s="25">
        <v>2</v>
      </c>
      <c r="F233" s="5">
        <v>0</v>
      </c>
      <c r="G233" s="5">
        <v>1</v>
      </c>
      <c r="H233" s="5">
        <v>0</v>
      </c>
      <c r="I233" s="6">
        <v>1</v>
      </c>
      <c r="J233" s="6"/>
      <c r="K233" s="10">
        <v>0</v>
      </c>
      <c r="L233" s="4">
        <v>4</v>
      </c>
      <c r="M233" s="22">
        <f t="shared" si="3"/>
        <v>12</v>
      </c>
      <c r="N233" s="3"/>
      <c r="O233" s="3"/>
      <c r="P233" s="3"/>
      <c r="Q233" s="34" t="s">
        <v>504</v>
      </c>
    </row>
    <row r="234" spans="1:17" hidden="1">
      <c r="A234" s="8">
        <v>233</v>
      </c>
      <c r="B234" s="4">
        <v>12946</v>
      </c>
      <c r="C234" s="5" t="s">
        <v>277</v>
      </c>
      <c r="D234" s="5" t="s">
        <v>31</v>
      </c>
      <c r="E234" s="24">
        <v>100</v>
      </c>
      <c r="F234" s="5">
        <v>0</v>
      </c>
      <c r="G234" s="5"/>
      <c r="H234" s="5">
        <v>0</v>
      </c>
      <c r="I234" s="5"/>
      <c r="J234" s="6"/>
      <c r="K234" s="10">
        <v>0</v>
      </c>
      <c r="L234" s="4">
        <v>100</v>
      </c>
      <c r="M234" s="22">
        <f t="shared" si="3"/>
        <v>300</v>
      </c>
      <c r="N234" s="3"/>
      <c r="O234" s="3"/>
      <c r="P234" s="3"/>
      <c r="Q234" s="34" t="s">
        <v>505</v>
      </c>
    </row>
    <row r="235" spans="1:17" hidden="1">
      <c r="A235" s="8">
        <v>234</v>
      </c>
      <c r="B235" s="4">
        <v>12944</v>
      </c>
      <c r="C235" s="5" t="s">
        <v>278</v>
      </c>
      <c r="D235" s="5" t="s">
        <v>31</v>
      </c>
      <c r="E235" s="24">
        <v>100</v>
      </c>
      <c r="F235" s="5">
        <v>0</v>
      </c>
      <c r="G235" s="5"/>
      <c r="H235" s="5">
        <v>0</v>
      </c>
      <c r="I235" s="5">
        <v>30</v>
      </c>
      <c r="J235" s="6"/>
      <c r="K235" s="10">
        <v>110</v>
      </c>
      <c r="L235" s="4">
        <v>130</v>
      </c>
      <c r="M235" s="22">
        <f t="shared" si="3"/>
        <v>280</v>
      </c>
      <c r="N235" s="3"/>
      <c r="O235" s="3"/>
      <c r="P235" s="3"/>
      <c r="Q235" s="34" t="s">
        <v>506</v>
      </c>
    </row>
    <row r="236" spans="1:17" hidden="1">
      <c r="A236" s="8">
        <v>235</v>
      </c>
      <c r="B236" s="4">
        <v>10876</v>
      </c>
      <c r="C236" s="5" t="s">
        <v>279</v>
      </c>
      <c r="D236" s="5" t="s">
        <v>2</v>
      </c>
      <c r="E236" s="24">
        <v>200</v>
      </c>
      <c r="F236" s="5">
        <v>0</v>
      </c>
      <c r="G236" s="5"/>
      <c r="H236" s="5">
        <v>0</v>
      </c>
      <c r="I236" s="5">
        <v>30</v>
      </c>
      <c r="J236" s="6"/>
      <c r="K236" s="10">
        <v>0</v>
      </c>
      <c r="L236" s="4">
        <v>230</v>
      </c>
      <c r="M236" s="22">
        <f t="shared" si="3"/>
        <v>690</v>
      </c>
      <c r="N236" s="3"/>
      <c r="O236" s="3"/>
      <c r="P236" s="3"/>
      <c r="Q236" s="34" t="s">
        <v>507</v>
      </c>
    </row>
    <row r="237" spans="1:17" hidden="1">
      <c r="A237" s="8">
        <v>236</v>
      </c>
      <c r="B237" s="4">
        <v>10535</v>
      </c>
      <c r="C237" s="5" t="s">
        <v>280</v>
      </c>
      <c r="D237" s="5" t="s">
        <v>31</v>
      </c>
      <c r="E237" s="24">
        <v>3000</v>
      </c>
      <c r="F237" s="5">
        <v>300</v>
      </c>
      <c r="G237" s="5">
        <v>200</v>
      </c>
      <c r="H237" s="5">
        <v>30</v>
      </c>
      <c r="I237" s="5"/>
      <c r="J237" s="6">
        <v>300</v>
      </c>
      <c r="K237" s="10">
        <v>1250</v>
      </c>
      <c r="L237" s="4">
        <v>3830</v>
      </c>
      <c r="M237" s="22">
        <f t="shared" si="3"/>
        <v>10240</v>
      </c>
      <c r="N237" s="3"/>
      <c r="O237" s="3"/>
      <c r="P237" s="3"/>
      <c r="Q237" s="34" t="s">
        <v>508</v>
      </c>
    </row>
    <row r="238" spans="1:17" hidden="1">
      <c r="A238" s="8">
        <v>237</v>
      </c>
      <c r="B238" s="4">
        <v>10917</v>
      </c>
      <c r="C238" s="5" t="s">
        <v>281</v>
      </c>
      <c r="D238" s="5" t="s">
        <v>31</v>
      </c>
      <c r="E238" s="24">
        <v>0</v>
      </c>
      <c r="F238" s="5">
        <v>0</v>
      </c>
      <c r="G238" s="5">
        <v>200</v>
      </c>
      <c r="H238" s="5">
        <v>210</v>
      </c>
      <c r="I238" s="5"/>
      <c r="J238" s="6"/>
      <c r="K238" s="10">
        <v>180</v>
      </c>
      <c r="L238" s="4">
        <v>410</v>
      </c>
      <c r="M238" s="22">
        <f t="shared" si="3"/>
        <v>1050</v>
      </c>
      <c r="N238" s="3"/>
      <c r="O238" s="3"/>
      <c r="P238" s="3"/>
      <c r="Q238" s="34" t="s">
        <v>509</v>
      </c>
    </row>
    <row r="239" spans="1:17" ht="24">
      <c r="A239" s="8">
        <v>238</v>
      </c>
      <c r="B239" s="8">
        <v>11746</v>
      </c>
      <c r="C239" s="7" t="s">
        <v>282</v>
      </c>
      <c r="D239" s="7" t="s">
        <v>11</v>
      </c>
      <c r="E239" s="24">
        <v>0</v>
      </c>
      <c r="F239" s="6">
        <v>0</v>
      </c>
      <c r="G239" s="6">
        <v>1</v>
      </c>
      <c r="H239" s="5">
        <v>0</v>
      </c>
      <c r="I239" s="5"/>
      <c r="J239" s="6"/>
      <c r="K239" s="10">
        <v>0</v>
      </c>
      <c r="L239" s="4">
        <v>1</v>
      </c>
      <c r="M239" s="22">
        <f t="shared" si="3"/>
        <v>3</v>
      </c>
      <c r="N239" s="3"/>
      <c r="O239" s="3"/>
      <c r="P239" s="3"/>
      <c r="Q239" s="34">
        <v>0</v>
      </c>
    </row>
    <row r="240" spans="1:17" ht="24">
      <c r="A240" s="8">
        <v>239</v>
      </c>
      <c r="B240" s="4">
        <v>12864</v>
      </c>
      <c r="C240" s="5" t="s">
        <v>283</v>
      </c>
      <c r="D240" s="5" t="s">
        <v>31</v>
      </c>
      <c r="E240" s="24">
        <v>300</v>
      </c>
      <c r="F240" s="5">
        <v>10</v>
      </c>
      <c r="G240" s="5">
        <v>30</v>
      </c>
      <c r="H240" s="5">
        <v>0</v>
      </c>
      <c r="I240" s="5">
        <v>60</v>
      </c>
      <c r="J240" s="6">
        <v>30</v>
      </c>
      <c r="K240" s="10">
        <v>0</v>
      </c>
      <c r="L240" s="4">
        <v>430</v>
      </c>
      <c r="M240" s="22">
        <f t="shared" si="3"/>
        <v>1290</v>
      </c>
      <c r="N240" s="3"/>
      <c r="O240" s="3"/>
      <c r="P240" s="3"/>
      <c r="Q240" s="34">
        <v>0</v>
      </c>
    </row>
    <row r="241" spans="1:17" ht="24" hidden="1">
      <c r="A241" s="8">
        <v>240</v>
      </c>
      <c r="B241" s="4">
        <v>12862</v>
      </c>
      <c r="C241" s="5" t="s">
        <v>284</v>
      </c>
      <c r="D241" s="5" t="s">
        <v>31</v>
      </c>
      <c r="E241" s="24">
        <v>200</v>
      </c>
      <c r="F241" s="5">
        <v>7</v>
      </c>
      <c r="G241" s="5">
        <v>3</v>
      </c>
      <c r="H241" s="5">
        <v>0</v>
      </c>
      <c r="I241" s="5">
        <v>5</v>
      </c>
      <c r="J241" s="6"/>
      <c r="K241" s="10">
        <v>120</v>
      </c>
      <c r="L241" s="4">
        <v>215</v>
      </c>
      <c r="M241" s="22">
        <f t="shared" si="3"/>
        <v>525</v>
      </c>
      <c r="N241" s="3"/>
      <c r="O241" s="3"/>
      <c r="P241" s="3"/>
      <c r="Q241" s="34" t="s">
        <v>510</v>
      </c>
    </row>
    <row r="242" spans="1:17" ht="36">
      <c r="A242" s="8">
        <v>241</v>
      </c>
      <c r="B242" s="4">
        <v>12475</v>
      </c>
      <c r="C242" s="5" t="s">
        <v>285</v>
      </c>
      <c r="D242" s="5" t="s">
        <v>31</v>
      </c>
      <c r="E242" s="24">
        <v>40</v>
      </c>
      <c r="F242" s="5">
        <v>6</v>
      </c>
      <c r="G242" s="5"/>
      <c r="H242" s="5">
        <v>6</v>
      </c>
      <c r="I242" s="5">
        <v>12</v>
      </c>
      <c r="J242" s="6">
        <v>10</v>
      </c>
      <c r="K242" s="10">
        <v>140</v>
      </c>
      <c r="L242" s="4">
        <v>74</v>
      </c>
      <c r="M242" s="22">
        <f t="shared" si="3"/>
        <v>82</v>
      </c>
      <c r="N242" s="3"/>
      <c r="O242" s="3"/>
      <c r="P242" s="3"/>
      <c r="Q242" s="34">
        <v>0</v>
      </c>
    </row>
    <row r="243" spans="1:17">
      <c r="A243" s="8">
        <v>242</v>
      </c>
      <c r="B243" s="8">
        <v>11393</v>
      </c>
      <c r="C243" s="7" t="s">
        <v>286</v>
      </c>
      <c r="D243" s="7" t="s">
        <v>2</v>
      </c>
      <c r="E243" s="24">
        <v>0</v>
      </c>
      <c r="F243" s="5">
        <v>0</v>
      </c>
      <c r="G243" s="5">
        <v>1</v>
      </c>
      <c r="H243" s="5">
        <v>0</v>
      </c>
      <c r="I243" s="5"/>
      <c r="J243" s="6"/>
      <c r="K243" s="10">
        <v>0</v>
      </c>
      <c r="L243" s="4">
        <v>1</v>
      </c>
      <c r="M243" s="22">
        <f t="shared" si="3"/>
        <v>3</v>
      </c>
      <c r="N243" s="3"/>
      <c r="O243" s="3"/>
      <c r="P243" s="3"/>
      <c r="Q243" s="34">
        <v>0</v>
      </c>
    </row>
    <row r="244" spans="1:17" ht="24">
      <c r="A244" s="8">
        <v>243</v>
      </c>
      <c r="B244" s="4">
        <v>10128</v>
      </c>
      <c r="C244" s="5" t="s">
        <v>287</v>
      </c>
      <c r="D244" s="5" t="s">
        <v>31</v>
      </c>
      <c r="E244" s="24">
        <v>0</v>
      </c>
      <c r="F244" s="5">
        <v>1</v>
      </c>
      <c r="G244" s="5"/>
      <c r="H244" s="5">
        <v>0</v>
      </c>
      <c r="I244" s="5"/>
      <c r="J244" s="6"/>
      <c r="K244" s="10">
        <v>0</v>
      </c>
      <c r="L244" s="4">
        <v>1</v>
      </c>
      <c r="M244" s="22">
        <f t="shared" si="3"/>
        <v>3</v>
      </c>
      <c r="N244" s="3"/>
      <c r="O244" s="3"/>
      <c r="P244" s="3"/>
      <c r="Q244" s="34">
        <v>0</v>
      </c>
    </row>
    <row r="245" spans="1:17" hidden="1">
      <c r="A245" s="8">
        <v>244</v>
      </c>
      <c r="B245" s="4">
        <v>10121</v>
      </c>
      <c r="C245" s="5" t="s">
        <v>288</v>
      </c>
      <c r="D245" s="5" t="s">
        <v>39</v>
      </c>
      <c r="E245" s="24">
        <v>0</v>
      </c>
      <c r="F245" s="5">
        <v>0</v>
      </c>
      <c r="G245" s="5"/>
      <c r="H245" s="5">
        <v>0</v>
      </c>
      <c r="I245" s="5">
        <v>1</v>
      </c>
      <c r="J245" s="6"/>
      <c r="K245" s="10">
        <v>0</v>
      </c>
      <c r="L245" s="4">
        <v>1</v>
      </c>
      <c r="M245" s="22">
        <f t="shared" si="3"/>
        <v>3</v>
      </c>
      <c r="N245" s="3"/>
      <c r="O245" s="3"/>
      <c r="P245" s="3"/>
      <c r="Q245" s="34" t="s">
        <v>511</v>
      </c>
    </row>
    <row r="246" spans="1:17" ht="24" hidden="1">
      <c r="A246" s="8">
        <v>245</v>
      </c>
      <c r="B246" s="8">
        <v>10123</v>
      </c>
      <c r="C246" s="7" t="s">
        <v>289</v>
      </c>
      <c r="D246" s="7" t="s">
        <v>290</v>
      </c>
      <c r="E246" s="24">
        <v>0</v>
      </c>
      <c r="F246" s="5">
        <v>0</v>
      </c>
      <c r="G246" s="5"/>
      <c r="H246" s="5">
        <v>0</v>
      </c>
      <c r="I246" s="5"/>
      <c r="J246" s="6">
        <v>4</v>
      </c>
      <c r="K246" s="10">
        <v>0</v>
      </c>
      <c r="L246" s="4">
        <v>4</v>
      </c>
      <c r="M246" s="22">
        <f t="shared" si="3"/>
        <v>12</v>
      </c>
      <c r="N246" s="3"/>
      <c r="O246" s="3"/>
      <c r="P246" s="3"/>
      <c r="Q246" s="34" t="s">
        <v>512</v>
      </c>
    </row>
    <row r="247" spans="1:17" hidden="1">
      <c r="A247" s="8">
        <v>246</v>
      </c>
      <c r="B247" s="4">
        <v>12329</v>
      </c>
      <c r="C247" s="5" t="s">
        <v>291</v>
      </c>
      <c r="D247" s="5" t="s">
        <v>31</v>
      </c>
      <c r="E247" s="24">
        <v>100</v>
      </c>
      <c r="F247" s="5">
        <v>0</v>
      </c>
      <c r="G247" s="5">
        <v>300</v>
      </c>
      <c r="H247" s="5">
        <v>0</v>
      </c>
      <c r="I247" s="5">
        <v>10</v>
      </c>
      <c r="J247" s="6">
        <v>50</v>
      </c>
      <c r="K247" s="10">
        <v>0</v>
      </c>
      <c r="L247" s="4">
        <v>460</v>
      </c>
      <c r="M247" s="22">
        <f t="shared" si="3"/>
        <v>1380</v>
      </c>
      <c r="N247" s="3"/>
      <c r="O247" s="3"/>
      <c r="P247" s="3"/>
      <c r="Q247" s="34" t="s">
        <v>513</v>
      </c>
    </row>
    <row r="248" spans="1:17">
      <c r="A248" s="8">
        <v>247</v>
      </c>
      <c r="B248" s="4">
        <v>12023</v>
      </c>
      <c r="C248" s="5" t="s">
        <v>292</v>
      </c>
      <c r="D248" s="5" t="s">
        <v>33</v>
      </c>
      <c r="E248" s="24">
        <v>0</v>
      </c>
      <c r="F248" s="5">
        <v>3</v>
      </c>
      <c r="G248" s="5"/>
      <c r="H248" s="5">
        <v>0</v>
      </c>
      <c r="I248" s="5"/>
      <c r="J248" s="6"/>
      <c r="K248" s="10">
        <v>0</v>
      </c>
      <c r="L248" s="4">
        <v>3</v>
      </c>
      <c r="M248" s="22">
        <f t="shared" si="3"/>
        <v>9</v>
      </c>
      <c r="N248" s="3"/>
      <c r="O248" s="3"/>
      <c r="P248" s="3"/>
      <c r="Q248" s="34">
        <v>0</v>
      </c>
    </row>
    <row r="249" spans="1:17">
      <c r="A249" s="8">
        <v>248</v>
      </c>
      <c r="B249" s="4" t="s">
        <v>293</v>
      </c>
      <c r="C249" s="5" t="s">
        <v>294</v>
      </c>
      <c r="D249" s="5" t="s">
        <v>2</v>
      </c>
      <c r="E249" s="24">
        <v>0</v>
      </c>
      <c r="F249" s="5">
        <v>0</v>
      </c>
      <c r="G249" s="5"/>
      <c r="H249" s="5">
        <v>1</v>
      </c>
      <c r="I249" s="5">
        <v>5</v>
      </c>
      <c r="J249" s="6">
        <v>2</v>
      </c>
      <c r="K249" s="10">
        <v>0</v>
      </c>
      <c r="L249" s="4">
        <v>8</v>
      </c>
      <c r="M249" s="22">
        <f t="shared" si="3"/>
        <v>24</v>
      </c>
      <c r="N249" s="3"/>
      <c r="O249" s="3"/>
      <c r="P249" s="3"/>
      <c r="Q249" s="34">
        <v>0</v>
      </c>
    </row>
    <row r="250" spans="1:17" hidden="1">
      <c r="A250" s="8">
        <v>249</v>
      </c>
      <c r="B250" s="8">
        <v>11749</v>
      </c>
      <c r="C250" s="7" t="s">
        <v>295</v>
      </c>
      <c r="D250" s="7" t="s">
        <v>2</v>
      </c>
      <c r="E250" s="24">
        <v>50</v>
      </c>
      <c r="F250" s="5">
        <v>0</v>
      </c>
      <c r="G250" s="5"/>
      <c r="H250" s="5">
        <v>0</v>
      </c>
      <c r="I250" s="5"/>
      <c r="J250" s="6"/>
      <c r="K250" s="10">
        <v>0</v>
      </c>
      <c r="L250" s="4">
        <v>50</v>
      </c>
      <c r="M250" s="22">
        <f t="shared" si="3"/>
        <v>150</v>
      </c>
      <c r="N250" s="3"/>
      <c r="O250" s="3"/>
      <c r="P250" s="3"/>
      <c r="Q250" s="34" t="s">
        <v>514</v>
      </c>
    </row>
    <row r="251" spans="1:17">
      <c r="A251" s="8">
        <v>250</v>
      </c>
      <c r="B251" s="4">
        <v>10260</v>
      </c>
      <c r="C251" s="5" t="s">
        <v>296</v>
      </c>
      <c r="D251" s="5" t="s">
        <v>31</v>
      </c>
      <c r="E251" s="24">
        <v>0</v>
      </c>
      <c r="F251" s="9">
        <v>0</v>
      </c>
      <c r="G251" s="9"/>
      <c r="H251" s="5">
        <v>0</v>
      </c>
      <c r="I251" s="5"/>
      <c r="J251" s="6">
        <v>200</v>
      </c>
      <c r="K251" s="10">
        <v>0</v>
      </c>
      <c r="L251" s="4">
        <v>200</v>
      </c>
      <c r="M251" s="22">
        <f t="shared" si="3"/>
        <v>600</v>
      </c>
      <c r="N251" s="3"/>
      <c r="O251" s="3"/>
      <c r="P251" s="3"/>
      <c r="Q251" s="34">
        <v>0</v>
      </c>
    </row>
    <row r="252" spans="1:17">
      <c r="A252" s="8">
        <v>251</v>
      </c>
      <c r="B252" s="4">
        <v>11618</v>
      </c>
      <c r="C252" s="5" t="s">
        <v>297</v>
      </c>
      <c r="D252" s="5" t="s">
        <v>2</v>
      </c>
      <c r="E252" s="24">
        <v>0</v>
      </c>
      <c r="F252" s="5">
        <v>0</v>
      </c>
      <c r="G252" s="5">
        <v>60</v>
      </c>
      <c r="H252" s="5">
        <v>0</v>
      </c>
      <c r="I252" s="5"/>
      <c r="J252" s="6"/>
      <c r="K252" s="10">
        <v>0</v>
      </c>
      <c r="L252" s="4">
        <v>60</v>
      </c>
      <c r="M252" s="22">
        <f t="shared" si="3"/>
        <v>180</v>
      </c>
      <c r="N252" s="3"/>
      <c r="O252" s="3"/>
      <c r="P252" s="3"/>
      <c r="Q252" s="34">
        <v>0</v>
      </c>
    </row>
    <row r="253" spans="1:17" hidden="1">
      <c r="A253" s="8">
        <v>252</v>
      </c>
      <c r="B253" s="4">
        <v>10864</v>
      </c>
      <c r="C253" s="5" t="s">
        <v>298</v>
      </c>
      <c r="D253" s="5" t="s">
        <v>31</v>
      </c>
      <c r="E253" s="24">
        <v>0</v>
      </c>
      <c r="F253" s="5">
        <v>25</v>
      </c>
      <c r="G253" s="5"/>
      <c r="H253" s="5">
        <v>0</v>
      </c>
      <c r="I253" s="5"/>
      <c r="J253" s="6"/>
      <c r="K253" s="10">
        <v>0</v>
      </c>
      <c r="L253" s="4">
        <v>25</v>
      </c>
      <c r="M253" s="22">
        <f t="shared" si="3"/>
        <v>75</v>
      </c>
      <c r="N253" s="3"/>
      <c r="O253" s="3"/>
      <c r="P253" s="3"/>
      <c r="Q253" s="34" t="s">
        <v>515</v>
      </c>
    </row>
    <row r="254" spans="1:17" hidden="1">
      <c r="A254" s="8">
        <v>253</v>
      </c>
      <c r="B254" s="4">
        <v>10843</v>
      </c>
      <c r="C254" s="5" t="s">
        <v>340</v>
      </c>
      <c r="D254" s="5" t="s">
        <v>2</v>
      </c>
      <c r="E254" s="24"/>
      <c r="F254" s="5"/>
      <c r="G254" s="5"/>
      <c r="H254" s="5"/>
      <c r="I254" s="5"/>
      <c r="J254" s="6"/>
      <c r="K254" s="10">
        <v>600</v>
      </c>
      <c r="L254" s="4">
        <v>460</v>
      </c>
      <c r="M254" s="22">
        <f t="shared" si="3"/>
        <v>780</v>
      </c>
      <c r="N254" s="3"/>
      <c r="O254" s="3"/>
      <c r="P254" s="3"/>
      <c r="Q254" s="34" t="s">
        <v>516</v>
      </c>
    </row>
    <row r="255" spans="1:17" hidden="1">
      <c r="A255" s="8">
        <v>254</v>
      </c>
      <c r="B255" s="4">
        <v>12029</v>
      </c>
      <c r="C255" s="5" t="s">
        <v>299</v>
      </c>
      <c r="D255" s="5" t="s">
        <v>33</v>
      </c>
      <c r="E255" s="24">
        <v>0</v>
      </c>
      <c r="F255" s="5">
        <v>0</v>
      </c>
      <c r="G255" s="5"/>
      <c r="H255" s="5">
        <v>0</v>
      </c>
      <c r="I255" s="5"/>
      <c r="J255" s="6">
        <v>15</v>
      </c>
      <c r="K255" s="10">
        <v>0</v>
      </c>
      <c r="L255" s="4">
        <v>15</v>
      </c>
      <c r="M255" s="22">
        <f t="shared" si="3"/>
        <v>45</v>
      </c>
      <c r="N255" s="3"/>
      <c r="O255" s="3"/>
      <c r="P255" s="3"/>
      <c r="Q255" s="34" t="s">
        <v>517</v>
      </c>
    </row>
    <row r="256" spans="1:17">
      <c r="A256" s="8">
        <v>255</v>
      </c>
      <c r="B256" s="8">
        <v>10532</v>
      </c>
      <c r="C256" s="7" t="s">
        <v>300</v>
      </c>
      <c r="D256" s="7" t="s">
        <v>31</v>
      </c>
      <c r="E256" s="24">
        <v>0</v>
      </c>
      <c r="F256" s="6">
        <v>0</v>
      </c>
      <c r="G256" s="6">
        <v>60</v>
      </c>
      <c r="H256" s="5">
        <v>0</v>
      </c>
      <c r="I256" s="5"/>
      <c r="J256" s="6"/>
      <c r="K256" s="10">
        <v>0</v>
      </c>
      <c r="L256" s="4">
        <v>60</v>
      </c>
      <c r="M256" s="22">
        <f t="shared" si="3"/>
        <v>180</v>
      </c>
      <c r="N256" s="3"/>
      <c r="O256" s="3"/>
      <c r="P256" s="3"/>
      <c r="Q256" s="34">
        <v>0</v>
      </c>
    </row>
    <row r="257" spans="1:17" hidden="1">
      <c r="A257" s="8">
        <v>256</v>
      </c>
      <c r="B257" s="4">
        <v>11177</v>
      </c>
      <c r="C257" s="5" t="s">
        <v>301</v>
      </c>
      <c r="D257" s="5" t="s">
        <v>2</v>
      </c>
      <c r="E257" s="24">
        <v>8000</v>
      </c>
      <c r="F257" s="5">
        <v>250</v>
      </c>
      <c r="G257" s="5">
        <v>2500</v>
      </c>
      <c r="H257" s="5">
        <v>800</v>
      </c>
      <c r="I257" s="5">
        <v>500</v>
      </c>
      <c r="J257" s="6">
        <v>500</v>
      </c>
      <c r="K257" s="10">
        <v>1200</v>
      </c>
      <c r="L257" s="4">
        <v>12550</v>
      </c>
      <c r="M257" s="22">
        <f t="shared" si="3"/>
        <v>36450</v>
      </c>
      <c r="N257" s="3"/>
      <c r="O257" s="3"/>
      <c r="P257" s="3"/>
      <c r="Q257" s="34" t="s">
        <v>518</v>
      </c>
    </row>
    <row r="258" spans="1:17">
      <c r="A258" s="8">
        <v>257</v>
      </c>
      <c r="B258" s="4">
        <v>11344</v>
      </c>
      <c r="C258" s="5" t="s">
        <v>302</v>
      </c>
      <c r="D258" s="5" t="s">
        <v>9</v>
      </c>
      <c r="E258" s="24">
        <v>0</v>
      </c>
      <c r="F258" s="5">
        <v>0</v>
      </c>
      <c r="G258" s="5">
        <v>1</v>
      </c>
      <c r="H258" s="5">
        <v>2</v>
      </c>
      <c r="I258" s="5"/>
      <c r="J258" s="6">
        <v>20</v>
      </c>
      <c r="K258" s="10">
        <v>0</v>
      </c>
      <c r="L258" s="4">
        <v>23</v>
      </c>
      <c r="M258" s="22">
        <f t="shared" si="3"/>
        <v>69</v>
      </c>
      <c r="N258" s="3"/>
      <c r="O258" s="3"/>
      <c r="P258" s="3"/>
      <c r="Q258" s="34">
        <v>0</v>
      </c>
    </row>
    <row r="259" spans="1:17" hidden="1">
      <c r="A259" s="8">
        <v>258</v>
      </c>
      <c r="B259" s="4">
        <v>10673</v>
      </c>
      <c r="C259" s="5" t="s">
        <v>303</v>
      </c>
      <c r="D259" s="5" t="s">
        <v>31</v>
      </c>
      <c r="E259" s="24">
        <v>200</v>
      </c>
      <c r="F259" s="5">
        <v>0</v>
      </c>
      <c r="G259" s="5">
        <v>30</v>
      </c>
      <c r="H259" s="5">
        <v>30</v>
      </c>
      <c r="I259" s="5">
        <v>30</v>
      </c>
      <c r="J259" s="6"/>
      <c r="K259" s="10">
        <v>640</v>
      </c>
      <c r="L259" s="4">
        <v>290</v>
      </c>
      <c r="M259" s="22">
        <f t="shared" ref="M259:M272" si="4">(L259*3)-K259</f>
        <v>230</v>
      </c>
      <c r="N259" s="3"/>
      <c r="O259" s="3"/>
      <c r="P259" s="3"/>
      <c r="Q259" s="34" t="s">
        <v>519</v>
      </c>
    </row>
    <row r="260" spans="1:17" hidden="1">
      <c r="A260" s="8">
        <v>259</v>
      </c>
      <c r="B260" s="4">
        <v>12226</v>
      </c>
      <c r="C260" s="5" t="s">
        <v>304</v>
      </c>
      <c r="D260" s="5" t="s">
        <v>33</v>
      </c>
      <c r="E260" s="24">
        <v>0</v>
      </c>
      <c r="F260" s="5">
        <v>0</v>
      </c>
      <c r="G260" s="5">
        <v>1</v>
      </c>
      <c r="H260" s="5">
        <v>3</v>
      </c>
      <c r="I260" s="5">
        <v>1</v>
      </c>
      <c r="J260" s="6"/>
      <c r="K260" s="10">
        <v>0</v>
      </c>
      <c r="L260" s="4">
        <v>5</v>
      </c>
      <c r="M260" s="22">
        <f t="shared" si="4"/>
        <v>15</v>
      </c>
      <c r="N260" s="3"/>
      <c r="O260" s="3"/>
      <c r="P260" s="3"/>
      <c r="Q260" s="34" t="s">
        <v>520</v>
      </c>
    </row>
    <row r="261" spans="1:17">
      <c r="A261" s="8">
        <v>260</v>
      </c>
      <c r="B261" s="4" t="s">
        <v>305</v>
      </c>
      <c r="C261" s="5" t="s">
        <v>306</v>
      </c>
      <c r="D261" s="5" t="s">
        <v>2</v>
      </c>
      <c r="E261" s="24">
        <v>1000</v>
      </c>
      <c r="F261" s="5">
        <v>1000</v>
      </c>
      <c r="G261" s="5">
        <v>100</v>
      </c>
      <c r="H261" s="5">
        <v>0</v>
      </c>
      <c r="I261" s="5"/>
      <c r="J261" s="6"/>
      <c r="K261" s="10">
        <v>0</v>
      </c>
      <c r="L261" s="4">
        <v>2100</v>
      </c>
      <c r="M261" s="22">
        <f t="shared" si="4"/>
        <v>6300</v>
      </c>
      <c r="N261" s="3"/>
      <c r="O261" s="3"/>
      <c r="P261" s="3"/>
      <c r="Q261" s="34">
        <v>0</v>
      </c>
    </row>
    <row r="262" spans="1:17" hidden="1">
      <c r="A262" s="8">
        <v>261</v>
      </c>
      <c r="B262" s="4">
        <v>12332</v>
      </c>
      <c r="C262" s="5" t="s">
        <v>307</v>
      </c>
      <c r="D262" s="5" t="s">
        <v>2</v>
      </c>
      <c r="E262" s="24">
        <v>100</v>
      </c>
      <c r="F262" s="5">
        <v>0</v>
      </c>
      <c r="G262" s="5"/>
      <c r="H262" s="5">
        <v>0</v>
      </c>
      <c r="I262" s="5"/>
      <c r="J262" s="6"/>
      <c r="K262" s="10">
        <v>0</v>
      </c>
      <c r="L262" s="4">
        <v>100</v>
      </c>
      <c r="M262" s="22">
        <f t="shared" si="4"/>
        <v>300</v>
      </c>
      <c r="N262" s="3"/>
      <c r="O262" s="3"/>
      <c r="P262" s="3"/>
      <c r="Q262" s="34" t="s">
        <v>521</v>
      </c>
    </row>
    <row r="263" spans="1:17" hidden="1">
      <c r="A263" s="8">
        <v>262</v>
      </c>
      <c r="B263" s="4">
        <v>11345</v>
      </c>
      <c r="C263" s="5" t="s">
        <v>308</v>
      </c>
      <c r="D263" s="5" t="s">
        <v>9</v>
      </c>
      <c r="E263" s="24">
        <v>50</v>
      </c>
      <c r="F263" s="5">
        <v>3</v>
      </c>
      <c r="G263" s="5">
        <v>1</v>
      </c>
      <c r="H263" s="5">
        <v>2</v>
      </c>
      <c r="I263" s="5">
        <v>2</v>
      </c>
      <c r="J263" s="6">
        <v>20</v>
      </c>
      <c r="K263" s="10">
        <v>0</v>
      </c>
      <c r="L263" s="4">
        <v>78</v>
      </c>
      <c r="M263" s="22">
        <f t="shared" si="4"/>
        <v>234</v>
      </c>
      <c r="N263" s="3"/>
      <c r="O263" s="3"/>
      <c r="P263" s="3"/>
      <c r="Q263" s="34" t="s">
        <v>522</v>
      </c>
    </row>
    <row r="264" spans="1:17" hidden="1">
      <c r="A264" s="8">
        <v>263</v>
      </c>
      <c r="B264" s="4">
        <v>12846</v>
      </c>
      <c r="C264" s="5" t="s">
        <v>309</v>
      </c>
      <c r="D264" s="5" t="s">
        <v>31</v>
      </c>
      <c r="E264" s="24">
        <v>4000</v>
      </c>
      <c r="F264" s="5">
        <v>0</v>
      </c>
      <c r="G264" s="5">
        <v>200</v>
      </c>
      <c r="H264" s="5">
        <v>30</v>
      </c>
      <c r="I264" s="5">
        <v>200</v>
      </c>
      <c r="J264" s="6">
        <v>300</v>
      </c>
      <c r="K264" s="10">
        <v>12000</v>
      </c>
      <c r="L264" s="4">
        <v>4730</v>
      </c>
      <c r="M264" s="22">
        <f t="shared" si="4"/>
        <v>2190</v>
      </c>
      <c r="N264" s="3"/>
      <c r="O264" s="3"/>
      <c r="P264" s="3"/>
      <c r="Q264" s="34" t="s">
        <v>523</v>
      </c>
    </row>
    <row r="265" spans="1:17" hidden="1">
      <c r="A265" s="8">
        <v>264</v>
      </c>
      <c r="B265" s="4">
        <v>10306</v>
      </c>
      <c r="C265" s="5" t="s">
        <v>310</v>
      </c>
      <c r="D265" s="5" t="s">
        <v>67</v>
      </c>
      <c r="E265" s="24">
        <v>4000</v>
      </c>
      <c r="F265" s="5">
        <v>200</v>
      </c>
      <c r="G265" s="5">
        <v>1000</v>
      </c>
      <c r="H265" s="5">
        <v>100</v>
      </c>
      <c r="I265" s="5">
        <v>300</v>
      </c>
      <c r="J265" s="6">
        <v>600</v>
      </c>
      <c r="K265" s="10">
        <v>13200</v>
      </c>
      <c r="L265" s="4">
        <v>6200</v>
      </c>
      <c r="M265" s="22">
        <f t="shared" si="4"/>
        <v>5400</v>
      </c>
      <c r="N265" s="3"/>
      <c r="O265" s="3"/>
      <c r="P265" s="3"/>
      <c r="Q265" s="34" t="s">
        <v>524</v>
      </c>
    </row>
    <row r="266" spans="1:17" hidden="1">
      <c r="A266" s="8">
        <v>265</v>
      </c>
      <c r="B266" s="4">
        <v>12016</v>
      </c>
      <c r="C266" s="5" t="s">
        <v>311</v>
      </c>
      <c r="D266" s="5" t="s">
        <v>33</v>
      </c>
      <c r="E266" s="24">
        <v>10</v>
      </c>
      <c r="F266" s="5">
        <v>0</v>
      </c>
      <c r="G266" s="5"/>
      <c r="H266" s="5">
        <v>4</v>
      </c>
      <c r="I266" s="5"/>
      <c r="J266" s="6"/>
      <c r="K266" s="10">
        <v>0</v>
      </c>
      <c r="L266" s="4">
        <v>14</v>
      </c>
      <c r="M266" s="22">
        <f t="shared" si="4"/>
        <v>42</v>
      </c>
      <c r="N266" s="3"/>
      <c r="O266" s="3"/>
      <c r="P266" s="3"/>
      <c r="Q266" s="34" t="s">
        <v>525</v>
      </c>
    </row>
    <row r="267" spans="1:17" hidden="1">
      <c r="A267" s="8">
        <v>266</v>
      </c>
      <c r="B267" s="4">
        <v>11346</v>
      </c>
      <c r="C267" s="5" t="s">
        <v>312</v>
      </c>
      <c r="D267" s="5" t="s">
        <v>9</v>
      </c>
      <c r="E267" s="24">
        <v>50</v>
      </c>
      <c r="F267" s="5">
        <v>5</v>
      </c>
      <c r="G267" s="5">
        <v>5</v>
      </c>
      <c r="H267" s="5">
        <v>4</v>
      </c>
      <c r="I267" s="5">
        <v>4</v>
      </c>
      <c r="J267" s="6">
        <v>30</v>
      </c>
      <c r="K267" s="10">
        <v>80</v>
      </c>
      <c r="L267" s="4">
        <v>98</v>
      </c>
      <c r="M267" s="22">
        <f t="shared" si="4"/>
        <v>214</v>
      </c>
      <c r="N267" s="3"/>
      <c r="O267" s="3"/>
      <c r="P267" s="3"/>
      <c r="Q267" s="34" t="s">
        <v>526</v>
      </c>
    </row>
    <row r="268" spans="1:17" hidden="1">
      <c r="A268" s="8">
        <v>267</v>
      </c>
      <c r="B268" s="4">
        <v>11971</v>
      </c>
      <c r="C268" s="5" t="s">
        <v>313</v>
      </c>
      <c r="D268" s="5" t="s">
        <v>2</v>
      </c>
      <c r="E268" s="24">
        <v>100</v>
      </c>
      <c r="F268" s="5">
        <v>0</v>
      </c>
      <c r="G268" s="5"/>
      <c r="H268" s="5">
        <v>0</v>
      </c>
      <c r="I268" s="5"/>
      <c r="J268" s="6">
        <v>100</v>
      </c>
      <c r="K268" s="10">
        <v>360</v>
      </c>
      <c r="L268" s="4">
        <v>200</v>
      </c>
      <c r="M268" s="22">
        <f t="shared" si="4"/>
        <v>240</v>
      </c>
      <c r="N268" s="3"/>
      <c r="O268" s="3"/>
      <c r="P268" s="3"/>
      <c r="Q268" s="34" t="s">
        <v>527</v>
      </c>
    </row>
    <row r="269" spans="1:17" hidden="1">
      <c r="A269" s="8">
        <v>268</v>
      </c>
      <c r="B269" s="4">
        <v>11709</v>
      </c>
      <c r="C269" s="5" t="s">
        <v>314</v>
      </c>
      <c r="D269" s="5" t="s">
        <v>39</v>
      </c>
      <c r="E269" s="24">
        <v>5</v>
      </c>
      <c r="F269" s="5">
        <v>0</v>
      </c>
      <c r="G269" s="5"/>
      <c r="H269" s="5">
        <v>0</v>
      </c>
      <c r="I269" s="5"/>
      <c r="J269" s="6"/>
      <c r="K269" s="10">
        <v>0</v>
      </c>
      <c r="L269" s="4">
        <v>5</v>
      </c>
      <c r="M269" s="22">
        <f t="shared" si="4"/>
        <v>15</v>
      </c>
      <c r="N269" s="3"/>
      <c r="O269" s="3"/>
      <c r="P269" s="3"/>
      <c r="Q269" s="34" t="s">
        <v>528</v>
      </c>
    </row>
    <row r="270" spans="1:17">
      <c r="A270" s="8">
        <v>269</v>
      </c>
      <c r="B270" s="4">
        <v>12948</v>
      </c>
      <c r="C270" s="5" t="s">
        <v>315</v>
      </c>
      <c r="D270" s="5" t="s">
        <v>9</v>
      </c>
      <c r="E270" s="24">
        <v>0</v>
      </c>
      <c r="F270" s="5">
        <v>0</v>
      </c>
      <c r="G270" s="5">
        <v>10</v>
      </c>
      <c r="H270" s="5">
        <v>0</v>
      </c>
      <c r="I270" s="5"/>
      <c r="J270" s="6">
        <v>10</v>
      </c>
      <c r="K270" s="10">
        <v>0</v>
      </c>
      <c r="L270" s="4">
        <v>20</v>
      </c>
      <c r="M270" s="22">
        <f t="shared" si="4"/>
        <v>60</v>
      </c>
      <c r="N270" s="3"/>
      <c r="O270" s="3"/>
      <c r="P270" s="3"/>
      <c r="Q270" s="34">
        <v>0</v>
      </c>
    </row>
    <row r="271" spans="1:17" ht="24" hidden="1">
      <c r="A271" s="8">
        <v>270</v>
      </c>
      <c r="B271" s="4">
        <v>12135</v>
      </c>
      <c r="C271" s="5" t="s">
        <v>316</v>
      </c>
      <c r="D271" s="5" t="s">
        <v>33</v>
      </c>
      <c r="E271" s="24">
        <v>50</v>
      </c>
      <c r="F271" s="5">
        <v>6</v>
      </c>
      <c r="G271" s="5"/>
      <c r="H271" s="5">
        <v>2</v>
      </c>
      <c r="I271" s="5">
        <v>5</v>
      </c>
      <c r="J271" s="6">
        <v>6</v>
      </c>
      <c r="K271" s="10">
        <v>72</v>
      </c>
      <c r="L271" s="4">
        <v>69</v>
      </c>
      <c r="M271" s="22">
        <f t="shared" si="4"/>
        <v>135</v>
      </c>
      <c r="N271" s="3"/>
      <c r="O271" s="3"/>
      <c r="P271" s="3"/>
      <c r="Q271" s="34" t="s">
        <v>529</v>
      </c>
    </row>
    <row r="272" spans="1:17" hidden="1">
      <c r="A272" s="8">
        <v>271</v>
      </c>
      <c r="B272" s="4">
        <v>11145</v>
      </c>
      <c r="C272" s="5" t="s">
        <v>317</v>
      </c>
      <c r="D272" s="5" t="s">
        <v>31</v>
      </c>
      <c r="E272" s="24">
        <v>500</v>
      </c>
      <c r="F272" s="5">
        <v>100</v>
      </c>
      <c r="G272" s="5">
        <v>300</v>
      </c>
      <c r="H272" s="5">
        <v>0</v>
      </c>
      <c r="I272" s="5">
        <v>30</v>
      </c>
      <c r="J272" s="6">
        <v>90</v>
      </c>
      <c r="K272" s="10">
        <v>0</v>
      </c>
      <c r="L272" s="4">
        <v>1020</v>
      </c>
      <c r="M272" s="22">
        <f t="shared" si="4"/>
        <v>3060</v>
      </c>
      <c r="N272" s="3"/>
      <c r="O272" s="3"/>
      <c r="P272" s="3"/>
      <c r="Q272" s="34" t="s">
        <v>530</v>
      </c>
    </row>
  </sheetData>
  <autoFilter ref="A1:Q272">
    <filterColumn colId="16">
      <filters>
        <filter val="0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H2" sqref="H2:H88"/>
    </sheetView>
  </sheetViews>
  <sheetFormatPr defaultRowHeight="15"/>
  <cols>
    <col min="1" max="1" width="3.85546875" customWidth="1"/>
    <col min="2" max="2" width="5.28515625" customWidth="1"/>
    <col min="3" max="3" width="7.85546875" customWidth="1"/>
    <col min="4" max="4" width="32.140625" customWidth="1"/>
    <col min="5" max="5" width="7.42578125" customWidth="1"/>
    <col min="7" max="7" width="7.5703125" customWidth="1"/>
    <col min="8" max="8" width="7.85546875" customWidth="1"/>
    <col min="9" max="9" width="6.85546875" customWidth="1"/>
    <col min="10" max="10" width="5.42578125" customWidth="1"/>
    <col min="11" max="11" width="7.5703125" customWidth="1"/>
    <col min="12" max="12" width="10.5703125" customWidth="1"/>
    <col min="13" max="13" width="18.5703125" customWidth="1"/>
  </cols>
  <sheetData>
    <row r="1" spans="1:13" ht="36">
      <c r="A1" s="19" t="s">
        <v>21</v>
      </c>
      <c r="B1" s="19" t="s">
        <v>1182</v>
      </c>
      <c r="C1" s="19" t="s">
        <v>22</v>
      </c>
      <c r="D1" s="19" t="s">
        <v>23</v>
      </c>
      <c r="E1" s="19" t="s">
        <v>0</v>
      </c>
      <c r="F1" s="20" t="s">
        <v>318</v>
      </c>
      <c r="G1" s="19" t="s">
        <v>20</v>
      </c>
      <c r="H1" s="19" t="s">
        <v>320</v>
      </c>
      <c r="I1" s="19" t="s">
        <v>319</v>
      </c>
      <c r="J1" s="19" t="s">
        <v>321</v>
      </c>
      <c r="K1" s="18" t="s">
        <v>322</v>
      </c>
      <c r="L1" s="373" t="s">
        <v>1184</v>
      </c>
      <c r="M1" s="19" t="s">
        <v>1185</v>
      </c>
    </row>
    <row r="2" spans="1:13">
      <c r="A2" s="115">
        <v>1</v>
      </c>
      <c r="B2" s="7">
        <v>1</v>
      </c>
      <c r="C2" s="7">
        <v>12692</v>
      </c>
      <c r="D2" s="7" t="s">
        <v>30</v>
      </c>
      <c r="E2" s="7" t="s">
        <v>31</v>
      </c>
      <c r="F2" s="6">
        <v>0</v>
      </c>
      <c r="G2" s="5">
        <v>30</v>
      </c>
      <c r="H2" s="154">
        <v>90</v>
      </c>
      <c r="I2" s="154"/>
      <c r="J2" s="154"/>
      <c r="K2" s="3"/>
      <c r="L2" s="374">
        <v>2.5</v>
      </c>
      <c r="M2" s="375" t="s">
        <v>1186</v>
      </c>
    </row>
    <row r="3" spans="1:13" ht="36">
      <c r="A3" s="115">
        <v>2</v>
      </c>
      <c r="B3" s="7">
        <v>2</v>
      </c>
      <c r="C3" s="7">
        <v>11440</v>
      </c>
      <c r="D3" s="7" t="s">
        <v>32</v>
      </c>
      <c r="E3" s="7" t="s">
        <v>33</v>
      </c>
      <c r="F3" s="6">
        <v>0</v>
      </c>
      <c r="G3" s="5">
        <v>1</v>
      </c>
      <c r="H3" s="154">
        <v>3</v>
      </c>
      <c r="I3" s="154"/>
      <c r="J3" s="154"/>
      <c r="K3" s="3"/>
      <c r="L3" s="374">
        <v>45</v>
      </c>
      <c r="M3" s="375"/>
    </row>
    <row r="4" spans="1:13">
      <c r="A4" s="115">
        <v>3</v>
      </c>
      <c r="B4" s="7">
        <v>3</v>
      </c>
      <c r="C4" s="7">
        <v>11392</v>
      </c>
      <c r="D4" s="7" t="s">
        <v>34</v>
      </c>
      <c r="E4" s="7" t="s">
        <v>2</v>
      </c>
      <c r="F4" s="6">
        <v>0</v>
      </c>
      <c r="G4" s="5">
        <v>1</v>
      </c>
      <c r="H4" s="154">
        <v>3</v>
      </c>
      <c r="I4" s="154"/>
      <c r="J4" s="154"/>
      <c r="K4" s="3"/>
      <c r="L4" s="374">
        <v>650</v>
      </c>
      <c r="M4" s="375" t="s">
        <v>1194</v>
      </c>
    </row>
    <row r="5" spans="1:13" ht="15.75" customHeight="1">
      <c r="A5" s="115">
        <v>4</v>
      </c>
      <c r="B5" s="7">
        <v>6</v>
      </c>
      <c r="C5" s="5" t="s">
        <v>1</v>
      </c>
      <c r="D5" s="5" t="s">
        <v>324</v>
      </c>
      <c r="E5" s="5" t="s">
        <v>1181</v>
      </c>
      <c r="F5" s="6">
        <v>0</v>
      </c>
      <c r="G5" s="5">
        <v>1</v>
      </c>
      <c r="H5" s="154">
        <v>3</v>
      </c>
      <c r="I5" s="154"/>
      <c r="J5" s="154"/>
      <c r="K5" s="3"/>
      <c r="L5" s="374">
        <v>495</v>
      </c>
      <c r="M5" s="375" t="s">
        <v>1195</v>
      </c>
    </row>
    <row r="6" spans="1:13" ht="24.75" customHeight="1">
      <c r="A6" s="115">
        <v>5</v>
      </c>
      <c r="B6" s="7">
        <v>9</v>
      </c>
      <c r="C6" s="5" t="s">
        <v>1183</v>
      </c>
      <c r="D6" s="5" t="s">
        <v>42</v>
      </c>
      <c r="E6" s="5" t="s">
        <v>31</v>
      </c>
      <c r="F6" s="6">
        <v>400</v>
      </c>
      <c r="G6" s="5">
        <v>2050</v>
      </c>
      <c r="H6" s="154">
        <v>5750</v>
      </c>
      <c r="I6" s="154"/>
      <c r="J6" s="154"/>
      <c r="K6" s="3"/>
      <c r="L6" s="374">
        <v>0.67</v>
      </c>
      <c r="M6" s="375" t="s">
        <v>753</v>
      </c>
    </row>
    <row r="7" spans="1:13">
      <c r="A7" s="115">
        <v>6</v>
      </c>
      <c r="B7" s="7">
        <v>13</v>
      </c>
      <c r="C7" s="7">
        <v>170029</v>
      </c>
      <c r="D7" s="7" t="s">
        <v>45</v>
      </c>
      <c r="E7" s="7" t="s">
        <v>46</v>
      </c>
      <c r="F7" s="6">
        <v>0</v>
      </c>
      <c r="G7" s="5">
        <v>1</v>
      </c>
      <c r="H7" s="154">
        <v>3</v>
      </c>
      <c r="I7" s="154"/>
      <c r="J7" s="154"/>
      <c r="K7" s="3"/>
      <c r="L7" s="374" t="s">
        <v>1187</v>
      </c>
      <c r="M7" s="375" t="s">
        <v>1196</v>
      </c>
    </row>
    <row r="8" spans="1:13" ht="24">
      <c r="A8" s="115">
        <v>7</v>
      </c>
      <c r="B8" s="7">
        <v>18</v>
      </c>
      <c r="C8" s="5">
        <v>13202</v>
      </c>
      <c r="D8" s="5" t="s">
        <v>51</v>
      </c>
      <c r="E8" s="5" t="s">
        <v>2</v>
      </c>
      <c r="F8" s="6">
        <v>0</v>
      </c>
      <c r="G8" s="5">
        <v>3260</v>
      </c>
      <c r="H8" s="154">
        <v>9780</v>
      </c>
      <c r="I8" s="154"/>
      <c r="J8" s="154"/>
      <c r="K8" s="3"/>
      <c r="L8" s="374">
        <v>18.45</v>
      </c>
      <c r="M8" s="375" t="s">
        <v>623</v>
      </c>
    </row>
    <row r="9" spans="1:13" ht="84">
      <c r="A9" s="115">
        <v>8</v>
      </c>
      <c r="B9" s="7">
        <v>24</v>
      </c>
      <c r="C9" s="5">
        <v>11652</v>
      </c>
      <c r="D9" s="5" t="s">
        <v>57</v>
      </c>
      <c r="E9" s="5" t="s">
        <v>9</v>
      </c>
      <c r="F9" s="6">
        <v>0</v>
      </c>
      <c r="G9" s="5">
        <v>6</v>
      </c>
      <c r="H9" s="154">
        <v>18</v>
      </c>
      <c r="I9" s="154"/>
      <c r="J9" s="154"/>
      <c r="K9" s="3"/>
      <c r="L9" s="374">
        <v>18.850000000000001</v>
      </c>
      <c r="M9" s="375" t="s">
        <v>1197</v>
      </c>
    </row>
    <row r="10" spans="1:13" ht="60">
      <c r="A10" s="115">
        <v>9</v>
      </c>
      <c r="B10" s="7">
        <v>25</v>
      </c>
      <c r="C10" s="5">
        <v>11304</v>
      </c>
      <c r="D10" s="5" t="s">
        <v>58</v>
      </c>
      <c r="E10" s="5" t="s">
        <v>9</v>
      </c>
      <c r="F10" s="6">
        <v>0</v>
      </c>
      <c r="G10" s="5">
        <v>8</v>
      </c>
      <c r="H10" s="154">
        <v>24</v>
      </c>
      <c r="I10" s="154"/>
      <c r="J10" s="154"/>
      <c r="K10" s="3"/>
      <c r="L10" s="374">
        <v>37.83</v>
      </c>
      <c r="M10" s="375" t="s">
        <v>1198</v>
      </c>
    </row>
    <row r="11" spans="1:13" ht="48">
      <c r="A11" s="115">
        <v>10</v>
      </c>
      <c r="B11" s="7">
        <v>26</v>
      </c>
      <c r="C11" s="5">
        <v>11252</v>
      </c>
      <c r="D11" s="5" t="s">
        <v>59</v>
      </c>
      <c r="E11" s="5" t="s">
        <v>60</v>
      </c>
      <c r="F11" s="6">
        <v>0</v>
      </c>
      <c r="G11" s="5">
        <v>5</v>
      </c>
      <c r="H11" s="154">
        <v>15</v>
      </c>
      <c r="I11" s="154"/>
      <c r="J11" s="154"/>
      <c r="K11" s="3"/>
      <c r="L11" s="374">
        <v>75</v>
      </c>
      <c r="M11" s="375" t="s">
        <v>1199</v>
      </c>
    </row>
    <row r="12" spans="1:13" ht="36">
      <c r="A12" s="115">
        <v>11</v>
      </c>
      <c r="B12" s="7">
        <v>27</v>
      </c>
      <c r="C12" s="5">
        <v>11247</v>
      </c>
      <c r="D12" s="5" t="s">
        <v>61</v>
      </c>
      <c r="E12" s="5" t="s">
        <v>33</v>
      </c>
      <c r="F12" s="6">
        <v>0</v>
      </c>
      <c r="G12" s="5">
        <v>8</v>
      </c>
      <c r="H12" s="154">
        <v>24</v>
      </c>
      <c r="I12" s="154"/>
      <c r="J12" s="154"/>
      <c r="K12" s="3"/>
      <c r="L12" s="374">
        <v>1100</v>
      </c>
      <c r="M12" s="375" t="s">
        <v>1200</v>
      </c>
    </row>
    <row r="13" spans="1:13" ht="36">
      <c r="A13" s="115">
        <v>12</v>
      </c>
      <c r="B13" s="7">
        <v>28</v>
      </c>
      <c r="C13" s="5">
        <v>11246</v>
      </c>
      <c r="D13" s="5" t="s">
        <v>62</v>
      </c>
      <c r="E13" s="5" t="s">
        <v>33</v>
      </c>
      <c r="F13" s="6">
        <v>0</v>
      </c>
      <c r="G13" s="5">
        <v>2</v>
      </c>
      <c r="H13" s="154">
        <v>6</v>
      </c>
      <c r="I13" s="154"/>
      <c r="J13" s="154"/>
      <c r="K13" s="3"/>
      <c r="L13" s="374">
        <v>33.5</v>
      </c>
      <c r="M13" s="375" t="s">
        <v>1201</v>
      </c>
    </row>
    <row r="14" spans="1:13" ht="72" customHeight="1">
      <c r="A14" s="115">
        <v>13</v>
      </c>
      <c r="B14" s="7">
        <v>29</v>
      </c>
      <c r="C14" s="5">
        <v>12616</v>
      </c>
      <c r="D14" s="5" t="s">
        <v>63</v>
      </c>
      <c r="E14" s="5" t="s">
        <v>64</v>
      </c>
      <c r="F14" s="6">
        <v>0</v>
      </c>
      <c r="G14" s="5">
        <v>7</v>
      </c>
      <c r="H14" s="154">
        <v>21</v>
      </c>
      <c r="I14" s="154"/>
      <c r="J14" s="154"/>
      <c r="K14" s="3"/>
      <c r="L14" s="374">
        <v>1292</v>
      </c>
      <c r="M14" s="375" t="s">
        <v>1202</v>
      </c>
    </row>
    <row r="15" spans="1:13" ht="36">
      <c r="A15" s="115">
        <v>14</v>
      </c>
      <c r="B15" s="7">
        <v>30</v>
      </c>
      <c r="C15" s="5">
        <v>11246</v>
      </c>
      <c r="D15" s="5" t="s">
        <v>65</v>
      </c>
      <c r="E15" s="5" t="s">
        <v>33</v>
      </c>
      <c r="F15" s="6">
        <v>0</v>
      </c>
      <c r="G15" s="5">
        <v>202</v>
      </c>
      <c r="H15" s="154">
        <v>606</v>
      </c>
      <c r="I15" s="154"/>
      <c r="J15" s="154"/>
      <c r="K15" s="3"/>
      <c r="L15" s="374">
        <v>45</v>
      </c>
      <c r="M15" s="375" t="s">
        <v>1203</v>
      </c>
    </row>
    <row r="16" spans="1:13" ht="48">
      <c r="A16" s="115">
        <v>15</v>
      </c>
      <c r="B16" s="7">
        <v>31</v>
      </c>
      <c r="C16" s="5">
        <v>11665</v>
      </c>
      <c r="D16" s="5" t="s">
        <v>66</v>
      </c>
      <c r="E16" s="5" t="s">
        <v>2</v>
      </c>
      <c r="F16" s="6">
        <v>0</v>
      </c>
      <c r="G16" s="5">
        <v>420</v>
      </c>
      <c r="H16" s="154">
        <v>1260</v>
      </c>
      <c r="I16" s="154"/>
      <c r="J16" s="154"/>
      <c r="K16" s="3"/>
      <c r="L16" s="374">
        <v>1.6</v>
      </c>
      <c r="M16" s="375" t="s">
        <v>1204</v>
      </c>
    </row>
    <row r="17" spans="1:13">
      <c r="A17" s="115">
        <v>16</v>
      </c>
      <c r="B17" s="7">
        <v>33</v>
      </c>
      <c r="C17" s="7">
        <v>12353</v>
      </c>
      <c r="D17" s="7" t="s">
        <v>69</v>
      </c>
      <c r="E17" s="7" t="s">
        <v>31</v>
      </c>
      <c r="F17" s="6">
        <v>0</v>
      </c>
      <c r="G17" s="5">
        <v>60</v>
      </c>
      <c r="H17" s="154">
        <v>180</v>
      </c>
      <c r="I17" s="154"/>
      <c r="J17" s="154"/>
      <c r="K17" s="3"/>
      <c r="L17" s="374">
        <v>7.61</v>
      </c>
      <c r="M17" s="375" t="s">
        <v>1205</v>
      </c>
    </row>
    <row r="18" spans="1:13" ht="36">
      <c r="A18" s="115">
        <v>17</v>
      </c>
      <c r="B18" s="7">
        <v>49</v>
      </c>
      <c r="C18" s="5">
        <v>12105</v>
      </c>
      <c r="D18" s="5" t="s">
        <v>86</v>
      </c>
      <c r="E18" s="5" t="s">
        <v>33</v>
      </c>
      <c r="F18" s="6">
        <v>0</v>
      </c>
      <c r="G18" s="5">
        <v>3</v>
      </c>
      <c r="H18" s="154">
        <v>9</v>
      </c>
      <c r="I18" s="154"/>
      <c r="J18" s="154"/>
      <c r="K18" s="3"/>
      <c r="L18" s="374">
        <v>138.19999999999999</v>
      </c>
      <c r="M18" s="375" t="s">
        <v>623</v>
      </c>
    </row>
    <row r="19" spans="1:13">
      <c r="A19" s="115">
        <v>18</v>
      </c>
      <c r="B19" s="7">
        <v>51</v>
      </c>
      <c r="C19" s="5">
        <v>11306</v>
      </c>
      <c r="D19" s="5" t="s">
        <v>89</v>
      </c>
      <c r="E19" s="5" t="s">
        <v>2</v>
      </c>
      <c r="F19" s="6">
        <v>0</v>
      </c>
      <c r="G19" s="5">
        <v>6</v>
      </c>
      <c r="H19" s="154">
        <v>18</v>
      </c>
      <c r="I19" s="154"/>
      <c r="J19" s="154"/>
      <c r="K19" s="3"/>
      <c r="L19" s="374">
        <v>138.19999999999999</v>
      </c>
      <c r="M19" s="375" t="s">
        <v>1206</v>
      </c>
    </row>
    <row r="20" spans="1:13" ht="36">
      <c r="A20" s="115">
        <v>19</v>
      </c>
      <c r="B20" s="7">
        <v>52</v>
      </c>
      <c r="C20" s="7">
        <v>12002</v>
      </c>
      <c r="D20" s="7" t="s">
        <v>90</v>
      </c>
      <c r="E20" s="7" t="s">
        <v>33</v>
      </c>
      <c r="F20" s="6">
        <v>0</v>
      </c>
      <c r="G20" s="5">
        <v>2</v>
      </c>
      <c r="H20" s="154">
        <v>6</v>
      </c>
      <c r="I20" s="154"/>
      <c r="J20" s="154"/>
      <c r="K20" s="3"/>
      <c r="L20" s="374">
        <v>7.32</v>
      </c>
      <c r="M20" s="375" t="s">
        <v>1198</v>
      </c>
    </row>
    <row r="21" spans="1:13" ht="48">
      <c r="A21" s="115">
        <v>20</v>
      </c>
      <c r="B21" s="7">
        <v>53</v>
      </c>
      <c r="C21" s="5">
        <v>11309</v>
      </c>
      <c r="D21" s="5" t="s">
        <v>91</v>
      </c>
      <c r="E21" s="5" t="s">
        <v>9</v>
      </c>
      <c r="F21" s="6">
        <v>0</v>
      </c>
      <c r="G21" s="5">
        <v>56</v>
      </c>
      <c r="H21" s="154">
        <v>168</v>
      </c>
      <c r="I21" s="154"/>
      <c r="J21" s="154"/>
      <c r="K21" s="3"/>
      <c r="L21" s="374">
        <v>10</v>
      </c>
      <c r="M21" s="375" t="s">
        <v>1207</v>
      </c>
    </row>
    <row r="22" spans="1:13" ht="48">
      <c r="A22" s="115">
        <v>21</v>
      </c>
      <c r="B22" s="7">
        <v>54</v>
      </c>
      <c r="C22" s="5">
        <v>11397</v>
      </c>
      <c r="D22" s="5" t="s">
        <v>92</v>
      </c>
      <c r="E22" s="5" t="s">
        <v>2</v>
      </c>
      <c r="F22" s="6">
        <v>0</v>
      </c>
      <c r="G22" s="5">
        <v>31</v>
      </c>
      <c r="H22" s="154">
        <v>93</v>
      </c>
      <c r="I22" s="154"/>
      <c r="J22" s="154"/>
      <c r="K22" s="3"/>
      <c r="L22" s="374">
        <v>20</v>
      </c>
      <c r="M22" s="375" t="s">
        <v>1208</v>
      </c>
    </row>
    <row r="23" spans="1:13" ht="36">
      <c r="A23" s="115">
        <v>22</v>
      </c>
      <c r="B23" s="7">
        <v>55</v>
      </c>
      <c r="C23" s="5">
        <v>11311</v>
      </c>
      <c r="D23" s="5" t="s">
        <v>93</v>
      </c>
      <c r="E23" s="5" t="s">
        <v>9</v>
      </c>
      <c r="F23" s="6">
        <v>0</v>
      </c>
      <c r="G23" s="5">
        <v>5</v>
      </c>
      <c r="H23" s="154">
        <v>15</v>
      </c>
      <c r="I23" s="154"/>
      <c r="J23" s="154"/>
      <c r="K23" s="3"/>
      <c r="L23" s="374">
        <v>22.29</v>
      </c>
      <c r="M23" s="375" t="s">
        <v>1209</v>
      </c>
    </row>
    <row r="24" spans="1:13" ht="36">
      <c r="A24" s="115">
        <v>23</v>
      </c>
      <c r="B24" s="7">
        <v>60</v>
      </c>
      <c r="C24" s="5">
        <v>160040</v>
      </c>
      <c r="D24" s="5" t="s">
        <v>98</v>
      </c>
      <c r="E24" s="5" t="s">
        <v>2</v>
      </c>
      <c r="F24" s="6">
        <v>0</v>
      </c>
      <c r="G24" s="5">
        <v>1</v>
      </c>
      <c r="H24" s="154">
        <v>3</v>
      </c>
      <c r="I24" s="154"/>
      <c r="J24" s="154"/>
      <c r="K24" s="3"/>
      <c r="L24" s="374">
        <v>35</v>
      </c>
      <c r="M24" s="375" t="s">
        <v>1210</v>
      </c>
    </row>
    <row r="25" spans="1:13" ht="24">
      <c r="A25" s="115">
        <v>24</v>
      </c>
      <c r="B25" s="7">
        <v>62</v>
      </c>
      <c r="C25" s="5">
        <v>230003</v>
      </c>
      <c r="D25" s="5" t="s">
        <v>323</v>
      </c>
      <c r="E25" s="5" t="s">
        <v>31</v>
      </c>
      <c r="F25" s="6">
        <v>0</v>
      </c>
      <c r="G25" s="5">
        <v>20</v>
      </c>
      <c r="H25" s="154">
        <v>60</v>
      </c>
      <c r="I25" s="154"/>
      <c r="J25" s="154"/>
      <c r="K25" s="3"/>
      <c r="L25" s="374">
        <v>15</v>
      </c>
      <c r="M25" s="375" t="s">
        <v>1254</v>
      </c>
    </row>
    <row r="26" spans="1:13">
      <c r="A26" s="115">
        <v>25</v>
      </c>
      <c r="B26" s="7">
        <v>65</v>
      </c>
      <c r="C26" s="5">
        <v>12814</v>
      </c>
      <c r="D26" s="5" t="s">
        <v>102</v>
      </c>
      <c r="E26" s="5" t="s">
        <v>31</v>
      </c>
      <c r="F26" s="6">
        <v>0</v>
      </c>
      <c r="G26" s="5">
        <v>40</v>
      </c>
      <c r="H26" s="154">
        <v>120</v>
      </c>
      <c r="I26" s="154"/>
      <c r="J26" s="154"/>
      <c r="K26" s="3"/>
      <c r="L26" s="374">
        <v>23.47</v>
      </c>
      <c r="M26" s="375" t="s">
        <v>1211</v>
      </c>
    </row>
    <row r="27" spans="1:13">
      <c r="A27" s="115">
        <v>26</v>
      </c>
      <c r="B27" s="7">
        <v>67</v>
      </c>
      <c r="C27" s="5">
        <v>10912</v>
      </c>
      <c r="D27" s="5" t="s">
        <v>104</v>
      </c>
      <c r="E27" s="5" t="s">
        <v>2</v>
      </c>
      <c r="F27" s="6">
        <v>0</v>
      </c>
      <c r="G27" s="5">
        <v>8</v>
      </c>
      <c r="H27" s="154">
        <v>24</v>
      </c>
      <c r="I27" s="154"/>
      <c r="J27" s="154"/>
      <c r="K27" s="3"/>
      <c r="L27" s="374">
        <v>65.599999999999994</v>
      </c>
      <c r="M27" s="375" t="s">
        <v>1212</v>
      </c>
    </row>
    <row r="28" spans="1:13">
      <c r="A28" s="115">
        <v>27</v>
      </c>
      <c r="B28" s="7">
        <v>71</v>
      </c>
      <c r="C28" s="5">
        <v>10271</v>
      </c>
      <c r="D28" s="5" t="s">
        <v>108</v>
      </c>
      <c r="E28" s="5" t="s">
        <v>31</v>
      </c>
      <c r="F28" s="6">
        <v>0</v>
      </c>
      <c r="G28" s="5">
        <v>30</v>
      </c>
      <c r="H28" s="154">
        <v>90</v>
      </c>
      <c r="I28" s="154"/>
      <c r="J28" s="154"/>
      <c r="K28" s="3"/>
      <c r="L28" s="374">
        <v>1.83</v>
      </c>
      <c r="M28" s="375" t="s">
        <v>1213</v>
      </c>
    </row>
    <row r="29" spans="1:13">
      <c r="A29" s="115">
        <v>28</v>
      </c>
      <c r="B29" s="7">
        <v>73</v>
      </c>
      <c r="C29" s="5">
        <v>12918</v>
      </c>
      <c r="D29" s="5" t="s">
        <v>110</v>
      </c>
      <c r="E29" s="5" t="s">
        <v>9</v>
      </c>
      <c r="F29" s="6">
        <v>0</v>
      </c>
      <c r="G29" s="5">
        <v>67</v>
      </c>
      <c r="H29" s="154">
        <v>201</v>
      </c>
      <c r="I29" s="154"/>
      <c r="J29" s="154"/>
      <c r="K29" s="3"/>
      <c r="L29" s="374">
        <v>54.9</v>
      </c>
      <c r="M29" s="375" t="s">
        <v>1214</v>
      </c>
    </row>
    <row r="30" spans="1:13">
      <c r="A30" s="115">
        <v>29</v>
      </c>
      <c r="B30" s="7">
        <v>75</v>
      </c>
      <c r="C30" s="5">
        <v>10538</v>
      </c>
      <c r="D30" s="5" t="s">
        <v>112</v>
      </c>
      <c r="E30" s="5" t="s">
        <v>31</v>
      </c>
      <c r="F30" s="6">
        <v>1210</v>
      </c>
      <c r="G30" s="5">
        <v>990</v>
      </c>
      <c r="H30" s="154">
        <v>1760</v>
      </c>
      <c r="I30" s="154"/>
      <c r="J30" s="154"/>
      <c r="K30" s="3"/>
      <c r="L30" s="374">
        <v>0.99</v>
      </c>
      <c r="M30" s="375" t="s">
        <v>1215</v>
      </c>
    </row>
    <row r="31" spans="1:13" ht="24">
      <c r="A31" s="115">
        <v>30</v>
      </c>
      <c r="B31" s="7">
        <v>78</v>
      </c>
      <c r="C31" s="5">
        <v>12027</v>
      </c>
      <c r="D31" s="5" t="s">
        <v>115</v>
      </c>
      <c r="E31" s="5" t="s">
        <v>33</v>
      </c>
      <c r="F31" s="6">
        <v>500</v>
      </c>
      <c r="G31" s="5">
        <v>380</v>
      </c>
      <c r="H31" s="154">
        <v>640</v>
      </c>
      <c r="I31" s="154"/>
      <c r="J31" s="154"/>
      <c r="K31" s="3"/>
      <c r="L31" s="374">
        <v>40.869999999999997</v>
      </c>
      <c r="M31" s="375" t="s">
        <v>623</v>
      </c>
    </row>
    <row r="32" spans="1:13">
      <c r="A32" s="115">
        <v>31</v>
      </c>
      <c r="B32" s="7">
        <v>84</v>
      </c>
      <c r="C32" s="7">
        <v>13211</v>
      </c>
      <c r="D32" s="7" t="s">
        <v>121</v>
      </c>
      <c r="E32" s="7" t="s">
        <v>31</v>
      </c>
      <c r="F32" s="6">
        <v>0</v>
      </c>
      <c r="G32" s="5">
        <v>30</v>
      </c>
      <c r="H32" s="154">
        <v>90</v>
      </c>
      <c r="I32" s="154"/>
      <c r="J32" s="154"/>
      <c r="K32" s="3"/>
      <c r="L32" s="374">
        <v>22</v>
      </c>
      <c r="M32" s="375" t="s">
        <v>1216</v>
      </c>
    </row>
    <row r="33" spans="1:13" ht="15" customHeight="1">
      <c r="A33" s="115">
        <v>32</v>
      </c>
      <c r="B33" s="7">
        <v>86</v>
      </c>
      <c r="C33" s="5">
        <v>20162</v>
      </c>
      <c r="D33" s="5" t="s">
        <v>123</v>
      </c>
      <c r="E33" s="5" t="s">
        <v>5</v>
      </c>
      <c r="F33" s="6">
        <v>0</v>
      </c>
      <c r="G33" s="5">
        <v>2</v>
      </c>
      <c r="H33" s="154">
        <v>6</v>
      </c>
      <c r="I33" s="154"/>
      <c r="J33" s="154"/>
      <c r="K33" s="3"/>
      <c r="L33" s="374">
        <v>350</v>
      </c>
      <c r="M33" s="375" t="s">
        <v>1217</v>
      </c>
    </row>
    <row r="34" spans="1:13" ht="24">
      <c r="A34" s="115">
        <v>33</v>
      </c>
      <c r="B34" s="7">
        <v>87</v>
      </c>
      <c r="C34" s="7">
        <v>160076</v>
      </c>
      <c r="D34" s="7" t="s">
        <v>124</v>
      </c>
      <c r="E34" s="7" t="s">
        <v>2</v>
      </c>
      <c r="F34" s="6">
        <v>0</v>
      </c>
      <c r="G34" s="5">
        <v>20</v>
      </c>
      <c r="H34" s="154">
        <v>60</v>
      </c>
      <c r="I34" s="154"/>
      <c r="J34" s="154"/>
      <c r="K34" s="3"/>
      <c r="L34" s="374">
        <v>6</v>
      </c>
      <c r="M34" s="375" t="s">
        <v>1255</v>
      </c>
    </row>
    <row r="35" spans="1:13" ht="13.5" customHeight="1">
      <c r="A35" s="115">
        <v>34</v>
      </c>
      <c r="B35" s="7">
        <v>88</v>
      </c>
      <c r="C35" s="7">
        <v>160075</v>
      </c>
      <c r="D35" s="7" t="s">
        <v>125</v>
      </c>
      <c r="E35" s="7" t="s">
        <v>2</v>
      </c>
      <c r="F35" s="6">
        <v>0</v>
      </c>
      <c r="G35" s="5">
        <v>10</v>
      </c>
      <c r="H35" s="154">
        <v>30</v>
      </c>
      <c r="I35" s="154"/>
      <c r="J35" s="154"/>
      <c r="K35" s="3"/>
      <c r="L35" s="374">
        <v>12</v>
      </c>
      <c r="M35" s="375" t="s">
        <v>1218</v>
      </c>
    </row>
    <row r="36" spans="1:13">
      <c r="A36" s="115">
        <v>35</v>
      </c>
      <c r="B36" s="7">
        <v>93</v>
      </c>
      <c r="C36" s="7">
        <v>12311</v>
      </c>
      <c r="D36" s="7" t="s">
        <v>130</v>
      </c>
      <c r="E36" s="7" t="s">
        <v>31</v>
      </c>
      <c r="F36" s="6">
        <v>0</v>
      </c>
      <c r="G36" s="5">
        <v>20</v>
      </c>
      <c r="H36" s="154">
        <v>60</v>
      </c>
      <c r="I36" s="154"/>
      <c r="J36" s="154"/>
      <c r="K36" s="3"/>
      <c r="L36" s="374">
        <v>0.78</v>
      </c>
      <c r="M36" s="375" t="s">
        <v>1194</v>
      </c>
    </row>
    <row r="37" spans="1:13">
      <c r="A37" s="115">
        <v>36</v>
      </c>
      <c r="B37" s="7">
        <v>106</v>
      </c>
      <c r="C37" s="5">
        <v>12306</v>
      </c>
      <c r="D37" s="5" t="s">
        <v>144</v>
      </c>
      <c r="E37" s="5" t="s">
        <v>2</v>
      </c>
      <c r="F37" s="6">
        <v>0</v>
      </c>
      <c r="G37" s="5">
        <v>650</v>
      </c>
      <c r="H37" s="154">
        <v>1950</v>
      </c>
      <c r="I37" s="154"/>
      <c r="J37" s="154"/>
      <c r="K37" s="3"/>
      <c r="L37" s="374">
        <v>2</v>
      </c>
      <c r="M37" s="375" t="s">
        <v>1219</v>
      </c>
    </row>
    <row r="38" spans="1:13">
      <c r="A38" s="115">
        <v>37</v>
      </c>
      <c r="B38" s="7">
        <v>111</v>
      </c>
      <c r="C38" s="5">
        <v>12916</v>
      </c>
      <c r="D38" s="5" t="s">
        <v>149</v>
      </c>
      <c r="E38" s="5" t="s">
        <v>31</v>
      </c>
      <c r="F38" s="6">
        <v>0</v>
      </c>
      <c r="G38" s="5">
        <v>160</v>
      </c>
      <c r="H38" s="154">
        <v>480</v>
      </c>
      <c r="I38" s="154"/>
      <c r="J38" s="154"/>
      <c r="K38" s="3"/>
      <c r="L38" s="374">
        <v>1.2</v>
      </c>
      <c r="M38" s="375" t="s">
        <v>1220</v>
      </c>
    </row>
    <row r="39" spans="1:13" ht="37.5" customHeight="1">
      <c r="A39" s="115">
        <v>38</v>
      </c>
      <c r="B39" s="7">
        <v>112</v>
      </c>
      <c r="C39" s="5">
        <v>10255</v>
      </c>
      <c r="D39" s="5" t="s">
        <v>150</v>
      </c>
      <c r="E39" s="5" t="s">
        <v>31</v>
      </c>
      <c r="F39" s="6">
        <v>0</v>
      </c>
      <c r="G39" s="5">
        <v>2700</v>
      </c>
      <c r="H39" s="154">
        <v>8100</v>
      </c>
      <c r="I39" s="154"/>
      <c r="J39" s="154"/>
      <c r="K39" s="3"/>
      <c r="L39" s="374">
        <v>2.5</v>
      </c>
      <c r="M39" s="375" t="s">
        <v>1221</v>
      </c>
    </row>
    <row r="40" spans="1:13" ht="36">
      <c r="A40" s="115">
        <v>39</v>
      </c>
      <c r="B40" s="7">
        <v>113</v>
      </c>
      <c r="C40" s="5">
        <v>10255</v>
      </c>
      <c r="D40" s="5" t="s">
        <v>151</v>
      </c>
      <c r="E40" s="5" t="s">
        <v>31</v>
      </c>
      <c r="F40" s="6">
        <v>0</v>
      </c>
      <c r="G40" s="5">
        <v>1050</v>
      </c>
      <c r="H40" s="154">
        <v>3150</v>
      </c>
      <c r="I40" s="154"/>
      <c r="J40" s="154"/>
      <c r="K40" s="3"/>
      <c r="L40" s="374">
        <v>0.36</v>
      </c>
      <c r="M40" s="375" t="s">
        <v>1201</v>
      </c>
    </row>
    <row r="41" spans="1:13" ht="24">
      <c r="A41" s="115">
        <v>40</v>
      </c>
      <c r="B41" s="7">
        <v>115</v>
      </c>
      <c r="C41" s="5">
        <v>12495</v>
      </c>
      <c r="D41" s="5" t="s">
        <v>154</v>
      </c>
      <c r="E41" s="5" t="s">
        <v>31</v>
      </c>
      <c r="F41" s="6">
        <v>0</v>
      </c>
      <c r="G41" s="5">
        <v>120</v>
      </c>
      <c r="H41" s="154">
        <v>360</v>
      </c>
      <c r="I41" s="154"/>
      <c r="J41" s="154"/>
      <c r="K41" s="3"/>
      <c r="L41" s="374">
        <v>5.72</v>
      </c>
      <c r="M41" s="375" t="s">
        <v>1222</v>
      </c>
    </row>
    <row r="42" spans="1:13" ht="61.5" customHeight="1">
      <c r="A42" s="115">
        <v>41</v>
      </c>
      <c r="B42" s="7">
        <v>116</v>
      </c>
      <c r="C42" s="7">
        <v>12491</v>
      </c>
      <c r="D42" s="7" t="s">
        <v>155</v>
      </c>
      <c r="E42" s="7" t="s">
        <v>64</v>
      </c>
      <c r="F42" s="6">
        <v>0</v>
      </c>
      <c r="G42" s="5">
        <v>15</v>
      </c>
      <c r="H42" s="154">
        <v>45</v>
      </c>
      <c r="I42" s="154"/>
      <c r="J42" s="154"/>
      <c r="K42" s="3"/>
      <c r="L42" s="374">
        <v>16.2</v>
      </c>
      <c r="M42" s="375" t="s">
        <v>1223</v>
      </c>
    </row>
    <row r="43" spans="1:13" ht="60.75" customHeight="1">
      <c r="A43" s="115">
        <v>42</v>
      </c>
      <c r="B43" s="7">
        <v>117</v>
      </c>
      <c r="C43" s="5">
        <v>12491</v>
      </c>
      <c r="D43" s="5" t="s">
        <v>156</v>
      </c>
      <c r="E43" s="5" t="s">
        <v>33</v>
      </c>
      <c r="F43" s="6">
        <v>0</v>
      </c>
      <c r="G43" s="5">
        <v>1075</v>
      </c>
      <c r="H43" s="154">
        <v>3225</v>
      </c>
      <c r="I43" s="154"/>
      <c r="J43" s="154"/>
      <c r="K43" s="3"/>
      <c r="L43" s="374">
        <v>65</v>
      </c>
      <c r="M43" s="375" t="s">
        <v>1224</v>
      </c>
    </row>
    <row r="44" spans="1:13" ht="24">
      <c r="A44" s="115">
        <v>43</v>
      </c>
      <c r="B44" s="7">
        <v>118</v>
      </c>
      <c r="C44" s="5">
        <v>11341</v>
      </c>
      <c r="D44" s="5" t="s">
        <v>157</v>
      </c>
      <c r="E44" s="5" t="s">
        <v>9</v>
      </c>
      <c r="F44" s="6">
        <v>0</v>
      </c>
      <c r="G44" s="5">
        <v>11</v>
      </c>
      <c r="H44" s="154">
        <v>33</v>
      </c>
      <c r="I44" s="154"/>
      <c r="J44" s="154"/>
      <c r="K44" s="3"/>
      <c r="L44" s="374">
        <v>20</v>
      </c>
      <c r="M44" s="375" t="s">
        <v>1225</v>
      </c>
    </row>
    <row r="45" spans="1:13" ht="24">
      <c r="A45" s="115">
        <v>44</v>
      </c>
      <c r="B45" s="7">
        <v>119</v>
      </c>
      <c r="C45" s="5">
        <v>11362</v>
      </c>
      <c r="D45" s="5" t="s">
        <v>158</v>
      </c>
      <c r="E45" s="5" t="s">
        <v>9</v>
      </c>
      <c r="F45" s="6">
        <v>0</v>
      </c>
      <c r="G45" s="5">
        <v>16</v>
      </c>
      <c r="H45" s="154">
        <v>48</v>
      </c>
      <c r="I45" s="154"/>
      <c r="J45" s="154"/>
      <c r="K45" s="3"/>
      <c r="L45" s="374">
        <v>17.29</v>
      </c>
      <c r="M45" s="375" t="s">
        <v>1197</v>
      </c>
    </row>
    <row r="46" spans="1:13" ht="24">
      <c r="A46" s="115">
        <v>45</v>
      </c>
      <c r="B46" s="7">
        <v>120</v>
      </c>
      <c r="C46" s="7">
        <v>170076</v>
      </c>
      <c r="D46" s="7" t="s">
        <v>159</v>
      </c>
      <c r="E46" s="7" t="s">
        <v>15</v>
      </c>
      <c r="F46" s="6">
        <v>0</v>
      </c>
      <c r="G46" s="5">
        <v>100</v>
      </c>
      <c r="H46" s="154">
        <v>300</v>
      </c>
      <c r="I46" s="154"/>
      <c r="J46" s="154"/>
      <c r="K46" s="3"/>
      <c r="L46" s="374">
        <v>1200</v>
      </c>
      <c r="M46" s="375" t="s">
        <v>1226</v>
      </c>
    </row>
    <row r="47" spans="1:13">
      <c r="A47" s="115">
        <v>46</v>
      </c>
      <c r="B47" s="7">
        <v>122</v>
      </c>
      <c r="C47" s="5">
        <v>10256</v>
      </c>
      <c r="D47" s="5" t="s">
        <v>161</v>
      </c>
      <c r="E47" s="5" t="s">
        <v>31</v>
      </c>
      <c r="F47" s="6">
        <v>0</v>
      </c>
      <c r="G47" s="5">
        <v>31</v>
      </c>
      <c r="H47" s="154">
        <v>93</v>
      </c>
      <c r="I47" s="154"/>
      <c r="J47" s="154"/>
      <c r="K47" s="3"/>
      <c r="L47" s="374">
        <v>2.46</v>
      </c>
      <c r="M47" s="375" t="s">
        <v>1227</v>
      </c>
    </row>
    <row r="48" spans="1:13" ht="24">
      <c r="A48" s="115">
        <v>47</v>
      </c>
      <c r="B48" s="7">
        <v>133</v>
      </c>
      <c r="C48" s="7">
        <v>20043</v>
      </c>
      <c r="D48" s="7" t="s">
        <v>173</v>
      </c>
      <c r="E48" s="7" t="s">
        <v>39</v>
      </c>
      <c r="F48" s="6">
        <v>0</v>
      </c>
      <c r="G48" s="5">
        <v>3</v>
      </c>
      <c r="H48" s="154">
        <v>9</v>
      </c>
      <c r="I48" s="154"/>
      <c r="J48" s="154"/>
      <c r="K48" s="3"/>
      <c r="L48" s="374"/>
      <c r="M48" s="375"/>
    </row>
    <row r="49" spans="1:13">
      <c r="A49" s="115">
        <v>48</v>
      </c>
      <c r="B49" s="7">
        <v>140</v>
      </c>
      <c r="C49" s="5">
        <v>12317</v>
      </c>
      <c r="D49" s="5" t="s">
        <v>180</v>
      </c>
      <c r="E49" s="5" t="s">
        <v>2</v>
      </c>
      <c r="F49" s="6">
        <v>0</v>
      </c>
      <c r="G49" s="5">
        <v>500</v>
      </c>
      <c r="H49" s="154">
        <v>1500</v>
      </c>
      <c r="I49" s="154"/>
      <c r="J49" s="154"/>
      <c r="K49" s="3"/>
      <c r="L49" s="374">
        <v>4</v>
      </c>
      <c r="M49" s="375" t="s">
        <v>1228</v>
      </c>
    </row>
    <row r="50" spans="1:13">
      <c r="A50" s="115">
        <v>49</v>
      </c>
      <c r="B50" s="7">
        <v>147</v>
      </c>
      <c r="C50" s="7">
        <v>13295</v>
      </c>
      <c r="D50" s="7" t="s">
        <v>187</v>
      </c>
      <c r="E50" s="7" t="s">
        <v>2</v>
      </c>
      <c r="F50" s="6">
        <v>0</v>
      </c>
      <c r="G50" s="5">
        <v>100</v>
      </c>
      <c r="H50" s="154">
        <v>300</v>
      </c>
      <c r="I50" s="154"/>
      <c r="J50" s="154"/>
      <c r="K50" s="3"/>
      <c r="L50" s="374">
        <v>66.66</v>
      </c>
      <c r="M50" s="375" t="s">
        <v>623</v>
      </c>
    </row>
    <row r="51" spans="1:13" ht="24">
      <c r="A51" s="115">
        <v>50</v>
      </c>
      <c r="B51" s="7">
        <v>148</v>
      </c>
      <c r="C51" s="5">
        <v>280045</v>
      </c>
      <c r="D51" s="5" t="s">
        <v>188</v>
      </c>
      <c r="E51" s="5" t="s">
        <v>31</v>
      </c>
      <c r="F51" s="6">
        <v>0</v>
      </c>
      <c r="G51" s="5">
        <v>3</v>
      </c>
      <c r="H51" s="154">
        <v>9</v>
      </c>
      <c r="I51" s="154"/>
      <c r="J51" s="154"/>
      <c r="K51" s="3"/>
      <c r="L51" s="374">
        <v>30</v>
      </c>
      <c r="M51" s="375" t="s">
        <v>1229</v>
      </c>
    </row>
    <row r="52" spans="1:13" ht="60.75" customHeight="1">
      <c r="A52" s="115">
        <v>51</v>
      </c>
      <c r="B52" s="7">
        <v>149</v>
      </c>
      <c r="C52" s="7">
        <v>12650</v>
      </c>
      <c r="D52" s="7" t="s">
        <v>189</v>
      </c>
      <c r="E52" s="7" t="s">
        <v>14</v>
      </c>
      <c r="F52" s="6">
        <v>0</v>
      </c>
      <c r="G52" s="5">
        <v>30</v>
      </c>
      <c r="H52" s="154">
        <v>90</v>
      </c>
      <c r="I52" s="154"/>
      <c r="J52" s="154"/>
      <c r="K52" s="3"/>
      <c r="L52" s="374">
        <v>105</v>
      </c>
      <c r="M52" s="375" t="s">
        <v>1256</v>
      </c>
    </row>
    <row r="53" spans="1:13">
      <c r="A53" s="115">
        <v>52</v>
      </c>
      <c r="B53" s="7">
        <v>150</v>
      </c>
      <c r="C53" s="5">
        <v>12614</v>
      </c>
      <c r="D53" s="5" t="s">
        <v>191</v>
      </c>
      <c r="E53" s="5" t="s">
        <v>64</v>
      </c>
      <c r="F53" s="6">
        <v>0</v>
      </c>
      <c r="G53" s="5">
        <v>14</v>
      </c>
      <c r="H53" s="154">
        <v>42</v>
      </c>
      <c r="I53" s="154"/>
      <c r="J53" s="154"/>
      <c r="K53" s="3"/>
      <c r="L53" s="374" t="s">
        <v>1188</v>
      </c>
      <c r="M53" s="375" t="s">
        <v>1257</v>
      </c>
    </row>
    <row r="54" spans="1:13" ht="24">
      <c r="A54" s="115">
        <v>53</v>
      </c>
      <c r="B54" s="7">
        <v>157</v>
      </c>
      <c r="C54" s="7">
        <v>250305</v>
      </c>
      <c r="D54" s="7" t="s">
        <v>198</v>
      </c>
      <c r="E54" s="7" t="s">
        <v>9</v>
      </c>
      <c r="F54" s="6">
        <v>0</v>
      </c>
      <c r="G54" s="5">
        <v>1</v>
      </c>
      <c r="H54" s="154">
        <v>3</v>
      </c>
      <c r="I54" s="154"/>
      <c r="J54" s="154"/>
      <c r="K54" s="3"/>
      <c r="L54" s="374">
        <v>25</v>
      </c>
      <c r="M54" s="375" t="s">
        <v>1230</v>
      </c>
    </row>
    <row r="55" spans="1:13" ht="24">
      <c r="A55" s="115">
        <v>54</v>
      </c>
      <c r="B55" s="7">
        <v>159</v>
      </c>
      <c r="C55" s="5">
        <v>12922</v>
      </c>
      <c r="D55" s="5" t="s">
        <v>200</v>
      </c>
      <c r="E55" s="5" t="s">
        <v>31</v>
      </c>
      <c r="F55" s="6">
        <v>280</v>
      </c>
      <c r="G55" s="5">
        <v>460</v>
      </c>
      <c r="H55" s="154">
        <v>1100</v>
      </c>
      <c r="I55" s="154"/>
      <c r="J55" s="154"/>
      <c r="K55" s="3"/>
      <c r="L55" s="374">
        <v>7.4</v>
      </c>
      <c r="M55" s="375" t="s">
        <v>1201</v>
      </c>
    </row>
    <row r="56" spans="1:13">
      <c r="A56" s="115">
        <v>55</v>
      </c>
      <c r="B56" s="7">
        <v>160</v>
      </c>
      <c r="C56" s="7">
        <v>170127</v>
      </c>
      <c r="D56" s="7" t="s">
        <v>201</v>
      </c>
      <c r="E56" s="7" t="s">
        <v>190</v>
      </c>
      <c r="F56" s="6">
        <v>0</v>
      </c>
      <c r="G56" s="5">
        <v>100</v>
      </c>
      <c r="H56" s="154">
        <v>300</v>
      </c>
      <c r="I56" s="154"/>
      <c r="J56" s="154"/>
      <c r="K56" s="3"/>
      <c r="L56" s="374">
        <v>2200</v>
      </c>
      <c r="M56" s="375" t="s">
        <v>1231</v>
      </c>
    </row>
    <row r="57" spans="1:13" ht="24">
      <c r="A57" s="115">
        <v>56</v>
      </c>
      <c r="B57" s="7">
        <v>161</v>
      </c>
      <c r="C57" s="7">
        <v>260017</v>
      </c>
      <c r="D57" s="7" t="s">
        <v>202</v>
      </c>
      <c r="E57" s="7" t="s">
        <v>31</v>
      </c>
      <c r="F57" s="6">
        <v>0</v>
      </c>
      <c r="G57" s="5">
        <v>20</v>
      </c>
      <c r="H57" s="154">
        <v>60</v>
      </c>
      <c r="I57" s="154"/>
      <c r="J57" s="154"/>
      <c r="K57" s="3"/>
      <c r="L57" s="374" t="s">
        <v>1189</v>
      </c>
      <c r="M57" s="375" t="s">
        <v>1232</v>
      </c>
    </row>
    <row r="58" spans="1:13" ht="24">
      <c r="A58" s="115">
        <v>57</v>
      </c>
      <c r="B58" s="7">
        <v>162</v>
      </c>
      <c r="C58" s="5">
        <v>260016</v>
      </c>
      <c r="D58" s="5" t="s">
        <v>203</v>
      </c>
      <c r="E58" s="5" t="s">
        <v>31</v>
      </c>
      <c r="F58" s="6">
        <v>0</v>
      </c>
      <c r="G58" s="5">
        <v>12</v>
      </c>
      <c r="H58" s="154">
        <v>36</v>
      </c>
      <c r="I58" s="154"/>
      <c r="J58" s="154"/>
      <c r="K58" s="3"/>
      <c r="L58" s="374" t="s">
        <v>1193</v>
      </c>
      <c r="M58" s="375" t="s">
        <v>1232</v>
      </c>
    </row>
    <row r="59" spans="1:13" ht="36">
      <c r="A59" s="115">
        <v>58</v>
      </c>
      <c r="B59" s="7">
        <v>165</v>
      </c>
      <c r="C59" s="7">
        <v>11394</v>
      </c>
      <c r="D59" s="7" t="s">
        <v>206</v>
      </c>
      <c r="E59" s="7" t="s">
        <v>2</v>
      </c>
      <c r="F59" s="6">
        <v>0</v>
      </c>
      <c r="G59" s="5">
        <v>1</v>
      </c>
      <c r="H59" s="154">
        <v>3</v>
      </c>
      <c r="I59" s="154"/>
      <c r="J59" s="154"/>
      <c r="K59" s="3"/>
      <c r="L59" s="374">
        <v>79.599999999999994</v>
      </c>
      <c r="M59" s="375" t="s">
        <v>1233</v>
      </c>
    </row>
    <row r="60" spans="1:13" ht="13.5" customHeight="1">
      <c r="A60" s="115">
        <v>59</v>
      </c>
      <c r="B60" s="7">
        <v>171</v>
      </c>
      <c r="C60" s="5">
        <v>12661</v>
      </c>
      <c r="D60" s="5" t="s">
        <v>212</v>
      </c>
      <c r="E60" s="5" t="s">
        <v>37</v>
      </c>
      <c r="F60" s="6">
        <v>0</v>
      </c>
      <c r="G60" s="5">
        <v>7</v>
      </c>
      <c r="H60" s="154">
        <v>21</v>
      </c>
      <c r="I60" s="154"/>
      <c r="J60" s="154"/>
      <c r="K60" s="3"/>
      <c r="L60" s="374" t="s">
        <v>1190</v>
      </c>
      <c r="M60" s="375" t="s">
        <v>1234</v>
      </c>
    </row>
    <row r="61" spans="1:13" ht="16.5" customHeight="1">
      <c r="A61" s="115">
        <v>60</v>
      </c>
      <c r="B61" s="7">
        <v>177</v>
      </c>
      <c r="C61" s="7">
        <v>12014</v>
      </c>
      <c r="D61" s="7" t="s">
        <v>218</v>
      </c>
      <c r="E61" s="7" t="s">
        <v>33</v>
      </c>
      <c r="F61" s="6">
        <v>0</v>
      </c>
      <c r="G61" s="5">
        <v>1</v>
      </c>
      <c r="H61" s="154">
        <v>3</v>
      </c>
      <c r="I61" s="154"/>
      <c r="J61" s="154"/>
      <c r="K61" s="3"/>
      <c r="L61" s="374">
        <v>15.22</v>
      </c>
      <c r="M61" s="375" t="s">
        <v>1235</v>
      </c>
    </row>
    <row r="62" spans="1:13" ht="24">
      <c r="A62" s="115">
        <v>61</v>
      </c>
      <c r="B62" s="7">
        <v>178</v>
      </c>
      <c r="C62" s="5">
        <v>120070</v>
      </c>
      <c r="D62" s="5" t="s">
        <v>219</v>
      </c>
      <c r="E62" s="5" t="s">
        <v>31</v>
      </c>
      <c r="F62" s="6">
        <v>0</v>
      </c>
      <c r="G62" s="5">
        <v>1</v>
      </c>
      <c r="H62" s="154">
        <v>3</v>
      </c>
      <c r="I62" s="154"/>
      <c r="J62" s="154"/>
      <c r="K62" s="3"/>
      <c r="L62" s="374">
        <v>26.6</v>
      </c>
      <c r="M62" s="375" t="s">
        <v>1236</v>
      </c>
    </row>
    <row r="63" spans="1:13" ht="24.75" customHeight="1">
      <c r="A63" s="115">
        <v>62</v>
      </c>
      <c r="B63" s="7">
        <v>180</v>
      </c>
      <c r="C63" s="5">
        <v>120072</v>
      </c>
      <c r="D63" s="5" t="s">
        <v>222</v>
      </c>
      <c r="E63" s="5" t="s">
        <v>11</v>
      </c>
      <c r="F63" s="6">
        <v>0</v>
      </c>
      <c r="G63" s="5">
        <v>5</v>
      </c>
      <c r="H63" s="154">
        <v>15</v>
      </c>
      <c r="I63" s="154"/>
      <c r="J63" s="154"/>
      <c r="K63" s="3"/>
      <c r="L63" s="374" t="s">
        <v>1191</v>
      </c>
      <c r="M63" s="375" t="s">
        <v>1258</v>
      </c>
    </row>
    <row r="64" spans="1:13" ht="48">
      <c r="A64" s="115">
        <v>63</v>
      </c>
      <c r="B64" s="7">
        <v>181</v>
      </c>
      <c r="C64" s="5">
        <v>12015</v>
      </c>
      <c r="D64" s="5" t="s">
        <v>223</v>
      </c>
      <c r="E64" s="5" t="s">
        <v>33</v>
      </c>
      <c r="F64" s="6">
        <v>0</v>
      </c>
      <c r="G64" s="5">
        <v>13</v>
      </c>
      <c r="H64" s="154">
        <v>39</v>
      </c>
      <c r="I64" s="154"/>
      <c r="J64" s="154"/>
      <c r="K64" s="3"/>
      <c r="L64" s="374">
        <v>7.79</v>
      </c>
      <c r="M64" s="375" t="s">
        <v>1237</v>
      </c>
    </row>
    <row r="65" spans="1:13" ht="36">
      <c r="A65" s="115">
        <v>64</v>
      </c>
      <c r="B65" s="7">
        <v>182</v>
      </c>
      <c r="C65" s="5">
        <v>160175</v>
      </c>
      <c r="D65" s="5" t="s">
        <v>224</v>
      </c>
      <c r="E65" s="5" t="s">
        <v>190</v>
      </c>
      <c r="F65" s="6">
        <v>0</v>
      </c>
      <c r="G65" s="5">
        <v>154</v>
      </c>
      <c r="H65" s="154">
        <v>462</v>
      </c>
      <c r="I65" s="154"/>
      <c r="J65" s="154"/>
      <c r="K65" s="3"/>
      <c r="L65" s="374" t="s">
        <v>1192</v>
      </c>
      <c r="M65" s="375" t="s">
        <v>1238</v>
      </c>
    </row>
    <row r="66" spans="1:13" ht="49.5" customHeight="1">
      <c r="A66" s="115">
        <v>65</v>
      </c>
      <c r="B66" s="7">
        <v>191</v>
      </c>
      <c r="C66" s="5">
        <v>270313</v>
      </c>
      <c r="D66" s="5" t="s">
        <v>233</v>
      </c>
      <c r="E66" s="5" t="s">
        <v>33</v>
      </c>
      <c r="F66" s="6">
        <v>0</v>
      </c>
      <c r="G66" s="5">
        <v>4</v>
      </c>
      <c r="H66" s="154">
        <v>12</v>
      </c>
      <c r="I66" s="154"/>
      <c r="J66" s="154"/>
      <c r="K66" s="3"/>
      <c r="L66" s="312">
        <v>19.73</v>
      </c>
      <c r="M66" s="375" t="s">
        <v>1239</v>
      </c>
    </row>
    <row r="67" spans="1:13" ht="24">
      <c r="A67" s="115">
        <v>66</v>
      </c>
      <c r="B67" s="7">
        <v>200</v>
      </c>
      <c r="C67" s="7">
        <v>10312</v>
      </c>
      <c r="D67" s="7" t="s">
        <v>244</v>
      </c>
      <c r="E67" s="7" t="s">
        <v>168</v>
      </c>
      <c r="F67" s="6">
        <v>0</v>
      </c>
      <c r="G67" s="5">
        <v>2</v>
      </c>
      <c r="H67" s="154">
        <v>6</v>
      </c>
      <c r="I67" s="154"/>
      <c r="J67" s="154"/>
      <c r="K67" s="3"/>
      <c r="L67" s="374">
        <v>20.7</v>
      </c>
      <c r="M67" s="375" t="s">
        <v>1209</v>
      </c>
    </row>
    <row r="68" spans="1:13">
      <c r="A68" s="115">
        <v>67</v>
      </c>
      <c r="B68" s="7">
        <v>204</v>
      </c>
      <c r="C68" s="5">
        <v>12942</v>
      </c>
      <c r="D68" s="5" t="s">
        <v>248</v>
      </c>
      <c r="E68" s="5" t="s">
        <v>9</v>
      </c>
      <c r="F68" s="6">
        <v>0</v>
      </c>
      <c r="G68" s="5">
        <v>20</v>
      </c>
      <c r="H68" s="154">
        <v>60</v>
      </c>
      <c r="I68" s="154"/>
      <c r="J68" s="154"/>
      <c r="K68" s="3"/>
      <c r="L68" s="374">
        <v>77</v>
      </c>
      <c r="M68" s="375" t="s">
        <v>623</v>
      </c>
    </row>
    <row r="69" spans="1:13">
      <c r="A69" s="115">
        <v>68</v>
      </c>
      <c r="B69" s="7">
        <v>206</v>
      </c>
      <c r="C69" s="7">
        <v>10834</v>
      </c>
      <c r="D69" s="7" t="s">
        <v>250</v>
      </c>
      <c r="E69" s="7" t="s">
        <v>31</v>
      </c>
      <c r="F69" s="6">
        <v>0</v>
      </c>
      <c r="G69" s="5">
        <v>100</v>
      </c>
      <c r="H69" s="154">
        <v>300</v>
      </c>
      <c r="I69" s="154"/>
      <c r="J69" s="154"/>
      <c r="K69" s="3"/>
      <c r="L69" s="374">
        <v>9.93</v>
      </c>
      <c r="M69" s="375" t="s">
        <v>1240</v>
      </c>
    </row>
    <row r="70" spans="1:13" ht="24">
      <c r="A70" s="115">
        <v>69</v>
      </c>
      <c r="B70" s="7">
        <v>211</v>
      </c>
      <c r="C70" s="5">
        <v>10267</v>
      </c>
      <c r="D70" s="5" t="s">
        <v>255</v>
      </c>
      <c r="E70" s="5" t="s">
        <v>3</v>
      </c>
      <c r="F70" s="6">
        <v>0</v>
      </c>
      <c r="G70" s="5">
        <v>1</v>
      </c>
      <c r="H70" s="154">
        <v>3</v>
      </c>
      <c r="I70" s="154"/>
      <c r="J70" s="154"/>
      <c r="K70" s="3"/>
      <c r="L70" s="374">
        <v>18</v>
      </c>
      <c r="M70" s="375" t="s">
        <v>1259</v>
      </c>
    </row>
    <row r="71" spans="1:13" ht="24" customHeight="1">
      <c r="A71" s="115">
        <v>70</v>
      </c>
      <c r="B71" s="7">
        <v>218</v>
      </c>
      <c r="C71" s="27">
        <v>11133</v>
      </c>
      <c r="D71" s="27" t="s">
        <v>262</v>
      </c>
      <c r="E71" s="27" t="s">
        <v>3</v>
      </c>
      <c r="F71" s="6">
        <v>0</v>
      </c>
      <c r="G71" s="27">
        <v>120</v>
      </c>
      <c r="H71" s="154">
        <v>360</v>
      </c>
      <c r="I71" s="29"/>
      <c r="J71" s="29"/>
      <c r="K71" s="31" t="s">
        <v>342</v>
      </c>
      <c r="L71" s="374">
        <v>40</v>
      </c>
      <c r="M71" s="375" t="s">
        <v>1241</v>
      </c>
    </row>
    <row r="72" spans="1:13">
      <c r="A72" s="115">
        <v>71</v>
      </c>
      <c r="B72" s="7">
        <v>220</v>
      </c>
      <c r="C72" s="5">
        <v>270711</v>
      </c>
      <c r="D72" s="5" t="s">
        <v>264</v>
      </c>
      <c r="E72" s="5" t="s">
        <v>31</v>
      </c>
      <c r="F72" s="6">
        <v>21</v>
      </c>
      <c r="G72" s="5">
        <v>19</v>
      </c>
      <c r="H72" s="154">
        <v>36</v>
      </c>
      <c r="I72" s="154"/>
      <c r="J72" s="154"/>
      <c r="K72" s="3"/>
      <c r="L72" s="374">
        <v>9.6</v>
      </c>
      <c r="M72" s="375" t="s">
        <v>1242</v>
      </c>
    </row>
    <row r="73" spans="1:13">
      <c r="A73" s="115">
        <v>72</v>
      </c>
      <c r="B73" s="7">
        <v>223</v>
      </c>
      <c r="C73" s="5">
        <v>11340</v>
      </c>
      <c r="D73" s="5" t="s">
        <v>267</v>
      </c>
      <c r="E73" s="5" t="s">
        <v>33</v>
      </c>
      <c r="F73" s="6">
        <v>60</v>
      </c>
      <c r="G73" s="5">
        <v>30</v>
      </c>
      <c r="H73" s="154">
        <v>30</v>
      </c>
      <c r="I73" s="154"/>
      <c r="J73" s="154"/>
      <c r="K73" s="3"/>
      <c r="L73" s="374">
        <v>182</v>
      </c>
      <c r="M73" s="375" t="s">
        <v>1260</v>
      </c>
    </row>
    <row r="74" spans="1:13">
      <c r="A74" s="115">
        <v>73</v>
      </c>
      <c r="B74" s="7">
        <v>224</v>
      </c>
      <c r="C74" s="5">
        <v>10291</v>
      </c>
      <c r="D74" s="5" t="s">
        <v>268</v>
      </c>
      <c r="E74" s="5" t="s">
        <v>31</v>
      </c>
      <c r="F74" s="6">
        <v>0</v>
      </c>
      <c r="G74" s="5">
        <v>150</v>
      </c>
      <c r="H74" s="154">
        <v>450</v>
      </c>
      <c r="I74" s="154"/>
      <c r="J74" s="154"/>
      <c r="K74" s="3"/>
      <c r="L74" s="374">
        <v>3.5</v>
      </c>
      <c r="M74" s="375" t="s">
        <v>1243</v>
      </c>
    </row>
    <row r="75" spans="1:13" ht="24">
      <c r="A75" s="115">
        <v>74</v>
      </c>
      <c r="B75" s="7">
        <v>231</v>
      </c>
      <c r="C75" s="5">
        <v>12022</v>
      </c>
      <c r="D75" s="5" t="s">
        <v>275</v>
      </c>
      <c r="E75" s="5" t="s">
        <v>33</v>
      </c>
      <c r="F75" s="6">
        <v>0</v>
      </c>
      <c r="G75" s="5">
        <v>27</v>
      </c>
      <c r="H75" s="154">
        <v>81</v>
      </c>
      <c r="I75" s="154"/>
      <c r="J75" s="154"/>
      <c r="K75" s="3"/>
      <c r="L75" s="374">
        <v>220</v>
      </c>
      <c r="M75" s="375" t="s">
        <v>1244</v>
      </c>
    </row>
    <row r="76" spans="1:13" ht="27" customHeight="1">
      <c r="A76" s="115">
        <v>75</v>
      </c>
      <c r="B76" s="7">
        <v>238</v>
      </c>
      <c r="C76" s="7">
        <v>11746</v>
      </c>
      <c r="D76" s="7" t="s">
        <v>282</v>
      </c>
      <c r="E76" s="7" t="s">
        <v>11</v>
      </c>
      <c r="F76" s="6">
        <v>0</v>
      </c>
      <c r="G76" s="5">
        <v>1</v>
      </c>
      <c r="H76" s="154">
        <v>3</v>
      </c>
      <c r="I76" s="154"/>
      <c r="J76" s="154"/>
      <c r="K76" s="3"/>
      <c r="L76" s="374">
        <v>70</v>
      </c>
      <c r="M76" s="375" t="s">
        <v>1245</v>
      </c>
    </row>
    <row r="77" spans="1:13" ht="25.5" customHeight="1">
      <c r="A77" s="115">
        <v>76</v>
      </c>
      <c r="B77" s="7">
        <v>239</v>
      </c>
      <c r="C77" s="5">
        <v>12864</v>
      </c>
      <c r="D77" s="5" t="s">
        <v>283</v>
      </c>
      <c r="E77" s="5" t="s">
        <v>31</v>
      </c>
      <c r="F77" s="6">
        <v>0</v>
      </c>
      <c r="G77" s="5">
        <v>430</v>
      </c>
      <c r="H77" s="154">
        <v>1290</v>
      </c>
      <c r="I77" s="154"/>
      <c r="J77" s="154"/>
      <c r="K77" s="3"/>
      <c r="L77" s="374">
        <v>8.2100000000000009</v>
      </c>
      <c r="M77" s="375" t="s">
        <v>623</v>
      </c>
    </row>
    <row r="78" spans="1:13" ht="49.5" customHeight="1">
      <c r="A78" s="115">
        <v>77</v>
      </c>
      <c r="B78" s="7">
        <v>241</v>
      </c>
      <c r="C78" s="5">
        <v>12475</v>
      </c>
      <c r="D78" s="5" t="s">
        <v>285</v>
      </c>
      <c r="E78" s="5" t="s">
        <v>31</v>
      </c>
      <c r="F78" s="6">
        <v>140</v>
      </c>
      <c r="G78" s="5">
        <v>74</v>
      </c>
      <c r="H78" s="154">
        <v>82</v>
      </c>
      <c r="I78" s="154"/>
      <c r="J78" s="154"/>
      <c r="K78" s="3"/>
      <c r="L78" s="374">
        <v>99.46</v>
      </c>
      <c r="M78" s="375" t="s">
        <v>623</v>
      </c>
    </row>
    <row r="79" spans="1:13" ht="24">
      <c r="A79" s="115">
        <v>78</v>
      </c>
      <c r="B79" s="7">
        <v>242</v>
      </c>
      <c r="C79" s="7">
        <v>11393</v>
      </c>
      <c r="D79" s="7" t="s">
        <v>286</v>
      </c>
      <c r="E79" s="7" t="s">
        <v>2</v>
      </c>
      <c r="F79" s="6">
        <v>0</v>
      </c>
      <c r="G79" s="5">
        <v>1</v>
      </c>
      <c r="H79" s="154">
        <v>3</v>
      </c>
      <c r="I79" s="154"/>
      <c r="J79" s="154"/>
      <c r="K79" s="3"/>
      <c r="L79" s="374">
        <v>530</v>
      </c>
      <c r="M79" s="375" t="s">
        <v>1246</v>
      </c>
    </row>
    <row r="80" spans="1:13" ht="26.25" customHeight="1">
      <c r="A80" s="115">
        <v>79</v>
      </c>
      <c r="B80" s="7">
        <v>243</v>
      </c>
      <c r="C80" s="5">
        <v>10128</v>
      </c>
      <c r="D80" s="5" t="s">
        <v>287</v>
      </c>
      <c r="E80" s="5" t="s">
        <v>31</v>
      </c>
      <c r="F80" s="6">
        <v>0</v>
      </c>
      <c r="G80" s="5">
        <v>1</v>
      </c>
      <c r="H80" s="154">
        <v>3</v>
      </c>
      <c r="I80" s="154"/>
      <c r="J80" s="154"/>
      <c r="K80" s="3"/>
      <c r="L80" s="374">
        <v>166.7</v>
      </c>
      <c r="M80" s="375" t="s">
        <v>1247</v>
      </c>
    </row>
    <row r="81" spans="1:13" ht="24">
      <c r="A81" s="115">
        <v>80</v>
      </c>
      <c r="B81" s="7">
        <v>247</v>
      </c>
      <c r="C81" s="5">
        <v>12023</v>
      </c>
      <c r="D81" s="5" t="s">
        <v>292</v>
      </c>
      <c r="E81" s="5" t="s">
        <v>33</v>
      </c>
      <c r="F81" s="6">
        <v>0</v>
      </c>
      <c r="G81" s="5">
        <v>3</v>
      </c>
      <c r="H81" s="154">
        <v>9</v>
      </c>
      <c r="I81" s="154"/>
      <c r="J81" s="154"/>
      <c r="K81" s="3"/>
      <c r="L81" s="374">
        <v>45.35</v>
      </c>
      <c r="M81" s="375" t="s">
        <v>623</v>
      </c>
    </row>
    <row r="82" spans="1:13">
      <c r="A82" s="115">
        <v>81</v>
      </c>
      <c r="B82" s="7">
        <v>248</v>
      </c>
      <c r="C82" s="5" t="s">
        <v>293</v>
      </c>
      <c r="D82" s="5" t="s">
        <v>294</v>
      </c>
      <c r="E82" s="5" t="s">
        <v>2</v>
      </c>
      <c r="F82" s="6">
        <v>0</v>
      </c>
      <c r="G82" s="5">
        <v>8</v>
      </c>
      <c r="H82" s="154">
        <v>24</v>
      </c>
      <c r="I82" s="154"/>
      <c r="J82" s="154"/>
      <c r="K82" s="3"/>
      <c r="L82" s="374">
        <v>20</v>
      </c>
      <c r="M82" s="375" t="s">
        <v>1248</v>
      </c>
    </row>
    <row r="83" spans="1:13">
      <c r="A83" s="115">
        <v>82</v>
      </c>
      <c r="B83" s="7">
        <v>250</v>
      </c>
      <c r="C83" s="5">
        <v>10260</v>
      </c>
      <c r="D83" s="5" t="s">
        <v>296</v>
      </c>
      <c r="E83" s="5" t="s">
        <v>31</v>
      </c>
      <c r="F83" s="6">
        <v>0</v>
      </c>
      <c r="G83" s="5">
        <v>200</v>
      </c>
      <c r="H83" s="154">
        <v>600</v>
      </c>
      <c r="I83" s="154"/>
      <c r="J83" s="154"/>
      <c r="K83" s="3"/>
      <c r="L83" s="374">
        <v>1.65</v>
      </c>
      <c r="M83" s="375" t="s">
        <v>1249</v>
      </c>
    </row>
    <row r="84" spans="1:13">
      <c r="A84" s="115">
        <v>83</v>
      </c>
      <c r="B84" s="7">
        <v>251</v>
      </c>
      <c r="C84" s="5">
        <v>11618</v>
      </c>
      <c r="D84" s="5" t="s">
        <v>297</v>
      </c>
      <c r="E84" s="5" t="s">
        <v>2</v>
      </c>
      <c r="F84" s="6">
        <v>0</v>
      </c>
      <c r="G84" s="5">
        <v>60</v>
      </c>
      <c r="H84" s="154">
        <v>180</v>
      </c>
      <c r="I84" s="154"/>
      <c r="J84" s="154"/>
      <c r="K84" s="3"/>
      <c r="L84" s="374">
        <v>85.86</v>
      </c>
      <c r="M84" s="375" t="s">
        <v>1250</v>
      </c>
    </row>
    <row r="85" spans="1:13">
      <c r="A85" s="115">
        <v>84</v>
      </c>
      <c r="B85" s="7">
        <v>255</v>
      </c>
      <c r="C85" s="7">
        <v>10532</v>
      </c>
      <c r="D85" s="7" t="s">
        <v>300</v>
      </c>
      <c r="E85" s="7" t="s">
        <v>31</v>
      </c>
      <c r="F85" s="6">
        <v>0</v>
      </c>
      <c r="G85" s="5">
        <v>60</v>
      </c>
      <c r="H85" s="154">
        <v>180</v>
      </c>
      <c r="I85" s="154"/>
      <c r="J85" s="154"/>
      <c r="K85" s="3"/>
      <c r="L85" s="374">
        <v>12.7</v>
      </c>
      <c r="M85" s="375" t="s">
        <v>1250</v>
      </c>
    </row>
    <row r="86" spans="1:13">
      <c r="A86" s="115">
        <v>85</v>
      </c>
      <c r="B86" s="7">
        <v>257</v>
      </c>
      <c r="C86" s="5">
        <v>11344</v>
      </c>
      <c r="D86" s="5" t="s">
        <v>302</v>
      </c>
      <c r="E86" s="5" t="s">
        <v>9</v>
      </c>
      <c r="F86" s="6">
        <v>0</v>
      </c>
      <c r="G86" s="5">
        <v>23</v>
      </c>
      <c r="H86" s="154">
        <v>69</v>
      </c>
      <c r="I86" s="154"/>
      <c r="J86" s="154"/>
      <c r="K86" s="3"/>
      <c r="L86" s="374">
        <v>23</v>
      </c>
      <c r="M86" s="375" t="s">
        <v>1251</v>
      </c>
    </row>
    <row r="87" spans="1:13">
      <c r="A87" s="115">
        <v>86</v>
      </c>
      <c r="B87" s="7">
        <v>260</v>
      </c>
      <c r="C87" s="5" t="s">
        <v>305</v>
      </c>
      <c r="D87" s="5" t="s">
        <v>306</v>
      </c>
      <c r="E87" s="5" t="s">
        <v>2</v>
      </c>
      <c r="F87" s="6">
        <v>0</v>
      </c>
      <c r="G87" s="5">
        <v>2100</v>
      </c>
      <c r="H87" s="154">
        <v>6300</v>
      </c>
      <c r="I87" s="154"/>
      <c r="J87" s="154"/>
      <c r="K87" s="3"/>
      <c r="L87" s="374">
        <v>2.1800000000000002</v>
      </c>
      <c r="M87" s="375" t="s">
        <v>1252</v>
      </c>
    </row>
    <row r="88" spans="1:13">
      <c r="A88" s="115">
        <v>87</v>
      </c>
      <c r="B88" s="7">
        <v>269</v>
      </c>
      <c r="C88" s="5">
        <v>12948</v>
      </c>
      <c r="D88" s="5" t="s">
        <v>315</v>
      </c>
      <c r="E88" s="5" t="s">
        <v>9</v>
      </c>
      <c r="F88" s="6">
        <v>0</v>
      </c>
      <c r="G88" s="5">
        <v>20</v>
      </c>
      <c r="H88" s="154">
        <v>60</v>
      </c>
      <c r="I88" s="154"/>
      <c r="J88" s="154"/>
      <c r="K88" s="3"/>
      <c r="L88" s="374">
        <v>27</v>
      </c>
      <c r="M88" s="375" t="s">
        <v>1253</v>
      </c>
    </row>
  </sheetData>
  <pageMargins left="0.25" right="0.25" top="0.75" bottom="0.75" header="0.3" footer="0.3"/>
  <pageSetup paperSize="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32"/>
  <sheetViews>
    <sheetView topLeftCell="A34" workbookViewId="0">
      <selection activeCell="C40" sqref="C40"/>
    </sheetView>
  </sheetViews>
  <sheetFormatPr defaultRowHeight="15"/>
  <cols>
    <col min="1" max="1" width="6.5703125" style="379" customWidth="1"/>
    <col min="2" max="2" width="7.5703125" style="379" customWidth="1"/>
    <col min="3" max="3" width="33.42578125" style="379" customWidth="1"/>
    <col min="4" max="4" width="6.85546875" style="379" customWidth="1"/>
    <col min="5" max="5" width="7.140625" style="379" customWidth="1"/>
    <col min="6" max="6" width="10.140625" style="379" customWidth="1"/>
    <col min="7" max="7" width="6.5703125" style="379" customWidth="1"/>
    <col min="8" max="8" width="8.28515625" style="379" customWidth="1"/>
    <col min="9" max="9" width="11.5703125" style="379" customWidth="1"/>
    <col min="10" max="16384" width="9.140625" style="379"/>
  </cols>
  <sheetData>
    <row r="1" spans="1:9" ht="24">
      <c r="A1" s="19" t="s">
        <v>1334</v>
      </c>
      <c r="B1" s="18" t="s">
        <v>22</v>
      </c>
      <c r="C1" s="18" t="s">
        <v>23</v>
      </c>
      <c r="D1" s="18" t="s">
        <v>0</v>
      </c>
      <c r="E1" s="18" t="s">
        <v>1262</v>
      </c>
      <c r="F1" s="385" t="s">
        <v>1263</v>
      </c>
      <c r="G1" s="18" t="s">
        <v>20</v>
      </c>
      <c r="H1" s="18" t="s">
        <v>1261</v>
      </c>
      <c r="I1" s="385" t="s">
        <v>1336</v>
      </c>
    </row>
    <row r="2" spans="1:9" ht="24">
      <c r="A2" s="376">
        <v>55</v>
      </c>
      <c r="B2" s="92" t="s">
        <v>73</v>
      </c>
      <c r="C2" s="88" t="s">
        <v>1264</v>
      </c>
      <c r="D2" s="88" t="s">
        <v>6</v>
      </c>
      <c r="E2" s="376">
        <v>72</v>
      </c>
      <c r="F2" s="378" t="s">
        <v>1335</v>
      </c>
      <c r="G2" s="376">
        <v>10</v>
      </c>
      <c r="H2" s="376">
        <v>30</v>
      </c>
      <c r="I2" s="382">
        <f>E2*H2</f>
        <v>2160</v>
      </c>
    </row>
    <row r="3" spans="1:9" ht="36">
      <c r="A3" s="376">
        <v>56</v>
      </c>
      <c r="B3" s="92" t="s">
        <v>73</v>
      </c>
      <c r="C3" s="88" t="s">
        <v>1265</v>
      </c>
      <c r="D3" s="88" t="s">
        <v>1266</v>
      </c>
      <c r="E3" s="376">
        <v>2</v>
      </c>
      <c r="F3" s="378" t="s">
        <v>1267</v>
      </c>
      <c r="G3" s="376">
        <v>60</v>
      </c>
      <c r="H3" s="376">
        <v>180</v>
      </c>
      <c r="I3" s="382">
        <f t="shared" ref="I3:I66" si="0">E3*H3</f>
        <v>360</v>
      </c>
    </row>
    <row r="4" spans="1:9" ht="24">
      <c r="A4" s="376">
        <v>57</v>
      </c>
      <c r="B4" s="92" t="s">
        <v>73</v>
      </c>
      <c r="C4" s="88" t="s">
        <v>1268</v>
      </c>
      <c r="D4" s="88" t="s">
        <v>5</v>
      </c>
      <c r="E4" s="376">
        <v>3700</v>
      </c>
      <c r="F4" s="378" t="s">
        <v>1269</v>
      </c>
      <c r="G4" s="376">
        <v>10</v>
      </c>
      <c r="H4" s="376">
        <v>30</v>
      </c>
      <c r="I4" s="382">
        <f t="shared" si="0"/>
        <v>111000</v>
      </c>
    </row>
    <row r="5" spans="1:9" ht="24">
      <c r="A5" s="376">
        <v>58</v>
      </c>
      <c r="B5" s="92" t="s">
        <v>73</v>
      </c>
      <c r="C5" s="88" t="s">
        <v>1270</v>
      </c>
      <c r="D5" s="88" t="s">
        <v>2</v>
      </c>
      <c r="E5" s="376">
        <v>112</v>
      </c>
      <c r="F5" s="378" t="s">
        <v>1271</v>
      </c>
      <c r="G5" s="376">
        <v>300</v>
      </c>
      <c r="H5" s="376">
        <v>900</v>
      </c>
      <c r="I5" s="382">
        <f t="shared" si="0"/>
        <v>100800</v>
      </c>
    </row>
    <row r="6" spans="1:9" ht="24">
      <c r="A6" s="376">
        <v>59</v>
      </c>
      <c r="B6" s="92" t="s">
        <v>73</v>
      </c>
      <c r="C6" s="88" t="s">
        <v>1272</v>
      </c>
      <c r="D6" s="92" t="s">
        <v>2</v>
      </c>
      <c r="E6" s="376">
        <v>235</v>
      </c>
      <c r="F6" s="378" t="s">
        <v>1271</v>
      </c>
      <c r="G6" s="376">
        <v>50</v>
      </c>
      <c r="H6" s="376">
        <v>150</v>
      </c>
      <c r="I6" s="382">
        <f t="shared" si="0"/>
        <v>35250</v>
      </c>
    </row>
    <row r="7" spans="1:9" ht="30">
      <c r="A7" s="376">
        <v>62</v>
      </c>
      <c r="B7" s="92" t="s">
        <v>73</v>
      </c>
      <c r="C7" s="88" t="s">
        <v>1273</v>
      </c>
      <c r="D7" s="88" t="s">
        <v>5</v>
      </c>
      <c r="E7" s="376">
        <v>117</v>
      </c>
      <c r="F7" s="378" t="s">
        <v>1274</v>
      </c>
      <c r="G7" s="376">
        <v>10</v>
      </c>
      <c r="H7" s="376">
        <v>30</v>
      </c>
      <c r="I7" s="382">
        <f t="shared" si="0"/>
        <v>3510</v>
      </c>
    </row>
    <row r="8" spans="1:9" ht="30">
      <c r="A8" s="376">
        <v>63</v>
      </c>
      <c r="B8" s="92" t="s">
        <v>73</v>
      </c>
      <c r="C8" s="88" t="s">
        <v>1275</v>
      </c>
      <c r="D8" s="88" t="s">
        <v>6</v>
      </c>
      <c r="E8" s="376">
        <v>45</v>
      </c>
      <c r="F8" s="378" t="s">
        <v>1276</v>
      </c>
      <c r="G8" s="376">
        <v>250</v>
      </c>
      <c r="H8" s="376">
        <v>750</v>
      </c>
      <c r="I8" s="382">
        <f t="shared" si="0"/>
        <v>33750</v>
      </c>
    </row>
    <row r="9" spans="1:9">
      <c r="A9" s="376">
        <v>65</v>
      </c>
      <c r="B9" s="92" t="s">
        <v>73</v>
      </c>
      <c r="C9" s="88" t="s">
        <v>1277</v>
      </c>
      <c r="D9" s="88" t="s">
        <v>2</v>
      </c>
      <c r="E9" s="376">
        <v>81</v>
      </c>
      <c r="F9" s="378" t="s">
        <v>1278</v>
      </c>
      <c r="G9" s="376">
        <v>100</v>
      </c>
      <c r="H9" s="376">
        <v>300</v>
      </c>
      <c r="I9" s="382">
        <f t="shared" si="0"/>
        <v>24300</v>
      </c>
    </row>
    <row r="10" spans="1:9">
      <c r="A10" s="376">
        <v>66</v>
      </c>
      <c r="B10" s="92" t="s">
        <v>73</v>
      </c>
      <c r="C10" s="92" t="s">
        <v>1279</v>
      </c>
      <c r="D10" s="92" t="s">
        <v>6</v>
      </c>
      <c r="E10" s="376">
        <v>32</v>
      </c>
      <c r="F10" s="378" t="s">
        <v>1280</v>
      </c>
      <c r="G10" s="376">
        <v>100</v>
      </c>
      <c r="H10" s="376">
        <v>300</v>
      </c>
      <c r="I10" s="382">
        <f t="shared" si="0"/>
        <v>9600</v>
      </c>
    </row>
    <row r="11" spans="1:9">
      <c r="A11" s="376">
        <v>67</v>
      </c>
      <c r="B11" s="92" t="s">
        <v>73</v>
      </c>
      <c r="C11" s="88" t="s">
        <v>1281</v>
      </c>
      <c r="D11" s="88" t="s">
        <v>6</v>
      </c>
      <c r="E11" s="376">
        <v>90</v>
      </c>
      <c r="F11" s="378" t="s">
        <v>1271</v>
      </c>
      <c r="G11" s="376">
        <v>50</v>
      </c>
      <c r="H11" s="376">
        <v>150</v>
      </c>
      <c r="I11" s="382">
        <f t="shared" si="0"/>
        <v>13500</v>
      </c>
    </row>
    <row r="12" spans="1:9" ht="60">
      <c r="A12" s="376">
        <v>68</v>
      </c>
      <c r="B12" s="92" t="s">
        <v>73</v>
      </c>
      <c r="C12" s="88" t="s">
        <v>1282</v>
      </c>
      <c r="D12" s="92" t="s">
        <v>2</v>
      </c>
      <c r="E12" s="376">
        <v>209</v>
      </c>
      <c r="F12" s="378" t="s">
        <v>714</v>
      </c>
      <c r="G12" s="376">
        <v>60</v>
      </c>
      <c r="H12" s="376">
        <v>180</v>
      </c>
      <c r="I12" s="382">
        <f t="shared" si="0"/>
        <v>37620</v>
      </c>
    </row>
    <row r="13" spans="1:9" ht="48">
      <c r="A13" s="376">
        <v>69</v>
      </c>
      <c r="B13" s="92" t="s">
        <v>73</v>
      </c>
      <c r="C13" s="88" t="s">
        <v>1283</v>
      </c>
      <c r="D13" s="88" t="s">
        <v>6</v>
      </c>
      <c r="E13" s="376">
        <v>18.600000000000001</v>
      </c>
      <c r="F13" s="378" t="s">
        <v>1276</v>
      </c>
      <c r="G13" s="376">
        <v>250</v>
      </c>
      <c r="H13" s="376">
        <v>750</v>
      </c>
      <c r="I13" s="382">
        <f t="shared" si="0"/>
        <v>13950.000000000002</v>
      </c>
    </row>
    <row r="14" spans="1:9" ht="24">
      <c r="A14" s="376">
        <v>71</v>
      </c>
      <c r="B14" s="92" t="s">
        <v>73</v>
      </c>
      <c r="C14" s="88" t="s">
        <v>1284</v>
      </c>
      <c r="D14" s="88" t="s">
        <v>664</v>
      </c>
      <c r="E14" s="376">
        <v>69</v>
      </c>
      <c r="F14" s="378" t="s">
        <v>1285</v>
      </c>
      <c r="G14" s="376">
        <v>100</v>
      </c>
      <c r="H14" s="376">
        <v>300</v>
      </c>
      <c r="I14" s="382">
        <f t="shared" si="0"/>
        <v>20700</v>
      </c>
    </row>
    <row r="15" spans="1:9" ht="24">
      <c r="A15" s="376">
        <v>72</v>
      </c>
      <c r="B15" s="92" t="s">
        <v>73</v>
      </c>
      <c r="C15" s="88" t="s">
        <v>1286</v>
      </c>
      <c r="D15" s="88" t="s">
        <v>1287</v>
      </c>
      <c r="E15" s="376">
        <v>15</v>
      </c>
      <c r="F15" s="378" t="s">
        <v>1288</v>
      </c>
      <c r="G15" s="376">
        <v>20</v>
      </c>
      <c r="H15" s="376">
        <v>60</v>
      </c>
      <c r="I15" s="382">
        <f t="shared" si="0"/>
        <v>900</v>
      </c>
    </row>
    <row r="16" spans="1:9" ht="36">
      <c r="A16" s="376">
        <v>73</v>
      </c>
      <c r="B16" s="92" t="s">
        <v>73</v>
      </c>
      <c r="C16" s="92" t="s">
        <v>1289</v>
      </c>
      <c r="D16" s="88" t="s">
        <v>1338</v>
      </c>
      <c r="E16" s="378">
        <v>2500</v>
      </c>
      <c r="F16" s="378" t="s">
        <v>714</v>
      </c>
      <c r="G16" s="376">
        <v>125</v>
      </c>
      <c r="H16" s="376">
        <v>375</v>
      </c>
      <c r="I16" s="382">
        <f t="shared" si="0"/>
        <v>937500</v>
      </c>
    </row>
    <row r="17" spans="1:9" ht="30">
      <c r="A17" s="376">
        <v>75</v>
      </c>
      <c r="B17" s="92" t="s">
        <v>73</v>
      </c>
      <c r="C17" s="88" t="s">
        <v>1290</v>
      </c>
      <c r="D17" s="88" t="s">
        <v>1287</v>
      </c>
      <c r="E17" s="376">
        <v>1200</v>
      </c>
      <c r="F17" s="378" t="s">
        <v>1291</v>
      </c>
      <c r="G17" s="376">
        <v>12</v>
      </c>
      <c r="H17" s="376">
        <v>36</v>
      </c>
      <c r="I17" s="382">
        <f t="shared" si="0"/>
        <v>43200</v>
      </c>
    </row>
    <row r="18" spans="1:9" ht="45">
      <c r="A18" s="376">
        <v>76</v>
      </c>
      <c r="B18" s="92" t="s">
        <v>73</v>
      </c>
      <c r="C18" s="92" t="s">
        <v>1292</v>
      </c>
      <c r="D18" s="92" t="s">
        <v>1293</v>
      </c>
      <c r="E18" s="376">
        <v>14</v>
      </c>
      <c r="F18" s="378" t="s">
        <v>1294</v>
      </c>
      <c r="G18" s="376">
        <v>200</v>
      </c>
      <c r="H18" s="376">
        <v>600</v>
      </c>
      <c r="I18" s="382">
        <f t="shared" si="0"/>
        <v>8400</v>
      </c>
    </row>
    <row r="19" spans="1:9" ht="30">
      <c r="A19" s="376">
        <v>77</v>
      </c>
      <c r="B19" s="92" t="s">
        <v>73</v>
      </c>
      <c r="C19" s="92" t="s">
        <v>1295</v>
      </c>
      <c r="D19" s="92" t="s">
        <v>46</v>
      </c>
      <c r="E19" s="376">
        <v>7</v>
      </c>
      <c r="F19" s="378" t="s">
        <v>1296</v>
      </c>
      <c r="G19" s="376">
        <v>6</v>
      </c>
      <c r="H19" s="376">
        <v>18</v>
      </c>
      <c r="I19" s="382">
        <f t="shared" si="0"/>
        <v>126</v>
      </c>
    </row>
    <row r="20" spans="1:9" ht="45">
      <c r="A20" s="376">
        <v>78</v>
      </c>
      <c r="B20" s="92" t="s">
        <v>73</v>
      </c>
      <c r="C20" s="92" t="s">
        <v>1297</v>
      </c>
      <c r="D20" s="88" t="s">
        <v>6</v>
      </c>
      <c r="E20" s="376">
        <v>50</v>
      </c>
      <c r="F20" s="378" t="s">
        <v>1298</v>
      </c>
      <c r="G20" s="376">
        <v>30</v>
      </c>
      <c r="H20" s="376">
        <v>90</v>
      </c>
      <c r="I20" s="382">
        <f t="shared" si="0"/>
        <v>4500</v>
      </c>
    </row>
    <row r="21" spans="1:9">
      <c r="A21" s="376">
        <v>84</v>
      </c>
      <c r="B21" s="88" t="s">
        <v>1299</v>
      </c>
      <c r="C21" s="142" t="s">
        <v>1300</v>
      </c>
      <c r="D21" s="142" t="s">
        <v>15</v>
      </c>
      <c r="E21" s="376">
        <v>15</v>
      </c>
      <c r="F21" s="378" t="s">
        <v>1301</v>
      </c>
      <c r="G21" s="376">
        <v>2</v>
      </c>
      <c r="H21" s="376">
        <v>5</v>
      </c>
      <c r="I21" s="382">
        <f t="shared" si="0"/>
        <v>75</v>
      </c>
    </row>
    <row r="22" spans="1:9" ht="30">
      <c r="A22" s="376">
        <v>86</v>
      </c>
      <c r="B22" s="88">
        <v>40030</v>
      </c>
      <c r="C22" s="88" t="s">
        <v>1302</v>
      </c>
      <c r="D22" s="88" t="s">
        <v>2</v>
      </c>
      <c r="E22" s="376">
        <v>110</v>
      </c>
      <c r="F22" s="378" t="s">
        <v>1303</v>
      </c>
      <c r="G22" s="376">
        <v>2</v>
      </c>
      <c r="H22" s="376">
        <v>4</v>
      </c>
      <c r="I22" s="382">
        <f t="shared" si="0"/>
        <v>440</v>
      </c>
    </row>
    <row r="23" spans="1:9">
      <c r="A23" s="376">
        <v>87</v>
      </c>
      <c r="B23" s="142" t="s">
        <v>1304</v>
      </c>
      <c r="C23" s="88" t="s">
        <v>1305</v>
      </c>
      <c r="D23" s="88" t="s">
        <v>2</v>
      </c>
      <c r="E23" s="376">
        <v>205</v>
      </c>
      <c r="F23" s="378" t="s">
        <v>1306</v>
      </c>
      <c r="G23" s="376">
        <v>2</v>
      </c>
      <c r="H23" s="376">
        <v>4</v>
      </c>
      <c r="I23" s="382">
        <f t="shared" si="0"/>
        <v>820</v>
      </c>
    </row>
    <row r="24" spans="1:9" ht="30">
      <c r="A24" s="376">
        <v>88</v>
      </c>
      <c r="B24" s="88">
        <v>40009</v>
      </c>
      <c r="C24" s="88" t="s">
        <v>1307</v>
      </c>
      <c r="D24" s="88" t="s">
        <v>2</v>
      </c>
      <c r="E24" s="376">
        <v>200</v>
      </c>
      <c r="F24" s="378" t="s">
        <v>1308</v>
      </c>
      <c r="G24" s="376">
        <v>1</v>
      </c>
      <c r="H24" s="376">
        <v>2</v>
      </c>
      <c r="I24" s="382">
        <f t="shared" si="0"/>
        <v>400</v>
      </c>
    </row>
    <row r="25" spans="1:9">
      <c r="A25" s="376">
        <v>89</v>
      </c>
      <c r="B25" s="88">
        <v>40010</v>
      </c>
      <c r="C25" s="88" t="s">
        <v>1309</v>
      </c>
      <c r="D25" s="88" t="s">
        <v>2</v>
      </c>
      <c r="E25" s="376">
        <v>300</v>
      </c>
      <c r="F25" s="378" t="s">
        <v>1310</v>
      </c>
      <c r="G25" s="376">
        <v>1</v>
      </c>
      <c r="H25" s="376">
        <v>2</v>
      </c>
      <c r="I25" s="382">
        <f t="shared" si="0"/>
        <v>600</v>
      </c>
    </row>
    <row r="26" spans="1:9" ht="30">
      <c r="A26" s="376">
        <v>90</v>
      </c>
      <c r="B26" s="88">
        <v>40011</v>
      </c>
      <c r="C26" s="88" t="s">
        <v>1311</v>
      </c>
      <c r="D26" s="88" t="s">
        <v>2</v>
      </c>
      <c r="E26" s="376">
        <v>350</v>
      </c>
      <c r="F26" s="378" t="s">
        <v>1312</v>
      </c>
      <c r="G26" s="376">
        <v>1</v>
      </c>
      <c r="H26" s="376">
        <v>2</v>
      </c>
      <c r="I26" s="382">
        <f t="shared" si="0"/>
        <v>700</v>
      </c>
    </row>
    <row r="27" spans="1:9" ht="30">
      <c r="A27" s="376">
        <v>91</v>
      </c>
      <c r="B27" s="88">
        <v>40012</v>
      </c>
      <c r="C27" s="88" t="s">
        <v>1313</v>
      </c>
      <c r="D27" s="88" t="s">
        <v>2</v>
      </c>
      <c r="E27" s="376">
        <v>380</v>
      </c>
      <c r="F27" s="378" t="s">
        <v>1314</v>
      </c>
      <c r="G27" s="376">
        <v>1</v>
      </c>
      <c r="H27" s="376">
        <v>2</v>
      </c>
      <c r="I27" s="382">
        <f t="shared" si="0"/>
        <v>760</v>
      </c>
    </row>
    <row r="28" spans="1:9">
      <c r="A28" s="376">
        <v>92</v>
      </c>
      <c r="B28" s="88">
        <v>40013</v>
      </c>
      <c r="C28" s="88" t="s">
        <v>1315</v>
      </c>
      <c r="D28" s="88" t="s">
        <v>2</v>
      </c>
      <c r="E28" s="376">
        <v>980</v>
      </c>
      <c r="F28" s="378" t="s">
        <v>1316</v>
      </c>
      <c r="G28" s="376">
        <v>1</v>
      </c>
      <c r="H28" s="376">
        <v>2</v>
      </c>
      <c r="I28" s="382">
        <f t="shared" si="0"/>
        <v>1960</v>
      </c>
    </row>
    <row r="29" spans="1:9">
      <c r="A29" s="376">
        <v>93</v>
      </c>
      <c r="B29" s="142" t="s">
        <v>1304</v>
      </c>
      <c r="C29" s="88" t="s">
        <v>1317</v>
      </c>
      <c r="D29" s="88" t="s">
        <v>2</v>
      </c>
      <c r="E29" s="376">
        <v>3500</v>
      </c>
      <c r="F29" s="378" t="s">
        <v>1316</v>
      </c>
      <c r="G29" s="376">
        <v>1</v>
      </c>
      <c r="H29" s="376">
        <v>2</v>
      </c>
      <c r="I29" s="382">
        <f t="shared" si="0"/>
        <v>7000</v>
      </c>
    </row>
    <row r="30" spans="1:9">
      <c r="A30" s="376">
        <v>95</v>
      </c>
      <c r="B30" s="142" t="s">
        <v>1304</v>
      </c>
      <c r="C30" s="142" t="s">
        <v>1318</v>
      </c>
      <c r="D30" s="142" t="s">
        <v>2</v>
      </c>
      <c r="E30" s="376">
        <v>980</v>
      </c>
      <c r="F30" s="378" t="s">
        <v>1319</v>
      </c>
      <c r="G30" s="376">
        <v>1</v>
      </c>
      <c r="H30" s="376">
        <v>2</v>
      </c>
      <c r="I30" s="382">
        <f t="shared" si="0"/>
        <v>1960</v>
      </c>
    </row>
    <row r="31" spans="1:9" ht="30">
      <c r="A31" s="376">
        <v>96</v>
      </c>
      <c r="B31" s="142" t="s">
        <v>1304</v>
      </c>
      <c r="C31" s="142" t="s">
        <v>1320</v>
      </c>
      <c r="D31" s="142" t="s">
        <v>2</v>
      </c>
      <c r="E31" s="376">
        <v>650</v>
      </c>
      <c r="F31" s="378" t="s">
        <v>1321</v>
      </c>
      <c r="G31" s="376">
        <v>1</v>
      </c>
      <c r="H31" s="376">
        <v>2</v>
      </c>
      <c r="I31" s="382">
        <f t="shared" si="0"/>
        <v>1300</v>
      </c>
    </row>
    <row r="32" spans="1:9" ht="30">
      <c r="A32" s="376">
        <v>97</v>
      </c>
      <c r="B32" s="142" t="s">
        <v>1304</v>
      </c>
      <c r="C32" s="142" t="s">
        <v>1322</v>
      </c>
      <c r="D32" s="142" t="s">
        <v>2</v>
      </c>
      <c r="E32" s="376">
        <v>650</v>
      </c>
      <c r="F32" s="378" t="s">
        <v>1321</v>
      </c>
      <c r="G32" s="376">
        <v>2</v>
      </c>
      <c r="H32" s="376">
        <v>5</v>
      </c>
      <c r="I32" s="382">
        <f t="shared" si="0"/>
        <v>3250</v>
      </c>
    </row>
    <row r="33" spans="1:9" ht="30">
      <c r="A33" s="376">
        <v>98</v>
      </c>
      <c r="B33" s="142" t="s">
        <v>1304</v>
      </c>
      <c r="C33" s="142" t="s">
        <v>1323</v>
      </c>
      <c r="D33" s="142" t="s">
        <v>2</v>
      </c>
      <c r="E33" s="376">
        <v>650</v>
      </c>
      <c r="F33" s="378" t="s">
        <v>1321</v>
      </c>
      <c r="G33" s="376">
        <v>1</v>
      </c>
      <c r="H33" s="376">
        <v>2</v>
      </c>
      <c r="I33" s="382">
        <f t="shared" si="0"/>
        <v>1300</v>
      </c>
    </row>
    <row r="34" spans="1:9" ht="30">
      <c r="A34" s="376">
        <v>99</v>
      </c>
      <c r="B34" s="142" t="s">
        <v>1304</v>
      </c>
      <c r="C34" s="142" t="s">
        <v>1323</v>
      </c>
      <c r="D34" s="142" t="s">
        <v>2</v>
      </c>
      <c r="E34" s="376">
        <v>650</v>
      </c>
      <c r="F34" s="378" t="s">
        <v>1321</v>
      </c>
      <c r="G34" s="376">
        <v>1</v>
      </c>
      <c r="H34" s="376">
        <v>2</v>
      </c>
      <c r="I34" s="382">
        <f t="shared" si="0"/>
        <v>1300</v>
      </c>
    </row>
    <row r="35" spans="1:9" ht="30">
      <c r="A35" s="376">
        <v>33</v>
      </c>
      <c r="B35" s="92" t="s">
        <v>73</v>
      </c>
      <c r="C35" s="92" t="s">
        <v>1324</v>
      </c>
      <c r="D35" s="92" t="s">
        <v>6</v>
      </c>
      <c r="E35" s="376">
        <v>107</v>
      </c>
      <c r="F35" s="378" t="s">
        <v>1325</v>
      </c>
      <c r="G35" s="376">
        <v>5</v>
      </c>
      <c r="H35" s="376">
        <v>15</v>
      </c>
      <c r="I35" s="382">
        <f t="shared" si="0"/>
        <v>1605</v>
      </c>
    </row>
    <row r="36" spans="1:9" ht="30">
      <c r="A36" s="376">
        <v>36</v>
      </c>
      <c r="B36" s="5" t="s">
        <v>73</v>
      </c>
      <c r="C36" s="5" t="s">
        <v>1326</v>
      </c>
      <c r="D36" s="5" t="s">
        <v>5</v>
      </c>
      <c r="E36" s="376">
        <v>90</v>
      </c>
      <c r="F36" s="378" t="s">
        <v>1276</v>
      </c>
      <c r="G36" s="4">
        <v>3</v>
      </c>
      <c r="H36" s="4">
        <v>9</v>
      </c>
      <c r="I36" s="382">
        <f t="shared" si="0"/>
        <v>810</v>
      </c>
    </row>
    <row r="37" spans="1:9">
      <c r="A37" s="376">
        <v>51</v>
      </c>
      <c r="B37" s="92" t="s">
        <v>73</v>
      </c>
      <c r="C37" s="88" t="s">
        <v>1327</v>
      </c>
      <c r="D37" s="88" t="s">
        <v>2</v>
      </c>
      <c r="E37" s="376">
        <v>2.7</v>
      </c>
      <c r="F37" s="378" t="s">
        <v>1271</v>
      </c>
      <c r="G37" s="376">
        <v>30</v>
      </c>
      <c r="H37" s="376">
        <v>90</v>
      </c>
      <c r="I37" s="382">
        <f t="shared" si="0"/>
        <v>243.00000000000003</v>
      </c>
    </row>
    <row r="38" spans="1:9">
      <c r="A38" s="376">
        <v>52</v>
      </c>
      <c r="B38" s="92" t="s">
        <v>73</v>
      </c>
      <c r="C38" s="88" t="s">
        <v>1328</v>
      </c>
      <c r="D38" s="88" t="s">
        <v>2</v>
      </c>
      <c r="E38" s="376">
        <v>3.26</v>
      </c>
      <c r="F38" s="378" t="s">
        <v>1271</v>
      </c>
      <c r="G38" s="376">
        <v>30</v>
      </c>
      <c r="H38" s="376">
        <v>90</v>
      </c>
      <c r="I38" s="382">
        <f t="shared" si="0"/>
        <v>293.39999999999998</v>
      </c>
    </row>
    <row r="39" spans="1:9" ht="30">
      <c r="A39" s="376">
        <v>53</v>
      </c>
      <c r="B39" s="92" t="s">
        <v>73</v>
      </c>
      <c r="C39" s="378" t="s">
        <v>1329</v>
      </c>
      <c r="D39" s="378" t="s">
        <v>168</v>
      </c>
      <c r="E39" s="378"/>
      <c r="F39" s="378"/>
      <c r="G39" s="378"/>
      <c r="H39" s="378"/>
      <c r="I39" s="382">
        <f t="shared" si="0"/>
        <v>0</v>
      </c>
    </row>
    <row r="40" spans="1:9" ht="60">
      <c r="A40" s="376">
        <v>54</v>
      </c>
      <c r="B40" s="92" t="s">
        <v>73</v>
      </c>
      <c r="C40" s="378" t="s">
        <v>223</v>
      </c>
      <c r="D40" s="378" t="s">
        <v>6</v>
      </c>
      <c r="E40" s="378">
        <v>6.76</v>
      </c>
      <c r="F40" s="378" t="s">
        <v>1330</v>
      </c>
      <c r="G40" s="378"/>
      <c r="H40" s="378"/>
      <c r="I40" s="382">
        <f t="shared" si="0"/>
        <v>0</v>
      </c>
    </row>
    <row r="41" spans="1:9" ht="30">
      <c r="A41" s="376">
        <v>55</v>
      </c>
      <c r="B41" s="92" t="s">
        <v>73</v>
      </c>
      <c r="C41" s="378" t="s">
        <v>1331</v>
      </c>
      <c r="D41" s="378" t="s">
        <v>1287</v>
      </c>
      <c r="E41" s="378">
        <v>50</v>
      </c>
      <c r="F41" s="378" t="s">
        <v>1341</v>
      </c>
      <c r="G41" s="378"/>
      <c r="H41" s="378"/>
      <c r="I41" s="382">
        <f t="shared" si="0"/>
        <v>0</v>
      </c>
    </row>
    <row r="42" spans="1:9" ht="30">
      <c r="A42" s="376">
        <v>56</v>
      </c>
      <c r="B42" s="92" t="s">
        <v>73</v>
      </c>
      <c r="C42" s="378" t="s">
        <v>1332</v>
      </c>
      <c r="D42" s="378" t="s">
        <v>2</v>
      </c>
      <c r="E42" s="378">
        <v>60</v>
      </c>
      <c r="F42" s="378" t="s">
        <v>1342</v>
      </c>
      <c r="G42" s="378"/>
      <c r="H42" s="378"/>
      <c r="I42" s="382">
        <f t="shared" si="0"/>
        <v>0</v>
      </c>
    </row>
    <row r="43" spans="1:9">
      <c r="A43" s="376">
        <v>57</v>
      </c>
      <c r="B43" s="92" t="s">
        <v>73</v>
      </c>
      <c r="C43" s="378" t="s">
        <v>1333</v>
      </c>
      <c r="D43" s="378" t="s">
        <v>2</v>
      </c>
      <c r="E43" s="378"/>
      <c r="F43" s="378"/>
      <c r="G43" s="378"/>
      <c r="H43" s="378"/>
      <c r="I43" s="382">
        <f t="shared" si="0"/>
        <v>0</v>
      </c>
    </row>
    <row r="44" spans="1:9" ht="24">
      <c r="A44" s="19" t="s">
        <v>1182</v>
      </c>
      <c r="B44" s="19" t="s">
        <v>22</v>
      </c>
      <c r="C44" s="19" t="s">
        <v>23</v>
      </c>
      <c r="D44" s="377" t="s">
        <v>1184</v>
      </c>
      <c r="E44" s="19" t="s">
        <v>1185</v>
      </c>
      <c r="F44" s="19" t="s">
        <v>0</v>
      </c>
      <c r="G44" s="19" t="s">
        <v>20</v>
      </c>
      <c r="H44" s="18" t="s">
        <v>1261</v>
      </c>
      <c r="I44" s="382"/>
    </row>
    <row r="45" spans="1:9" ht="30">
      <c r="A45" s="7">
        <v>1</v>
      </c>
      <c r="B45" s="7">
        <v>12692</v>
      </c>
      <c r="C45" s="7" t="s">
        <v>30</v>
      </c>
      <c r="D45" s="7" t="s">
        <v>31</v>
      </c>
      <c r="E45" s="329">
        <v>2.5</v>
      </c>
      <c r="F45" s="112" t="s">
        <v>1186</v>
      </c>
      <c r="G45" s="5">
        <v>30</v>
      </c>
      <c r="H45" s="154">
        <v>90</v>
      </c>
      <c r="I45" s="382">
        <f t="shared" si="0"/>
        <v>225</v>
      </c>
    </row>
    <row r="46" spans="1:9" ht="36">
      <c r="A46" s="7">
        <v>2</v>
      </c>
      <c r="B46" s="7">
        <v>11440</v>
      </c>
      <c r="C46" s="7" t="s">
        <v>32</v>
      </c>
      <c r="D46" s="7" t="s">
        <v>33</v>
      </c>
      <c r="E46" s="329">
        <v>45</v>
      </c>
      <c r="F46" s="112"/>
      <c r="G46" s="5">
        <v>1</v>
      </c>
      <c r="H46" s="154">
        <v>3</v>
      </c>
      <c r="I46" s="382">
        <f t="shared" si="0"/>
        <v>135</v>
      </c>
    </row>
    <row r="47" spans="1:9" ht="30">
      <c r="A47" s="7">
        <v>3</v>
      </c>
      <c r="B47" s="7">
        <v>11392</v>
      </c>
      <c r="C47" s="7" t="s">
        <v>34</v>
      </c>
      <c r="D47" s="7" t="s">
        <v>2</v>
      </c>
      <c r="E47" s="329">
        <v>650</v>
      </c>
      <c r="F47" s="112" t="s">
        <v>1194</v>
      </c>
      <c r="G47" s="5">
        <v>1</v>
      </c>
      <c r="H47" s="154">
        <v>3</v>
      </c>
      <c r="I47" s="382">
        <f t="shared" si="0"/>
        <v>1950</v>
      </c>
    </row>
    <row r="48" spans="1:9" ht="45">
      <c r="A48" s="7">
        <v>6</v>
      </c>
      <c r="B48" s="5" t="s">
        <v>1</v>
      </c>
      <c r="C48" s="5" t="s">
        <v>324</v>
      </c>
      <c r="D48" s="5" t="s">
        <v>1181</v>
      </c>
      <c r="E48" s="329">
        <v>495</v>
      </c>
      <c r="F48" s="112" t="s">
        <v>1195</v>
      </c>
      <c r="G48" s="5">
        <v>1</v>
      </c>
      <c r="H48" s="154">
        <v>3</v>
      </c>
      <c r="I48" s="382">
        <f t="shared" si="0"/>
        <v>1485</v>
      </c>
    </row>
    <row r="49" spans="1:9" ht="24">
      <c r="A49" s="7">
        <v>9</v>
      </c>
      <c r="B49" s="5" t="s">
        <v>1183</v>
      </c>
      <c r="C49" s="5" t="s">
        <v>42</v>
      </c>
      <c r="D49" s="5" t="s">
        <v>31</v>
      </c>
      <c r="E49" s="329">
        <v>0.67</v>
      </c>
      <c r="F49" s="112" t="s">
        <v>753</v>
      </c>
      <c r="G49" s="5">
        <v>2050</v>
      </c>
      <c r="H49" s="154">
        <v>5750</v>
      </c>
      <c r="I49" s="382">
        <f t="shared" si="0"/>
        <v>3852.5000000000005</v>
      </c>
    </row>
    <row r="50" spans="1:9" ht="30">
      <c r="A50" s="7">
        <v>13</v>
      </c>
      <c r="B50" s="7">
        <v>170029</v>
      </c>
      <c r="C50" s="7" t="s">
        <v>45</v>
      </c>
      <c r="D50" s="7" t="s">
        <v>1339</v>
      </c>
      <c r="E50" s="329">
        <v>350</v>
      </c>
      <c r="F50" s="112" t="s">
        <v>1196</v>
      </c>
      <c r="G50" s="5">
        <v>1</v>
      </c>
      <c r="H50" s="154">
        <v>3</v>
      </c>
      <c r="I50" s="382">
        <f t="shared" si="0"/>
        <v>1050</v>
      </c>
    </row>
    <row r="51" spans="1:9" ht="24">
      <c r="A51" s="7">
        <v>18</v>
      </c>
      <c r="B51" s="5">
        <v>13202</v>
      </c>
      <c r="C51" s="5" t="s">
        <v>51</v>
      </c>
      <c r="D51" s="5" t="s">
        <v>2</v>
      </c>
      <c r="E51" s="329">
        <v>18.45</v>
      </c>
      <c r="F51" s="112" t="s">
        <v>623</v>
      </c>
      <c r="G51" s="5">
        <v>3260</v>
      </c>
      <c r="H51" s="154">
        <v>9780</v>
      </c>
      <c r="I51" s="382">
        <f t="shared" si="0"/>
        <v>180441</v>
      </c>
    </row>
    <row r="52" spans="1:9" ht="84">
      <c r="A52" s="7">
        <v>24</v>
      </c>
      <c r="B52" s="5">
        <v>11652</v>
      </c>
      <c r="C52" s="5" t="s">
        <v>57</v>
      </c>
      <c r="D52" s="5" t="s">
        <v>9</v>
      </c>
      <c r="E52" s="329">
        <v>18.850000000000001</v>
      </c>
      <c r="F52" s="112" t="s">
        <v>1197</v>
      </c>
      <c r="G52" s="5">
        <v>6</v>
      </c>
      <c r="H52" s="154">
        <v>18</v>
      </c>
      <c r="I52" s="382">
        <f t="shared" si="0"/>
        <v>339.3</v>
      </c>
    </row>
    <row r="53" spans="1:9" ht="48">
      <c r="A53" s="7">
        <v>25</v>
      </c>
      <c r="B53" s="5">
        <v>11304</v>
      </c>
      <c r="C53" s="5" t="s">
        <v>58</v>
      </c>
      <c r="D53" s="5" t="s">
        <v>9</v>
      </c>
      <c r="E53" s="329">
        <v>37.83</v>
      </c>
      <c r="F53" s="112" t="s">
        <v>1198</v>
      </c>
      <c r="G53" s="5">
        <v>8</v>
      </c>
      <c r="H53" s="154">
        <v>24</v>
      </c>
      <c r="I53" s="382">
        <f t="shared" si="0"/>
        <v>907.92</v>
      </c>
    </row>
    <row r="54" spans="1:9" ht="36">
      <c r="A54" s="7">
        <v>26</v>
      </c>
      <c r="B54" s="5">
        <v>11252</v>
      </c>
      <c r="C54" s="5" t="s">
        <v>59</v>
      </c>
      <c r="D54" s="5" t="s">
        <v>60</v>
      </c>
      <c r="E54" s="329">
        <v>75</v>
      </c>
      <c r="F54" s="112" t="s">
        <v>1199</v>
      </c>
      <c r="G54" s="5">
        <v>5</v>
      </c>
      <c r="H54" s="154">
        <v>15</v>
      </c>
      <c r="I54" s="382">
        <f t="shared" si="0"/>
        <v>1125</v>
      </c>
    </row>
    <row r="55" spans="1:9" ht="36">
      <c r="A55" s="7">
        <v>27</v>
      </c>
      <c r="B55" s="5">
        <v>11247</v>
      </c>
      <c r="C55" s="5" t="s">
        <v>61</v>
      </c>
      <c r="D55" s="5" t="s">
        <v>33</v>
      </c>
      <c r="E55" s="329">
        <v>1100</v>
      </c>
      <c r="F55" s="112" t="s">
        <v>1200</v>
      </c>
      <c r="G55" s="5">
        <v>8</v>
      </c>
      <c r="H55" s="154">
        <v>24</v>
      </c>
      <c r="I55" s="382">
        <f t="shared" si="0"/>
        <v>26400</v>
      </c>
    </row>
    <row r="56" spans="1:9" ht="36">
      <c r="A56" s="7">
        <v>28</v>
      </c>
      <c r="B56" s="5">
        <v>11246</v>
      </c>
      <c r="C56" s="5" t="s">
        <v>62</v>
      </c>
      <c r="D56" s="5" t="s">
        <v>33</v>
      </c>
      <c r="E56" s="329">
        <v>33.5</v>
      </c>
      <c r="F56" s="112" t="s">
        <v>1201</v>
      </c>
      <c r="G56" s="5">
        <v>2</v>
      </c>
      <c r="H56" s="154">
        <v>6</v>
      </c>
      <c r="I56" s="382">
        <f t="shared" si="0"/>
        <v>201</v>
      </c>
    </row>
    <row r="57" spans="1:9" ht="60">
      <c r="A57" s="7">
        <v>29</v>
      </c>
      <c r="B57" s="5">
        <v>12616</v>
      </c>
      <c r="C57" s="5" t="s">
        <v>63</v>
      </c>
      <c r="D57" s="5" t="s">
        <v>64</v>
      </c>
      <c r="E57" s="329">
        <v>1292</v>
      </c>
      <c r="F57" s="112" t="s">
        <v>1202</v>
      </c>
      <c r="G57" s="5">
        <v>7</v>
      </c>
      <c r="H57" s="154">
        <v>21</v>
      </c>
      <c r="I57" s="382">
        <f t="shared" si="0"/>
        <v>27132</v>
      </c>
    </row>
    <row r="58" spans="1:9" ht="36">
      <c r="A58" s="7">
        <v>30</v>
      </c>
      <c r="B58" s="5">
        <v>11246</v>
      </c>
      <c r="C58" s="5" t="s">
        <v>65</v>
      </c>
      <c r="D58" s="5" t="s">
        <v>33</v>
      </c>
      <c r="E58" s="329">
        <v>45</v>
      </c>
      <c r="F58" s="112" t="s">
        <v>1203</v>
      </c>
      <c r="G58" s="5">
        <v>202</v>
      </c>
      <c r="H58" s="154">
        <v>606</v>
      </c>
      <c r="I58" s="382">
        <f t="shared" si="0"/>
        <v>27270</v>
      </c>
    </row>
    <row r="59" spans="1:9" ht="48">
      <c r="A59" s="7">
        <v>31</v>
      </c>
      <c r="B59" s="5">
        <v>11665</v>
      </c>
      <c r="C59" s="5" t="s">
        <v>66</v>
      </c>
      <c r="D59" s="5" t="s">
        <v>2</v>
      </c>
      <c r="E59" s="329">
        <v>1.6</v>
      </c>
      <c r="F59" s="112" t="s">
        <v>1204</v>
      </c>
      <c r="G59" s="5">
        <v>420</v>
      </c>
      <c r="H59" s="154">
        <v>1260</v>
      </c>
      <c r="I59" s="382">
        <f t="shared" si="0"/>
        <v>2016</v>
      </c>
    </row>
    <row r="60" spans="1:9">
      <c r="A60" s="7">
        <v>33</v>
      </c>
      <c r="B60" s="7">
        <v>12353</v>
      </c>
      <c r="C60" s="7" t="s">
        <v>69</v>
      </c>
      <c r="D60" s="7" t="s">
        <v>31</v>
      </c>
      <c r="E60" s="329">
        <v>7.61</v>
      </c>
      <c r="F60" s="112" t="s">
        <v>1205</v>
      </c>
      <c r="G60" s="5">
        <v>60</v>
      </c>
      <c r="H60" s="154">
        <v>180</v>
      </c>
      <c r="I60" s="382">
        <f t="shared" si="0"/>
        <v>1369.8</v>
      </c>
    </row>
    <row r="61" spans="1:9" ht="36">
      <c r="A61" s="7">
        <v>49</v>
      </c>
      <c r="B61" s="5">
        <v>12105</v>
      </c>
      <c r="C61" s="5" t="s">
        <v>86</v>
      </c>
      <c r="D61" s="5" t="s">
        <v>33</v>
      </c>
      <c r="E61" s="329">
        <v>138.19999999999999</v>
      </c>
      <c r="F61" s="112" t="s">
        <v>623</v>
      </c>
      <c r="G61" s="5">
        <v>3</v>
      </c>
      <c r="H61" s="154">
        <v>9</v>
      </c>
      <c r="I61" s="382">
        <f t="shared" si="0"/>
        <v>1243.8</v>
      </c>
    </row>
    <row r="62" spans="1:9" ht="30">
      <c r="A62" s="7">
        <v>51</v>
      </c>
      <c r="B62" s="5">
        <v>11306</v>
      </c>
      <c r="C62" s="5" t="s">
        <v>89</v>
      </c>
      <c r="D62" s="5" t="s">
        <v>2</v>
      </c>
      <c r="E62" s="329">
        <v>138.19999999999999</v>
      </c>
      <c r="F62" s="112" t="s">
        <v>1206</v>
      </c>
      <c r="G62" s="5">
        <v>6</v>
      </c>
      <c r="H62" s="154">
        <v>18</v>
      </c>
      <c r="I62" s="382">
        <f t="shared" si="0"/>
        <v>2487.6</v>
      </c>
    </row>
    <row r="63" spans="1:9" ht="36">
      <c r="A63" s="7">
        <v>52</v>
      </c>
      <c r="B63" s="7">
        <v>12002</v>
      </c>
      <c r="C63" s="7" t="s">
        <v>90</v>
      </c>
      <c r="D63" s="7" t="s">
        <v>33</v>
      </c>
      <c r="E63" s="329">
        <v>7.32</v>
      </c>
      <c r="F63" s="112" t="s">
        <v>1198</v>
      </c>
      <c r="G63" s="5">
        <v>2</v>
      </c>
      <c r="H63" s="154">
        <v>6</v>
      </c>
      <c r="I63" s="382">
        <f t="shared" si="0"/>
        <v>43.92</v>
      </c>
    </row>
    <row r="64" spans="1:9" ht="36">
      <c r="A64" s="7">
        <v>53</v>
      </c>
      <c r="B64" s="5">
        <v>11309</v>
      </c>
      <c r="C64" s="5" t="s">
        <v>91</v>
      </c>
      <c r="D64" s="5" t="s">
        <v>9</v>
      </c>
      <c r="E64" s="329">
        <v>10</v>
      </c>
      <c r="F64" s="112" t="s">
        <v>1207</v>
      </c>
      <c r="G64" s="5">
        <v>56</v>
      </c>
      <c r="H64" s="154">
        <v>168</v>
      </c>
      <c r="I64" s="382">
        <f t="shared" si="0"/>
        <v>1680</v>
      </c>
    </row>
    <row r="65" spans="1:9" ht="36">
      <c r="A65" s="7">
        <v>54</v>
      </c>
      <c r="B65" s="5">
        <v>11397</v>
      </c>
      <c r="C65" s="5" t="s">
        <v>92</v>
      </c>
      <c r="D65" s="5" t="s">
        <v>2</v>
      </c>
      <c r="E65" s="329">
        <v>20</v>
      </c>
      <c r="F65" s="112" t="s">
        <v>1208</v>
      </c>
      <c r="G65" s="5">
        <v>31</v>
      </c>
      <c r="H65" s="154">
        <v>93</v>
      </c>
      <c r="I65" s="382">
        <f t="shared" si="0"/>
        <v>1860</v>
      </c>
    </row>
    <row r="66" spans="1:9" ht="36">
      <c r="A66" s="7">
        <v>55</v>
      </c>
      <c r="B66" s="5">
        <v>11311</v>
      </c>
      <c r="C66" s="5" t="s">
        <v>93</v>
      </c>
      <c r="D66" s="5" t="s">
        <v>9</v>
      </c>
      <c r="E66" s="329">
        <v>22.29</v>
      </c>
      <c r="F66" s="112" t="s">
        <v>1209</v>
      </c>
      <c r="G66" s="5">
        <v>5</v>
      </c>
      <c r="H66" s="154">
        <v>15</v>
      </c>
      <c r="I66" s="382">
        <f t="shared" si="0"/>
        <v>334.34999999999997</v>
      </c>
    </row>
    <row r="67" spans="1:9" ht="36">
      <c r="A67" s="7">
        <v>60</v>
      </c>
      <c r="B67" s="5">
        <v>160040</v>
      </c>
      <c r="C67" s="5" t="s">
        <v>98</v>
      </c>
      <c r="D67" s="5" t="s">
        <v>2</v>
      </c>
      <c r="E67" s="329">
        <v>35</v>
      </c>
      <c r="F67" s="112" t="s">
        <v>1210</v>
      </c>
      <c r="G67" s="5">
        <v>1</v>
      </c>
      <c r="H67" s="154">
        <v>3</v>
      </c>
      <c r="I67" s="382">
        <f t="shared" ref="I67:I130" si="1">E67*H67</f>
        <v>105</v>
      </c>
    </row>
    <row r="68" spans="1:9" ht="30">
      <c r="A68" s="7">
        <v>62</v>
      </c>
      <c r="B68" s="5">
        <v>230003</v>
      </c>
      <c r="C68" s="5" t="s">
        <v>323</v>
      </c>
      <c r="D68" s="5" t="s">
        <v>31</v>
      </c>
      <c r="E68" s="329">
        <v>15</v>
      </c>
      <c r="F68" s="112" t="s">
        <v>1254</v>
      </c>
      <c r="G68" s="5">
        <v>20</v>
      </c>
      <c r="H68" s="154">
        <v>60</v>
      </c>
      <c r="I68" s="382">
        <f t="shared" si="1"/>
        <v>900</v>
      </c>
    </row>
    <row r="69" spans="1:9" ht="30">
      <c r="A69" s="7">
        <v>65</v>
      </c>
      <c r="B69" s="5">
        <v>12814</v>
      </c>
      <c r="C69" s="5" t="s">
        <v>102</v>
      </c>
      <c r="D69" s="5" t="s">
        <v>31</v>
      </c>
      <c r="E69" s="329">
        <v>23.47</v>
      </c>
      <c r="F69" s="112" t="s">
        <v>1211</v>
      </c>
      <c r="G69" s="5">
        <v>40</v>
      </c>
      <c r="H69" s="154">
        <v>120</v>
      </c>
      <c r="I69" s="382">
        <f t="shared" si="1"/>
        <v>2816.3999999999996</v>
      </c>
    </row>
    <row r="70" spans="1:9">
      <c r="A70" s="7">
        <v>67</v>
      </c>
      <c r="B70" s="5">
        <v>10912</v>
      </c>
      <c r="C70" s="5" t="s">
        <v>104</v>
      </c>
      <c r="D70" s="5" t="s">
        <v>2</v>
      </c>
      <c r="E70" s="329">
        <v>65.599999999999994</v>
      </c>
      <c r="F70" s="112" t="s">
        <v>1212</v>
      </c>
      <c r="G70" s="5">
        <v>8</v>
      </c>
      <c r="H70" s="154">
        <v>24</v>
      </c>
      <c r="I70" s="382">
        <f t="shared" si="1"/>
        <v>1574.3999999999999</v>
      </c>
    </row>
    <row r="71" spans="1:9" ht="45">
      <c r="A71" s="7">
        <v>71</v>
      </c>
      <c r="B71" s="5">
        <v>10271</v>
      </c>
      <c r="C71" s="5" t="s">
        <v>108</v>
      </c>
      <c r="D71" s="5" t="s">
        <v>31</v>
      </c>
      <c r="E71" s="329">
        <v>1.83</v>
      </c>
      <c r="F71" s="112" t="s">
        <v>1213</v>
      </c>
      <c r="G71" s="5">
        <v>30</v>
      </c>
      <c r="H71" s="154">
        <v>90</v>
      </c>
      <c r="I71" s="382">
        <f t="shared" si="1"/>
        <v>164.70000000000002</v>
      </c>
    </row>
    <row r="72" spans="1:9">
      <c r="A72" s="7">
        <v>73</v>
      </c>
      <c r="B72" s="5">
        <v>12918</v>
      </c>
      <c r="C72" s="5" t="s">
        <v>110</v>
      </c>
      <c r="D72" s="5" t="s">
        <v>9</v>
      </c>
      <c r="E72" s="329">
        <v>54.9</v>
      </c>
      <c r="F72" s="112" t="s">
        <v>1214</v>
      </c>
      <c r="G72" s="5">
        <v>67</v>
      </c>
      <c r="H72" s="154">
        <v>201</v>
      </c>
      <c r="I72" s="382">
        <f t="shared" si="1"/>
        <v>11034.9</v>
      </c>
    </row>
    <row r="73" spans="1:9">
      <c r="A73" s="7">
        <v>75</v>
      </c>
      <c r="B73" s="5">
        <v>10538</v>
      </c>
      <c r="C73" s="5" t="s">
        <v>112</v>
      </c>
      <c r="D73" s="5" t="s">
        <v>31</v>
      </c>
      <c r="E73" s="329">
        <v>0.99</v>
      </c>
      <c r="F73" s="112" t="s">
        <v>1215</v>
      </c>
      <c r="G73" s="5">
        <v>990</v>
      </c>
      <c r="H73" s="154">
        <v>1760</v>
      </c>
      <c r="I73" s="382">
        <f t="shared" si="1"/>
        <v>1742.4</v>
      </c>
    </row>
    <row r="74" spans="1:9" ht="24">
      <c r="A74" s="7">
        <v>78</v>
      </c>
      <c r="B74" s="5">
        <v>12027</v>
      </c>
      <c r="C74" s="5" t="s">
        <v>115</v>
      </c>
      <c r="D74" s="5" t="s">
        <v>33</v>
      </c>
      <c r="E74" s="329">
        <v>40.869999999999997</v>
      </c>
      <c r="F74" s="112" t="s">
        <v>623</v>
      </c>
      <c r="G74" s="5">
        <v>380</v>
      </c>
      <c r="H74" s="154">
        <v>640</v>
      </c>
      <c r="I74" s="382">
        <f t="shared" si="1"/>
        <v>26156.799999999999</v>
      </c>
    </row>
    <row r="75" spans="1:9">
      <c r="A75" s="7">
        <v>84</v>
      </c>
      <c r="B75" s="7">
        <v>13211</v>
      </c>
      <c r="C75" s="7" t="s">
        <v>121</v>
      </c>
      <c r="D75" s="7" t="s">
        <v>31</v>
      </c>
      <c r="E75" s="329">
        <v>22</v>
      </c>
      <c r="F75" s="112" t="s">
        <v>1216</v>
      </c>
      <c r="G75" s="5">
        <v>30</v>
      </c>
      <c r="H75" s="154">
        <v>90</v>
      </c>
      <c r="I75" s="382">
        <f t="shared" si="1"/>
        <v>1980</v>
      </c>
    </row>
    <row r="76" spans="1:9" ht="30">
      <c r="A76" s="7">
        <v>86</v>
      </c>
      <c r="B76" s="5">
        <v>20162</v>
      </c>
      <c r="C76" s="5" t="s">
        <v>123</v>
      </c>
      <c r="D76" s="5" t="s">
        <v>5</v>
      </c>
      <c r="E76" s="329">
        <v>350</v>
      </c>
      <c r="F76" s="112" t="s">
        <v>1217</v>
      </c>
      <c r="G76" s="5">
        <v>2</v>
      </c>
      <c r="H76" s="154">
        <v>6</v>
      </c>
      <c r="I76" s="382">
        <f t="shared" si="1"/>
        <v>2100</v>
      </c>
    </row>
    <row r="77" spans="1:9" ht="45">
      <c r="A77" s="7">
        <v>87</v>
      </c>
      <c r="B77" s="7">
        <v>160076</v>
      </c>
      <c r="C77" s="7" t="s">
        <v>124</v>
      </c>
      <c r="D77" s="7" t="s">
        <v>2</v>
      </c>
      <c r="E77" s="329">
        <v>6</v>
      </c>
      <c r="F77" s="112" t="s">
        <v>1255</v>
      </c>
      <c r="G77" s="5">
        <v>20</v>
      </c>
      <c r="H77" s="154">
        <v>60</v>
      </c>
      <c r="I77" s="382">
        <f t="shared" si="1"/>
        <v>360</v>
      </c>
    </row>
    <row r="78" spans="1:9" ht="30">
      <c r="A78" s="7">
        <v>88</v>
      </c>
      <c r="B78" s="7">
        <v>160075</v>
      </c>
      <c r="C78" s="7" t="s">
        <v>125</v>
      </c>
      <c r="D78" s="7" t="s">
        <v>2</v>
      </c>
      <c r="E78" s="329">
        <v>12</v>
      </c>
      <c r="F78" s="112" t="s">
        <v>1218</v>
      </c>
      <c r="G78" s="5">
        <v>10</v>
      </c>
      <c r="H78" s="154">
        <v>30</v>
      </c>
      <c r="I78" s="382">
        <f t="shared" si="1"/>
        <v>360</v>
      </c>
    </row>
    <row r="79" spans="1:9" ht="30">
      <c r="A79" s="7">
        <v>93</v>
      </c>
      <c r="B79" s="7">
        <v>12311</v>
      </c>
      <c r="C79" s="7" t="s">
        <v>130</v>
      </c>
      <c r="D79" s="7" t="s">
        <v>31</v>
      </c>
      <c r="E79" s="329">
        <v>0.78</v>
      </c>
      <c r="F79" s="112" t="s">
        <v>1194</v>
      </c>
      <c r="G79" s="5">
        <v>20</v>
      </c>
      <c r="H79" s="154">
        <v>60</v>
      </c>
      <c r="I79" s="382">
        <f t="shared" si="1"/>
        <v>46.800000000000004</v>
      </c>
    </row>
    <row r="80" spans="1:9">
      <c r="A80" s="7">
        <v>106</v>
      </c>
      <c r="B80" s="5">
        <v>12306</v>
      </c>
      <c r="C80" s="5" t="s">
        <v>144</v>
      </c>
      <c r="D80" s="5" t="s">
        <v>2</v>
      </c>
      <c r="E80" s="329">
        <v>2</v>
      </c>
      <c r="F80" s="112" t="s">
        <v>1219</v>
      </c>
      <c r="G80" s="5">
        <v>650</v>
      </c>
      <c r="H80" s="154">
        <v>1950</v>
      </c>
      <c r="I80" s="382">
        <f t="shared" si="1"/>
        <v>3900</v>
      </c>
    </row>
    <row r="81" spans="1:9" ht="30">
      <c r="A81" s="7">
        <v>111</v>
      </c>
      <c r="B81" s="5">
        <v>12916</v>
      </c>
      <c r="C81" s="5" t="s">
        <v>149</v>
      </c>
      <c r="D81" s="5" t="s">
        <v>31</v>
      </c>
      <c r="E81" s="329">
        <v>1.2</v>
      </c>
      <c r="F81" s="112" t="s">
        <v>1220</v>
      </c>
      <c r="G81" s="5">
        <v>160</v>
      </c>
      <c r="H81" s="154">
        <v>480</v>
      </c>
      <c r="I81" s="382">
        <f t="shared" si="1"/>
        <v>576</v>
      </c>
    </row>
    <row r="82" spans="1:9" ht="36">
      <c r="A82" s="7">
        <v>112</v>
      </c>
      <c r="B82" s="5">
        <v>10255</v>
      </c>
      <c r="C82" s="5" t="s">
        <v>150</v>
      </c>
      <c r="D82" s="5" t="s">
        <v>31</v>
      </c>
      <c r="E82" s="329">
        <v>2.5</v>
      </c>
      <c r="F82" s="112" t="s">
        <v>1221</v>
      </c>
      <c r="G82" s="5">
        <v>2700</v>
      </c>
      <c r="H82" s="154">
        <v>8100</v>
      </c>
      <c r="I82" s="382">
        <f t="shared" si="1"/>
        <v>20250</v>
      </c>
    </row>
    <row r="83" spans="1:9" ht="36">
      <c r="A83" s="7">
        <v>113</v>
      </c>
      <c r="B83" s="5">
        <v>10255</v>
      </c>
      <c r="C83" s="5" t="s">
        <v>151</v>
      </c>
      <c r="D83" s="5" t="s">
        <v>31</v>
      </c>
      <c r="E83" s="329">
        <v>0.36</v>
      </c>
      <c r="F83" s="112" t="s">
        <v>1201</v>
      </c>
      <c r="G83" s="5">
        <v>1050</v>
      </c>
      <c r="H83" s="154">
        <v>3150</v>
      </c>
      <c r="I83" s="382">
        <f t="shared" si="1"/>
        <v>1134</v>
      </c>
    </row>
    <row r="84" spans="1:9" ht="24">
      <c r="A84" s="7">
        <v>115</v>
      </c>
      <c r="B84" s="5">
        <v>12495</v>
      </c>
      <c r="C84" s="5" t="s">
        <v>154</v>
      </c>
      <c r="D84" s="5" t="s">
        <v>31</v>
      </c>
      <c r="E84" s="329">
        <v>5.72</v>
      </c>
      <c r="F84" s="112" t="s">
        <v>1222</v>
      </c>
      <c r="G84" s="5">
        <v>120</v>
      </c>
      <c r="H84" s="154">
        <v>360</v>
      </c>
      <c r="I84" s="382">
        <f t="shared" si="1"/>
        <v>2059.1999999999998</v>
      </c>
    </row>
    <row r="85" spans="1:9" ht="60">
      <c r="A85" s="7">
        <v>116</v>
      </c>
      <c r="B85" s="7">
        <v>12491</v>
      </c>
      <c r="C85" s="7" t="s">
        <v>155</v>
      </c>
      <c r="D85" s="7" t="s">
        <v>64</v>
      </c>
      <c r="E85" s="329">
        <v>16.2</v>
      </c>
      <c r="F85" s="112" t="s">
        <v>1223</v>
      </c>
      <c r="G85" s="5">
        <v>15</v>
      </c>
      <c r="H85" s="154">
        <v>45</v>
      </c>
      <c r="I85" s="382">
        <f t="shared" si="1"/>
        <v>729</v>
      </c>
    </row>
    <row r="86" spans="1:9" ht="60">
      <c r="A86" s="7">
        <v>117</v>
      </c>
      <c r="B86" s="5">
        <v>12491</v>
      </c>
      <c r="C86" s="5" t="s">
        <v>156</v>
      </c>
      <c r="D86" s="5" t="s">
        <v>33</v>
      </c>
      <c r="E86" s="329">
        <v>65</v>
      </c>
      <c r="F86" s="112" t="s">
        <v>1224</v>
      </c>
      <c r="G86" s="5">
        <v>1075</v>
      </c>
      <c r="H86" s="154">
        <v>3225</v>
      </c>
      <c r="I86" s="382">
        <f t="shared" si="1"/>
        <v>209625</v>
      </c>
    </row>
    <row r="87" spans="1:9" ht="30">
      <c r="A87" s="7">
        <v>118</v>
      </c>
      <c r="B87" s="5">
        <v>11341</v>
      </c>
      <c r="C87" s="5" t="s">
        <v>157</v>
      </c>
      <c r="D87" s="5" t="s">
        <v>9</v>
      </c>
      <c r="E87" s="329">
        <v>20</v>
      </c>
      <c r="F87" s="112" t="s">
        <v>1225</v>
      </c>
      <c r="G87" s="5">
        <v>11</v>
      </c>
      <c r="H87" s="154">
        <v>33</v>
      </c>
      <c r="I87" s="382">
        <f t="shared" si="1"/>
        <v>660</v>
      </c>
    </row>
    <row r="88" spans="1:9" ht="24">
      <c r="A88" s="7">
        <v>119</v>
      </c>
      <c r="B88" s="5">
        <v>11362</v>
      </c>
      <c r="C88" s="5" t="s">
        <v>158</v>
      </c>
      <c r="D88" s="5" t="s">
        <v>9</v>
      </c>
      <c r="E88" s="329">
        <v>17.29</v>
      </c>
      <c r="F88" s="112" t="s">
        <v>1197</v>
      </c>
      <c r="G88" s="5">
        <v>16</v>
      </c>
      <c r="H88" s="154">
        <v>48</v>
      </c>
      <c r="I88" s="382">
        <f t="shared" si="1"/>
        <v>829.92</v>
      </c>
    </row>
    <row r="89" spans="1:9" ht="30">
      <c r="A89" s="7">
        <v>120</v>
      </c>
      <c r="B89" s="7">
        <v>170076</v>
      </c>
      <c r="C89" s="7" t="s">
        <v>159</v>
      </c>
      <c r="D89" s="7" t="s">
        <v>15</v>
      </c>
      <c r="E89" s="329">
        <v>1200</v>
      </c>
      <c r="F89" s="112" t="s">
        <v>1226</v>
      </c>
      <c r="G89" s="5">
        <v>100</v>
      </c>
      <c r="H89" s="154">
        <v>300</v>
      </c>
      <c r="I89" s="382">
        <f t="shared" si="1"/>
        <v>360000</v>
      </c>
    </row>
    <row r="90" spans="1:9">
      <c r="A90" s="7">
        <v>122</v>
      </c>
      <c r="B90" s="5">
        <v>10256</v>
      </c>
      <c r="C90" s="5" t="s">
        <v>161</v>
      </c>
      <c r="D90" s="5" t="s">
        <v>31</v>
      </c>
      <c r="E90" s="329">
        <v>2.46</v>
      </c>
      <c r="F90" s="112" t="s">
        <v>1227</v>
      </c>
      <c r="G90" s="5">
        <v>31</v>
      </c>
      <c r="H90" s="154">
        <v>93</v>
      </c>
      <c r="I90" s="382">
        <f t="shared" si="1"/>
        <v>228.78</v>
      </c>
    </row>
    <row r="91" spans="1:9" ht="24">
      <c r="A91" s="7">
        <v>133</v>
      </c>
      <c r="B91" s="7">
        <v>20043</v>
      </c>
      <c r="C91" s="7" t="s">
        <v>173</v>
      </c>
      <c r="D91" s="7" t="s">
        <v>39</v>
      </c>
      <c r="E91" s="329"/>
      <c r="F91" s="112"/>
      <c r="G91" s="5">
        <v>3</v>
      </c>
      <c r="H91" s="154">
        <v>9</v>
      </c>
      <c r="I91" s="382">
        <f t="shared" si="1"/>
        <v>0</v>
      </c>
    </row>
    <row r="92" spans="1:9" ht="45">
      <c r="A92" s="7">
        <v>140</v>
      </c>
      <c r="B92" s="5">
        <v>12317</v>
      </c>
      <c r="C92" s="5" t="s">
        <v>180</v>
      </c>
      <c r="D92" s="5" t="s">
        <v>2</v>
      </c>
      <c r="E92" s="329">
        <v>4</v>
      </c>
      <c r="F92" s="112" t="s">
        <v>1228</v>
      </c>
      <c r="G92" s="5">
        <v>500</v>
      </c>
      <c r="H92" s="154">
        <v>1500</v>
      </c>
      <c r="I92" s="382">
        <f t="shared" si="1"/>
        <v>6000</v>
      </c>
    </row>
    <row r="93" spans="1:9">
      <c r="A93" s="7">
        <v>147</v>
      </c>
      <c r="B93" s="7">
        <v>13295</v>
      </c>
      <c r="C93" s="7" t="s">
        <v>187</v>
      </c>
      <c r="D93" s="7" t="s">
        <v>2</v>
      </c>
      <c r="E93" s="329">
        <v>66.66</v>
      </c>
      <c r="F93" s="112" t="s">
        <v>623</v>
      </c>
      <c r="G93" s="5">
        <v>100</v>
      </c>
      <c r="H93" s="154">
        <v>300</v>
      </c>
      <c r="I93" s="382">
        <f t="shared" si="1"/>
        <v>19998</v>
      </c>
    </row>
    <row r="94" spans="1:9" ht="30">
      <c r="A94" s="7">
        <v>148</v>
      </c>
      <c r="B94" s="5">
        <v>280045</v>
      </c>
      <c r="C94" s="5" t="s">
        <v>188</v>
      </c>
      <c r="D94" s="5" t="s">
        <v>31</v>
      </c>
      <c r="E94" s="329">
        <v>30</v>
      </c>
      <c r="F94" s="112" t="s">
        <v>1229</v>
      </c>
      <c r="G94" s="5">
        <v>3</v>
      </c>
      <c r="H94" s="154">
        <v>9</v>
      </c>
      <c r="I94" s="382">
        <f t="shared" si="1"/>
        <v>270</v>
      </c>
    </row>
    <row r="95" spans="1:9" ht="60">
      <c r="A95" s="7">
        <v>149</v>
      </c>
      <c r="B95" s="7">
        <v>12650</v>
      </c>
      <c r="C95" s="7" t="s">
        <v>189</v>
      </c>
      <c r="D95" s="7" t="s">
        <v>14</v>
      </c>
      <c r="E95" s="329">
        <v>105</v>
      </c>
      <c r="F95" s="112" t="s">
        <v>1256</v>
      </c>
      <c r="G95" s="5">
        <v>30</v>
      </c>
      <c r="H95" s="154">
        <v>90</v>
      </c>
      <c r="I95" s="382">
        <f t="shared" si="1"/>
        <v>9450</v>
      </c>
    </row>
    <row r="96" spans="1:9" ht="45">
      <c r="A96" s="7">
        <v>150</v>
      </c>
      <c r="B96" s="5">
        <v>12614</v>
      </c>
      <c r="C96" s="5" t="s">
        <v>191</v>
      </c>
      <c r="D96" s="5" t="s">
        <v>64</v>
      </c>
      <c r="E96" s="329">
        <v>1500</v>
      </c>
      <c r="F96" s="112" t="s">
        <v>1257</v>
      </c>
      <c r="G96" s="5">
        <v>14</v>
      </c>
      <c r="H96" s="154">
        <v>42</v>
      </c>
      <c r="I96" s="382">
        <f t="shared" si="1"/>
        <v>63000</v>
      </c>
    </row>
    <row r="97" spans="1:9" ht="45">
      <c r="A97" s="7">
        <v>157</v>
      </c>
      <c r="B97" s="7">
        <v>250305</v>
      </c>
      <c r="C97" s="7" t="s">
        <v>198</v>
      </c>
      <c r="D97" s="7" t="s">
        <v>9</v>
      </c>
      <c r="E97" s="329">
        <v>25</v>
      </c>
      <c r="F97" s="112" t="s">
        <v>1230</v>
      </c>
      <c r="G97" s="5">
        <v>1</v>
      </c>
      <c r="H97" s="154">
        <v>3</v>
      </c>
      <c r="I97" s="382">
        <f t="shared" si="1"/>
        <v>75</v>
      </c>
    </row>
    <row r="98" spans="1:9" ht="24">
      <c r="A98" s="7">
        <v>159</v>
      </c>
      <c r="B98" s="5">
        <v>12922</v>
      </c>
      <c r="C98" s="5" t="s">
        <v>200</v>
      </c>
      <c r="D98" s="5" t="s">
        <v>31</v>
      </c>
      <c r="E98" s="329">
        <v>7.4</v>
      </c>
      <c r="F98" s="112" t="s">
        <v>1201</v>
      </c>
      <c r="G98" s="5">
        <v>460</v>
      </c>
      <c r="H98" s="154">
        <v>1100</v>
      </c>
      <c r="I98" s="382">
        <f t="shared" si="1"/>
        <v>8140</v>
      </c>
    </row>
    <row r="99" spans="1:9" ht="30">
      <c r="A99" s="7">
        <v>160</v>
      </c>
      <c r="B99" s="7">
        <v>170127</v>
      </c>
      <c r="C99" s="7" t="s">
        <v>201</v>
      </c>
      <c r="D99" s="7" t="s">
        <v>190</v>
      </c>
      <c r="E99" s="329">
        <v>2200</v>
      </c>
      <c r="F99" s="112" t="s">
        <v>1231</v>
      </c>
      <c r="G99" s="5">
        <v>100</v>
      </c>
      <c r="H99" s="154">
        <v>300</v>
      </c>
      <c r="I99" s="382">
        <f t="shared" si="1"/>
        <v>660000</v>
      </c>
    </row>
    <row r="100" spans="1:9" ht="30">
      <c r="A100" s="7">
        <v>161</v>
      </c>
      <c r="B100" s="7">
        <v>260017</v>
      </c>
      <c r="C100" s="7" t="s">
        <v>202</v>
      </c>
      <c r="D100" s="7" t="s">
        <v>1337</v>
      </c>
      <c r="E100" s="329">
        <v>700</v>
      </c>
      <c r="F100" s="112" t="s">
        <v>1232</v>
      </c>
      <c r="G100" s="5">
        <v>20</v>
      </c>
      <c r="H100" s="154">
        <v>60</v>
      </c>
      <c r="I100" s="382">
        <f t="shared" si="1"/>
        <v>42000</v>
      </c>
    </row>
    <row r="101" spans="1:9" ht="30">
      <c r="A101" s="7">
        <v>162</v>
      </c>
      <c r="B101" s="5">
        <v>260016</v>
      </c>
      <c r="C101" s="5" t="s">
        <v>203</v>
      </c>
      <c r="D101" s="7" t="s">
        <v>1337</v>
      </c>
      <c r="E101" s="329">
        <v>1000</v>
      </c>
      <c r="F101" s="112" t="s">
        <v>1232</v>
      </c>
      <c r="G101" s="5">
        <v>12</v>
      </c>
      <c r="H101" s="154">
        <v>36</v>
      </c>
      <c r="I101" s="382">
        <f t="shared" si="1"/>
        <v>36000</v>
      </c>
    </row>
    <row r="102" spans="1:9" ht="45">
      <c r="A102" s="7">
        <v>165</v>
      </c>
      <c r="B102" s="7">
        <v>11394</v>
      </c>
      <c r="C102" s="7" t="s">
        <v>206</v>
      </c>
      <c r="D102" s="7" t="s">
        <v>2</v>
      </c>
      <c r="E102" s="329">
        <v>79.599999999999994</v>
      </c>
      <c r="F102" s="112" t="s">
        <v>1233</v>
      </c>
      <c r="G102" s="5">
        <v>1</v>
      </c>
      <c r="H102" s="154">
        <v>3</v>
      </c>
      <c r="I102" s="382">
        <f t="shared" si="1"/>
        <v>238.79999999999998</v>
      </c>
    </row>
    <row r="103" spans="1:9" ht="45">
      <c r="A103" s="7">
        <v>171</v>
      </c>
      <c r="B103" s="5">
        <v>12661</v>
      </c>
      <c r="C103" s="5" t="s">
        <v>212</v>
      </c>
      <c r="D103" s="7" t="s">
        <v>1337</v>
      </c>
      <c r="E103" s="329">
        <v>200</v>
      </c>
      <c r="F103" s="112" t="s">
        <v>1234</v>
      </c>
      <c r="G103" s="5">
        <v>7</v>
      </c>
      <c r="H103" s="154">
        <v>21</v>
      </c>
      <c r="I103" s="382">
        <f t="shared" si="1"/>
        <v>4200</v>
      </c>
    </row>
    <row r="104" spans="1:9">
      <c r="A104" s="7">
        <v>177</v>
      </c>
      <c r="B104" s="7">
        <v>12014</v>
      </c>
      <c r="C104" s="7" t="s">
        <v>218</v>
      </c>
      <c r="D104" s="7" t="s">
        <v>33</v>
      </c>
      <c r="E104" s="329">
        <v>15.22</v>
      </c>
      <c r="F104" s="112" t="s">
        <v>1235</v>
      </c>
      <c r="G104" s="5">
        <v>1</v>
      </c>
      <c r="H104" s="154">
        <v>3</v>
      </c>
      <c r="I104" s="382">
        <f t="shared" si="1"/>
        <v>45.660000000000004</v>
      </c>
    </row>
    <row r="105" spans="1:9" ht="24">
      <c r="A105" s="7">
        <v>178</v>
      </c>
      <c r="B105" s="5">
        <v>120070</v>
      </c>
      <c r="C105" s="5" t="s">
        <v>219</v>
      </c>
      <c r="D105" s="5" t="s">
        <v>31</v>
      </c>
      <c r="E105" s="329">
        <v>26.6</v>
      </c>
      <c r="F105" s="112" t="s">
        <v>1236</v>
      </c>
      <c r="G105" s="5">
        <v>1</v>
      </c>
      <c r="H105" s="154">
        <v>3</v>
      </c>
      <c r="I105" s="382">
        <f t="shared" si="1"/>
        <v>79.800000000000011</v>
      </c>
    </row>
    <row r="106" spans="1:9" ht="45">
      <c r="A106" s="7">
        <v>180</v>
      </c>
      <c r="B106" s="5">
        <v>120072</v>
      </c>
      <c r="C106" s="5" t="s">
        <v>222</v>
      </c>
      <c r="D106" s="5" t="s">
        <v>1340</v>
      </c>
      <c r="E106" s="329">
        <v>3.5</v>
      </c>
      <c r="F106" s="112" t="s">
        <v>1258</v>
      </c>
      <c r="G106" s="5">
        <v>5</v>
      </c>
      <c r="H106" s="154">
        <v>15</v>
      </c>
      <c r="I106" s="382">
        <f t="shared" si="1"/>
        <v>52.5</v>
      </c>
    </row>
    <row r="107" spans="1:9" ht="48">
      <c r="A107" s="7">
        <v>181</v>
      </c>
      <c r="B107" s="5">
        <v>12015</v>
      </c>
      <c r="C107" s="5" t="s">
        <v>223</v>
      </c>
      <c r="D107" s="5" t="s">
        <v>33</v>
      </c>
      <c r="E107" s="329">
        <v>7.79</v>
      </c>
      <c r="F107" s="112" t="s">
        <v>1237</v>
      </c>
      <c r="G107" s="5">
        <v>13</v>
      </c>
      <c r="H107" s="154">
        <v>39</v>
      </c>
      <c r="I107" s="382">
        <f t="shared" si="1"/>
        <v>303.81</v>
      </c>
    </row>
    <row r="108" spans="1:9" ht="45">
      <c r="A108" s="7">
        <v>182</v>
      </c>
      <c r="B108" s="5">
        <v>160175</v>
      </c>
      <c r="C108" s="5" t="s">
        <v>224</v>
      </c>
      <c r="D108" s="5" t="s">
        <v>1337</v>
      </c>
      <c r="E108" s="329">
        <v>62</v>
      </c>
      <c r="F108" s="112" t="s">
        <v>1238</v>
      </c>
      <c r="G108" s="5">
        <v>154</v>
      </c>
      <c r="H108" s="154">
        <v>462</v>
      </c>
      <c r="I108" s="382">
        <f t="shared" si="1"/>
        <v>28644</v>
      </c>
    </row>
    <row r="109" spans="1:9" ht="48">
      <c r="A109" s="7">
        <v>191</v>
      </c>
      <c r="B109" s="5">
        <v>270313</v>
      </c>
      <c r="C109" s="5" t="s">
        <v>233</v>
      </c>
      <c r="D109" s="5" t="s">
        <v>33</v>
      </c>
      <c r="E109" s="52">
        <v>19.73</v>
      </c>
      <c r="F109" s="112" t="s">
        <v>1239</v>
      </c>
      <c r="G109" s="5">
        <v>4</v>
      </c>
      <c r="H109" s="154">
        <v>12</v>
      </c>
      <c r="I109" s="382">
        <f t="shared" si="1"/>
        <v>236.76</v>
      </c>
    </row>
    <row r="110" spans="1:9" ht="24">
      <c r="A110" s="7">
        <v>200</v>
      </c>
      <c r="B110" s="7">
        <v>10312</v>
      </c>
      <c r="C110" s="7" t="s">
        <v>244</v>
      </c>
      <c r="D110" s="7" t="s">
        <v>168</v>
      </c>
      <c r="E110" s="329">
        <v>20.7</v>
      </c>
      <c r="F110" s="112" t="s">
        <v>1209</v>
      </c>
      <c r="G110" s="5">
        <v>2</v>
      </c>
      <c r="H110" s="154">
        <v>6</v>
      </c>
      <c r="I110" s="382">
        <f t="shared" si="1"/>
        <v>124.19999999999999</v>
      </c>
    </row>
    <row r="111" spans="1:9">
      <c r="A111" s="7">
        <v>204</v>
      </c>
      <c r="B111" s="5">
        <v>12942</v>
      </c>
      <c r="C111" s="5" t="s">
        <v>248</v>
      </c>
      <c r="D111" s="5" t="s">
        <v>9</v>
      </c>
      <c r="E111" s="329">
        <v>77</v>
      </c>
      <c r="F111" s="112" t="s">
        <v>623</v>
      </c>
      <c r="G111" s="5">
        <v>20</v>
      </c>
      <c r="H111" s="154">
        <v>60</v>
      </c>
      <c r="I111" s="382">
        <f t="shared" si="1"/>
        <v>4620</v>
      </c>
    </row>
    <row r="112" spans="1:9">
      <c r="A112" s="7">
        <v>206</v>
      </c>
      <c r="B112" s="7">
        <v>10834</v>
      </c>
      <c r="C112" s="7" t="s">
        <v>250</v>
      </c>
      <c r="D112" s="7" t="s">
        <v>31</v>
      </c>
      <c r="E112" s="329">
        <v>9.93</v>
      </c>
      <c r="F112" s="112" t="s">
        <v>1240</v>
      </c>
      <c r="G112" s="5">
        <v>100</v>
      </c>
      <c r="H112" s="154">
        <v>300</v>
      </c>
      <c r="I112" s="382">
        <f t="shared" si="1"/>
        <v>2979</v>
      </c>
    </row>
    <row r="113" spans="1:9" ht="30">
      <c r="A113" s="7">
        <v>211</v>
      </c>
      <c r="B113" s="5">
        <v>10267</v>
      </c>
      <c r="C113" s="5" t="s">
        <v>255</v>
      </c>
      <c r="D113" s="5" t="s">
        <v>3</v>
      </c>
      <c r="E113" s="329">
        <v>18</v>
      </c>
      <c r="F113" s="112" t="s">
        <v>1259</v>
      </c>
      <c r="G113" s="5">
        <v>1</v>
      </c>
      <c r="H113" s="154">
        <v>3</v>
      </c>
      <c r="I113" s="382">
        <f t="shared" si="1"/>
        <v>54</v>
      </c>
    </row>
    <row r="114" spans="1:9" s="381" customFormat="1" ht="24">
      <c r="A114" s="7">
        <v>218</v>
      </c>
      <c r="B114" s="7">
        <v>11133</v>
      </c>
      <c r="C114" s="7" t="s">
        <v>262</v>
      </c>
      <c r="D114" s="7" t="s">
        <v>3</v>
      </c>
      <c r="E114" s="52">
        <v>40</v>
      </c>
      <c r="F114" s="380" t="s">
        <v>1241</v>
      </c>
      <c r="G114" s="7">
        <v>120</v>
      </c>
      <c r="H114" s="317">
        <v>360</v>
      </c>
      <c r="I114" s="383">
        <f t="shared" si="1"/>
        <v>14400</v>
      </c>
    </row>
    <row r="115" spans="1:9">
      <c r="A115" s="7">
        <v>220</v>
      </c>
      <c r="B115" s="5">
        <v>270711</v>
      </c>
      <c r="C115" s="5" t="s">
        <v>264</v>
      </c>
      <c r="D115" s="5" t="s">
        <v>31</v>
      </c>
      <c r="E115" s="329">
        <v>9.6</v>
      </c>
      <c r="F115" s="112" t="s">
        <v>1242</v>
      </c>
      <c r="G115" s="5">
        <v>19</v>
      </c>
      <c r="H115" s="154">
        <v>36</v>
      </c>
      <c r="I115" s="382">
        <f t="shared" si="1"/>
        <v>345.59999999999997</v>
      </c>
    </row>
    <row r="116" spans="1:9">
      <c r="A116" s="7">
        <v>223</v>
      </c>
      <c r="B116" s="5">
        <v>11340</v>
      </c>
      <c r="C116" s="5" t="s">
        <v>267</v>
      </c>
      <c r="D116" s="5" t="s">
        <v>33</v>
      </c>
      <c r="E116" s="329">
        <v>182</v>
      </c>
      <c r="F116" s="112" t="s">
        <v>1260</v>
      </c>
      <c r="G116" s="5">
        <v>30</v>
      </c>
      <c r="H116" s="154">
        <v>30</v>
      </c>
      <c r="I116" s="382">
        <f t="shared" si="1"/>
        <v>5460</v>
      </c>
    </row>
    <row r="117" spans="1:9">
      <c r="A117" s="7">
        <v>224</v>
      </c>
      <c r="B117" s="5">
        <v>10291</v>
      </c>
      <c r="C117" s="5" t="s">
        <v>268</v>
      </c>
      <c r="D117" s="5" t="s">
        <v>31</v>
      </c>
      <c r="E117" s="329">
        <v>3.5</v>
      </c>
      <c r="F117" s="112" t="s">
        <v>1243</v>
      </c>
      <c r="G117" s="5">
        <v>150</v>
      </c>
      <c r="H117" s="154">
        <v>450</v>
      </c>
      <c r="I117" s="382">
        <f t="shared" si="1"/>
        <v>1575</v>
      </c>
    </row>
    <row r="118" spans="1:9" ht="30">
      <c r="A118" s="7">
        <v>231</v>
      </c>
      <c r="B118" s="5">
        <v>12022</v>
      </c>
      <c r="C118" s="5" t="s">
        <v>275</v>
      </c>
      <c r="D118" s="5" t="s">
        <v>33</v>
      </c>
      <c r="E118" s="329">
        <v>220</v>
      </c>
      <c r="F118" s="112" t="s">
        <v>1244</v>
      </c>
      <c r="G118" s="5">
        <v>27</v>
      </c>
      <c r="H118" s="154">
        <v>81</v>
      </c>
      <c r="I118" s="382">
        <f t="shared" si="1"/>
        <v>17820</v>
      </c>
    </row>
    <row r="119" spans="1:9" ht="24">
      <c r="A119" s="7">
        <v>238</v>
      </c>
      <c r="B119" s="7">
        <v>11746</v>
      </c>
      <c r="C119" s="7" t="s">
        <v>282</v>
      </c>
      <c r="D119" s="7" t="s">
        <v>11</v>
      </c>
      <c r="E119" s="329">
        <v>70</v>
      </c>
      <c r="F119" s="112" t="s">
        <v>1245</v>
      </c>
      <c r="G119" s="5">
        <v>1</v>
      </c>
      <c r="H119" s="154">
        <v>3</v>
      </c>
      <c r="I119" s="382">
        <f t="shared" si="1"/>
        <v>210</v>
      </c>
    </row>
    <row r="120" spans="1:9" ht="24">
      <c r="A120" s="7">
        <v>239</v>
      </c>
      <c r="B120" s="5">
        <v>12864</v>
      </c>
      <c r="C120" s="5" t="s">
        <v>283</v>
      </c>
      <c r="D120" s="5" t="s">
        <v>31</v>
      </c>
      <c r="E120" s="329">
        <v>8.2100000000000009</v>
      </c>
      <c r="F120" s="112" t="s">
        <v>623</v>
      </c>
      <c r="G120" s="5">
        <v>430</v>
      </c>
      <c r="H120" s="154">
        <v>1290</v>
      </c>
      <c r="I120" s="382">
        <f t="shared" si="1"/>
        <v>10590.900000000001</v>
      </c>
    </row>
    <row r="121" spans="1:9" ht="48">
      <c r="A121" s="7">
        <v>241</v>
      </c>
      <c r="B121" s="5">
        <v>12475</v>
      </c>
      <c r="C121" s="5" t="s">
        <v>285</v>
      </c>
      <c r="D121" s="5" t="s">
        <v>31</v>
      </c>
      <c r="E121" s="329">
        <v>99.46</v>
      </c>
      <c r="F121" s="112" t="s">
        <v>623</v>
      </c>
      <c r="G121" s="5">
        <v>74</v>
      </c>
      <c r="H121" s="154">
        <v>82</v>
      </c>
      <c r="I121" s="382">
        <f t="shared" si="1"/>
        <v>8155.7199999999993</v>
      </c>
    </row>
    <row r="122" spans="1:9" ht="24">
      <c r="A122" s="7">
        <v>242</v>
      </c>
      <c r="B122" s="7">
        <v>11393</v>
      </c>
      <c r="C122" s="7" t="s">
        <v>286</v>
      </c>
      <c r="D122" s="7" t="s">
        <v>2</v>
      </c>
      <c r="E122" s="329">
        <v>530</v>
      </c>
      <c r="F122" s="112" t="s">
        <v>1246</v>
      </c>
      <c r="G122" s="5">
        <v>1</v>
      </c>
      <c r="H122" s="154">
        <v>3</v>
      </c>
      <c r="I122" s="382">
        <f t="shared" si="1"/>
        <v>1590</v>
      </c>
    </row>
    <row r="123" spans="1:9" ht="30">
      <c r="A123" s="7">
        <v>243</v>
      </c>
      <c r="B123" s="5">
        <v>10128</v>
      </c>
      <c r="C123" s="5" t="s">
        <v>287</v>
      </c>
      <c r="D123" s="5" t="s">
        <v>31</v>
      </c>
      <c r="E123" s="329">
        <v>166.7</v>
      </c>
      <c r="F123" s="112" t="s">
        <v>1247</v>
      </c>
      <c r="G123" s="5">
        <v>1</v>
      </c>
      <c r="H123" s="154">
        <v>3</v>
      </c>
      <c r="I123" s="382">
        <f t="shared" si="1"/>
        <v>500.09999999999997</v>
      </c>
    </row>
    <row r="124" spans="1:9" ht="24">
      <c r="A124" s="7">
        <v>247</v>
      </c>
      <c r="B124" s="5">
        <v>12023</v>
      </c>
      <c r="C124" s="5" t="s">
        <v>292</v>
      </c>
      <c r="D124" s="5" t="s">
        <v>33</v>
      </c>
      <c r="E124" s="329">
        <v>45.35</v>
      </c>
      <c r="F124" s="112" t="s">
        <v>623</v>
      </c>
      <c r="G124" s="5">
        <v>3</v>
      </c>
      <c r="H124" s="154">
        <v>9</v>
      </c>
      <c r="I124" s="382">
        <f t="shared" si="1"/>
        <v>408.15000000000003</v>
      </c>
    </row>
    <row r="125" spans="1:9">
      <c r="A125" s="7">
        <v>248</v>
      </c>
      <c r="B125" s="5" t="s">
        <v>293</v>
      </c>
      <c r="C125" s="5" t="s">
        <v>294</v>
      </c>
      <c r="D125" s="5" t="s">
        <v>2</v>
      </c>
      <c r="E125" s="329">
        <v>20</v>
      </c>
      <c r="F125" s="112" t="s">
        <v>1248</v>
      </c>
      <c r="G125" s="5">
        <v>8</v>
      </c>
      <c r="H125" s="154">
        <v>24</v>
      </c>
      <c r="I125" s="382">
        <f t="shared" si="1"/>
        <v>480</v>
      </c>
    </row>
    <row r="126" spans="1:9">
      <c r="A126" s="7">
        <v>250</v>
      </c>
      <c r="B126" s="5">
        <v>10260</v>
      </c>
      <c r="C126" s="5" t="s">
        <v>296</v>
      </c>
      <c r="D126" s="5" t="s">
        <v>31</v>
      </c>
      <c r="E126" s="329">
        <v>1.65</v>
      </c>
      <c r="F126" s="112" t="s">
        <v>1249</v>
      </c>
      <c r="G126" s="5">
        <v>200</v>
      </c>
      <c r="H126" s="154">
        <v>600</v>
      </c>
      <c r="I126" s="382">
        <f t="shared" si="1"/>
        <v>990</v>
      </c>
    </row>
    <row r="127" spans="1:9">
      <c r="A127" s="7">
        <v>251</v>
      </c>
      <c r="B127" s="5">
        <v>11618</v>
      </c>
      <c r="C127" s="5" t="s">
        <v>297</v>
      </c>
      <c r="D127" s="5" t="s">
        <v>2</v>
      </c>
      <c r="E127" s="329">
        <v>85.86</v>
      </c>
      <c r="F127" s="112" t="s">
        <v>1250</v>
      </c>
      <c r="G127" s="5">
        <v>60</v>
      </c>
      <c r="H127" s="154">
        <v>180</v>
      </c>
      <c r="I127" s="382">
        <f t="shared" si="1"/>
        <v>15454.8</v>
      </c>
    </row>
    <row r="128" spans="1:9">
      <c r="A128" s="7">
        <v>255</v>
      </c>
      <c r="B128" s="7">
        <v>10532</v>
      </c>
      <c r="C128" s="7" t="s">
        <v>300</v>
      </c>
      <c r="D128" s="7" t="s">
        <v>31</v>
      </c>
      <c r="E128" s="329">
        <v>12.7</v>
      </c>
      <c r="F128" s="112" t="s">
        <v>1250</v>
      </c>
      <c r="G128" s="5">
        <v>60</v>
      </c>
      <c r="H128" s="154">
        <v>180</v>
      </c>
      <c r="I128" s="382">
        <f t="shared" si="1"/>
        <v>2286</v>
      </c>
    </row>
    <row r="129" spans="1:9" ht="30">
      <c r="A129" s="7">
        <v>257</v>
      </c>
      <c r="B129" s="5">
        <v>11344</v>
      </c>
      <c r="C129" s="5" t="s">
        <v>302</v>
      </c>
      <c r="D129" s="5" t="s">
        <v>9</v>
      </c>
      <c r="E129" s="329">
        <v>23</v>
      </c>
      <c r="F129" s="112" t="s">
        <v>1251</v>
      </c>
      <c r="G129" s="5">
        <v>23</v>
      </c>
      <c r="H129" s="154">
        <v>69</v>
      </c>
      <c r="I129" s="382">
        <f t="shared" si="1"/>
        <v>1587</v>
      </c>
    </row>
    <row r="130" spans="1:9" ht="30">
      <c r="A130" s="7">
        <v>260</v>
      </c>
      <c r="B130" s="5" t="s">
        <v>305</v>
      </c>
      <c r="C130" s="5" t="s">
        <v>306</v>
      </c>
      <c r="D130" s="5" t="s">
        <v>2</v>
      </c>
      <c r="E130" s="329">
        <v>2.1800000000000002</v>
      </c>
      <c r="F130" s="112" t="s">
        <v>1252</v>
      </c>
      <c r="G130" s="5">
        <v>2100</v>
      </c>
      <c r="H130" s="154">
        <v>6300</v>
      </c>
      <c r="I130" s="382">
        <f t="shared" si="1"/>
        <v>13734.000000000002</v>
      </c>
    </row>
    <row r="131" spans="1:9">
      <c r="A131" s="7">
        <v>269</v>
      </c>
      <c r="B131" s="5">
        <v>12948</v>
      </c>
      <c r="C131" s="5" t="s">
        <v>315</v>
      </c>
      <c r="D131" s="5" t="s">
        <v>9</v>
      </c>
      <c r="E131" s="329">
        <v>27</v>
      </c>
      <c r="F131" s="112" t="s">
        <v>1253</v>
      </c>
      <c r="G131" s="5">
        <v>20</v>
      </c>
      <c r="H131" s="154">
        <v>60</v>
      </c>
      <c r="I131" s="382">
        <f t="shared" ref="I131" si="2">E131*H131</f>
        <v>1620</v>
      </c>
    </row>
    <row r="132" spans="1:9">
      <c r="I132" s="384">
        <f>SUM(I2:I131)</f>
        <v>3342543.689999999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1"/>
  <sheetViews>
    <sheetView tabSelected="1" topLeftCell="A127" workbookViewId="0">
      <selection activeCell="Q133" sqref="Q133:S140"/>
    </sheetView>
  </sheetViews>
  <sheetFormatPr defaultRowHeight="15"/>
  <cols>
    <col min="1" max="1" width="4.28515625" customWidth="1"/>
    <col min="2" max="2" width="8" customWidth="1"/>
    <col min="3" max="3" width="9.85546875" style="95" customWidth="1"/>
    <col min="4" max="4" width="21.85546875" customWidth="1"/>
    <col min="5" max="5" width="5" customWidth="1"/>
    <col min="6" max="6" width="8.28515625" customWidth="1"/>
    <col min="7" max="7" width="6.85546875" style="122" customWidth="1"/>
    <col min="8" max="8" width="6.28515625" style="123" customWidth="1"/>
    <col min="9" max="9" width="8.28515625" style="122" customWidth="1"/>
    <col min="10" max="10" width="5.42578125" style="33" customWidth="1"/>
    <col min="11" max="11" width="8.42578125" style="122" customWidth="1"/>
    <col min="12" max="12" width="8.140625" style="334" customWidth="1"/>
  </cols>
  <sheetData>
    <row r="1" spans="1:14">
      <c r="A1" s="414" t="s">
        <v>1343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</row>
    <row r="2" spans="1:14" s="281" customFormat="1" ht="48.75" customHeight="1">
      <c r="A2" s="49" t="s">
        <v>531</v>
      </c>
      <c r="B2" s="49" t="s">
        <v>532</v>
      </c>
      <c r="C2" s="255" t="s">
        <v>533</v>
      </c>
      <c r="D2" s="49" t="s">
        <v>534</v>
      </c>
      <c r="E2" s="49" t="s">
        <v>0</v>
      </c>
      <c r="F2" s="256" t="s">
        <v>535</v>
      </c>
      <c r="G2" s="49" t="s">
        <v>536</v>
      </c>
      <c r="H2" s="49" t="s">
        <v>537</v>
      </c>
      <c r="I2" s="49" t="s">
        <v>538</v>
      </c>
      <c r="J2" s="49" t="s">
        <v>539</v>
      </c>
      <c r="K2" s="49" t="s">
        <v>540</v>
      </c>
      <c r="L2" s="237" t="s">
        <v>1074</v>
      </c>
    </row>
    <row r="3" spans="1:14" ht="30">
      <c r="A3" s="71">
        <v>1</v>
      </c>
      <c r="B3" s="51" t="s">
        <v>860</v>
      </c>
      <c r="C3" s="112" t="s">
        <v>375</v>
      </c>
      <c r="D3" s="77" t="s">
        <v>861</v>
      </c>
      <c r="E3" s="90" t="s">
        <v>562</v>
      </c>
      <c r="F3" s="88" t="s">
        <v>563</v>
      </c>
      <c r="G3" s="404">
        <v>2.0499999999999998</v>
      </c>
      <c r="H3" s="61">
        <v>6</v>
      </c>
      <c r="I3" s="404">
        <f t="shared" ref="I3:I34" si="0">G3*H3</f>
        <v>12.299999999999999</v>
      </c>
      <c r="J3" s="61">
        <v>12</v>
      </c>
      <c r="K3" s="78">
        <f t="shared" ref="K3:K34" si="1">I3*J3%+I3</f>
        <v>13.775999999999998</v>
      </c>
      <c r="L3" s="73" t="s">
        <v>564</v>
      </c>
    </row>
    <row r="4" spans="1:14" s="63" customFormat="1" ht="25.5">
      <c r="A4" s="50">
        <v>2</v>
      </c>
      <c r="B4" s="51" t="s">
        <v>774</v>
      </c>
      <c r="C4" s="7" t="s">
        <v>478</v>
      </c>
      <c r="D4" s="78" t="s">
        <v>775</v>
      </c>
      <c r="E4" s="7" t="s">
        <v>578</v>
      </c>
      <c r="F4" s="77" t="s">
        <v>575</v>
      </c>
      <c r="G4" s="78">
        <v>5.5</v>
      </c>
      <c r="H4" s="240">
        <v>3</v>
      </c>
      <c r="I4" s="225">
        <f t="shared" si="0"/>
        <v>16.5</v>
      </c>
      <c r="J4" s="55">
        <v>12</v>
      </c>
      <c r="K4" s="405">
        <f t="shared" si="1"/>
        <v>18.48</v>
      </c>
      <c r="L4" s="64" t="s">
        <v>564</v>
      </c>
      <c r="M4" s="62"/>
    </row>
    <row r="5" spans="1:14" ht="25.5">
      <c r="A5" s="71">
        <v>3</v>
      </c>
      <c r="B5" s="51" t="s">
        <v>738</v>
      </c>
      <c r="C5" s="7" t="s">
        <v>460</v>
      </c>
      <c r="D5" s="78" t="s">
        <v>739</v>
      </c>
      <c r="E5" s="78" t="s">
        <v>578</v>
      </c>
      <c r="F5" s="77" t="s">
        <v>740</v>
      </c>
      <c r="G5" s="78">
        <v>1.66</v>
      </c>
      <c r="H5" s="240">
        <v>12</v>
      </c>
      <c r="I5" s="225">
        <f t="shared" si="0"/>
        <v>19.919999999999998</v>
      </c>
      <c r="J5" s="61">
        <v>12</v>
      </c>
      <c r="K5" s="405">
        <f t="shared" si="1"/>
        <v>22.310399999999998</v>
      </c>
      <c r="L5" s="64" t="s">
        <v>564</v>
      </c>
    </row>
    <row r="6" spans="1:14" ht="25.5">
      <c r="A6" s="50">
        <v>4</v>
      </c>
      <c r="B6" s="51" t="s">
        <v>690</v>
      </c>
      <c r="C6" s="7" t="s">
        <v>432</v>
      </c>
      <c r="D6" s="78" t="s">
        <v>691</v>
      </c>
      <c r="E6" s="7" t="s">
        <v>578</v>
      </c>
      <c r="F6" s="77" t="s">
        <v>575</v>
      </c>
      <c r="G6" s="78">
        <v>1.87</v>
      </c>
      <c r="H6" s="240">
        <v>12</v>
      </c>
      <c r="I6" s="225">
        <f t="shared" si="0"/>
        <v>22.44</v>
      </c>
      <c r="J6" s="61">
        <v>12</v>
      </c>
      <c r="K6" s="405">
        <f t="shared" si="1"/>
        <v>25.132800000000003</v>
      </c>
      <c r="L6" s="64" t="s">
        <v>564</v>
      </c>
    </row>
    <row r="7" spans="1:14" ht="25.5">
      <c r="A7" s="71">
        <v>5</v>
      </c>
      <c r="B7" s="51" t="s">
        <v>688</v>
      </c>
      <c r="C7" s="7" t="s">
        <v>430</v>
      </c>
      <c r="D7" s="7" t="s">
        <v>689</v>
      </c>
      <c r="E7" s="7" t="s">
        <v>543</v>
      </c>
      <c r="F7" s="77" t="s">
        <v>575</v>
      </c>
      <c r="G7" s="78">
        <v>0.4</v>
      </c>
      <c r="H7" s="240">
        <v>75</v>
      </c>
      <c r="I7" s="225">
        <f t="shared" si="0"/>
        <v>30</v>
      </c>
      <c r="J7" s="55">
        <v>12</v>
      </c>
      <c r="K7" s="405">
        <f t="shared" si="1"/>
        <v>33.6</v>
      </c>
      <c r="L7" s="64" t="s">
        <v>564</v>
      </c>
    </row>
    <row r="8" spans="1:14" ht="25.5">
      <c r="A8" s="50">
        <v>6</v>
      </c>
      <c r="B8" s="51" t="s">
        <v>662</v>
      </c>
      <c r="C8" s="78" t="s">
        <v>412</v>
      </c>
      <c r="D8" s="7" t="s">
        <v>663</v>
      </c>
      <c r="E8" s="7" t="s">
        <v>664</v>
      </c>
      <c r="F8" s="7" t="s">
        <v>544</v>
      </c>
      <c r="G8" s="406">
        <v>11</v>
      </c>
      <c r="H8" s="316">
        <v>3</v>
      </c>
      <c r="I8" s="225">
        <f t="shared" si="0"/>
        <v>33</v>
      </c>
      <c r="J8" s="61">
        <v>12</v>
      </c>
      <c r="K8" s="405">
        <f t="shared" si="1"/>
        <v>36.96</v>
      </c>
      <c r="L8" s="64" t="s">
        <v>545</v>
      </c>
    </row>
    <row r="9" spans="1:14" ht="25.5">
      <c r="A9" s="71">
        <v>7</v>
      </c>
      <c r="B9" s="51" t="s">
        <v>712</v>
      </c>
      <c r="C9" s="77" t="s">
        <v>443</v>
      </c>
      <c r="D9" s="90" t="s">
        <v>713</v>
      </c>
      <c r="E9" s="90" t="s">
        <v>543</v>
      </c>
      <c r="F9" s="78" t="s">
        <v>714</v>
      </c>
      <c r="G9" s="248">
        <v>4</v>
      </c>
      <c r="H9" s="240">
        <v>9</v>
      </c>
      <c r="I9" s="225">
        <f t="shared" si="0"/>
        <v>36</v>
      </c>
      <c r="J9" s="55">
        <v>12</v>
      </c>
      <c r="K9" s="405">
        <f t="shared" si="1"/>
        <v>40.32</v>
      </c>
      <c r="L9" s="64" t="s">
        <v>601</v>
      </c>
    </row>
    <row r="10" spans="1:14" ht="25.5">
      <c r="A10" s="50">
        <v>8</v>
      </c>
      <c r="B10" s="51" t="s">
        <v>875</v>
      </c>
      <c r="C10" s="77" t="s">
        <v>423</v>
      </c>
      <c r="D10" s="77" t="s">
        <v>876</v>
      </c>
      <c r="E10" s="77" t="s">
        <v>31</v>
      </c>
      <c r="F10" s="96" t="s">
        <v>756</v>
      </c>
      <c r="G10" s="78">
        <v>0.25</v>
      </c>
      <c r="H10" s="240">
        <v>150</v>
      </c>
      <c r="I10" s="88">
        <f t="shared" si="0"/>
        <v>37.5</v>
      </c>
      <c r="J10" s="116">
        <v>12</v>
      </c>
      <c r="K10" s="248">
        <f t="shared" si="1"/>
        <v>42</v>
      </c>
      <c r="L10" s="64" t="s">
        <v>549</v>
      </c>
    </row>
    <row r="11" spans="1:14" ht="25.5">
      <c r="A11" s="71">
        <v>9</v>
      </c>
      <c r="B11" s="51" t="s">
        <v>649</v>
      </c>
      <c r="C11" s="78" t="s">
        <v>405</v>
      </c>
      <c r="D11" s="7" t="s">
        <v>650</v>
      </c>
      <c r="E11" s="7" t="s">
        <v>31</v>
      </c>
      <c r="F11" s="78" t="s">
        <v>575</v>
      </c>
      <c r="G11" s="404">
        <v>0.61</v>
      </c>
      <c r="H11" s="61">
        <v>75</v>
      </c>
      <c r="I11" s="225">
        <f t="shared" si="0"/>
        <v>45.75</v>
      </c>
      <c r="J11" s="61">
        <v>5</v>
      </c>
      <c r="K11" s="405">
        <f t="shared" si="1"/>
        <v>48.037500000000001</v>
      </c>
      <c r="L11" s="64" t="s">
        <v>564</v>
      </c>
    </row>
    <row r="12" spans="1:14" s="84" customFormat="1" ht="25.5">
      <c r="A12" s="50">
        <v>10</v>
      </c>
      <c r="B12" s="51" t="s">
        <v>790</v>
      </c>
      <c r="C12" s="7" t="s">
        <v>484</v>
      </c>
      <c r="D12" s="78" t="s">
        <v>791</v>
      </c>
      <c r="E12" s="78" t="s">
        <v>3</v>
      </c>
      <c r="F12" s="77" t="s">
        <v>740</v>
      </c>
      <c r="G12" s="78">
        <v>7.76</v>
      </c>
      <c r="H12" s="240">
        <v>6</v>
      </c>
      <c r="I12" s="225">
        <f t="shared" si="0"/>
        <v>46.56</v>
      </c>
      <c r="J12" s="61">
        <v>12</v>
      </c>
      <c r="K12" s="405">
        <f t="shared" si="1"/>
        <v>52.147200000000005</v>
      </c>
      <c r="L12" s="64" t="s">
        <v>564</v>
      </c>
      <c r="N12"/>
    </row>
    <row r="13" spans="1:14" ht="25.5">
      <c r="A13" s="71">
        <v>11</v>
      </c>
      <c r="B13" s="51" t="s">
        <v>637</v>
      </c>
      <c r="C13" s="7" t="s">
        <v>394</v>
      </c>
      <c r="D13" s="7" t="s">
        <v>638</v>
      </c>
      <c r="E13" s="7" t="s">
        <v>543</v>
      </c>
      <c r="F13" s="77" t="s">
        <v>575</v>
      </c>
      <c r="G13" s="78">
        <v>0.5</v>
      </c>
      <c r="H13" s="240">
        <v>100</v>
      </c>
      <c r="I13" s="225">
        <f t="shared" si="0"/>
        <v>50</v>
      </c>
      <c r="J13" s="55">
        <v>12</v>
      </c>
      <c r="K13" s="405">
        <f t="shared" si="1"/>
        <v>56</v>
      </c>
      <c r="L13" s="64" t="s">
        <v>639</v>
      </c>
    </row>
    <row r="14" spans="1:14" ht="25.5">
      <c r="A14" s="50">
        <v>12</v>
      </c>
      <c r="B14" s="51" t="s">
        <v>793</v>
      </c>
      <c r="C14" s="78" t="s">
        <v>490</v>
      </c>
      <c r="D14" s="7" t="s">
        <v>794</v>
      </c>
      <c r="E14" s="7" t="s">
        <v>613</v>
      </c>
      <c r="F14" s="109" t="s">
        <v>544</v>
      </c>
      <c r="G14" s="106">
        <v>8.9</v>
      </c>
      <c r="H14" s="407">
        <v>6</v>
      </c>
      <c r="I14" s="225">
        <f t="shared" si="0"/>
        <v>53.400000000000006</v>
      </c>
      <c r="J14" s="61">
        <v>12</v>
      </c>
      <c r="K14" s="405">
        <f t="shared" si="1"/>
        <v>59.808000000000007</v>
      </c>
      <c r="L14" s="64" t="s">
        <v>549</v>
      </c>
      <c r="M14" s="91"/>
    </row>
    <row r="15" spans="1:14" ht="25.5">
      <c r="A15" s="71">
        <v>13</v>
      </c>
      <c r="B15" s="51" t="s">
        <v>560</v>
      </c>
      <c r="C15" s="51" t="s">
        <v>351</v>
      </c>
      <c r="D15" s="51" t="s">
        <v>561</v>
      </c>
      <c r="E15" s="72" t="s">
        <v>562</v>
      </c>
      <c r="F15" s="73" t="s">
        <v>563</v>
      </c>
      <c r="G15" s="405">
        <v>3</v>
      </c>
      <c r="H15" s="55">
        <v>18</v>
      </c>
      <c r="I15" s="225">
        <f t="shared" si="0"/>
        <v>54</v>
      </c>
      <c r="J15" s="61">
        <v>12</v>
      </c>
      <c r="K15" s="405">
        <f t="shared" si="1"/>
        <v>60.48</v>
      </c>
      <c r="L15" s="73" t="s">
        <v>564</v>
      </c>
      <c r="M15" s="91"/>
    </row>
    <row r="16" spans="1:14" ht="38.25">
      <c r="A16" s="50">
        <v>14</v>
      </c>
      <c r="B16" s="51" t="s">
        <v>724</v>
      </c>
      <c r="C16" s="51" t="s">
        <v>447</v>
      </c>
      <c r="D16" s="80" t="s">
        <v>725</v>
      </c>
      <c r="E16" s="105" t="s">
        <v>562</v>
      </c>
      <c r="F16" s="51" t="s">
        <v>575</v>
      </c>
      <c r="G16" s="228">
        <v>1.87</v>
      </c>
      <c r="H16" s="408">
        <v>30</v>
      </c>
      <c r="I16" s="225">
        <f t="shared" si="0"/>
        <v>56.1</v>
      </c>
      <c r="J16" s="55">
        <v>12</v>
      </c>
      <c r="K16" s="405">
        <f t="shared" si="1"/>
        <v>62.832000000000001</v>
      </c>
      <c r="L16" s="51" t="s">
        <v>564</v>
      </c>
    </row>
    <row r="17" spans="1:12" ht="36">
      <c r="A17" s="71">
        <v>15</v>
      </c>
      <c r="B17" s="51" t="s">
        <v>576</v>
      </c>
      <c r="C17" s="78" t="s">
        <v>361</v>
      </c>
      <c r="D17" s="7" t="s">
        <v>577</v>
      </c>
      <c r="E17" s="7" t="s">
        <v>578</v>
      </c>
      <c r="F17" s="78" t="s">
        <v>579</v>
      </c>
      <c r="G17" s="248">
        <v>7</v>
      </c>
      <c r="H17" s="240">
        <v>9</v>
      </c>
      <c r="I17" s="225">
        <f t="shared" si="0"/>
        <v>63</v>
      </c>
      <c r="J17" s="61">
        <v>12</v>
      </c>
      <c r="K17" s="405">
        <f t="shared" si="1"/>
        <v>70.56</v>
      </c>
      <c r="L17" s="64" t="s">
        <v>556</v>
      </c>
    </row>
    <row r="18" spans="1:12" ht="25.5">
      <c r="A18" s="50">
        <v>16</v>
      </c>
      <c r="B18" s="51" t="s">
        <v>683</v>
      </c>
      <c r="C18" s="7" t="s">
        <v>427</v>
      </c>
      <c r="D18" s="7" t="s">
        <v>684</v>
      </c>
      <c r="E18" s="7" t="s">
        <v>578</v>
      </c>
      <c r="F18" s="77" t="s">
        <v>575</v>
      </c>
      <c r="G18" s="78">
        <v>4.4000000000000004</v>
      </c>
      <c r="H18" s="240">
        <v>15</v>
      </c>
      <c r="I18" s="225">
        <f t="shared" si="0"/>
        <v>66</v>
      </c>
      <c r="J18" s="55">
        <v>12</v>
      </c>
      <c r="K18" s="405">
        <f t="shared" si="1"/>
        <v>73.92</v>
      </c>
      <c r="L18" s="64" t="s">
        <v>564</v>
      </c>
    </row>
    <row r="19" spans="1:12" ht="25.5">
      <c r="A19" s="71">
        <v>17</v>
      </c>
      <c r="B19" s="51" t="s">
        <v>834</v>
      </c>
      <c r="C19" s="77" t="s">
        <v>511</v>
      </c>
      <c r="D19" s="77" t="s">
        <v>835</v>
      </c>
      <c r="E19" s="115" t="s">
        <v>836</v>
      </c>
      <c r="F19" s="77" t="s">
        <v>837</v>
      </c>
      <c r="G19" s="78">
        <v>22</v>
      </c>
      <c r="H19" s="222">
        <v>3</v>
      </c>
      <c r="I19" s="225">
        <f t="shared" si="0"/>
        <v>66</v>
      </c>
      <c r="J19" s="61">
        <v>12</v>
      </c>
      <c r="K19" s="405">
        <f t="shared" si="1"/>
        <v>73.92</v>
      </c>
      <c r="L19" s="51" t="s">
        <v>564</v>
      </c>
    </row>
    <row r="20" spans="1:12" s="93" customFormat="1" ht="30">
      <c r="A20" s="50">
        <v>18</v>
      </c>
      <c r="B20" s="51" t="s">
        <v>747</v>
      </c>
      <c r="C20" s="112" t="s">
        <v>465</v>
      </c>
      <c r="D20" s="90" t="s">
        <v>748</v>
      </c>
      <c r="E20" s="90" t="s">
        <v>749</v>
      </c>
      <c r="F20" s="5" t="s">
        <v>750</v>
      </c>
      <c r="G20" s="406">
        <v>8</v>
      </c>
      <c r="H20" s="316">
        <v>9</v>
      </c>
      <c r="I20" s="225">
        <f t="shared" si="0"/>
        <v>72</v>
      </c>
      <c r="J20" s="55">
        <v>12</v>
      </c>
      <c r="K20" s="405">
        <f t="shared" si="1"/>
        <v>80.64</v>
      </c>
      <c r="L20" s="73" t="s">
        <v>556</v>
      </c>
    </row>
    <row r="21" spans="1:12" s="93" customFormat="1" ht="25.5">
      <c r="A21" s="71">
        <v>19</v>
      </c>
      <c r="B21" s="51" t="s">
        <v>573</v>
      </c>
      <c r="C21" s="51" t="s">
        <v>349</v>
      </c>
      <c r="D21" s="80" t="s">
        <v>574</v>
      </c>
      <c r="E21" s="81" t="s">
        <v>31</v>
      </c>
      <c r="F21" s="51" t="s">
        <v>575</v>
      </c>
      <c r="G21" s="228">
        <v>1.06</v>
      </c>
      <c r="H21" s="408">
        <v>70</v>
      </c>
      <c r="I21" s="225">
        <f t="shared" si="0"/>
        <v>74.2</v>
      </c>
      <c r="J21" s="55">
        <v>12</v>
      </c>
      <c r="K21" s="405">
        <f t="shared" si="1"/>
        <v>83.103999999999999</v>
      </c>
      <c r="L21" s="51" t="s">
        <v>564</v>
      </c>
    </row>
    <row r="22" spans="1:12" s="94" customFormat="1" ht="36">
      <c r="A22" s="50">
        <v>20</v>
      </c>
      <c r="B22" s="51" t="s">
        <v>660</v>
      </c>
      <c r="C22" s="78" t="s">
        <v>411</v>
      </c>
      <c r="D22" s="7" t="s">
        <v>661</v>
      </c>
      <c r="E22" s="7" t="s">
        <v>613</v>
      </c>
      <c r="F22" s="7" t="s">
        <v>544</v>
      </c>
      <c r="G22" s="406">
        <v>5.6</v>
      </c>
      <c r="H22" s="316">
        <v>15</v>
      </c>
      <c r="I22" s="225">
        <f t="shared" si="0"/>
        <v>84</v>
      </c>
      <c r="J22" s="55">
        <v>12</v>
      </c>
      <c r="K22" s="405">
        <f t="shared" si="1"/>
        <v>94.08</v>
      </c>
      <c r="L22" s="64" t="s">
        <v>545</v>
      </c>
    </row>
    <row r="23" spans="1:12" s="93" customFormat="1" ht="25.5">
      <c r="A23" s="71">
        <v>21</v>
      </c>
      <c r="B23" s="51" t="s">
        <v>772</v>
      </c>
      <c r="C23" s="7" t="s">
        <v>477</v>
      </c>
      <c r="D23" s="78" t="s">
        <v>773</v>
      </c>
      <c r="E23" s="7" t="s">
        <v>31</v>
      </c>
      <c r="F23" s="77" t="s">
        <v>575</v>
      </c>
      <c r="G23" s="78">
        <v>0.28000000000000003</v>
      </c>
      <c r="H23" s="240">
        <v>330</v>
      </c>
      <c r="I23" s="225">
        <f t="shared" si="0"/>
        <v>92.4</v>
      </c>
      <c r="J23" s="61">
        <v>12</v>
      </c>
      <c r="K23" s="405">
        <f t="shared" si="1"/>
        <v>103.488</v>
      </c>
      <c r="L23" s="64" t="s">
        <v>564</v>
      </c>
    </row>
    <row r="24" spans="1:12" s="95" customFormat="1" ht="38.25">
      <c r="A24" s="50">
        <v>22</v>
      </c>
      <c r="B24" s="51" t="s">
        <v>879</v>
      </c>
      <c r="C24" s="51" t="s">
        <v>428</v>
      </c>
      <c r="D24" s="98" t="s">
        <v>880</v>
      </c>
      <c r="E24" s="80" t="s">
        <v>3</v>
      </c>
      <c r="F24" s="51" t="s">
        <v>579</v>
      </c>
      <c r="G24" s="228">
        <v>39.200000000000003</v>
      </c>
      <c r="H24" s="408">
        <v>3</v>
      </c>
      <c r="I24" s="88">
        <f t="shared" si="0"/>
        <v>117.60000000000001</v>
      </c>
      <c r="J24" s="71">
        <v>12</v>
      </c>
      <c r="K24" s="78">
        <f t="shared" si="1"/>
        <v>131.71200000000002</v>
      </c>
      <c r="L24" s="51" t="s">
        <v>572</v>
      </c>
    </row>
    <row r="25" spans="1:12" s="94" customFormat="1" ht="25.5">
      <c r="A25" s="71">
        <v>23</v>
      </c>
      <c r="B25" s="51" t="s">
        <v>735</v>
      </c>
      <c r="C25" s="51" t="s">
        <v>456</v>
      </c>
      <c r="D25" s="98" t="s">
        <v>736</v>
      </c>
      <c r="E25" s="80" t="s">
        <v>9</v>
      </c>
      <c r="F25" s="51" t="s">
        <v>544</v>
      </c>
      <c r="G25" s="228">
        <v>14.5</v>
      </c>
      <c r="H25" s="408">
        <v>9</v>
      </c>
      <c r="I25" s="225">
        <f t="shared" si="0"/>
        <v>130.5</v>
      </c>
      <c r="J25" s="61">
        <v>12</v>
      </c>
      <c r="K25" s="405">
        <f t="shared" si="1"/>
        <v>146.16</v>
      </c>
      <c r="L25" s="51" t="s">
        <v>549</v>
      </c>
    </row>
    <row r="26" spans="1:12" ht="25.5">
      <c r="A26" s="50">
        <v>24</v>
      </c>
      <c r="B26" s="51" t="s">
        <v>847</v>
      </c>
      <c r="C26" s="78" t="s">
        <v>519</v>
      </c>
      <c r="D26" s="7" t="s">
        <v>848</v>
      </c>
      <c r="E26" s="7" t="s">
        <v>543</v>
      </c>
      <c r="F26" s="113" t="s">
        <v>575</v>
      </c>
      <c r="G26" s="409">
        <v>0.60499999999999998</v>
      </c>
      <c r="H26" s="407">
        <v>230</v>
      </c>
      <c r="I26" s="225">
        <f t="shared" si="0"/>
        <v>139.15</v>
      </c>
      <c r="J26" s="61">
        <v>12</v>
      </c>
      <c r="K26" s="405">
        <f t="shared" si="1"/>
        <v>155.84800000000001</v>
      </c>
      <c r="L26" s="64" t="s">
        <v>564</v>
      </c>
    </row>
    <row r="27" spans="1:12" s="93" customFormat="1" ht="36">
      <c r="A27" s="71">
        <v>25</v>
      </c>
      <c r="B27" s="51" t="s">
        <v>587</v>
      </c>
      <c r="C27" s="112" t="s">
        <v>365</v>
      </c>
      <c r="D27" s="90" t="s">
        <v>588</v>
      </c>
      <c r="E27" s="77" t="s">
        <v>543</v>
      </c>
      <c r="F27" s="88" t="s">
        <v>589</v>
      </c>
      <c r="G27" s="404">
        <v>49</v>
      </c>
      <c r="H27" s="61">
        <v>3</v>
      </c>
      <c r="I27" s="225">
        <f t="shared" si="0"/>
        <v>147</v>
      </c>
      <c r="J27" s="55">
        <v>12</v>
      </c>
      <c r="K27" s="405">
        <f t="shared" si="1"/>
        <v>164.64</v>
      </c>
      <c r="L27" s="73" t="s">
        <v>564</v>
      </c>
    </row>
    <row r="28" spans="1:12" s="93" customFormat="1" ht="25.5">
      <c r="A28" s="50">
        <v>26</v>
      </c>
      <c r="B28" s="51" t="s">
        <v>541</v>
      </c>
      <c r="C28" s="64" t="s">
        <v>352</v>
      </c>
      <c r="D28" s="52" t="s">
        <v>542</v>
      </c>
      <c r="E28" s="52" t="s">
        <v>543</v>
      </c>
      <c r="F28" s="52" t="s">
        <v>544</v>
      </c>
      <c r="G28" s="225">
        <v>1.5</v>
      </c>
      <c r="H28" s="226">
        <v>100</v>
      </c>
      <c r="I28" s="225">
        <f t="shared" si="0"/>
        <v>150</v>
      </c>
      <c r="J28" s="55">
        <v>12</v>
      </c>
      <c r="K28" s="405">
        <f t="shared" si="1"/>
        <v>168</v>
      </c>
      <c r="L28" s="64" t="s">
        <v>545</v>
      </c>
    </row>
    <row r="29" spans="1:12" s="94" customFormat="1" ht="25.5">
      <c r="A29" s="71">
        <v>27</v>
      </c>
      <c r="B29" s="51" t="s">
        <v>656</v>
      </c>
      <c r="C29" s="78" t="s">
        <v>409</v>
      </c>
      <c r="D29" s="7" t="s">
        <v>657</v>
      </c>
      <c r="E29" s="7" t="s">
        <v>613</v>
      </c>
      <c r="F29" s="7" t="s">
        <v>544</v>
      </c>
      <c r="G29" s="406">
        <v>5.2</v>
      </c>
      <c r="H29" s="316">
        <v>32</v>
      </c>
      <c r="I29" s="225">
        <f t="shared" si="0"/>
        <v>166.4</v>
      </c>
      <c r="J29" s="55">
        <v>12</v>
      </c>
      <c r="K29" s="405">
        <f t="shared" si="1"/>
        <v>186.36799999999999</v>
      </c>
      <c r="L29" s="64" t="s">
        <v>545</v>
      </c>
    </row>
    <row r="30" spans="1:12" s="93" customFormat="1" ht="25.5">
      <c r="A30" s="50">
        <v>28</v>
      </c>
      <c r="B30" s="51" t="s">
        <v>594</v>
      </c>
      <c r="C30" s="51" t="s">
        <v>367</v>
      </c>
      <c r="D30" s="80" t="s">
        <v>595</v>
      </c>
      <c r="E30" s="80" t="s">
        <v>543</v>
      </c>
      <c r="F30" s="51" t="s">
        <v>575</v>
      </c>
      <c r="G30" s="228">
        <v>0.5</v>
      </c>
      <c r="H30" s="408">
        <v>340</v>
      </c>
      <c r="I30" s="225">
        <f t="shared" si="0"/>
        <v>170</v>
      </c>
      <c r="J30" s="55">
        <v>12</v>
      </c>
      <c r="K30" s="405">
        <f t="shared" si="1"/>
        <v>190.4</v>
      </c>
      <c r="L30" s="51" t="s">
        <v>564</v>
      </c>
    </row>
    <row r="31" spans="1:12" s="93" customFormat="1" ht="25.5">
      <c r="A31" s="71">
        <v>29</v>
      </c>
      <c r="B31" s="51" t="s">
        <v>853</v>
      </c>
      <c r="C31" s="7" t="s">
        <v>528</v>
      </c>
      <c r="D31" s="78" t="s">
        <v>854</v>
      </c>
      <c r="E31" s="78" t="s">
        <v>3</v>
      </c>
      <c r="F31" s="77" t="s">
        <v>669</v>
      </c>
      <c r="G31" s="78">
        <v>11.39</v>
      </c>
      <c r="H31" s="240">
        <v>15</v>
      </c>
      <c r="I31" s="225">
        <f t="shared" si="0"/>
        <v>170.85000000000002</v>
      </c>
      <c r="J31" s="55">
        <v>12</v>
      </c>
      <c r="K31" s="405">
        <f t="shared" si="1"/>
        <v>191.35200000000003</v>
      </c>
      <c r="L31" s="64" t="s">
        <v>670</v>
      </c>
    </row>
    <row r="32" spans="1:12" s="93" customFormat="1" ht="36">
      <c r="A32" s="50">
        <v>30</v>
      </c>
      <c r="B32" s="51" t="s">
        <v>685</v>
      </c>
      <c r="C32" s="7" t="s">
        <v>429</v>
      </c>
      <c r="D32" s="78" t="s">
        <v>686</v>
      </c>
      <c r="E32" s="78" t="s">
        <v>613</v>
      </c>
      <c r="F32" s="77" t="s">
        <v>687</v>
      </c>
      <c r="G32" s="78">
        <v>19.5</v>
      </c>
      <c r="H32" s="240">
        <v>9</v>
      </c>
      <c r="I32" s="225">
        <f t="shared" si="0"/>
        <v>175.5</v>
      </c>
      <c r="J32" s="61">
        <v>12</v>
      </c>
      <c r="K32" s="405">
        <f t="shared" si="1"/>
        <v>196.56</v>
      </c>
      <c r="L32" s="64" t="s">
        <v>583</v>
      </c>
    </row>
    <row r="33" spans="1:14" s="84" customFormat="1" ht="25.5">
      <c r="A33" s="71">
        <v>31</v>
      </c>
      <c r="B33" s="51" t="s">
        <v>845</v>
      </c>
      <c r="C33" s="77" t="s">
        <v>515</v>
      </c>
      <c r="D33" s="77" t="s">
        <v>298</v>
      </c>
      <c r="E33" s="77" t="s">
        <v>31</v>
      </c>
      <c r="F33" s="7" t="s">
        <v>552</v>
      </c>
      <c r="G33" s="248">
        <v>2.75</v>
      </c>
      <c r="H33" s="240">
        <v>75</v>
      </c>
      <c r="I33" s="225">
        <f t="shared" si="0"/>
        <v>206.25</v>
      </c>
      <c r="J33" s="61">
        <v>12</v>
      </c>
      <c r="K33" s="405">
        <f t="shared" si="1"/>
        <v>231</v>
      </c>
      <c r="L33" s="64" t="s">
        <v>763</v>
      </c>
    </row>
    <row r="34" spans="1:14" s="84" customFormat="1" ht="25.5">
      <c r="A34" s="50">
        <v>32</v>
      </c>
      <c r="B34" s="51" t="s">
        <v>838</v>
      </c>
      <c r="C34" s="51" t="s">
        <v>512</v>
      </c>
      <c r="D34" s="51" t="s">
        <v>839</v>
      </c>
      <c r="E34" s="72" t="s">
        <v>562</v>
      </c>
      <c r="F34" s="73" t="s">
        <v>840</v>
      </c>
      <c r="G34" s="405">
        <v>20</v>
      </c>
      <c r="H34" s="55">
        <v>12</v>
      </c>
      <c r="I34" s="225">
        <f t="shared" si="0"/>
        <v>240</v>
      </c>
      <c r="J34" s="55">
        <v>12</v>
      </c>
      <c r="K34" s="405">
        <f t="shared" si="1"/>
        <v>268.8</v>
      </c>
      <c r="L34" s="73" t="s">
        <v>564</v>
      </c>
    </row>
    <row r="35" spans="1:14" s="84" customFormat="1" ht="30">
      <c r="A35" s="71">
        <v>33</v>
      </c>
      <c r="B35" s="51" t="s">
        <v>778</v>
      </c>
      <c r="C35" s="112" t="s">
        <v>480</v>
      </c>
      <c r="D35" s="90" t="s">
        <v>779</v>
      </c>
      <c r="E35" s="90" t="s">
        <v>12</v>
      </c>
      <c r="F35" s="88" t="s">
        <v>766</v>
      </c>
      <c r="G35" s="404">
        <v>8.4700000000000006</v>
      </c>
      <c r="H35" s="61">
        <v>30</v>
      </c>
      <c r="I35" s="225">
        <f t="shared" ref="I35:I66" si="2">G35*H35</f>
        <v>254.10000000000002</v>
      </c>
      <c r="J35" s="55">
        <v>12</v>
      </c>
      <c r="K35" s="405">
        <f t="shared" ref="K35:K66" si="3">I35*J35%+I35</f>
        <v>284.59200000000004</v>
      </c>
      <c r="L35" s="73" t="s">
        <v>564</v>
      </c>
      <c r="N35"/>
    </row>
    <row r="36" spans="1:14" s="93" customFormat="1" ht="25.5">
      <c r="A36" s="50">
        <v>34</v>
      </c>
      <c r="B36" s="51" t="s">
        <v>792</v>
      </c>
      <c r="C36" s="77" t="s">
        <v>488</v>
      </c>
      <c r="D36" s="90" t="s">
        <v>253</v>
      </c>
      <c r="E36" s="90" t="s">
        <v>31</v>
      </c>
      <c r="F36" s="78" t="s">
        <v>575</v>
      </c>
      <c r="G36" s="248">
        <v>1.65</v>
      </c>
      <c r="H36" s="240">
        <v>180</v>
      </c>
      <c r="I36" s="225">
        <f t="shared" si="2"/>
        <v>297</v>
      </c>
      <c r="J36" s="55">
        <v>5</v>
      </c>
      <c r="K36" s="405">
        <f t="shared" si="3"/>
        <v>311.85000000000002</v>
      </c>
      <c r="L36" s="64" t="s">
        <v>564</v>
      </c>
    </row>
    <row r="37" spans="1:14" s="93" customFormat="1" ht="25.5">
      <c r="A37" s="71">
        <v>35</v>
      </c>
      <c r="B37" s="51" t="s">
        <v>590</v>
      </c>
      <c r="C37" s="92" t="s">
        <v>366</v>
      </c>
      <c r="D37" s="92" t="s">
        <v>591</v>
      </c>
      <c r="E37" s="92" t="s">
        <v>31</v>
      </c>
      <c r="F37" s="80" t="s">
        <v>592</v>
      </c>
      <c r="G37" s="410">
        <v>100.1</v>
      </c>
      <c r="H37" s="411">
        <v>3</v>
      </c>
      <c r="I37" s="225">
        <f t="shared" si="2"/>
        <v>300.29999999999995</v>
      </c>
      <c r="J37" s="61">
        <v>5</v>
      </c>
      <c r="K37" s="405">
        <f t="shared" si="3"/>
        <v>315.31499999999994</v>
      </c>
      <c r="L37" s="73" t="s">
        <v>593</v>
      </c>
    </row>
    <row r="38" spans="1:14" s="84" customFormat="1" ht="25.5">
      <c r="A38" s="50">
        <v>36</v>
      </c>
      <c r="B38" s="51" t="s">
        <v>698</v>
      </c>
      <c r="C38" s="7" t="s">
        <v>435</v>
      </c>
      <c r="D38" s="78" t="s">
        <v>699</v>
      </c>
      <c r="E38" s="78" t="s">
        <v>578</v>
      </c>
      <c r="F38" s="77" t="s">
        <v>544</v>
      </c>
      <c r="G38" s="78">
        <v>2.1800000000000002</v>
      </c>
      <c r="H38" s="240">
        <v>150</v>
      </c>
      <c r="I38" s="225">
        <f t="shared" si="2"/>
        <v>327</v>
      </c>
      <c r="J38" s="55">
        <v>12</v>
      </c>
      <c r="K38" s="405">
        <f t="shared" si="3"/>
        <v>366.24</v>
      </c>
      <c r="L38" s="64" t="s">
        <v>549</v>
      </c>
      <c r="N38"/>
    </row>
    <row r="39" spans="1:14" s="84" customFormat="1" ht="25.5">
      <c r="A39" s="71">
        <v>37</v>
      </c>
      <c r="B39" s="51" t="s">
        <v>565</v>
      </c>
      <c r="C39" s="52" t="s">
        <v>355</v>
      </c>
      <c r="D39" s="52" t="s">
        <v>566</v>
      </c>
      <c r="E39" s="52" t="s">
        <v>31</v>
      </c>
      <c r="F39" s="74" t="s">
        <v>567</v>
      </c>
      <c r="G39" s="52">
        <v>0.17</v>
      </c>
      <c r="H39" s="226">
        <v>2000</v>
      </c>
      <c r="I39" s="225">
        <f t="shared" si="2"/>
        <v>340</v>
      </c>
      <c r="J39" s="55">
        <v>12</v>
      </c>
      <c r="K39" s="405">
        <f t="shared" si="3"/>
        <v>380.8</v>
      </c>
      <c r="L39" s="52" t="s">
        <v>568</v>
      </c>
    </row>
    <row r="40" spans="1:14" s="84" customFormat="1" ht="25.5">
      <c r="A40" s="50">
        <v>38</v>
      </c>
      <c r="B40" s="51" t="s">
        <v>654</v>
      </c>
      <c r="C40" s="7" t="s">
        <v>408</v>
      </c>
      <c r="D40" s="78" t="s">
        <v>655</v>
      </c>
      <c r="E40" s="78" t="s">
        <v>543</v>
      </c>
      <c r="F40" s="77" t="s">
        <v>575</v>
      </c>
      <c r="G40" s="78">
        <v>0.4</v>
      </c>
      <c r="H40" s="240">
        <v>940</v>
      </c>
      <c r="I40" s="225">
        <f t="shared" si="2"/>
        <v>376</v>
      </c>
      <c r="J40" s="61">
        <v>12</v>
      </c>
      <c r="K40" s="405">
        <f t="shared" si="3"/>
        <v>421.12</v>
      </c>
      <c r="L40" s="64" t="s">
        <v>564</v>
      </c>
    </row>
    <row r="41" spans="1:14" s="84" customFormat="1" ht="36">
      <c r="A41" s="71">
        <v>39</v>
      </c>
      <c r="B41" s="51" t="s">
        <v>849</v>
      </c>
      <c r="C41" s="78" t="s">
        <v>525</v>
      </c>
      <c r="D41" s="7" t="s">
        <v>850</v>
      </c>
      <c r="E41" s="7" t="s">
        <v>613</v>
      </c>
      <c r="F41" s="109" t="s">
        <v>669</v>
      </c>
      <c r="G41" s="106">
        <v>9.35</v>
      </c>
      <c r="H41" s="407">
        <v>42</v>
      </c>
      <c r="I41" s="225">
        <f t="shared" si="2"/>
        <v>392.7</v>
      </c>
      <c r="J41" s="55">
        <v>12</v>
      </c>
      <c r="K41" s="405">
        <f t="shared" si="3"/>
        <v>439.82399999999996</v>
      </c>
      <c r="L41" s="64" t="s">
        <v>670</v>
      </c>
      <c r="N41"/>
    </row>
    <row r="42" spans="1:14" s="84" customFormat="1" ht="25.5">
      <c r="A42" s="50">
        <v>40</v>
      </c>
      <c r="B42" s="51" t="s">
        <v>676</v>
      </c>
      <c r="C42" s="78" t="s">
        <v>421</v>
      </c>
      <c r="D42" s="7" t="s">
        <v>677</v>
      </c>
      <c r="E42" s="7" t="s">
        <v>613</v>
      </c>
      <c r="F42" s="7" t="s">
        <v>555</v>
      </c>
      <c r="G42" s="406">
        <v>12.8</v>
      </c>
      <c r="H42" s="316">
        <v>33</v>
      </c>
      <c r="I42" s="225">
        <f t="shared" si="2"/>
        <v>422.40000000000003</v>
      </c>
      <c r="J42" s="55">
        <v>12</v>
      </c>
      <c r="K42" s="405">
        <f t="shared" si="3"/>
        <v>473.08800000000002</v>
      </c>
      <c r="L42" s="64" t="s">
        <v>556</v>
      </c>
      <c r="N42"/>
    </row>
    <row r="43" spans="1:14" s="84" customFormat="1" ht="25.5">
      <c r="A43" s="71">
        <v>41</v>
      </c>
      <c r="B43" s="51" t="s">
        <v>818</v>
      </c>
      <c r="C43" s="78" t="s">
        <v>501</v>
      </c>
      <c r="D43" s="7" t="s">
        <v>819</v>
      </c>
      <c r="E43" s="7" t="s">
        <v>31</v>
      </c>
      <c r="F43" s="7" t="s">
        <v>563</v>
      </c>
      <c r="G43" s="78">
        <v>3</v>
      </c>
      <c r="H43" s="240">
        <v>150</v>
      </c>
      <c r="I43" s="225">
        <f t="shared" si="2"/>
        <v>450</v>
      </c>
      <c r="J43" s="61">
        <v>12</v>
      </c>
      <c r="K43" s="405">
        <f t="shared" si="3"/>
        <v>504</v>
      </c>
      <c r="L43" s="64" t="s">
        <v>564</v>
      </c>
      <c r="N43"/>
    </row>
    <row r="44" spans="1:14" s="84" customFormat="1" ht="25.5">
      <c r="A44" s="50">
        <v>42</v>
      </c>
      <c r="B44" s="51" t="s">
        <v>615</v>
      </c>
      <c r="C44" s="77" t="s">
        <v>384</v>
      </c>
      <c r="D44" s="92" t="s">
        <v>616</v>
      </c>
      <c r="E44" s="92" t="s">
        <v>543</v>
      </c>
      <c r="F44" s="92" t="s">
        <v>544</v>
      </c>
      <c r="G44" s="88">
        <v>0.27</v>
      </c>
      <c r="H44" s="412">
        <v>1740</v>
      </c>
      <c r="I44" s="225">
        <f t="shared" si="2"/>
        <v>469.8</v>
      </c>
      <c r="J44" s="61">
        <v>12</v>
      </c>
      <c r="K44" s="405">
        <f t="shared" si="3"/>
        <v>526.17600000000004</v>
      </c>
      <c r="L44" s="73" t="s">
        <v>549</v>
      </c>
      <c r="N44"/>
    </row>
    <row r="45" spans="1:14" s="84" customFormat="1" ht="36">
      <c r="A45" s="71">
        <v>43</v>
      </c>
      <c r="B45" s="51" t="s">
        <v>546</v>
      </c>
      <c r="C45" s="78" t="s">
        <v>358</v>
      </c>
      <c r="D45" s="7" t="s">
        <v>547</v>
      </c>
      <c r="E45" s="7" t="s">
        <v>548</v>
      </c>
      <c r="F45" s="58" t="s">
        <v>544</v>
      </c>
      <c r="G45" s="58">
        <v>19.600000000000001</v>
      </c>
      <c r="H45" s="61">
        <v>24</v>
      </c>
      <c r="I45" s="225">
        <f t="shared" si="2"/>
        <v>470.40000000000003</v>
      </c>
      <c r="J45" s="61">
        <v>12</v>
      </c>
      <c r="K45" s="405">
        <f t="shared" si="3"/>
        <v>526.84800000000007</v>
      </c>
      <c r="L45" s="64" t="s">
        <v>549</v>
      </c>
      <c r="N45"/>
    </row>
    <row r="46" spans="1:14" s="84" customFormat="1" ht="25.5">
      <c r="A46" s="50">
        <v>44</v>
      </c>
      <c r="B46" s="51" t="s">
        <v>841</v>
      </c>
      <c r="C46" s="7" t="s">
        <v>513</v>
      </c>
      <c r="D46" s="78" t="s">
        <v>842</v>
      </c>
      <c r="E46" s="78" t="s">
        <v>31</v>
      </c>
      <c r="F46" s="77" t="s">
        <v>575</v>
      </c>
      <c r="G46" s="78">
        <v>0.35</v>
      </c>
      <c r="H46" s="240">
        <v>1380</v>
      </c>
      <c r="I46" s="225">
        <f t="shared" si="2"/>
        <v>482.99999999999994</v>
      </c>
      <c r="J46" s="61">
        <v>12</v>
      </c>
      <c r="K46" s="405">
        <f t="shared" si="3"/>
        <v>540.95999999999992</v>
      </c>
      <c r="L46" s="64" t="s">
        <v>564</v>
      </c>
      <c r="N46"/>
    </row>
    <row r="47" spans="1:14" s="93" customFormat="1" ht="30">
      <c r="A47" s="71">
        <v>45</v>
      </c>
      <c r="B47" s="51" t="s">
        <v>694</v>
      </c>
      <c r="C47" s="112" t="s">
        <v>434</v>
      </c>
      <c r="D47" s="90" t="s">
        <v>695</v>
      </c>
      <c r="E47" s="90" t="s">
        <v>543</v>
      </c>
      <c r="F47" s="88" t="s">
        <v>696</v>
      </c>
      <c r="G47" s="78">
        <v>85</v>
      </c>
      <c r="H47" s="240">
        <v>6</v>
      </c>
      <c r="I47" s="225">
        <f t="shared" si="2"/>
        <v>510</v>
      </c>
      <c r="J47" s="61">
        <v>12</v>
      </c>
      <c r="K47" s="405">
        <f t="shared" si="3"/>
        <v>571.20000000000005</v>
      </c>
      <c r="L47" s="73" t="s">
        <v>697</v>
      </c>
    </row>
    <row r="48" spans="1:14" s="95" customFormat="1" ht="25.5">
      <c r="A48" s="50">
        <v>46</v>
      </c>
      <c r="B48" s="51" t="s">
        <v>645</v>
      </c>
      <c r="C48" s="51" t="s">
        <v>403</v>
      </c>
      <c r="D48" s="80" t="s">
        <v>646</v>
      </c>
      <c r="E48" s="80" t="s">
        <v>543</v>
      </c>
      <c r="F48" s="51" t="s">
        <v>555</v>
      </c>
      <c r="G48" s="228">
        <v>0.45</v>
      </c>
      <c r="H48" s="408">
        <v>1140</v>
      </c>
      <c r="I48" s="225">
        <f t="shared" si="2"/>
        <v>513</v>
      </c>
      <c r="J48" s="61">
        <v>12</v>
      </c>
      <c r="K48" s="405">
        <f t="shared" si="3"/>
        <v>574.55999999999995</v>
      </c>
      <c r="L48" s="51" t="s">
        <v>601</v>
      </c>
    </row>
    <row r="49" spans="1:14" s="84" customFormat="1" ht="25.5">
      <c r="A49" s="71">
        <v>47</v>
      </c>
      <c r="B49" s="51" t="s">
        <v>671</v>
      </c>
      <c r="C49" s="51" t="s">
        <v>418</v>
      </c>
      <c r="D49" s="98" t="s">
        <v>672</v>
      </c>
      <c r="E49" s="81" t="s">
        <v>31</v>
      </c>
      <c r="F49" s="51" t="s">
        <v>603</v>
      </c>
      <c r="G49" s="228">
        <v>0.79</v>
      </c>
      <c r="H49" s="408">
        <v>720</v>
      </c>
      <c r="I49" s="225">
        <f t="shared" si="2"/>
        <v>568.80000000000007</v>
      </c>
      <c r="J49" s="55">
        <v>12</v>
      </c>
      <c r="K49" s="405">
        <f t="shared" si="3"/>
        <v>637.05600000000004</v>
      </c>
      <c r="L49" s="51" t="s">
        <v>572</v>
      </c>
      <c r="N49"/>
    </row>
    <row r="50" spans="1:14" s="93" customFormat="1" ht="38.25">
      <c r="A50" s="50">
        <v>48</v>
      </c>
      <c r="B50" s="51" t="s">
        <v>800</v>
      </c>
      <c r="C50" s="51" t="s">
        <v>428</v>
      </c>
      <c r="D50" s="98" t="s">
        <v>801</v>
      </c>
      <c r="E50" s="80" t="s">
        <v>3</v>
      </c>
      <c r="F50" s="51" t="s">
        <v>579</v>
      </c>
      <c r="G50" s="228">
        <v>39.200000000000003</v>
      </c>
      <c r="H50" s="222">
        <v>15</v>
      </c>
      <c r="I50" s="225">
        <f t="shared" si="2"/>
        <v>588</v>
      </c>
      <c r="J50" s="55">
        <v>12</v>
      </c>
      <c r="K50" s="405">
        <f t="shared" si="3"/>
        <v>658.56</v>
      </c>
      <c r="L50" s="51" t="s">
        <v>572</v>
      </c>
    </row>
    <row r="51" spans="1:14" s="84" customFormat="1" ht="25.5">
      <c r="A51" s="71">
        <v>49</v>
      </c>
      <c r="B51" s="51" t="s">
        <v>602</v>
      </c>
      <c r="C51" s="51" t="s">
        <v>376</v>
      </c>
      <c r="D51" s="81" t="s">
        <v>81</v>
      </c>
      <c r="E51" s="81" t="s">
        <v>543</v>
      </c>
      <c r="F51" s="51" t="s">
        <v>603</v>
      </c>
      <c r="G51" s="228">
        <v>2.16</v>
      </c>
      <c r="H51" s="408">
        <v>300</v>
      </c>
      <c r="I51" s="225">
        <f t="shared" si="2"/>
        <v>648</v>
      </c>
      <c r="J51" s="61">
        <v>12</v>
      </c>
      <c r="K51" s="405">
        <f t="shared" si="3"/>
        <v>725.76</v>
      </c>
      <c r="L51" s="51" t="s">
        <v>572</v>
      </c>
    </row>
    <row r="52" spans="1:14" s="84" customFormat="1" ht="25.5">
      <c r="A52" s="50">
        <v>50</v>
      </c>
      <c r="B52" s="51" t="s">
        <v>665</v>
      </c>
      <c r="C52" s="78" t="s">
        <v>414</v>
      </c>
      <c r="D52" s="7" t="s">
        <v>666</v>
      </c>
      <c r="E52" s="7" t="s">
        <v>31</v>
      </c>
      <c r="F52" s="78" t="s">
        <v>575</v>
      </c>
      <c r="G52" s="404">
        <v>6.6</v>
      </c>
      <c r="H52" s="61">
        <v>105</v>
      </c>
      <c r="I52" s="225">
        <f t="shared" si="2"/>
        <v>693</v>
      </c>
      <c r="J52" s="55">
        <v>12</v>
      </c>
      <c r="K52" s="405">
        <f t="shared" si="3"/>
        <v>776.16</v>
      </c>
      <c r="L52" s="64" t="s">
        <v>564</v>
      </c>
    </row>
    <row r="53" spans="1:14" s="84" customFormat="1" ht="25.5">
      <c r="A53" s="71">
        <v>51</v>
      </c>
      <c r="B53" s="51" t="s">
        <v>820</v>
      </c>
      <c r="C53" s="77" t="s">
        <v>503</v>
      </c>
      <c r="D53" s="77" t="s">
        <v>821</v>
      </c>
      <c r="E53" s="77" t="s">
        <v>543</v>
      </c>
      <c r="F53" s="96" t="s">
        <v>822</v>
      </c>
      <c r="G53" s="248">
        <v>1.19</v>
      </c>
      <c r="H53" s="240">
        <v>600</v>
      </c>
      <c r="I53" s="225">
        <f t="shared" si="2"/>
        <v>714</v>
      </c>
      <c r="J53" s="55">
        <v>12</v>
      </c>
      <c r="K53" s="405">
        <f t="shared" si="3"/>
        <v>799.68</v>
      </c>
      <c r="L53" s="64" t="s">
        <v>583</v>
      </c>
    </row>
    <row r="54" spans="1:14" s="84" customFormat="1" ht="25.5">
      <c r="A54" s="50">
        <v>52</v>
      </c>
      <c r="B54" s="51" t="s">
        <v>667</v>
      </c>
      <c r="C54" s="78" t="s">
        <v>415</v>
      </c>
      <c r="D54" s="7" t="s">
        <v>668</v>
      </c>
      <c r="E54" s="7" t="s">
        <v>9</v>
      </c>
      <c r="F54" s="58" t="s">
        <v>669</v>
      </c>
      <c r="G54" s="58">
        <v>11.79</v>
      </c>
      <c r="H54" s="61">
        <v>63</v>
      </c>
      <c r="I54" s="225">
        <f t="shared" si="2"/>
        <v>742.77</v>
      </c>
      <c r="J54" s="61">
        <v>12</v>
      </c>
      <c r="K54" s="405">
        <f t="shared" si="3"/>
        <v>831.90239999999994</v>
      </c>
      <c r="L54" s="64" t="s">
        <v>670</v>
      </c>
    </row>
    <row r="55" spans="1:14" s="84" customFormat="1" ht="25.5">
      <c r="A55" s="71">
        <v>53</v>
      </c>
      <c r="B55" s="51" t="s">
        <v>580</v>
      </c>
      <c r="C55" s="78" t="s">
        <v>362</v>
      </c>
      <c r="D55" s="7" t="s">
        <v>581</v>
      </c>
      <c r="E55" s="7" t="s">
        <v>543</v>
      </c>
      <c r="F55" s="7" t="s">
        <v>582</v>
      </c>
      <c r="G55" s="88">
        <v>4.16</v>
      </c>
      <c r="H55" s="412">
        <v>180</v>
      </c>
      <c r="I55" s="225">
        <f t="shared" si="2"/>
        <v>748.80000000000007</v>
      </c>
      <c r="J55" s="55">
        <v>12</v>
      </c>
      <c r="K55" s="405">
        <f t="shared" si="3"/>
        <v>838.65600000000006</v>
      </c>
      <c r="L55" s="73" t="s">
        <v>583</v>
      </c>
    </row>
    <row r="56" spans="1:14" s="84" customFormat="1" ht="25.5">
      <c r="A56" s="50">
        <v>54</v>
      </c>
      <c r="B56" s="51" t="s">
        <v>806</v>
      </c>
      <c r="C56" s="78" t="s">
        <v>496</v>
      </c>
      <c r="D56" s="96" t="s">
        <v>265</v>
      </c>
      <c r="E56" s="96" t="s">
        <v>807</v>
      </c>
      <c r="F56" s="78" t="s">
        <v>808</v>
      </c>
      <c r="G56" s="248">
        <v>127</v>
      </c>
      <c r="H56" s="61">
        <v>6</v>
      </c>
      <c r="I56" s="225">
        <f t="shared" si="2"/>
        <v>762</v>
      </c>
      <c r="J56" s="61">
        <v>12</v>
      </c>
      <c r="K56" s="405">
        <f t="shared" si="3"/>
        <v>853.44</v>
      </c>
      <c r="L56" s="64" t="s">
        <v>809</v>
      </c>
    </row>
    <row r="57" spans="1:14" s="95" customFormat="1" ht="25.5">
      <c r="A57" s="71">
        <v>55</v>
      </c>
      <c r="B57" s="51" t="s">
        <v>596</v>
      </c>
      <c r="C57" s="51" t="s">
        <v>368</v>
      </c>
      <c r="D57" s="80" t="s">
        <v>597</v>
      </c>
      <c r="E57" s="80" t="s">
        <v>543</v>
      </c>
      <c r="F57" s="51" t="s">
        <v>575</v>
      </c>
      <c r="G57" s="228">
        <v>0.83</v>
      </c>
      <c r="H57" s="408">
        <v>940</v>
      </c>
      <c r="I57" s="225">
        <f t="shared" si="2"/>
        <v>780.19999999999993</v>
      </c>
      <c r="J57" s="61">
        <v>12</v>
      </c>
      <c r="K57" s="405">
        <f t="shared" si="3"/>
        <v>873.82399999999996</v>
      </c>
      <c r="L57" s="51" t="s">
        <v>564</v>
      </c>
    </row>
    <row r="58" spans="1:14" ht="25.5">
      <c r="A58" s="50">
        <v>56</v>
      </c>
      <c r="B58" s="51" t="s">
        <v>802</v>
      </c>
      <c r="C58" s="78" t="s">
        <v>494</v>
      </c>
      <c r="D58" s="7" t="s">
        <v>803</v>
      </c>
      <c r="E58" s="7" t="s">
        <v>543</v>
      </c>
      <c r="F58" s="113" t="s">
        <v>575</v>
      </c>
      <c r="G58" s="409">
        <v>0.71499999999999997</v>
      </c>
      <c r="H58" s="407">
        <v>1200</v>
      </c>
      <c r="I58" s="225">
        <f t="shared" si="2"/>
        <v>858</v>
      </c>
      <c r="J58" s="61">
        <v>5</v>
      </c>
      <c r="K58" s="405">
        <f t="shared" si="3"/>
        <v>900.9</v>
      </c>
      <c r="L58" s="64" t="s">
        <v>564</v>
      </c>
      <c r="M58" s="91"/>
    </row>
    <row r="59" spans="1:14" s="84" customFormat="1" ht="25.5">
      <c r="A59" s="71">
        <v>57</v>
      </c>
      <c r="B59" s="51" t="s">
        <v>743</v>
      </c>
      <c r="C59" s="7" t="s">
        <v>464</v>
      </c>
      <c r="D59" s="7" t="s">
        <v>744</v>
      </c>
      <c r="E59" s="7" t="s">
        <v>543</v>
      </c>
      <c r="F59" s="77" t="s">
        <v>745</v>
      </c>
      <c r="G59" s="78">
        <v>0.91</v>
      </c>
      <c r="H59" s="240">
        <v>900</v>
      </c>
      <c r="I59" s="225">
        <f t="shared" si="2"/>
        <v>819</v>
      </c>
      <c r="J59" s="61">
        <v>12</v>
      </c>
      <c r="K59" s="405">
        <f t="shared" si="3"/>
        <v>917.28</v>
      </c>
      <c r="L59" s="64" t="s">
        <v>746</v>
      </c>
    </row>
    <row r="60" spans="1:14" s="84" customFormat="1" ht="25.5">
      <c r="A60" s="50">
        <v>58</v>
      </c>
      <c r="B60" s="51" t="s">
        <v>721</v>
      </c>
      <c r="C60" s="78" t="s">
        <v>446</v>
      </c>
      <c r="D60" s="96" t="s">
        <v>722</v>
      </c>
      <c r="E60" s="96" t="s">
        <v>6</v>
      </c>
      <c r="F60" s="78" t="s">
        <v>723</v>
      </c>
      <c r="G60" s="248">
        <v>276.19</v>
      </c>
      <c r="H60" s="61">
        <v>3</v>
      </c>
      <c r="I60" s="225">
        <f t="shared" si="2"/>
        <v>828.56999999999994</v>
      </c>
      <c r="J60" s="61">
        <v>12</v>
      </c>
      <c r="K60" s="405">
        <f t="shared" si="3"/>
        <v>927.99839999999995</v>
      </c>
      <c r="L60" s="64" t="s">
        <v>620</v>
      </c>
    </row>
    <row r="61" spans="1:14" s="84" customFormat="1" ht="25.5">
      <c r="A61" s="71">
        <v>59</v>
      </c>
      <c r="B61" s="51" t="s">
        <v>741</v>
      </c>
      <c r="C61" s="7" t="s">
        <v>461</v>
      </c>
      <c r="D61" s="78" t="s">
        <v>742</v>
      </c>
      <c r="E61" s="78" t="s">
        <v>543</v>
      </c>
      <c r="F61" s="77" t="s">
        <v>575</v>
      </c>
      <c r="G61" s="78">
        <v>0.25</v>
      </c>
      <c r="H61" s="240">
        <v>3360</v>
      </c>
      <c r="I61" s="225">
        <f t="shared" si="2"/>
        <v>840</v>
      </c>
      <c r="J61" s="55">
        <v>12</v>
      </c>
      <c r="K61" s="405">
        <f t="shared" si="3"/>
        <v>940.8</v>
      </c>
      <c r="L61" s="64" t="s">
        <v>564</v>
      </c>
    </row>
    <row r="62" spans="1:14" s="84" customFormat="1" ht="25.5">
      <c r="A62" s="50">
        <v>60</v>
      </c>
      <c r="B62" s="51" t="s">
        <v>862</v>
      </c>
      <c r="C62" s="78" t="s">
        <v>863</v>
      </c>
      <c r="D62" s="7" t="s">
        <v>864</v>
      </c>
      <c r="E62" s="7" t="s">
        <v>543</v>
      </c>
      <c r="F62" s="7" t="s">
        <v>600</v>
      </c>
      <c r="G62" s="88">
        <v>0.17</v>
      </c>
      <c r="H62" s="412">
        <v>5130</v>
      </c>
      <c r="I62" s="88">
        <f t="shared" si="2"/>
        <v>872.1</v>
      </c>
      <c r="J62" s="7">
        <v>12</v>
      </c>
      <c r="K62" s="78">
        <f t="shared" si="3"/>
        <v>976.75200000000007</v>
      </c>
      <c r="L62" s="73" t="s">
        <v>601</v>
      </c>
      <c r="N62"/>
    </row>
    <row r="63" spans="1:14" s="94" customFormat="1" ht="36">
      <c r="A63" s="71">
        <v>61</v>
      </c>
      <c r="B63" s="51" t="s">
        <v>607</v>
      </c>
      <c r="C63" s="78" t="s">
        <v>381</v>
      </c>
      <c r="D63" s="7" t="s">
        <v>608</v>
      </c>
      <c r="E63" s="7" t="s">
        <v>10</v>
      </c>
      <c r="F63" s="78" t="s">
        <v>609</v>
      </c>
      <c r="G63" s="248">
        <v>104</v>
      </c>
      <c r="H63" s="61">
        <v>9</v>
      </c>
      <c r="I63" s="225">
        <f t="shared" si="2"/>
        <v>936</v>
      </c>
      <c r="J63" s="61">
        <v>12</v>
      </c>
      <c r="K63" s="405">
        <f t="shared" si="3"/>
        <v>1048.32</v>
      </c>
      <c r="L63" s="64" t="s">
        <v>610</v>
      </c>
    </row>
    <row r="64" spans="1:14" s="93" customFormat="1" ht="25.5">
      <c r="A64" s="50">
        <v>62</v>
      </c>
      <c r="B64" s="51" t="s">
        <v>705</v>
      </c>
      <c r="C64" s="78" t="s">
        <v>440</v>
      </c>
      <c r="D64" s="7" t="s">
        <v>706</v>
      </c>
      <c r="E64" s="7" t="s">
        <v>31</v>
      </c>
      <c r="F64" s="78" t="s">
        <v>575</v>
      </c>
      <c r="G64" s="404">
        <v>0.82499999999999996</v>
      </c>
      <c r="H64" s="61">
        <v>1140</v>
      </c>
      <c r="I64" s="225">
        <f t="shared" si="2"/>
        <v>940.5</v>
      </c>
      <c r="J64" s="61">
        <v>12</v>
      </c>
      <c r="K64" s="405">
        <f t="shared" si="3"/>
        <v>1053.3599999999999</v>
      </c>
      <c r="L64" s="64" t="s">
        <v>564</v>
      </c>
    </row>
    <row r="65" spans="1:13" s="95" customFormat="1" ht="25.5">
      <c r="A65" s="71">
        <v>63</v>
      </c>
      <c r="B65" s="51" t="s">
        <v>692</v>
      </c>
      <c r="C65" s="77" t="s">
        <v>433</v>
      </c>
      <c r="D65" s="77" t="s">
        <v>693</v>
      </c>
      <c r="E65" s="77" t="s">
        <v>31</v>
      </c>
      <c r="F65" s="78" t="s">
        <v>575</v>
      </c>
      <c r="G65" s="248">
        <v>0.45</v>
      </c>
      <c r="H65" s="240">
        <v>2205</v>
      </c>
      <c r="I65" s="225">
        <f t="shared" si="2"/>
        <v>992.25</v>
      </c>
      <c r="J65" s="55">
        <v>12</v>
      </c>
      <c r="K65" s="405">
        <f t="shared" si="3"/>
        <v>1111.32</v>
      </c>
      <c r="L65" s="64" t="s">
        <v>564</v>
      </c>
    </row>
    <row r="66" spans="1:13" s="95" customFormat="1" ht="25.5">
      <c r="A66" s="50">
        <v>64</v>
      </c>
      <c r="B66" s="51" t="s">
        <v>862</v>
      </c>
      <c r="C66" s="78" t="s">
        <v>374</v>
      </c>
      <c r="D66" s="7" t="s">
        <v>599</v>
      </c>
      <c r="E66" s="7" t="s">
        <v>31</v>
      </c>
      <c r="F66" s="7" t="s">
        <v>600</v>
      </c>
      <c r="G66" s="88">
        <v>0.2</v>
      </c>
      <c r="H66" s="412">
        <v>5130</v>
      </c>
      <c r="I66" s="88">
        <f t="shared" si="2"/>
        <v>1026</v>
      </c>
      <c r="J66" s="61">
        <v>12</v>
      </c>
      <c r="K66" s="78">
        <f t="shared" si="3"/>
        <v>1149.1199999999999</v>
      </c>
      <c r="L66" s="73" t="s">
        <v>601</v>
      </c>
    </row>
    <row r="67" spans="1:13" s="95" customFormat="1" ht="25.5">
      <c r="A67" s="71">
        <v>65</v>
      </c>
      <c r="B67" s="51" t="s">
        <v>829</v>
      </c>
      <c r="C67" s="7" t="s">
        <v>507</v>
      </c>
      <c r="D67" s="7" t="s">
        <v>830</v>
      </c>
      <c r="E67" s="7" t="s">
        <v>31</v>
      </c>
      <c r="F67" s="77" t="s">
        <v>831</v>
      </c>
      <c r="G67" s="78">
        <v>1.52</v>
      </c>
      <c r="H67" s="240">
        <v>690</v>
      </c>
      <c r="I67" s="225">
        <f t="shared" ref="I67:I98" si="4">G67*H67</f>
        <v>1048.8</v>
      </c>
      <c r="J67" s="61">
        <v>12</v>
      </c>
      <c r="K67" s="405">
        <f t="shared" ref="K67:K98" si="5">I67*J67%+I67</f>
        <v>1174.6559999999999</v>
      </c>
      <c r="L67" s="64" t="s">
        <v>583</v>
      </c>
    </row>
    <row r="68" spans="1:13" s="94" customFormat="1" ht="25.5">
      <c r="A68" s="50">
        <v>66</v>
      </c>
      <c r="B68" s="51" t="s">
        <v>798</v>
      </c>
      <c r="C68" s="51" t="s">
        <v>492</v>
      </c>
      <c r="D68" s="98" t="s">
        <v>799</v>
      </c>
      <c r="E68" s="80" t="s">
        <v>548</v>
      </c>
      <c r="F68" s="51" t="s">
        <v>544</v>
      </c>
      <c r="G68" s="228">
        <v>10.1</v>
      </c>
      <c r="H68" s="222">
        <v>105</v>
      </c>
      <c r="I68" s="225">
        <f t="shared" si="4"/>
        <v>1060.5</v>
      </c>
      <c r="J68" s="61">
        <v>12</v>
      </c>
      <c r="K68" s="405">
        <f t="shared" si="5"/>
        <v>1187.76</v>
      </c>
      <c r="L68" s="51" t="s">
        <v>549</v>
      </c>
    </row>
    <row r="69" spans="1:13" s="93" customFormat="1" ht="25.5">
      <c r="A69" s="71">
        <v>67</v>
      </c>
      <c r="B69" s="51" t="s">
        <v>843</v>
      </c>
      <c r="C69" s="77" t="s">
        <v>516</v>
      </c>
      <c r="D69" s="77" t="s">
        <v>844</v>
      </c>
      <c r="E69" s="77" t="s">
        <v>543</v>
      </c>
      <c r="F69" s="78" t="s">
        <v>575</v>
      </c>
      <c r="G69" s="248">
        <v>1.5</v>
      </c>
      <c r="H69" s="240">
        <v>780</v>
      </c>
      <c r="I69" s="225">
        <f t="shared" si="4"/>
        <v>1170</v>
      </c>
      <c r="J69" s="55">
        <v>5</v>
      </c>
      <c r="K69" s="405">
        <f t="shared" si="5"/>
        <v>1228.5</v>
      </c>
      <c r="L69" s="64" t="s">
        <v>564</v>
      </c>
    </row>
    <row r="70" spans="1:13" ht="38.25">
      <c r="A70" s="50">
        <v>68</v>
      </c>
      <c r="B70" s="51" t="s">
        <v>845</v>
      </c>
      <c r="C70" s="51" t="s">
        <v>517</v>
      </c>
      <c r="D70" s="98" t="s">
        <v>846</v>
      </c>
      <c r="E70" s="80" t="s">
        <v>613</v>
      </c>
      <c r="F70" s="51" t="s">
        <v>575</v>
      </c>
      <c r="G70" s="228">
        <v>27.5</v>
      </c>
      <c r="H70" s="408">
        <v>45</v>
      </c>
      <c r="I70" s="225">
        <f t="shared" si="4"/>
        <v>1237.5</v>
      </c>
      <c r="J70" s="55">
        <v>12</v>
      </c>
      <c r="K70" s="405">
        <f t="shared" si="5"/>
        <v>1386</v>
      </c>
      <c r="L70" s="51" t="s">
        <v>564</v>
      </c>
    </row>
    <row r="71" spans="1:13" ht="25.5">
      <c r="A71" s="71">
        <v>69</v>
      </c>
      <c r="B71" s="51" t="s">
        <v>631</v>
      </c>
      <c r="C71" s="51" t="s">
        <v>391</v>
      </c>
      <c r="D71" s="72" t="s">
        <v>632</v>
      </c>
      <c r="E71" s="80" t="s">
        <v>543</v>
      </c>
      <c r="F71" s="51" t="s">
        <v>575</v>
      </c>
      <c r="G71" s="228">
        <v>0.44</v>
      </c>
      <c r="H71" s="408">
        <v>3000</v>
      </c>
      <c r="I71" s="225">
        <f t="shared" si="4"/>
        <v>1320</v>
      </c>
      <c r="J71" s="61">
        <v>12</v>
      </c>
      <c r="K71" s="405">
        <f t="shared" si="5"/>
        <v>1478.4</v>
      </c>
      <c r="L71" s="51" t="s">
        <v>564</v>
      </c>
    </row>
    <row r="72" spans="1:13" s="93" customFormat="1" ht="25.5">
      <c r="A72" s="50">
        <v>70</v>
      </c>
      <c r="B72" s="51" t="s">
        <v>626</v>
      </c>
      <c r="C72" s="51" t="s">
        <v>388</v>
      </c>
      <c r="D72" s="80" t="s">
        <v>627</v>
      </c>
      <c r="E72" s="80" t="s">
        <v>613</v>
      </c>
      <c r="F72" s="51" t="s">
        <v>575</v>
      </c>
      <c r="G72" s="228">
        <v>12.1</v>
      </c>
      <c r="H72" s="408">
        <v>110</v>
      </c>
      <c r="I72" s="225">
        <f t="shared" si="4"/>
        <v>1331</v>
      </c>
      <c r="J72" s="61">
        <v>12</v>
      </c>
      <c r="K72" s="405">
        <f t="shared" si="5"/>
        <v>1490.72</v>
      </c>
      <c r="L72" s="51" t="s">
        <v>564</v>
      </c>
    </row>
    <row r="73" spans="1:13" s="84" customFormat="1" ht="36">
      <c r="A73" s="71">
        <v>71</v>
      </c>
      <c r="B73" s="51" t="s">
        <v>680</v>
      </c>
      <c r="C73" s="7" t="s">
        <v>424</v>
      </c>
      <c r="D73" s="78" t="s">
        <v>681</v>
      </c>
      <c r="E73" s="7" t="s">
        <v>31</v>
      </c>
      <c r="F73" s="77" t="s">
        <v>606</v>
      </c>
      <c r="G73" s="78">
        <v>90</v>
      </c>
      <c r="H73" s="240">
        <v>15</v>
      </c>
      <c r="I73" s="225">
        <f t="shared" si="4"/>
        <v>1350</v>
      </c>
      <c r="J73" s="55">
        <v>12</v>
      </c>
      <c r="K73" s="405">
        <f t="shared" si="5"/>
        <v>1512</v>
      </c>
      <c r="L73" s="64" t="s">
        <v>564</v>
      </c>
    </row>
    <row r="74" spans="1:13" s="93" customFormat="1" ht="38.25">
      <c r="A74" s="50">
        <v>72</v>
      </c>
      <c r="B74" s="51" t="s">
        <v>810</v>
      </c>
      <c r="C74" s="51" t="s">
        <v>498</v>
      </c>
      <c r="D74" s="72" t="s">
        <v>811</v>
      </c>
      <c r="E74" s="72" t="s">
        <v>11</v>
      </c>
      <c r="F74" s="74" t="s">
        <v>812</v>
      </c>
      <c r="G74" s="225">
        <v>225</v>
      </c>
      <c r="H74" s="226">
        <v>6</v>
      </c>
      <c r="I74" s="225">
        <f t="shared" si="4"/>
        <v>1350</v>
      </c>
      <c r="J74" s="55">
        <v>12</v>
      </c>
      <c r="K74" s="405">
        <f t="shared" si="5"/>
        <v>1512</v>
      </c>
      <c r="L74" s="73" t="s">
        <v>556</v>
      </c>
    </row>
    <row r="75" spans="1:13" s="84" customFormat="1" ht="38.25">
      <c r="A75" s="71">
        <v>73</v>
      </c>
      <c r="B75" s="51" t="s">
        <v>813</v>
      </c>
      <c r="C75" s="51" t="s">
        <v>499</v>
      </c>
      <c r="D75" s="72" t="s">
        <v>814</v>
      </c>
      <c r="E75" s="72" t="s">
        <v>11</v>
      </c>
      <c r="F75" s="74" t="s">
        <v>812</v>
      </c>
      <c r="G75" s="225">
        <v>225</v>
      </c>
      <c r="H75" s="226">
        <v>6</v>
      </c>
      <c r="I75" s="225">
        <f t="shared" si="4"/>
        <v>1350</v>
      </c>
      <c r="J75" s="61">
        <v>12</v>
      </c>
      <c r="K75" s="405">
        <f t="shared" si="5"/>
        <v>1512</v>
      </c>
      <c r="L75" s="73" t="s">
        <v>556</v>
      </c>
    </row>
    <row r="76" spans="1:13" s="84" customFormat="1" ht="38.25">
      <c r="A76" s="50">
        <v>74</v>
      </c>
      <c r="B76" s="51" t="s">
        <v>815</v>
      </c>
      <c r="C76" s="51" t="s">
        <v>816</v>
      </c>
      <c r="D76" s="72" t="s">
        <v>817</v>
      </c>
      <c r="E76" s="72" t="s">
        <v>11</v>
      </c>
      <c r="F76" s="74" t="s">
        <v>812</v>
      </c>
      <c r="G76" s="225">
        <v>225</v>
      </c>
      <c r="H76" s="226">
        <v>6</v>
      </c>
      <c r="I76" s="225">
        <f t="shared" si="4"/>
        <v>1350</v>
      </c>
      <c r="J76" s="55">
        <v>12</v>
      </c>
      <c r="K76" s="405">
        <f t="shared" si="5"/>
        <v>1512</v>
      </c>
      <c r="L76" s="73" t="s">
        <v>556</v>
      </c>
    </row>
    <row r="77" spans="1:13" s="84" customFormat="1" ht="25.5">
      <c r="A77" s="71">
        <v>75</v>
      </c>
      <c r="B77" s="51" t="s">
        <v>780</v>
      </c>
      <c r="C77" s="52" t="s">
        <v>481</v>
      </c>
      <c r="D77" s="64" t="s">
        <v>781</v>
      </c>
      <c r="E77" s="64" t="s">
        <v>31</v>
      </c>
      <c r="F77" s="51" t="s">
        <v>702</v>
      </c>
      <c r="G77" s="64">
        <v>0.46</v>
      </c>
      <c r="H77" s="224">
        <v>3000</v>
      </c>
      <c r="I77" s="225">
        <f t="shared" si="4"/>
        <v>1380</v>
      </c>
      <c r="J77" s="55">
        <v>12</v>
      </c>
      <c r="K77" s="405">
        <f t="shared" si="5"/>
        <v>1545.6</v>
      </c>
      <c r="L77" s="64" t="s">
        <v>549</v>
      </c>
    </row>
    <row r="78" spans="1:13" s="84" customFormat="1" ht="25.5">
      <c r="A78" s="50">
        <v>76</v>
      </c>
      <c r="B78" s="51" t="s">
        <v>785</v>
      </c>
      <c r="C78" s="78" t="s">
        <v>483</v>
      </c>
      <c r="D78" s="7" t="s">
        <v>786</v>
      </c>
      <c r="E78" s="7" t="s">
        <v>787</v>
      </c>
      <c r="F78" s="109" t="s">
        <v>788</v>
      </c>
      <c r="G78" s="106">
        <v>52</v>
      </c>
      <c r="H78" s="407">
        <v>27</v>
      </c>
      <c r="I78" s="225">
        <f t="shared" si="4"/>
        <v>1404</v>
      </c>
      <c r="J78" s="55">
        <v>12</v>
      </c>
      <c r="K78" s="405">
        <f t="shared" si="5"/>
        <v>1572.48</v>
      </c>
      <c r="L78" s="64" t="s">
        <v>789</v>
      </c>
    </row>
    <row r="79" spans="1:13" ht="25.5">
      <c r="A79" s="71">
        <v>77</v>
      </c>
      <c r="B79" s="51" t="s">
        <v>726</v>
      </c>
      <c r="C79" s="78" t="s">
        <v>450</v>
      </c>
      <c r="D79" s="106" t="s">
        <v>196</v>
      </c>
      <c r="E79" s="78" t="s">
        <v>31</v>
      </c>
      <c r="F79" s="78" t="s">
        <v>727</v>
      </c>
      <c r="G79" s="88">
        <v>1.4</v>
      </c>
      <c r="H79" s="412">
        <v>1020</v>
      </c>
      <c r="I79" s="225">
        <f t="shared" si="4"/>
        <v>1428</v>
      </c>
      <c r="J79" s="61">
        <v>12</v>
      </c>
      <c r="K79" s="405">
        <f t="shared" si="5"/>
        <v>1599.36</v>
      </c>
      <c r="L79" s="73" t="s">
        <v>593</v>
      </c>
      <c r="M79" s="91"/>
    </row>
    <row r="80" spans="1:13" s="94" customFormat="1" ht="25.5">
      <c r="A80" s="50">
        <v>78</v>
      </c>
      <c r="B80" s="51" t="s">
        <v>827</v>
      </c>
      <c r="C80" s="7" t="s">
        <v>506</v>
      </c>
      <c r="D80" s="78" t="s">
        <v>828</v>
      </c>
      <c r="E80" s="78" t="s">
        <v>31</v>
      </c>
      <c r="F80" s="77" t="s">
        <v>603</v>
      </c>
      <c r="G80" s="78">
        <v>5.18</v>
      </c>
      <c r="H80" s="240">
        <v>280</v>
      </c>
      <c r="I80" s="225">
        <f t="shared" si="4"/>
        <v>1450.3999999999999</v>
      </c>
      <c r="J80" s="55">
        <v>12</v>
      </c>
      <c r="K80" s="405">
        <f t="shared" si="5"/>
        <v>1624.4479999999999</v>
      </c>
      <c r="L80" s="64" t="s">
        <v>572</v>
      </c>
    </row>
    <row r="81" spans="1:13" s="95" customFormat="1" ht="25.5">
      <c r="A81" s="71">
        <v>79</v>
      </c>
      <c r="B81" s="51" t="s">
        <v>715</v>
      </c>
      <c r="C81" s="77" t="s">
        <v>444</v>
      </c>
      <c r="D81" s="77" t="s">
        <v>716</v>
      </c>
      <c r="E81" s="77" t="s">
        <v>31</v>
      </c>
      <c r="F81" s="78" t="s">
        <v>717</v>
      </c>
      <c r="G81" s="78">
        <v>2.5</v>
      </c>
      <c r="H81" s="240">
        <v>600</v>
      </c>
      <c r="I81" s="225">
        <f t="shared" si="4"/>
        <v>1500</v>
      </c>
      <c r="J81" s="61">
        <v>18</v>
      </c>
      <c r="K81" s="405">
        <f t="shared" si="5"/>
        <v>1770</v>
      </c>
      <c r="L81" s="64" t="s">
        <v>593</v>
      </c>
    </row>
    <row r="82" spans="1:13" s="95" customFormat="1" ht="25.5">
      <c r="A82" s="50">
        <v>80</v>
      </c>
      <c r="B82" s="51" t="s">
        <v>761</v>
      </c>
      <c r="C82" s="77" t="s">
        <v>470</v>
      </c>
      <c r="D82" s="90" t="s">
        <v>762</v>
      </c>
      <c r="E82" s="90" t="s">
        <v>543</v>
      </c>
      <c r="F82" s="78" t="s">
        <v>544</v>
      </c>
      <c r="G82" s="248">
        <v>0.23</v>
      </c>
      <c r="H82" s="240">
        <v>7040</v>
      </c>
      <c r="I82" s="225">
        <f t="shared" si="4"/>
        <v>1619.2</v>
      </c>
      <c r="J82" s="61">
        <v>12</v>
      </c>
      <c r="K82" s="405">
        <f t="shared" si="5"/>
        <v>1813.5040000000001</v>
      </c>
      <c r="L82" s="64" t="s">
        <v>763</v>
      </c>
    </row>
    <row r="83" spans="1:13" s="95" customFormat="1" ht="25.5">
      <c r="A83" s="71">
        <v>81</v>
      </c>
      <c r="B83" s="51" t="s">
        <v>804</v>
      </c>
      <c r="C83" s="78" t="s">
        <v>495</v>
      </c>
      <c r="D83" s="7" t="s">
        <v>805</v>
      </c>
      <c r="E83" s="7" t="s">
        <v>31</v>
      </c>
      <c r="F83" s="7" t="s">
        <v>730</v>
      </c>
      <c r="G83" s="78">
        <v>0.44</v>
      </c>
      <c r="H83" s="240">
        <v>3710</v>
      </c>
      <c r="I83" s="225">
        <f t="shared" si="4"/>
        <v>1632.4</v>
      </c>
      <c r="J83" s="55">
        <v>12</v>
      </c>
      <c r="K83" s="405">
        <f t="shared" si="5"/>
        <v>1828.288</v>
      </c>
      <c r="L83" s="64" t="s">
        <v>545</v>
      </c>
    </row>
    <row r="84" spans="1:13" s="95" customFormat="1" ht="25.5">
      <c r="A84" s="50">
        <v>82</v>
      </c>
      <c r="B84" s="51" t="s">
        <v>633</v>
      </c>
      <c r="C84" s="51" t="s">
        <v>392</v>
      </c>
      <c r="D84" s="80" t="s">
        <v>634</v>
      </c>
      <c r="E84" s="80" t="s">
        <v>31</v>
      </c>
      <c r="F84" s="51" t="s">
        <v>575</v>
      </c>
      <c r="G84" s="228">
        <v>0.28000000000000003</v>
      </c>
      <c r="H84" s="408">
        <v>6000</v>
      </c>
      <c r="I84" s="225">
        <f t="shared" si="4"/>
        <v>1680.0000000000002</v>
      </c>
      <c r="J84" s="55">
        <v>12</v>
      </c>
      <c r="K84" s="405">
        <f t="shared" si="5"/>
        <v>1881.6000000000004</v>
      </c>
      <c r="L84" s="51" t="s">
        <v>564</v>
      </c>
    </row>
    <row r="85" spans="1:13" ht="25.5">
      <c r="A85" s="71">
        <v>83</v>
      </c>
      <c r="B85" s="51" t="s">
        <v>857</v>
      </c>
      <c r="C85" s="78" t="s">
        <v>369</v>
      </c>
      <c r="D85" s="96" t="s">
        <v>858</v>
      </c>
      <c r="E85" s="78" t="s">
        <v>15</v>
      </c>
      <c r="F85" s="78" t="s">
        <v>859</v>
      </c>
      <c r="G85" s="248">
        <v>280.95</v>
      </c>
      <c r="H85" s="61">
        <v>6</v>
      </c>
      <c r="I85" s="58">
        <f t="shared" si="4"/>
        <v>1685.6999999999998</v>
      </c>
      <c r="J85" s="7">
        <v>12</v>
      </c>
      <c r="K85" s="78">
        <f t="shared" si="5"/>
        <v>1887.9839999999997</v>
      </c>
      <c r="L85" s="64" t="s">
        <v>556</v>
      </c>
      <c r="M85" s="91"/>
    </row>
    <row r="86" spans="1:13" s="93" customFormat="1" ht="25.5">
      <c r="A86" s="50">
        <v>84</v>
      </c>
      <c r="B86" s="51" t="s">
        <v>710</v>
      </c>
      <c r="C86" s="51" t="s">
        <v>442</v>
      </c>
      <c r="D86" s="80" t="s">
        <v>711</v>
      </c>
      <c r="E86" s="80" t="s">
        <v>543</v>
      </c>
      <c r="F86" s="51" t="s">
        <v>603</v>
      </c>
      <c r="G86" s="228">
        <v>2.4900000000000002</v>
      </c>
      <c r="H86" s="408">
        <v>710</v>
      </c>
      <c r="I86" s="225">
        <f t="shared" si="4"/>
        <v>1767.9</v>
      </c>
      <c r="J86" s="61">
        <v>12</v>
      </c>
      <c r="K86" s="405">
        <f t="shared" si="5"/>
        <v>1980.048</v>
      </c>
      <c r="L86" s="51" t="s">
        <v>572</v>
      </c>
    </row>
    <row r="87" spans="1:13" s="94" customFormat="1" ht="25.5">
      <c r="A87" s="71">
        <v>85</v>
      </c>
      <c r="B87" s="51" t="s">
        <v>870</v>
      </c>
      <c r="C87" s="7" t="s">
        <v>402</v>
      </c>
      <c r="D87" s="78" t="s">
        <v>871</v>
      </c>
      <c r="E87" s="78" t="s">
        <v>613</v>
      </c>
      <c r="F87" s="77"/>
      <c r="G87" s="78">
        <v>18.7</v>
      </c>
      <c r="H87" s="240">
        <v>100</v>
      </c>
      <c r="I87" s="88">
        <f t="shared" si="4"/>
        <v>1870</v>
      </c>
      <c r="J87" s="61">
        <v>12</v>
      </c>
      <c r="K87" s="78">
        <f t="shared" si="5"/>
        <v>2094.4</v>
      </c>
      <c r="L87" s="64" t="s">
        <v>545</v>
      </c>
    </row>
    <row r="88" spans="1:13" s="84" customFormat="1" ht="25.5">
      <c r="A88" s="50">
        <v>86</v>
      </c>
      <c r="B88" s="51" t="s">
        <v>651</v>
      </c>
      <c r="C88" s="7" t="s">
        <v>407</v>
      </c>
      <c r="D88" s="78" t="s">
        <v>652</v>
      </c>
      <c r="E88" s="78" t="s">
        <v>543</v>
      </c>
      <c r="F88" s="77" t="s">
        <v>653</v>
      </c>
      <c r="G88" s="78">
        <v>3.7</v>
      </c>
      <c r="H88" s="240">
        <v>520</v>
      </c>
      <c r="I88" s="225">
        <f t="shared" si="4"/>
        <v>1924</v>
      </c>
      <c r="J88" s="55">
        <v>12</v>
      </c>
      <c r="K88" s="405">
        <f t="shared" si="5"/>
        <v>2154.88</v>
      </c>
      <c r="L88" s="64" t="s">
        <v>564</v>
      </c>
    </row>
    <row r="89" spans="1:13" s="84" customFormat="1" ht="25.5">
      <c r="A89" s="71">
        <v>87</v>
      </c>
      <c r="B89" s="51" t="s">
        <v>872</v>
      </c>
      <c r="C89" s="78" t="s">
        <v>406</v>
      </c>
      <c r="D89" s="96" t="s">
        <v>873</v>
      </c>
      <c r="E89" s="96" t="s">
        <v>15</v>
      </c>
      <c r="F89" s="78" t="s">
        <v>874</v>
      </c>
      <c r="G89" s="248">
        <v>130</v>
      </c>
      <c r="H89" s="61">
        <v>15</v>
      </c>
      <c r="I89" s="88">
        <f t="shared" si="4"/>
        <v>1950</v>
      </c>
      <c r="J89" s="78">
        <v>12</v>
      </c>
      <c r="K89" s="78">
        <f t="shared" si="5"/>
        <v>2184</v>
      </c>
      <c r="L89" s="64" t="s">
        <v>809</v>
      </c>
    </row>
    <row r="90" spans="1:13" ht="25.5">
      <c r="A90" s="50">
        <v>88</v>
      </c>
      <c r="B90" s="51" t="s">
        <v>782</v>
      </c>
      <c r="C90" s="51" t="s">
        <v>482</v>
      </c>
      <c r="D90" s="72" t="s">
        <v>783</v>
      </c>
      <c r="E90" s="72" t="s">
        <v>613</v>
      </c>
      <c r="F90" s="74" t="s">
        <v>784</v>
      </c>
      <c r="G90" s="225">
        <v>40</v>
      </c>
      <c r="H90" s="226">
        <v>54</v>
      </c>
      <c r="I90" s="225">
        <f t="shared" si="4"/>
        <v>2160</v>
      </c>
      <c r="J90" s="61">
        <v>12</v>
      </c>
      <c r="K90" s="405">
        <f t="shared" si="5"/>
        <v>2419.1999999999998</v>
      </c>
      <c r="L90" s="73" t="s">
        <v>556</v>
      </c>
      <c r="M90" s="91"/>
    </row>
    <row r="91" spans="1:13" ht="25.5">
      <c r="A91" s="71">
        <v>89</v>
      </c>
      <c r="B91" s="51" t="s">
        <v>553</v>
      </c>
      <c r="C91" s="78" t="s">
        <v>360</v>
      </c>
      <c r="D91" s="7" t="s">
        <v>554</v>
      </c>
      <c r="E91" s="7" t="s">
        <v>31</v>
      </c>
      <c r="F91" s="78" t="s">
        <v>555</v>
      </c>
      <c r="G91" s="248">
        <v>7.25</v>
      </c>
      <c r="H91" s="240">
        <v>300</v>
      </c>
      <c r="I91" s="225">
        <f t="shared" si="4"/>
        <v>2175</v>
      </c>
      <c r="J91" s="61">
        <v>12</v>
      </c>
      <c r="K91" s="405">
        <f t="shared" si="5"/>
        <v>2436</v>
      </c>
      <c r="L91" s="64" t="s">
        <v>556</v>
      </c>
      <c r="M91" s="91"/>
    </row>
    <row r="92" spans="1:13" ht="38.25">
      <c r="A92" s="50">
        <v>90</v>
      </c>
      <c r="B92" s="51" t="s">
        <v>726</v>
      </c>
      <c r="C92" s="51" t="s">
        <v>448</v>
      </c>
      <c r="D92" s="80" t="s">
        <v>881</v>
      </c>
      <c r="E92" s="80" t="s">
        <v>31</v>
      </c>
      <c r="F92" s="51" t="s">
        <v>575</v>
      </c>
      <c r="G92" s="228">
        <v>0.28000000000000003</v>
      </c>
      <c r="H92" s="408">
        <v>8150</v>
      </c>
      <c r="I92" s="88">
        <f t="shared" si="4"/>
        <v>2282</v>
      </c>
      <c r="J92" s="71">
        <v>12</v>
      </c>
      <c r="K92" s="78">
        <f t="shared" si="5"/>
        <v>2555.84</v>
      </c>
      <c r="L92" s="51" t="s">
        <v>564</v>
      </c>
    </row>
    <row r="93" spans="1:13" ht="25.5">
      <c r="A93" s="71">
        <v>91</v>
      </c>
      <c r="B93" s="51" t="s">
        <v>550</v>
      </c>
      <c r="C93" s="64" t="s">
        <v>359</v>
      </c>
      <c r="D93" s="52" t="s">
        <v>551</v>
      </c>
      <c r="E93" s="52" t="s">
        <v>543</v>
      </c>
      <c r="F93" s="52" t="s">
        <v>552</v>
      </c>
      <c r="G93" s="225">
        <v>0.8</v>
      </c>
      <c r="H93" s="226">
        <v>2900</v>
      </c>
      <c r="I93" s="225">
        <f t="shared" si="4"/>
        <v>2320</v>
      </c>
      <c r="J93" s="55">
        <v>12</v>
      </c>
      <c r="K93" s="405">
        <f t="shared" si="5"/>
        <v>2598.4</v>
      </c>
      <c r="L93" s="64" t="s">
        <v>545</v>
      </c>
    </row>
    <row r="94" spans="1:13" ht="25.5">
      <c r="A94" s="50">
        <v>92</v>
      </c>
      <c r="B94" s="51" t="s">
        <v>598</v>
      </c>
      <c r="C94" s="78" t="s">
        <v>374</v>
      </c>
      <c r="D94" s="7" t="s">
        <v>599</v>
      </c>
      <c r="E94" s="7" t="s">
        <v>31</v>
      </c>
      <c r="F94" s="7" t="s">
        <v>600</v>
      </c>
      <c r="G94" s="88">
        <v>0.2</v>
      </c>
      <c r="H94" s="412">
        <v>12110</v>
      </c>
      <c r="I94" s="225">
        <f t="shared" si="4"/>
        <v>2422</v>
      </c>
      <c r="J94" s="55">
        <v>12</v>
      </c>
      <c r="K94" s="405">
        <f t="shared" si="5"/>
        <v>2712.64</v>
      </c>
      <c r="L94" s="73" t="s">
        <v>601</v>
      </c>
    </row>
    <row r="95" spans="1:13" ht="25.5">
      <c r="A95" s="71">
        <v>93</v>
      </c>
      <c r="B95" s="51" t="s">
        <v>682</v>
      </c>
      <c r="C95" s="7" t="s">
        <v>425</v>
      </c>
      <c r="D95" s="78" t="s">
        <v>163</v>
      </c>
      <c r="E95" s="7" t="s">
        <v>31</v>
      </c>
      <c r="F95" s="77" t="s">
        <v>606</v>
      </c>
      <c r="G95" s="78">
        <v>90</v>
      </c>
      <c r="H95" s="240">
        <v>27</v>
      </c>
      <c r="I95" s="225">
        <f t="shared" si="4"/>
        <v>2430</v>
      </c>
      <c r="J95" s="61">
        <v>12</v>
      </c>
      <c r="K95" s="405">
        <f t="shared" si="5"/>
        <v>2721.6</v>
      </c>
      <c r="L95" s="64" t="s">
        <v>564</v>
      </c>
    </row>
    <row r="96" spans="1:13" ht="25.5">
      <c r="A96" s="50">
        <v>94</v>
      </c>
      <c r="B96" s="51" t="s">
        <v>640</v>
      </c>
      <c r="C96" s="7" t="s">
        <v>395</v>
      </c>
      <c r="D96" s="78" t="s">
        <v>641</v>
      </c>
      <c r="E96" s="78" t="s">
        <v>543</v>
      </c>
      <c r="F96" s="77" t="s">
        <v>642</v>
      </c>
      <c r="G96" s="78">
        <v>1</v>
      </c>
      <c r="H96" s="240">
        <v>2530</v>
      </c>
      <c r="I96" s="225">
        <f t="shared" si="4"/>
        <v>2530</v>
      </c>
      <c r="J96" s="61">
        <v>12</v>
      </c>
      <c r="K96" s="405">
        <f t="shared" si="5"/>
        <v>2833.6</v>
      </c>
      <c r="L96" s="64" t="s">
        <v>583</v>
      </c>
    </row>
    <row r="97" spans="1:12" ht="30">
      <c r="A97" s="71">
        <v>95</v>
      </c>
      <c r="B97" s="51" t="s">
        <v>764</v>
      </c>
      <c r="C97" s="112" t="s">
        <v>471</v>
      </c>
      <c r="D97" s="90" t="s">
        <v>765</v>
      </c>
      <c r="E97" s="90" t="s">
        <v>12</v>
      </c>
      <c r="F97" s="88" t="s">
        <v>766</v>
      </c>
      <c r="G97" s="404">
        <v>8.4700000000000006</v>
      </c>
      <c r="H97" s="61">
        <v>300</v>
      </c>
      <c r="I97" s="225">
        <f t="shared" si="4"/>
        <v>2541</v>
      </c>
      <c r="J97" s="55">
        <v>12</v>
      </c>
      <c r="K97" s="405">
        <f t="shared" si="5"/>
        <v>2845.92</v>
      </c>
      <c r="L97" s="73" t="s">
        <v>564</v>
      </c>
    </row>
    <row r="98" spans="1:12" ht="25.5">
      <c r="A98" s="50">
        <v>96</v>
      </c>
      <c r="B98" s="51" t="s">
        <v>731</v>
      </c>
      <c r="C98" s="51" t="s">
        <v>453</v>
      </c>
      <c r="D98" s="80" t="s">
        <v>732</v>
      </c>
      <c r="E98" s="80" t="s">
        <v>543</v>
      </c>
      <c r="F98" s="51" t="s">
        <v>603</v>
      </c>
      <c r="G98" s="228">
        <v>1.7</v>
      </c>
      <c r="H98" s="408">
        <v>1500</v>
      </c>
      <c r="I98" s="225">
        <f t="shared" si="4"/>
        <v>2550</v>
      </c>
      <c r="J98" s="61">
        <v>12</v>
      </c>
      <c r="K98" s="405">
        <f t="shared" si="5"/>
        <v>2856</v>
      </c>
      <c r="L98" s="51" t="s">
        <v>572</v>
      </c>
    </row>
    <row r="99" spans="1:12" ht="51">
      <c r="A99" s="71">
        <v>97</v>
      </c>
      <c r="B99" s="51" t="s">
        <v>678</v>
      </c>
      <c r="C99" s="51" t="s">
        <v>422</v>
      </c>
      <c r="D99" s="80" t="s">
        <v>679</v>
      </c>
      <c r="E99" s="51" t="s">
        <v>548</v>
      </c>
      <c r="F99" s="51" t="s">
        <v>544</v>
      </c>
      <c r="G99" s="228">
        <v>7.7</v>
      </c>
      <c r="H99" s="408">
        <v>340</v>
      </c>
      <c r="I99" s="225">
        <f t="shared" ref="I99:I130" si="6">G99*H99</f>
        <v>2618</v>
      </c>
      <c r="J99" s="61">
        <v>12</v>
      </c>
      <c r="K99" s="405">
        <f t="shared" ref="K99:K130" si="7">I99*J99%+I99</f>
        <v>2932.16</v>
      </c>
      <c r="L99" s="51" t="s">
        <v>549</v>
      </c>
    </row>
    <row r="100" spans="1:12" ht="25.5">
      <c r="A100" s="50">
        <v>98</v>
      </c>
      <c r="B100" s="51" t="s">
        <v>851</v>
      </c>
      <c r="C100" s="77" t="s">
        <v>527</v>
      </c>
      <c r="D100" s="90" t="s">
        <v>852</v>
      </c>
      <c r="E100" s="90" t="s">
        <v>543</v>
      </c>
      <c r="F100" s="78" t="s">
        <v>571</v>
      </c>
      <c r="G100" s="248">
        <v>11.6</v>
      </c>
      <c r="H100" s="240">
        <v>240</v>
      </c>
      <c r="I100" s="225">
        <f t="shared" si="6"/>
        <v>2784</v>
      </c>
      <c r="J100" s="61">
        <v>12</v>
      </c>
      <c r="K100" s="405">
        <f t="shared" si="7"/>
        <v>3118.08</v>
      </c>
      <c r="L100" s="64" t="s">
        <v>572</v>
      </c>
    </row>
    <row r="101" spans="1:12" ht="25.5">
      <c r="A101" s="71">
        <v>99</v>
      </c>
      <c r="B101" s="51" t="s">
        <v>703</v>
      </c>
      <c r="C101" s="7" t="s">
        <v>437</v>
      </c>
      <c r="D101" s="78" t="s">
        <v>704</v>
      </c>
      <c r="E101" s="78" t="s">
        <v>543</v>
      </c>
      <c r="F101" s="104" t="s">
        <v>544</v>
      </c>
      <c r="G101" s="78">
        <v>0.19</v>
      </c>
      <c r="H101" s="240">
        <v>14790</v>
      </c>
      <c r="I101" s="225">
        <f t="shared" si="6"/>
        <v>2810.1</v>
      </c>
      <c r="J101" s="55">
        <v>12</v>
      </c>
      <c r="K101" s="405">
        <f t="shared" si="7"/>
        <v>3147.3119999999999</v>
      </c>
      <c r="L101" s="64" t="s">
        <v>549</v>
      </c>
    </row>
    <row r="102" spans="1:12" ht="25.5">
      <c r="A102" s="50">
        <v>100</v>
      </c>
      <c r="B102" s="51" t="s">
        <v>628</v>
      </c>
      <c r="C102" s="78" t="s">
        <v>389</v>
      </c>
      <c r="D102" s="96" t="s">
        <v>629</v>
      </c>
      <c r="E102" s="96" t="s">
        <v>15</v>
      </c>
      <c r="F102" s="78" t="s">
        <v>630</v>
      </c>
      <c r="G102" s="248">
        <v>318.64</v>
      </c>
      <c r="H102" s="61">
        <v>9</v>
      </c>
      <c r="I102" s="225">
        <f t="shared" si="6"/>
        <v>2867.7599999999998</v>
      </c>
      <c r="J102" s="55">
        <v>12</v>
      </c>
      <c r="K102" s="405">
        <f t="shared" si="7"/>
        <v>3211.8911999999996</v>
      </c>
      <c r="L102" s="64" t="s">
        <v>610</v>
      </c>
    </row>
    <row r="103" spans="1:12" ht="25.5">
      <c r="A103" s="71">
        <v>101</v>
      </c>
      <c r="B103" s="51" t="s">
        <v>635</v>
      </c>
      <c r="C103" s="51" t="s">
        <v>393</v>
      </c>
      <c r="D103" s="80" t="s">
        <v>636</v>
      </c>
      <c r="E103" s="80" t="s">
        <v>31</v>
      </c>
      <c r="F103" s="51" t="s">
        <v>552</v>
      </c>
      <c r="G103" s="228">
        <v>1.6</v>
      </c>
      <c r="H103" s="413">
        <v>1980</v>
      </c>
      <c r="I103" s="225">
        <f t="shared" si="6"/>
        <v>3168</v>
      </c>
      <c r="J103" s="61">
        <v>12</v>
      </c>
      <c r="K103" s="405">
        <f t="shared" si="7"/>
        <v>3548.16</v>
      </c>
      <c r="L103" s="51" t="s">
        <v>545</v>
      </c>
    </row>
    <row r="104" spans="1:12" ht="25.5">
      <c r="A104" s="50">
        <v>102</v>
      </c>
      <c r="B104" s="51" t="s">
        <v>728</v>
      </c>
      <c r="C104" s="78" t="s">
        <v>451</v>
      </c>
      <c r="D104" s="7" t="s">
        <v>729</v>
      </c>
      <c r="E104" s="7" t="s">
        <v>543</v>
      </c>
      <c r="F104" s="7" t="s">
        <v>730</v>
      </c>
      <c r="G104" s="88">
        <v>2</v>
      </c>
      <c r="H104" s="412">
        <v>1590</v>
      </c>
      <c r="I104" s="225">
        <f t="shared" si="6"/>
        <v>3180</v>
      </c>
      <c r="J104" s="55">
        <v>12</v>
      </c>
      <c r="K104" s="405">
        <f t="shared" si="7"/>
        <v>3561.6</v>
      </c>
      <c r="L104" s="73" t="s">
        <v>545</v>
      </c>
    </row>
    <row r="105" spans="1:12" ht="25.5">
      <c r="A105" s="71">
        <v>103</v>
      </c>
      <c r="B105" s="51" t="s">
        <v>754</v>
      </c>
      <c r="C105" s="77" t="s">
        <v>467</v>
      </c>
      <c r="D105" s="90" t="s">
        <v>755</v>
      </c>
      <c r="E105" s="90" t="s">
        <v>543</v>
      </c>
      <c r="F105" s="78" t="s">
        <v>756</v>
      </c>
      <c r="G105" s="78">
        <v>0.18</v>
      </c>
      <c r="H105" s="240">
        <v>17880</v>
      </c>
      <c r="I105" s="225">
        <f t="shared" si="6"/>
        <v>3218.4</v>
      </c>
      <c r="J105" s="55">
        <v>12</v>
      </c>
      <c r="K105" s="405">
        <f t="shared" si="7"/>
        <v>3604.6080000000002</v>
      </c>
      <c r="L105" s="64" t="s">
        <v>593</v>
      </c>
    </row>
    <row r="106" spans="1:12" ht="36">
      <c r="A106" s="50">
        <v>104</v>
      </c>
      <c r="B106" s="51" t="s">
        <v>733</v>
      </c>
      <c r="C106" s="7" t="s">
        <v>455</v>
      </c>
      <c r="D106" s="78" t="s">
        <v>734</v>
      </c>
      <c r="E106" s="78" t="s">
        <v>578</v>
      </c>
      <c r="F106" s="77" t="s">
        <v>575</v>
      </c>
      <c r="G106" s="78">
        <v>23.1</v>
      </c>
      <c r="H106" s="240">
        <v>156</v>
      </c>
      <c r="I106" s="225">
        <f t="shared" si="6"/>
        <v>3603.6000000000004</v>
      </c>
      <c r="J106" s="55">
        <v>12</v>
      </c>
      <c r="K106" s="405">
        <f t="shared" si="7"/>
        <v>4036.0320000000002</v>
      </c>
      <c r="L106" s="64" t="s">
        <v>564</v>
      </c>
    </row>
    <row r="107" spans="1:12" ht="25.5">
      <c r="A107" s="71">
        <v>105</v>
      </c>
      <c r="B107" s="51" t="s">
        <v>643</v>
      </c>
      <c r="C107" s="78" t="s">
        <v>401</v>
      </c>
      <c r="D107" s="7" t="s">
        <v>644</v>
      </c>
      <c r="E107" s="7" t="s">
        <v>543</v>
      </c>
      <c r="F107" s="58" t="s">
        <v>603</v>
      </c>
      <c r="G107" s="58">
        <v>5.09</v>
      </c>
      <c r="H107" s="61">
        <v>740</v>
      </c>
      <c r="I107" s="225">
        <f t="shared" si="6"/>
        <v>3766.6</v>
      </c>
      <c r="J107" s="55">
        <v>12</v>
      </c>
      <c r="K107" s="405">
        <f t="shared" si="7"/>
        <v>4218.5919999999996</v>
      </c>
      <c r="L107" s="64" t="s">
        <v>572</v>
      </c>
    </row>
    <row r="108" spans="1:12" ht="25.5">
      <c r="A108" s="50">
        <v>106</v>
      </c>
      <c r="B108" s="51" t="s">
        <v>700</v>
      </c>
      <c r="C108" s="7" t="s">
        <v>436</v>
      </c>
      <c r="D108" s="7" t="s">
        <v>701</v>
      </c>
      <c r="E108" s="7" t="s">
        <v>31</v>
      </c>
      <c r="F108" s="77" t="s">
        <v>702</v>
      </c>
      <c r="G108" s="78">
        <v>2.5</v>
      </c>
      <c r="H108" s="240">
        <v>1560</v>
      </c>
      <c r="I108" s="225">
        <f t="shared" si="6"/>
        <v>3900</v>
      </c>
      <c r="J108" s="61">
        <v>12</v>
      </c>
      <c r="K108" s="405">
        <f t="shared" si="7"/>
        <v>4368</v>
      </c>
      <c r="L108" s="64" t="s">
        <v>545</v>
      </c>
    </row>
    <row r="109" spans="1:12" ht="36">
      <c r="A109" s="71">
        <v>107</v>
      </c>
      <c r="B109" s="51" t="s">
        <v>823</v>
      </c>
      <c r="C109" s="78" t="s">
        <v>504</v>
      </c>
      <c r="D109" s="96" t="s">
        <v>824</v>
      </c>
      <c r="E109" s="96" t="s">
        <v>825</v>
      </c>
      <c r="F109" s="78" t="s">
        <v>826</v>
      </c>
      <c r="G109" s="248">
        <v>330</v>
      </c>
      <c r="H109" s="61">
        <v>12</v>
      </c>
      <c r="I109" s="225">
        <f t="shared" si="6"/>
        <v>3960</v>
      </c>
      <c r="J109" s="61">
        <v>18</v>
      </c>
      <c r="K109" s="405">
        <f t="shared" si="7"/>
        <v>4672.8</v>
      </c>
      <c r="L109" s="64" t="s">
        <v>809</v>
      </c>
    </row>
    <row r="110" spans="1:12" ht="25.5">
      <c r="A110" s="50">
        <v>108</v>
      </c>
      <c r="B110" s="51" t="s">
        <v>611</v>
      </c>
      <c r="C110" s="51" t="s">
        <v>383</v>
      </c>
      <c r="D110" s="80" t="s">
        <v>612</v>
      </c>
      <c r="E110" s="80" t="s">
        <v>613</v>
      </c>
      <c r="F110" s="51" t="s">
        <v>614</v>
      </c>
      <c r="G110" s="228">
        <v>140</v>
      </c>
      <c r="H110" s="408">
        <v>33</v>
      </c>
      <c r="I110" s="225">
        <f t="shared" si="6"/>
        <v>4620</v>
      </c>
      <c r="J110" s="55">
        <v>12</v>
      </c>
      <c r="K110" s="405">
        <f t="shared" si="7"/>
        <v>5174.3999999999996</v>
      </c>
      <c r="L110" s="51" t="s">
        <v>545</v>
      </c>
    </row>
    <row r="111" spans="1:12" ht="30">
      <c r="A111" s="71">
        <v>109</v>
      </c>
      <c r="B111" s="51" t="s">
        <v>776</v>
      </c>
      <c r="C111" s="112" t="s">
        <v>479</v>
      </c>
      <c r="D111" s="90" t="s">
        <v>777</v>
      </c>
      <c r="E111" s="90" t="s">
        <v>12</v>
      </c>
      <c r="F111" s="88" t="s">
        <v>766</v>
      </c>
      <c r="G111" s="404">
        <v>8.4700000000000006</v>
      </c>
      <c r="H111" s="61">
        <v>570</v>
      </c>
      <c r="I111" s="225">
        <f t="shared" si="6"/>
        <v>4827.9000000000005</v>
      </c>
      <c r="J111" s="61">
        <v>12</v>
      </c>
      <c r="K111" s="405">
        <f t="shared" si="7"/>
        <v>5407.2480000000005</v>
      </c>
      <c r="L111" s="73" t="s">
        <v>564</v>
      </c>
    </row>
    <row r="112" spans="1:12" ht="25.5">
      <c r="A112" s="50">
        <v>110</v>
      </c>
      <c r="B112" s="51" t="s">
        <v>776</v>
      </c>
      <c r="C112" s="51" t="s">
        <v>479</v>
      </c>
      <c r="D112" s="72" t="s">
        <v>777</v>
      </c>
      <c r="E112" s="72" t="s">
        <v>12</v>
      </c>
      <c r="F112" s="73" t="s">
        <v>766</v>
      </c>
      <c r="G112" s="405">
        <v>8.4700000000000006</v>
      </c>
      <c r="H112" s="55">
        <v>570</v>
      </c>
      <c r="I112" s="225">
        <f t="shared" si="6"/>
        <v>4827.9000000000005</v>
      </c>
      <c r="J112" s="61">
        <v>12</v>
      </c>
      <c r="K112" s="405">
        <f t="shared" si="7"/>
        <v>5407.2480000000005</v>
      </c>
      <c r="L112" s="73" t="s">
        <v>564</v>
      </c>
    </row>
    <row r="113" spans="1:13" ht="25.5">
      <c r="A113" s="71">
        <v>111</v>
      </c>
      <c r="B113" s="51" t="s">
        <v>658</v>
      </c>
      <c r="C113" s="78" t="s">
        <v>410</v>
      </c>
      <c r="D113" s="7" t="s">
        <v>659</v>
      </c>
      <c r="E113" s="7" t="s">
        <v>31</v>
      </c>
      <c r="F113" s="78" t="s">
        <v>575</v>
      </c>
      <c r="G113" s="404">
        <v>0.77</v>
      </c>
      <c r="H113" s="61">
        <v>6303</v>
      </c>
      <c r="I113" s="225">
        <f t="shared" si="6"/>
        <v>4853.3100000000004</v>
      </c>
      <c r="J113" s="61">
        <v>12</v>
      </c>
      <c r="K113" s="405">
        <f t="shared" si="7"/>
        <v>5435.7072000000007</v>
      </c>
      <c r="L113" s="64" t="s">
        <v>564</v>
      </c>
    </row>
    <row r="114" spans="1:13" ht="25.5">
      <c r="A114" s="50">
        <v>112</v>
      </c>
      <c r="B114" s="51" t="s">
        <v>707</v>
      </c>
      <c r="C114" s="78" t="s">
        <v>441</v>
      </c>
      <c r="D114" s="96" t="s">
        <v>708</v>
      </c>
      <c r="E114" s="96" t="s">
        <v>10</v>
      </c>
      <c r="F114" s="78" t="s">
        <v>709</v>
      </c>
      <c r="G114" s="248">
        <v>547.5</v>
      </c>
      <c r="H114" s="61">
        <v>9</v>
      </c>
      <c r="I114" s="225">
        <f t="shared" si="6"/>
        <v>4927.5</v>
      </c>
      <c r="J114" s="55">
        <v>12</v>
      </c>
      <c r="K114" s="405">
        <f t="shared" si="7"/>
        <v>5518.8</v>
      </c>
      <c r="L114" s="64" t="s">
        <v>610</v>
      </c>
    </row>
    <row r="115" spans="1:13" ht="25.5">
      <c r="A115" s="71">
        <v>113</v>
      </c>
      <c r="B115" s="51" t="s">
        <v>617</v>
      </c>
      <c r="C115" s="78" t="s">
        <v>385</v>
      </c>
      <c r="D115" s="96" t="s">
        <v>618</v>
      </c>
      <c r="E115" s="96" t="s">
        <v>5</v>
      </c>
      <c r="F115" s="78" t="s">
        <v>619</v>
      </c>
      <c r="G115" s="248">
        <v>190.48</v>
      </c>
      <c r="H115" s="61">
        <v>30</v>
      </c>
      <c r="I115" s="225">
        <f t="shared" si="6"/>
        <v>5714.4</v>
      </c>
      <c r="J115" s="55">
        <v>5</v>
      </c>
      <c r="K115" s="405">
        <f t="shared" si="7"/>
        <v>6000.12</v>
      </c>
      <c r="L115" s="64" t="s">
        <v>620</v>
      </c>
    </row>
    <row r="116" spans="1:13" ht="63.75">
      <c r="A116" s="50">
        <v>114</v>
      </c>
      <c r="B116" s="51" t="s">
        <v>604</v>
      </c>
      <c r="C116" s="51" t="s">
        <v>380</v>
      </c>
      <c r="D116" s="80" t="s">
        <v>605</v>
      </c>
      <c r="E116" s="80" t="s">
        <v>543</v>
      </c>
      <c r="F116" s="51" t="s">
        <v>606</v>
      </c>
      <c r="G116" s="228">
        <v>86</v>
      </c>
      <c r="H116" s="408">
        <v>63</v>
      </c>
      <c r="I116" s="225">
        <f t="shared" si="6"/>
        <v>5418</v>
      </c>
      <c r="J116" s="55">
        <v>12</v>
      </c>
      <c r="K116" s="405">
        <f t="shared" si="7"/>
        <v>6068.16</v>
      </c>
      <c r="L116" s="51" t="s">
        <v>564</v>
      </c>
    </row>
    <row r="117" spans="1:13" ht="25.5">
      <c r="A117" s="71">
        <v>115</v>
      </c>
      <c r="B117" s="51" t="s">
        <v>855</v>
      </c>
      <c r="C117" s="77" t="s">
        <v>530</v>
      </c>
      <c r="D117" s="77" t="s">
        <v>856</v>
      </c>
      <c r="E117" s="77" t="s">
        <v>31</v>
      </c>
      <c r="F117" s="78" t="s">
        <v>571</v>
      </c>
      <c r="G117" s="248">
        <v>1.8</v>
      </c>
      <c r="H117" s="240">
        <v>3060</v>
      </c>
      <c r="I117" s="225">
        <f t="shared" si="6"/>
        <v>5508</v>
      </c>
      <c r="J117" s="61">
        <v>12</v>
      </c>
      <c r="K117" s="405">
        <f t="shared" si="7"/>
        <v>6168.96</v>
      </c>
      <c r="L117" s="64" t="s">
        <v>572</v>
      </c>
    </row>
    <row r="118" spans="1:13" ht="25.5">
      <c r="A118" s="50">
        <v>116</v>
      </c>
      <c r="B118" s="51" t="s">
        <v>621</v>
      </c>
      <c r="C118" s="78" t="s">
        <v>386</v>
      </c>
      <c r="D118" s="78" t="s">
        <v>622</v>
      </c>
      <c r="E118" s="78" t="s">
        <v>31</v>
      </c>
      <c r="F118" s="78" t="s">
        <v>623</v>
      </c>
      <c r="G118" s="78">
        <v>25.85</v>
      </c>
      <c r="H118" s="240">
        <v>250</v>
      </c>
      <c r="I118" s="225">
        <f t="shared" si="6"/>
        <v>6462.5</v>
      </c>
      <c r="J118" s="61">
        <v>12</v>
      </c>
      <c r="K118" s="405">
        <f t="shared" si="7"/>
        <v>7238</v>
      </c>
      <c r="L118" s="64" t="s">
        <v>564</v>
      </c>
    </row>
    <row r="119" spans="1:13" ht="25.5">
      <c r="A119" s="71">
        <v>117</v>
      </c>
      <c r="B119" s="51" t="s">
        <v>868</v>
      </c>
      <c r="C119" s="78" t="s">
        <v>400</v>
      </c>
      <c r="D119" s="7" t="s">
        <v>869</v>
      </c>
      <c r="E119" s="7" t="s">
        <v>31</v>
      </c>
      <c r="F119" s="78" t="s">
        <v>575</v>
      </c>
      <c r="G119" s="404">
        <v>1.65</v>
      </c>
      <c r="H119" s="61">
        <v>4400</v>
      </c>
      <c r="I119" s="88">
        <f t="shared" si="6"/>
        <v>7260</v>
      </c>
      <c r="J119" s="61">
        <v>12</v>
      </c>
      <c r="K119" s="78">
        <f t="shared" si="7"/>
        <v>8131.2</v>
      </c>
      <c r="L119" s="64" t="s">
        <v>564</v>
      </c>
    </row>
    <row r="120" spans="1:13" ht="36">
      <c r="A120" s="50">
        <v>118</v>
      </c>
      <c r="B120" s="51" t="s">
        <v>737</v>
      </c>
      <c r="C120" s="7" t="s">
        <v>424</v>
      </c>
      <c r="D120" s="78" t="s">
        <v>681</v>
      </c>
      <c r="E120" s="7" t="s">
        <v>31</v>
      </c>
      <c r="F120" s="77" t="s">
        <v>606</v>
      </c>
      <c r="G120" s="78">
        <v>90</v>
      </c>
      <c r="H120" s="240">
        <v>90</v>
      </c>
      <c r="I120" s="225">
        <f t="shared" si="6"/>
        <v>8100</v>
      </c>
      <c r="J120" s="55">
        <v>12</v>
      </c>
      <c r="K120" s="405">
        <f t="shared" si="7"/>
        <v>9072</v>
      </c>
      <c r="L120" s="64" t="s">
        <v>564</v>
      </c>
    </row>
    <row r="121" spans="1:13" ht="25.5">
      <c r="A121" s="71">
        <v>119</v>
      </c>
      <c r="B121" s="51" t="s">
        <v>624</v>
      </c>
      <c r="C121" s="51" t="s">
        <v>387</v>
      </c>
      <c r="D121" s="80" t="s">
        <v>625</v>
      </c>
      <c r="E121" s="80" t="s">
        <v>613</v>
      </c>
      <c r="F121" s="51" t="s">
        <v>606</v>
      </c>
      <c r="G121" s="228">
        <v>88</v>
      </c>
      <c r="H121" s="408">
        <v>111</v>
      </c>
      <c r="I121" s="225">
        <f t="shared" si="6"/>
        <v>9768</v>
      </c>
      <c r="J121" s="55">
        <v>12</v>
      </c>
      <c r="K121" s="405">
        <f t="shared" si="7"/>
        <v>10940.16</v>
      </c>
      <c r="L121" s="51" t="s">
        <v>564</v>
      </c>
    </row>
    <row r="122" spans="1:13" ht="25.5">
      <c r="A122" s="50">
        <v>120</v>
      </c>
      <c r="B122" s="51" t="s">
        <v>569</v>
      </c>
      <c r="C122" s="77" t="s">
        <v>357</v>
      </c>
      <c r="D122" s="77" t="s">
        <v>570</v>
      </c>
      <c r="E122" s="77" t="s">
        <v>543</v>
      </c>
      <c r="F122" s="78" t="s">
        <v>571</v>
      </c>
      <c r="G122" s="78">
        <v>3.78</v>
      </c>
      <c r="H122" s="240">
        <v>2800</v>
      </c>
      <c r="I122" s="225">
        <f t="shared" si="6"/>
        <v>10584</v>
      </c>
      <c r="J122" s="61">
        <v>12</v>
      </c>
      <c r="K122" s="405">
        <f t="shared" si="7"/>
        <v>11854.08</v>
      </c>
      <c r="L122" s="64" t="s">
        <v>572</v>
      </c>
    </row>
    <row r="123" spans="1:13" ht="25.5">
      <c r="A123" s="71">
        <v>121</v>
      </c>
      <c r="B123" s="51" t="s">
        <v>769</v>
      </c>
      <c r="C123" s="78" t="s">
        <v>474</v>
      </c>
      <c r="D123" s="96" t="s">
        <v>770</v>
      </c>
      <c r="E123" s="96" t="s">
        <v>6</v>
      </c>
      <c r="F123" s="78" t="s">
        <v>771</v>
      </c>
      <c r="G123" s="248">
        <v>700</v>
      </c>
      <c r="H123" s="61">
        <v>18</v>
      </c>
      <c r="I123" s="225">
        <f t="shared" si="6"/>
        <v>12600</v>
      </c>
      <c r="J123" s="55">
        <v>12</v>
      </c>
      <c r="K123" s="405">
        <f t="shared" si="7"/>
        <v>14112</v>
      </c>
      <c r="L123" s="64" t="s">
        <v>610</v>
      </c>
    </row>
    <row r="124" spans="1:13" ht="25.5">
      <c r="A124" s="50">
        <v>122</v>
      </c>
      <c r="B124" s="51" t="s">
        <v>865</v>
      </c>
      <c r="C124" s="7" t="s">
        <v>396</v>
      </c>
      <c r="D124" s="78" t="s">
        <v>866</v>
      </c>
      <c r="E124" s="78" t="s">
        <v>548</v>
      </c>
      <c r="F124" s="77" t="s">
        <v>867</v>
      </c>
      <c r="G124" s="78">
        <v>20</v>
      </c>
      <c r="H124" s="240">
        <v>640</v>
      </c>
      <c r="I124" s="88">
        <f t="shared" si="6"/>
        <v>12800</v>
      </c>
      <c r="J124" s="61">
        <v>12</v>
      </c>
      <c r="K124" s="78">
        <f t="shared" si="7"/>
        <v>14336</v>
      </c>
      <c r="L124" s="64" t="s">
        <v>545</v>
      </c>
    </row>
    <row r="125" spans="1:13" s="94" customFormat="1" ht="30">
      <c r="A125" s="71">
        <v>123</v>
      </c>
      <c r="B125" s="51" t="s">
        <v>584</v>
      </c>
      <c r="C125" s="112" t="s">
        <v>364</v>
      </c>
      <c r="D125" s="90" t="s">
        <v>585</v>
      </c>
      <c r="E125" s="90" t="s">
        <v>9</v>
      </c>
      <c r="F125" s="88" t="s">
        <v>586</v>
      </c>
      <c r="G125" s="404">
        <v>143</v>
      </c>
      <c r="H125" s="61">
        <v>90</v>
      </c>
      <c r="I125" s="225">
        <f t="shared" si="6"/>
        <v>12870</v>
      </c>
      <c r="J125" s="61">
        <v>12</v>
      </c>
      <c r="K125" s="405">
        <f t="shared" si="7"/>
        <v>14414.4</v>
      </c>
      <c r="L125" s="73" t="s">
        <v>564</v>
      </c>
    </row>
    <row r="126" spans="1:13" ht="25.5">
      <c r="A126" s="50">
        <v>124</v>
      </c>
      <c r="B126" s="51" t="s">
        <v>647</v>
      </c>
      <c r="C126" s="51" t="s">
        <v>404</v>
      </c>
      <c r="D126" s="98" t="s">
        <v>648</v>
      </c>
      <c r="E126" s="80" t="s">
        <v>613</v>
      </c>
      <c r="F126" s="51" t="s">
        <v>544</v>
      </c>
      <c r="G126" s="228">
        <v>10.6</v>
      </c>
      <c r="H126" s="408">
        <v>1350</v>
      </c>
      <c r="I126" s="225">
        <f t="shared" si="6"/>
        <v>14310</v>
      </c>
      <c r="J126" s="55">
        <v>12</v>
      </c>
      <c r="K126" s="405">
        <f t="shared" si="7"/>
        <v>16027.2</v>
      </c>
      <c r="L126" s="51" t="s">
        <v>549</v>
      </c>
      <c r="M126" s="91"/>
    </row>
    <row r="127" spans="1:13" ht="25.5">
      <c r="A127" s="71">
        <v>125</v>
      </c>
      <c r="B127" s="51" t="s">
        <v>757</v>
      </c>
      <c r="C127" s="77" t="s">
        <v>468</v>
      </c>
      <c r="D127" s="90" t="s">
        <v>758</v>
      </c>
      <c r="E127" s="90" t="s">
        <v>543</v>
      </c>
      <c r="F127" s="78" t="s">
        <v>571</v>
      </c>
      <c r="G127" s="78">
        <v>0.18</v>
      </c>
      <c r="H127" s="240">
        <v>84300</v>
      </c>
      <c r="I127" s="225">
        <f t="shared" si="6"/>
        <v>15174</v>
      </c>
      <c r="J127" s="61">
        <v>12</v>
      </c>
      <c r="K127" s="405">
        <f t="shared" si="7"/>
        <v>16994.88</v>
      </c>
      <c r="L127" s="64" t="s">
        <v>572</v>
      </c>
    </row>
    <row r="128" spans="1:13" ht="25.5">
      <c r="A128" s="50">
        <v>126</v>
      </c>
      <c r="B128" s="51" t="s">
        <v>795</v>
      </c>
      <c r="C128" s="77" t="s">
        <v>491</v>
      </c>
      <c r="D128" s="90" t="s">
        <v>796</v>
      </c>
      <c r="E128" s="90" t="s">
        <v>31</v>
      </c>
      <c r="F128" s="78" t="s">
        <v>797</v>
      </c>
      <c r="G128" s="78">
        <v>2.4500000000000002</v>
      </c>
      <c r="H128" s="240">
        <v>6800</v>
      </c>
      <c r="I128" s="225">
        <f t="shared" si="6"/>
        <v>16660</v>
      </c>
      <c r="J128" s="55">
        <v>12</v>
      </c>
      <c r="K128" s="405">
        <f t="shared" si="7"/>
        <v>18659.2</v>
      </c>
      <c r="L128" s="64" t="s">
        <v>593</v>
      </c>
    </row>
    <row r="129" spans="1:23" s="84" customFormat="1" ht="25.5">
      <c r="A129" s="71">
        <v>127</v>
      </c>
      <c r="B129" s="51" t="s">
        <v>718</v>
      </c>
      <c r="C129" s="77" t="s">
        <v>445</v>
      </c>
      <c r="D129" s="77" t="s">
        <v>719</v>
      </c>
      <c r="E129" s="77" t="s">
        <v>31</v>
      </c>
      <c r="F129" s="78" t="s">
        <v>720</v>
      </c>
      <c r="G129" s="248">
        <v>2.5</v>
      </c>
      <c r="H129" s="240">
        <v>6900</v>
      </c>
      <c r="I129" s="225">
        <f t="shared" si="6"/>
        <v>17250</v>
      </c>
      <c r="J129" s="55">
        <v>12</v>
      </c>
      <c r="K129" s="405">
        <f t="shared" si="7"/>
        <v>19320</v>
      </c>
      <c r="L129" s="64" t="s">
        <v>564</v>
      </c>
    </row>
    <row r="130" spans="1:23" s="84" customFormat="1" ht="25.5">
      <c r="A130" s="50">
        <v>128</v>
      </c>
      <c r="B130" s="51" t="s">
        <v>751</v>
      </c>
      <c r="C130" s="78" t="s">
        <v>466</v>
      </c>
      <c r="D130" s="96" t="s">
        <v>752</v>
      </c>
      <c r="E130" s="96" t="s">
        <v>17</v>
      </c>
      <c r="F130" s="78" t="s">
        <v>753</v>
      </c>
      <c r="G130" s="248">
        <v>40</v>
      </c>
      <c r="H130" s="61">
        <v>423</v>
      </c>
      <c r="I130" s="225">
        <f t="shared" si="6"/>
        <v>16920</v>
      </c>
      <c r="J130" s="61">
        <v>18</v>
      </c>
      <c r="K130" s="405">
        <f t="shared" si="7"/>
        <v>19965.599999999999</v>
      </c>
      <c r="L130" s="64" t="s">
        <v>620</v>
      </c>
      <c r="N130"/>
    </row>
    <row r="131" spans="1:23" s="84" customFormat="1" ht="25.5">
      <c r="A131" s="71">
        <v>129</v>
      </c>
      <c r="B131" s="51" t="s">
        <v>759</v>
      </c>
      <c r="C131" s="77" t="s">
        <v>469</v>
      </c>
      <c r="D131" s="90" t="s">
        <v>760</v>
      </c>
      <c r="E131" s="90" t="s">
        <v>543</v>
      </c>
      <c r="F131" s="78" t="s">
        <v>571</v>
      </c>
      <c r="G131" s="78">
        <v>0.22</v>
      </c>
      <c r="H131" s="240">
        <v>97800</v>
      </c>
      <c r="I131" s="225">
        <f t="shared" ref="I131:I136" si="8">G131*H131</f>
        <v>21516</v>
      </c>
      <c r="J131" s="55">
        <v>12</v>
      </c>
      <c r="K131" s="405">
        <f t="shared" ref="K131:K136" si="9">I131*J131%+I131</f>
        <v>24097.919999999998</v>
      </c>
      <c r="L131" s="64" t="s">
        <v>572</v>
      </c>
    </row>
    <row r="132" spans="1:23" s="94" customFormat="1" ht="25.5">
      <c r="A132" s="50">
        <v>130</v>
      </c>
      <c r="B132" s="51" t="s">
        <v>673</v>
      </c>
      <c r="C132" s="77" t="s">
        <v>419</v>
      </c>
      <c r="D132" s="90" t="s">
        <v>674</v>
      </c>
      <c r="E132" s="90" t="s">
        <v>543</v>
      </c>
      <c r="F132" s="78" t="s">
        <v>675</v>
      </c>
      <c r="G132" s="78">
        <v>0.72</v>
      </c>
      <c r="H132" s="240">
        <v>38100</v>
      </c>
      <c r="I132" s="225">
        <f t="shared" si="8"/>
        <v>27432</v>
      </c>
      <c r="J132" s="61">
        <v>12</v>
      </c>
      <c r="K132" s="405">
        <f t="shared" si="9"/>
        <v>30723.84</v>
      </c>
      <c r="L132" s="64" t="s">
        <v>593</v>
      </c>
    </row>
    <row r="133" spans="1:23" s="95" customFormat="1" ht="25.5">
      <c r="A133" s="71">
        <v>131</v>
      </c>
      <c r="B133" s="51" t="s">
        <v>877</v>
      </c>
      <c r="C133" s="77" t="s">
        <v>426</v>
      </c>
      <c r="D133" s="77" t="s">
        <v>878</v>
      </c>
      <c r="E133" s="115" t="s">
        <v>9</v>
      </c>
      <c r="F133" s="77" t="s">
        <v>837</v>
      </c>
      <c r="G133" s="78">
        <v>30</v>
      </c>
      <c r="H133" s="222">
        <v>1057</v>
      </c>
      <c r="I133" s="88">
        <f t="shared" si="8"/>
        <v>31710</v>
      </c>
      <c r="J133" s="92">
        <v>12</v>
      </c>
      <c r="K133" s="248">
        <f t="shared" si="9"/>
        <v>35515.199999999997</v>
      </c>
      <c r="L133" s="51" t="s">
        <v>564</v>
      </c>
    </row>
    <row r="134" spans="1:23" s="118" customFormat="1" ht="29.25" customHeight="1">
      <c r="A134" s="50">
        <v>132</v>
      </c>
      <c r="B134" s="51" t="s">
        <v>832</v>
      </c>
      <c r="C134" s="7" t="s">
        <v>508</v>
      </c>
      <c r="D134" s="7" t="s">
        <v>833</v>
      </c>
      <c r="E134" s="7" t="s">
        <v>543</v>
      </c>
      <c r="F134" s="77" t="s">
        <v>603</v>
      </c>
      <c r="G134" s="78">
        <v>3.87</v>
      </c>
      <c r="H134" s="240">
        <v>10240</v>
      </c>
      <c r="I134" s="225">
        <f t="shared" si="8"/>
        <v>39628.800000000003</v>
      </c>
      <c r="J134" s="55">
        <v>12</v>
      </c>
      <c r="K134" s="405">
        <f t="shared" si="9"/>
        <v>44384.256000000001</v>
      </c>
      <c r="L134" s="64" t="s">
        <v>572</v>
      </c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</row>
    <row r="135" spans="1:23" s="93" customFormat="1" ht="38.25">
      <c r="A135" s="71">
        <v>133</v>
      </c>
      <c r="B135" s="51" t="s">
        <v>557</v>
      </c>
      <c r="C135" s="64" t="s">
        <v>558</v>
      </c>
      <c r="D135" s="52" t="s">
        <v>559</v>
      </c>
      <c r="E135" s="52" t="s">
        <v>543</v>
      </c>
      <c r="F135" s="64" t="s">
        <v>555</v>
      </c>
      <c r="G135" s="227">
        <v>5.45</v>
      </c>
      <c r="H135" s="224">
        <v>9800</v>
      </c>
      <c r="I135" s="225">
        <f t="shared" si="8"/>
        <v>53410</v>
      </c>
      <c r="J135" s="55">
        <v>12</v>
      </c>
      <c r="K135" s="405">
        <f t="shared" si="9"/>
        <v>59819.199999999997</v>
      </c>
      <c r="L135" s="64" t="s">
        <v>556</v>
      </c>
    </row>
    <row r="136" spans="1:23" s="93" customFormat="1" ht="38.25">
      <c r="A136" s="50">
        <v>134</v>
      </c>
      <c r="B136" s="51" t="s">
        <v>767</v>
      </c>
      <c r="C136" s="51" t="s">
        <v>472</v>
      </c>
      <c r="D136" s="80" t="s">
        <v>768</v>
      </c>
      <c r="E136" s="80" t="s">
        <v>543</v>
      </c>
      <c r="F136" s="51" t="s">
        <v>552</v>
      </c>
      <c r="G136" s="228">
        <v>4.8</v>
      </c>
      <c r="H136" s="408">
        <v>17600</v>
      </c>
      <c r="I136" s="225">
        <f t="shared" si="8"/>
        <v>84480</v>
      </c>
      <c r="J136" s="61">
        <v>12</v>
      </c>
      <c r="K136" s="405">
        <f t="shared" si="9"/>
        <v>94617.600000000006</v>
      </c>
      <c r="L136" s="51" t="s">
        <v>545</v>
      </c>
    </row>
    <row r="137" spans="1:23">
      <c r="A137" s="63"/>
      <c r="B137" s="63"/>
      <c r="C137" s="197"/>
      <c r="D137" s="63"/>
      <c r="E137" s="63"/>
      <c r="F137" s="63"/>
      <c r="G137" s="119"/>
      <c r="H137" s="120"/>
      <c r="I137" s="119"/>
      <c r="J137" s="63"/>
      <c r="K137" s="119"/>
      <c r="L137" s="244"/>
    </row>
    <row r="138" spans="1:23">
      <c r="A138" s="63"/>
      <c r="B138" s="63"/>
      <c r="C138" s="197"/>
      <c r="D138" s="63"/>
      <c r="E138" s="63"/>
      <c r="F138" s="63"/>
      <c r="G138" s="119"/>
      <c r="H138" s="120"/>
      <c r="I138" s="119"/>
      <c r="J138" s="63"/>
      <c r="K138" s="119"/>
      <c r="L138" s="244"/>
    </row>
    <row r="139" spans="1:23">
      <c r="A139" s="63"/>
      <c r="B139" s="63"/>
      <c r="C139" s="197"/>
      <c r="D139" s="63"/>
      <c r="E139" s="63"/>
      <c r="F139" s="63"/>
      <c r="G139" s="119"/>
      <c r="H139" s="120"/>
      <c r="I139" s="119"/>
      <c r="J139" s="63"/>
      <c r="K139" s="119"/>
      <c r="L139" s="244"/>
    </row>
    <row r="140" spans="1:23">
      <c r="A140" s="63"/>
      <c r="B140" s="63"/>
      <c r="C140" s="197"/>
      <c r="D140" s="63"/>
      <c r="E140" s="63"/>
      <c r="F140" s="63"/>
      <c r="G140" s="119"/>
      <c r="H140" s="120"/>
      <c r="I140" s="119"/>
      <c r="J140" s="63"/>
      <c r="K140" s="119"/>
      <c r="L140" s="244"/>
    </row>
    <row r="141" spans="1:23">
      <c r="A141" s="63"/>
      <c r="B141" s="63"/>
      <c r="C141" s="197"/>
      <c r="D141" s="63"/>
      <c r="E141" s="63"/>
      <c r="F141" s="63"/>
      <c r="G141" s="119"/>
      <c r="H141" s="120"/>
      <c r="I141" s="119"/>
      <c r="J141" s="63"/>
      <c r="K141" s="119"/>
      <c r="L141" s="244"/>
    </row>
    <row r="142" spans="1:23">
      <c r="A142" s="63"/>
      <c r="B142" s="63"/>
      <c r="C142" s="197"/>
      <c r="D142" s="63"/>
      <c r="E142" s="63"/>
      <c r="F142" s="63"/>
      <c r="G142" s="119"/>
      <c r="H142" s="120"/>
      <c r="I142" s="119"/>
      <c r="J142" s="63"/>
      <c r="K142" s="119"/>
      <c r="L142" s="244"/>
    </row>
    <row r="143" spans="1:23">
      <c r="A143" s="63"/>
      <c r="B143" s="63"/>
      <c r="C143" s="197"/>
      <c r="D143" s="63"/>
      <c r="E143" s="63"/>
      <c r="F143" s="63"/>
      <c r="G143" s="119"/>
      <c r="H143" s="120"/>
      <c r="I143" s="119"/>
      <c r="J143" s="63"/>
      <c r="K143" s="119"/>
      <c r="L143" s="244"/>
    </row>
    <row r="144" spans="1:23">
      <c r="A144" s="63"/>
      <c r="B144" s="63"/>
      <c r="C144" s="197"/>
      <c r="D144" s="63"/>
      <c r="E144" s="63"/>
      <c r="F144" s="63"/>
      <c r="G144" s="119"/>
      <c r="H144" s="120"/>
      <c r="I144" s="119"/>
      <c r="J144" s="63"/>
      <c r="K144" s="119"/>
      <c r="L144" s="244"/>
    </row>
    <row r="145" spans="1:12">
      <c r="A145" s="63"/>
      <c r="B145" s="63"/>
      <c r="C145" s="197"/>
      <c r="D145" s="63"/>
      <c r="E145" s="63"/>
      <c r="F145" s="63"/>
      <c r="G145" s="119"/>
      <c r="H145" s="120"/>
      <c r="I145" s="119"/>
      <c r="J145" s="63"/>
      <c r="K145" s="119"/>
      <c r="L145" s="244"/>
    </row>
    <row r="146" spans="1:12">
      <c r="A146" s="63"/>
      <c r="B146" s="63"/>
      <c r="C146" s="197"/>
      <c r="D146" s="63"/>
      <c r="E146" s="63"/>
      <c r="F146" s="63"/>
      <c r="G146" s="119"/>
      <c r="H146" s="120"/>
      <c r="I146" s="119"/>
      <c r="J146" s="63"/>
      <c r="K146" s="119"/>
      <c r="L146" s="244"/>
    </row>
    <row r="147" spans="1:12">
      <c r="A147" s="63"/>
      <c r="B147" s="63"/>
      <c r="C147" s="197"/>
      <c r="D147" s="63"/>
      <c r="E147" s="63"/>
      <c r="F147" s="63"/>
      <c r="G147" s="119"/>
      <c r="H147" s="120"/>
      <c r="I147" s="119"/>
      <c r="J147" s="63"/>
      <c r="K147" s="119"/>
      <c r="L147" s="244"/>
    </row>
    <row r="148" spans="1:12">
      <c r="A148" s="63"/>
      <c r="B148" s="63"/>
      <c r="C148" s="197"/>
      <c r="D148" s="63"/>
      <c r="E148" s="63"/>
      <c r="F148" s="63"/>
      <c r="G148" s="119"/>
      <c r="H148" s="120"/>
      <c r="I148" s="119"/>
      <c r="J148" s="63"/>
      <c r="K148" s="119"/>
      <c r="L148" s="244"/>
    </row>
    <row r="149" spans="1:12">
      <c r="A149" s="63"/>
      <c r="B149" s="63"/>
      <c r="C149" s="197"/>
      <c r="D149" s="63"/>
      <c r="E149" s="63"/>
      <c r="F149" s="63"/>
      <c r="G149" s="119"/>
      <c r="H149" s="120"/>
      <c r="I149" s="119"/>
      <c r="J149" s="63"/>
      <c r="K149" s="119"/>
      <c r="L149" s="244"/>
    </row>
    <row r="150" spans="1:12">
      <c r="A150" s="63"/>
      <c r="B150" s="63"/>
      <c r="C150" s="197"/>
      <c r="D150" s="63"/>
      <c r="E150" s="63"/>
      <c r="F150" s="63"/>
      <c r="G150" s="119"/>
      <c r="H150" s="120"/>
      <c r="I150" s="119"/>
      <c r="J150" s="63"/>
      <c r="K150" s="119"/>
      <c r="L150" s="244"/>
    </row>
    <row r="151" spans="1:12">
      <c r="A151" s="63"/>
      <c r="B151" s="63"/>
      <c r="C151" s="197"/>
      <c r="D151" s="63"/>
      <c r="E151" s="63"/>
      <c r="F151" s="63"/>
      <c r="G151" s="119"/>
      <c r="H151" s="120"/>
      <c r="I151" s="119"/>
      <c r="J151" s="63"/>
      <c r="K151" s="119"/>
      <c r="L151" s="244"/>
    </row>
    <row r="152" spans="1:12">
      <c r="A152" s="63"/>
      <c r="B152" s="63"/>
      <c r="C152" s="197"/>
      <c r="D152" s="63"/>
      <c r="E152" s="63"/>
      <c r="F152" s="63"/>
      <c r="G152" s="119"/>
      <c r="H152" s="120"/>
      <c r="I152" s="119"/>
      <c r="J152" s="63"/>
      <c r="K152" s="119"/>
      <c r="L152" s="244"/>
    </row>
    <row r="153" spans="1:12">
      <c r="A153" s="63"/>
      <c r="B153" s="63"/>
      <c r="C153" s="197"/>
      <c r="D153" s="63"/>
      <c r="E153" s="63"/>
      <c r="F153" s="63"/>
      <c r="G153" s="119"/>
      <c r="H153" s="120"/>
      <c r="I153" s="119"/>
      <c r="J153" s="63"/>
      <c r="K153" s="119"/>
      <c r="L153" s="244"/>
    </row>
    <row r="154" spans="1:12">
      <c r="A154" s="63"/>
      <c r="B154" s="63"/>
      <c r="C154" s="197"/>
      <c r="D154" s="63"/>
      <c r="E154" s="63"/>
      <c r="F154" s="63"/>
      <c r="G154" s="119"/>
      <c r="H154" s="120"/>
      <c r="I154" s="119"/>
      <c r="J154" s="63"/>
      <c r="K154" s="119"/>
      <c r="L154" s="244"/>
    </row>
    <row r="155" spans="1:12">
      <c r="A155" s="63"/>
      <c r="B155" s="63"/>
      <c r="C155" s="197"/>
      <c r="D155" s="63"/>
      <c r="E155" s="63"/>
      <c r="F155" s="63"/>
      <c r="G155" s="119"/>
      <c r="H155" s="120"/>
      <c r="I155" s="119"/>
      <c r="J155" s="63"/>
      <c r="K155" s="119"/>
      <c r="L155" s="244"/>
    </row>
    <row r="156" spans="1:12">
      <c r="A156" s="63"/>
      <c r="B156" s="63"/>
      <c r="C156" s="197"/>
      <c r="D156" s="63"/>
      <c r="E156" s="63"/>
      <c r="F156" s="63"/>
      <c r="G156" s="119"/>
      <c r="H156" s="120"/>
      <c r="I156" s="119"/>
      <c r="J156" s="63"/>
      <c r="K156" s="119"/>
      <c r="L156" s="244"/>
    </row>
    <row r="157" spans="1:12">
      <c r="A157" s="63"/>
      <c r="B157" s="63"/>
      <c r="C157" s="197"/>
      <c r="D157" s="63"/>
      <c r="E157" s="63"/>
      <c r="F157" s="63"/>
      <c r="G157" s="119"/>
      <c r="H157" s="120"/>
      <c r="I157" s="119"/>
      <c r="J157" s="63"/>
      <c r="K157" s="119"/>
      <c r="L157" s="244"/>
    </row>
    <row r="158" spans="1:12">
      <c r="A158" s="63"/>
      <c r="B158" s="63"/>
      <c r="C158" s="197"/>
      <c r="D158" s="63"/>
      <c r="E158" s="63"/>
      <c r="F158" s="63"/>
      <c r="G158" s="119"/>
      <c r="H158" s="120"/>
      <c r="I158" s="119"/>
      <c r="J158" s="63"/>
      <c r="K158" s="119"/>
      <c r="L158" s="244"/>
    </row>
    <row r="159" spans="1:12">
      <c r="A159" s="63"/>
      <c r="B159" s="63"/>
      <c r="C159" s="197"/>
      <c r="D159" s="63"/>
      <c r="E159" s="63"/>
      <c r="F159" s="63"/>
      <c r="G159" s="119"/>
      <c r="H159" s="120"/>
      <c r="I159" s="119"/>
      <c r="J159" s="63"/>
      <c r="K159" s="119"/>
      <c r="L159" s="244"/>
    </row>
    <row r="160" spans="1:12">
      <c r="A160" s="63"/>
      <c r="B160" s="63"/>
      <c r="C160" s="197"/>
      <c r="D160" s="63"/>
      <c r="E160" s="63"/>
      <c r="F160" s="63"/>
      <c r="G160" s="119"/>
      <c r="H160" s="120"/>
      <c r="I160" s="119"/>
      <c r="J160" s="63"/>
      <c r="K160" s="119"/>
      <c r="L160" s="244"/>
    </row>
    <row r="161" spans="1:12">
      <c r="A161" s="63"/>
      <c r="B161" s="63"/>
      <c r="C161" s="197"/>
      <c r="D161" s="63"/>
      <c r="E161" s="63"/>
      <c r="F161" s="63"/>
      <c r="G161" s="119"/>
      <c r="H161" s="120"/>
      <c r="I161" s="119"/>
      <c r="J161" s="63"/>
      <c r="K161" s="119"/>
      <c r="L161" s="244"/>
    </row>
    <row r="162" spans="1:12">
      <c r="A162" s="63"/>
      <c r="B162" s="63"/>
      <c r="C162" s="197"/>
      <c r="D162" s="63"/>
      <c r="E162" s="63"/>
      <c r="F162" s="63"/>
      <c r="G162" s="119"/>
      <c r="H162" s="120"/>
      <c r="I162" s="119"/>
      <c r="J162" s="63"/>
      <c r="K162" s="119"/>
      <c r="L162" s="244"/>
    </row>
    <row r="163" spans="1:12">
      <c r="A163" s="63"/>
      <c r="B163" s="63"/>
      <c r="C163" s="197"/>
      <c r="D163" s="63"/>
      <c r="E163" s="63"/>
      <c r="F163" s="63"/>
      <c r="G163" s="119"/>
      <c r="H163" s="120"/>
      <c r="I163" s="119"/>
      <c r="J163" s="63"/>
      <c r="K163" s="119"/>
      <c r="L163" s="244"/>
    </row>
    <row r="164" spans="1:12">
      <c r="A164" s="63"/>
      <c r="B164" s="63"/>
      <c r="C164" s="197"/>
      <c r="D164" s="63"/>
      <c r="E164" s="63"/>
      <c r="F164" s="63"/>
      <c r="G164" s="119"/>
      <c r="H164" s="120"/>
      <c r="I164" s="119"/>
      <c r="J164" s="63"/>
      <c r="K164" s="119"/>
      <c r="L164" s="244"/>
    </row>
    <row r="165" spans="1:12">
      <c r="A165" s="63"/>
      <c r="B165" s="63"/>
      <c r="C165" s="197"/>
      <c r="D165" s="63"/>
      <c r="E165" s="63"/>
      <c r="F165" s="63"/>
      <c r="G165" s="119"/>
      <c r="H165" s="120"/>
      <c r="I165" s="119"/>
      <c r="J165" s="63"/>
      <c r="K165" s="119"/>
      <c r="L165" s="244"/>
    </row>
    <row r="166" spans="1:12">
      <c r="A166" s="63"/>
      <c r="B166" s="63"/>
      <c r="C166" s="197"/>
      <c r="D166" s="63"/>
      <c r="E166" s="63"/>
      <c r="F166" s="63"/>
      <c r="G166" s="119"/>
      <c r="H166" s="120"/>
      <c r="I166" s="119"/>
      <c r="J166" s="63"/>
      <c r="K166" s="119"/>
      <c r="L166" s="244"/>
    </row>
    <row r="167" spans="1:12">
      <c r="A167" s="63"/>
      <c r="B167" s="63"/>
      <c r="C167" s="197"/>
      <c r="D167" s="63"/>
      <c r="E167" s="63"/>
      <c r="F167" s="63"/>
      <c r="G167" s="119"/>
      <c r="H167" s="120"/>
      <c r="I167" s="119"/>
      <c r="J167" s="63"/>
      <c r="K167" s="119"/>
      <c r="L167" s="244"/>
    </row>
    <row r="168" spans="1:12">
      <c r="A168" s="63"/>
      <c r="B168" s="63"/>
      <c r="C168" s="197"/>
      <c r="D168" s="63"/>
      <c r="E168" s="63"/>
      <c r="F168" s="63"/>
      <c r="G168" s="119"/>
      <c r="H168" s="120"/>
      <c r="I168" s="119"/>
      <c r="J168" s="63"/>
      <c r="K168" s="119"/>
      <c r="L168" s="244"/>
    </row>
    <row r="169" spans="1:12">
      <c r="A169" s="63"/>
      <c r="B169" s="63"/>
      <c r="C169" s="197"/>
      <c r="D169" s="63"/>
      <c r="E169" s="63"/>
      <c r="F169" s="63"/>
      <c r="G169" s="119"/>
      <c r="H169" s="120"/>
      <c r="I169" s="119"/>
      <c r="J169" s="63"/>
      <c r="K169" s="119"/>
      <c r="L169" s="244"/>
    </row>
    <row r="170" spans="1:12">
      <c r="A170" s="63"/>
      <c r="B170" s="63"/>
      <c r="C170" s="197"/>
      <c r="D170" s="63"/>
      <c r="E170" s="63"/>
      <c r="F170" s="63"/>
      <c r="G170" s="119"/>
      <c r="H170" s="120"/>
      <c r="I170" s="119"/>
      <c r="J170" s="63"/>
      <c r="K170" s="119"/>
      <c r="L170" s="244"/>
    </row>
    <row r="171" spans="1:12">
      <c r="A171" s="63"/>
      <c r="B171" s="63"/>
      <c r="C171" s="197"/>
      <c r="D171" s="63"/>
      <c r="E171" s="63"/>
      <c r="F171" s="63"/>
      <c r="G171" s="119"/>
      <c r="H171" s="120"/>
      <c r="I171" s="119"/>
      <c r="J171" s="63"/>
      <c r="K171" s="119"/>
      <c r="L171" s="244"/>
    </row>
    <row r="172" spans="1:12">
      <c r="A172" s="63"/>
      <c r="B172" s="63"/>
      <c r="C172" s="197"/>
      <c r="D172" s="63"/>
      <c r="E172" s="63"/>
      <c r="F172" s="63"/>
      <c r="G172" s="119"/>
      <c r="H172" s="120"/>
      <c r="I172" s="119"/>
      <c r="J172" s="63"/>
      <c r="K172" s="119"/>
      <c r="L172" s="244"/>
    </row>
    <row r="173" spans="1:12">
      <c r="A173" s="63"/>
      <c r="B173" s="63"/>
      <c r="C173" s="197"/>
      <c r="D173" s="63"/>
      <c r="E173" s="63"/>
      <c r="F173" s="63"/>
      <c r="G173" s="119"/>
      <c r="H173" s="120"/>
      <c r="I173" s="119"/>
      <c r="J173" s="63"/>
      <c r="K173" s="119"/>
      <c r="L173" s="244"/>
    </row>
    <row r="174" spans="1:12">
      <c r="A174" s="63"/>
      <c r="B174" s="63"/>
      <c r="C174" s="197"/>
      <c r="D174" s="63"/>
      <c r="E174" s="63"/>
      <c r="F174" s="63"/>
      <c r="G174" s="119"/>
      <c r="H174" s="120"/>
      <c r="I174" s="119"/>
      <c r="J174" s="63"/>
      <c r="K174" s="119"/>
      <c r="L174" s="244"/>
    </row>
    <row r="175" spans="1:12">
      <c r="A175" s="63"/>
      <c r="B175" s="63"/>
      <c r="C175" s="197"/>
      <c r="D175" s="63"/>
      <c r="E175" s="63"/>
      <c r="F175" s="63"/>
      <c r="G175" s="119"/>
      <c r="H175" s="120"/>
      <c r="I175" s="119"/>
      <c r="J175" s="63"/>
      <c r="K175" s="119"/>
      <c r="L175" s="244"/>
    </row>
    <row r="176" spans="1:12">
      <c r="A176" s="63"/>
      <c r="B176" s="63"/>
      <c r="C176" s="197"/>
      <c r="D176" s="63"/>
      <c r="E176" s="63"/>
      <c r="F176" s="63"/>
      <c r="G176" s="119"/>
      <c r="H176" s="120"/>
      <c r="I176" s="119"/>
      <c r="J176" s="63"/>
      <c r="K176" s="119"/>
      <c r="L176" s="244"/>
    </row>
    <row r="177" spans="1:12">
      <c r="A177" s="63"/>
      <c r="B177" s="63"/>
      <c r="C177" s="197"/>
      <c r="D177" s="63"/>
      <c r="E177" s="63"/>
      <c r="F177" s="63"/>
      <c r="G177" s="119"/>
      <c r="H177" s="120"/>
      <c r="I177" s="119"/>
      <c r="J177" s="63"/>
      <c r="K177" s="119"/>
      <c r="L177" s="244"/>
    </row>
    <row r="178" spans="1:12">
      <c r="A178" s="63"/>
      <c r="B178" s="63"/>
      <c r="C178" s="197"/>
      <c r="D178" s="63"/>
      <c r="E178" s="63"/>
      <c r="F178" s="63"/>
      <c r="G178" s="119"/>
      <c r="H178" s="120"/>
      <c r="I178" s="119"/>
      <c r="J178" s="63"/>
      <c r="K178" s="119"/>
      <c r="L178" s="244"/>
    </row>
    <row r="179" spans="1:12">
      <c r="A179" s="63"/>
      <c r="B179" s="63"/>
      <c r="C179" s="197"/>
      <c r="D179" s="63"/>
      <c r="E179" s="63"/>
      <c r="F179" s="63"/>
      <c r="G179" s="119"/>
      <c r="H179" s="120"/>
      <c r="I179" s="119"/>
      <c r="J179" s="63"/>
      <c r="K179" s="119"/>
      <c r="L179" s="244"/>
    </row>
    <row r="180" spans="1:12">
      <c r="A180" s="63"/>
      <c r="B180" s="63"/>
      <c r="C180" s="197"/>
      <c r="D180" s="63"/>
      <c r="E180" s="63"/>
      <c r="F180" s="63"/>
      <c r="G180" s="119"/>
      <c r="H180" s="120"/>
      <c r="I180" s="119"/>
      <c r="J180" s="63"/>
      <c r="K180" s="119"/>
      <c r="L180" s="244"/>
    </row>
    <row r="181" spans="1:12">
      <c r="A181" s="63"/>
      <c r="B181" s="63"/>
      <c r="C181" s="197"/>
      <c r="D181" s="63"/>
      <c r="E181" s="63"/>
      <c r="F181" s="63"/>
      <c r="G181" s="119"/>
      <c r="H181" s="120"/>
      <c r="I181" s="119"/>
      <c r="J181" s="63"/>
      <c r="K181" s="119"/>
      <c r="L181" s="244"/>
    </row>
    <row r="182" spans="1:12">
      <c r="A182" s="63"/>
      <c r="B182" s="63"/>
      <c r="C182" s="197"/>
      <c r="D182" s="63"/>
      <c r="E182" s="63"/>
      <c r="F182" s="63"/>
      <c r="G182" s="119"/>
      <c r="H182" s="120"/>
      <c r="I182" s="119"/>
      <c r="J182" s="63"/>
      <c r="K182" s="119"/>
      <c r="L182" s="244"/>
    </row>
    <row r="183" spans="1:12">
      <c r="A183" s="63"/>
      <c r="B183" s="63"/>
      <c r="C183" s="197"/>
      <c r="D183" s="63"/>
      <c r="E183" s="63"/>
      <c r="F183" s="63"/>
      <c r="G183" s="119"/>
      <c r="H183" s="120"/>
      <c r="I183" s="119"/>
      <c r="J183" s="63"/>
      <c r="K183" s="119"/>
      <c r="L183" s="244"/>
    </row>
    <row r="184" spans="1:12">
      <c r="A184" s="63"/>
      <c r="B184" s="63"/>
      <c r="C184" s="197"/>
      <c r="D184" s="63"/>
      <c r="E184" s="63"/>
      <c r="F184" s="63"/>
      <c r="G184" s="119"/>
      <c r="H184" s="120"/>
      <c r="I184" s="119"/>
      <c r="J184" s="63"/>
      <c r="K184" s="119"/>
      <c r="L184" s="244"/>
    </row>
    <row r="185" spans="1:12">
      <c r="A185" s="63"/>
      <c r="B185" s="63"/>
      <c r="C185" s="197"/>
      <c r="D185" s="63"/>
      <c r="E185" s="63"/>
      <c r="F185" s="63"/>
      <c r="G185" s="119"/>
      <c r="H185" s="120"/>
      <c r="I185" s="119"/>
      <c r="J185" s="63"/>
      <c r="K185" s="119"/>
      <c r="L185" s="244"/>
    </row>
    <row r="186" spans="1:12">
      <c r="A186" s="63"/>
      <c r="B186" s="63"/>
      <c r="C186" s="197"/>
      <c r="D186" s="63"/>
      <c r="E186" s="63"/>
      <c r="F186" s="63"/>
      <c r="G186" s="119"/>
      <c r="H186" s="120"/>
      <c r="I186" s="119"/>
      <c r="J186" s="63"/>
      <c r="K186" s="119"/>
      <c r="L186" s="244"/>
    </row>
    <row r="187" spans="1:12">
      <c r="A187" s="63"/>
      <c r="B187" s="63"/>
      <c r="C187" s="197"/>
      <c r="D187" s="63"/>
      <c r="E187" s="63"/>
      <c r="F187" s="63"/>
      <c r="G187" s="119"/>
      <c r="H187" s="120"/>
      <c r="I187" s="119"/>
      <c r="J187" s="63"/>
      <c r="K187" s="119"/>
      <c r="L187" s="244"/>
    </row>
    <row r="188" spans="1:12">
      <c r="A188" s="63"/>
      <c r="B188" s="63"/>
      <c r="C188" s="197"/>
      <c r="D188" s="63"/>
      <c r="E188" s="63"/>
      <c r="F188" s="63"/>
      <c r="G188" s="119"/>
      <c r="H188" s="120"/>
      <c r="I188" s="119"/>
      <c r="J188" s="63"/>
      <c r="K188" s="119"/>
      <c r="L188" s="244"/>
    </row>
    <row r="189" spans="1:12">
      <c r="A189" s="63"/>
      <c r="B189" s="63"/>
      <c r="C189" s="197"/>
      <c r="D189" s="63"/>
      <c r="E189" s="63"/>
      <c r="F189" s="63"/>
      <c r="G189" s="119"/>
      <c r="H189" s="120"/>
      <c r="I189" s="119"/>
      <c r="J189" s="63"/>
      <c r="K189" s="119"/>
      <c r="L189" s="244"/>
    </row>
    <row r="190" spans="1:12">
      <c r="A190" s="63"/>
      <c r="B190" s="63"/>
      <c r="C190" s="197"/>
      <c r="D190" s="63"/>
      <c r="E190" s="63"/>
      <c r="F190" s="63"/>
      <c r="G190" s="119"/>
      <c r="H190" s="120"/>
      <c r="I190" s="119"/>
      <c r="J190" s="63"/>
      <c r="K190" s="119"/>
      <c r="L190" s="244"/>
    </row>
    <row r="191" spans="1:12">
      <c r="A191" s="63"/>
      <c r="B191" s="63"/>
      <c r="C191" s="197"/>
      <c r="D191" s="63"/>
      <c r="E191" s="63"/>
      <c r="F191" s="63"/>
      <c r="G191" s="119"/>
      <c r="H191" s="120"/>
      <c r="I191" s="119"/>
      <c r="J191" s="63"/>
      <c r="K191" s="119"/>
      <c r="L191" s="244"/>
    </row>
    <row r="192" spans="1:12">
      <c r="A192" s="63"/>
      <c r="B192" s="63"/>
      <c r="C192" s="197"/>
      <c r="D192" s="63"/>
      <c r="E192" s="63"/>
      <c r="F192" s="63"/>
      <c r="G192" s="119"/>
      <c r="H192" s="120"/>
      <c r="I192" s="119"/>
      <c r="J192" s="63"/>
      <c r="K192" s="119"/>
      <c r="L192" s="244"/>
    </row>
    <row r="193" spans="1:12">
      <c r="A193" s="63"/>
      <c r="B193" s="63"/>
      <c r="C193" s="197"/>
      <c r="D193" s="63"/>
      <c r="E193" s="63"/>
      <c r="F193" s="63"/>
      <c r="G193" s="119"/>
      <c r="H193" s="120"/>
      <c r="I193" s="119"/>
      <c r="J193" s="63"/>
      <c r="K193" s="119"/>
      <c r="L193" s="244"/>
    </row>
    <row r="194" spans="1:12">
      <c r="A194" s="63"/>
      <c r="B194" s="63"/>
      <c r="C194" s="197"/>
      <c r="D194" s="63"/>
      <c r="E194" s="63"/>
      <c r="F194" s="63"/>
      <c r="G194" s="119"/>
      <c r="H194" s="120"/>
      <c r="I194" s="119"/>
      <c r="J194" s="63"/>
      <c r="K194" s="119"/>
      <c r="L194" s="244"/>
    </row>
    <row r="195" spans="1:12">
      <c r="A195" s="63"/>
      <c r="B195" s="63"/>
      <c r="C195" s="197"/>
      <c r="D195" s="63"/>
      <c r="E195" s="63"/>
      <c r="F195" s="63"/>
      <c r="G195" s="119"/>
      <c r="H195" s="121"/>
      <c r="I195" s="119"/>
      <c r="J195" s="63"/>
      <c r="K195" s="119"/>
      <c r="L195" s="244"/>
    </row>
    <row r="196" spans="1:12">
      <c r="A196" s="63"/>
      <c r="B196" s="63"/>
      <c r="C196" s="197"/>
      <c r="D196" s="63"/>
      <c r="E196" s="63"/>
      <c r="F196" s="63"/>
      <c r="G196" s="119"/>
      <c r="H196" s="121"/>
      <c r="I196" s="119"/>
      <c r="J196" s="63"/>
      <c r="K196" s="119"/>
      <c r="L196" s="244"/>
    </row>
    <row r="197" spans="1:12">
      <c r="A197" s="63"/>
      <c r="B197" s="63"/>
      <c r="C197" s="197"/>
      <c r="D197" s="63"/>
      <c r="E197" s="63"/>
      <c r="F197" s="63"/>
      <c r="G197" s="119"/>
      <c r="H197" s="121"/>
      <c r="I197" s="119"/>
      <c r="J197" s="63"/>
      <c r="K197" s="119"/>
      <c r="L197" s="244"/>
    </row>
    <row r="198" spans="1:12">
      <c r="A198" s="63"/>
      <c r="B198" s="63"/>
      <c r="C198" s="197"/>
      <c r="D198" s="63"/>
      <c r="E198" s="63"/>
      <c r="F198" s="63"/>
      <c r="G198" s="119"/>
      <c r="H198" s="121"/>
      <c r="I198" s="119"/>
      <c r="J198" s="63"/>
      <c r="K198" s="119"/>
      <c r="L198" s="244"/>
    </row>
    <row r="199" spans="1:12">
      <c r="A199" s="63"/>
      <c r="B199" s="63"/>
      <c r="C199" s="197"/>
      <c r="D199" s="63"/>
      <c r="E199" s="63"/>
      <c r="F199" s="63"/>
      <c r="G199" s="119"/>
      <c r="H199" s="121"/>
      <c r="I199" s="119"/>
      <c r="J199" s="63"/>
      <c r="K199" s="119"/>
      <c r="L199" s="244"/>
    </row>
    <row r="200" spans="1:12">
      <c r="A200" s="63"/>
      <c r="B200" s="63"/>
      <c r="C200" s="197"/>
      <c r="D200" s="63"/>
      <c r="E200" s="63"/>
      <c r="F200" s="63"/>
      <c r="G200" s="119"/>
      <c r="H200" s="121"/>
      <c r="I200" s="119"/>
      <c r="J200" s="63"/>
      <c r="K200" s="119"/>
      <c r="L200" s="244"/>
    </row>
    <row r="201" spans="1:12">
      <c r="A201" s="63"/>
      <c r="B201" s="63"/>
      <c r="C201" s="197"/>
      <c r="D201" s="63"/>
      <c r="E201" s="63"/>
      <c r="F201" s="63"/>
      <c r="G201" s="119"/>
      <c r="H201" s="121"/>
      <c r="I201" s="119"/>
      <c r="J201" s="63"/>
      <c r="K201" s="119"/>
      <c r="L201" s="244"/>
    </row>
    <row r="202" spans="1:12">
      <c r="A202" s="63"/>
      <c r="B202" s="63"/>
      <c r="C202" s="197"/>
      <c r="D202" s="63"/>
      <c r="E202" s="63"/>
      <c r="F202" s="63"/>
      <c r="G202" s="119"/>
      <c r="H202" s="121"/>
      <c r="I202" s="119"/>
      <c r="J202" s="63"/>
      <c r="K202" s="119"/>
      <c r="L202" s="244"/>
    </row>
    <row r="203" spans="1:12">
      <c r="A203" s="63"/>
      <c r="B203" s="63"/>
      <c r="C203" s="197"/>
      <c r="D203" s="63"/>
      <c r="E203" s="63"/>
      <c r="F203" s="63"/>
      <c r="G203" s="119"/>
      <c r="H203" s="121"/>
      <c r="I203" s="119"/>
      <c r="J203" s="63"/>
      <c r="K203" s="119"/>
      <c r="L203" s="244"/>
    </row>
    <row r="204" spans="1:12">
      <c r="A204" s="63"/>
      <c r="B204" s="63"/>
      <c r="C204" s="197"/>
      <c r="D204" s="63"/>
      <c r="E204" s="63"/>
      <c r="F204" s="63"/>
      <c r="G204" s="119"/>
      <c r="H204" s="121"/>
      <c r="I204" s="119"/>
      <c r="J204" s="63"/>
      <c r="K204" s="119"/>
      <c r="L204" s="244"/>
    </row>
    <row r="205" spans="1:12">
      <c r="A205" s="63"/>
      <c r="B205" s="63"/>
      <c r="C205" s="197"/>
      <c r="D205" s="63"/>
      <c r="E205" s="63"/>
      <c r="F205" s="63"/>
      <c r="G205" s="119"/>
      <c r="H205" s="121"/>
      <c r="I205" s="119"/>
      <c r="J205" s="63"/>
      <c r="K205" s="119"/>
      <c r="L205" s="244"/>
    </row>
    <row r="206" spans="1:12">
      <c r="A206" s="63"/>
      <c r="B206" s="63"/>
      <c r="C206" s="197"/>
      <c r="D206" s="63"/>
      <c r="E206" s="63"/>
      <c r="F206" s="63"/>
      <c r="G206" s="119"/>
      <c r="H206" s="121"/>
      <c r="I206" s="119"/>
      <c r="J206" s="63"/>
      <c r="K206" s="119"/>
      <c r="L206" s="244"/>
    </row>
    <row r="207" spans="1:12">
      <c r="A207" s="63"/>
      <c r="B207" s="63"/>
      <c r="C207" s="197"/>
      <c r="D207" s="63"/>
      <c r="E207" s="63"/>
      <c r="F207" s="63"/>
      <c r="G207" s="119"/>
      <c r="H207" s="121"/>
      <c r="I207" s="119"/>
      <c r="J207" s="63"/>
      <c r="K207" s="119"/>
      <c r="L207" s="244"/>
    </row>
    <row r="208" spans="1:12">
      <c r="A208" s="63"/>
      <c r="B208" s="63"/>
      <c r="C208" s="197"/>
      <c r="D208" s="63"/>
      <c r="E208" s="63"/>
      <c r="F208" s="63"/>
      <c r="G208" s="119"/>
      <c r="H208" s="121"/>
      <c r="I208" s="119"/>
      <c r="J208" s="63"/>
      <c r="K208" s="119"/>
      <c r="L208" s="244"/>
    </row>
    <row r="209" spans="1:12">
      <c r="A209" s="63"/>
      <c r="B209" s="63"/>
      <c r="C209" s="197"/>
      <c r="D209" s="63"/>
      <c r="E209" s="63"/>
      <c r="F209" s="63"/>
      <c r="G209" s="119"/>
      <c r="H209" s="121"/>
      <c r="I209" s="119"/>
      <c r="J209" s="63"/>
      <c r="K209" s="119"/>
      <c r="L209" s="244"/>
    </row>
    <row r="210" spans="1:12">
      <c r="A210" s="63"/>
      <c r="B210" s="63"/>
      <c r="C210" s="197"/>
      <c r="D210" s="63"/>
      <c r="E210" s="63"/>
      <c r="F210" s="63"/>
      <c r="G210" s="119"/>
      <c r="H210" s="121"/>
      <c r="I210" s="119"/>
      <c r="J210" s="63"/>
      <c r="K210" s="119"/>
      <c r="L210" s="244"/>
    </row>
    <row r="211" spans="1:12">
      <c r="A211" s="63"/>
      <c r="B211" s="63"/>
      <c r="C211" s="197"/>
      <c r="D211" s="63"/>
      <c r="E211" s="63"/>
      <c r="F211" s="63"/>
      <c r="G211" s="119"/>
      <c r="H211" s="121"/>
      <c r="I211" s="119"/>
      <c r="J211" s="63"/>
      <c r="K211" s="119"/>
      <c r="L211" s="244"/>
    </row>
    <row r="212" spans="1:12">
      <c r="A212" s="63"/>
      <c r="B212" s="63"/>
      <c r="C212" s="197"/>
      <c r="D212" s="63"/>
      <c r="E212" s="63"/>
      <c r="F212" s="63"/>
      <c r="G212" s="119"/>
      <c r="H212" s="121"/>
      <c r="I212" s="119"/>
      <c r="J212" s="63"/>
      <c r="K212" s="119"/>
      <c r="L212" s="244"/>
    </row>
    <row r="213" spans="1:12">
      <c r="A213" s="63"/>
      <c r="B213" s="63"/>
      <c r="C213" s="197"/>
      <c r="D213" s="63"/>
      <c r="E213" s="63"/>
      <c r="F213" s="63"/>
      <c r="G213" s="119"/>
      <c r="H213" s="121"/>
      <c r="I213" s="119"/>
      <c r="J213" s="63"/>
      <c r="K213" s="119"/>
      <c r="L213" s="244"/>
    </row>
    <row r="214" spans="1:12">
      <c r="A214" s="63"/>
      <c r="B214" s="63"/>
      <c r="C214" s="197"/>
      <c r="D214" s="63"/>
      <c r="E214" s="63"/>
      <c r="F214" s="63"/>
      <c r="G214" s="119"/>
      <c r="H214" s="121"/>
      <c r="I214" s="119"/>
      <c r="J214" s="63"/>
      <c r="K214" s="119"/>
      <c r="L214" s="244"/>
    </row>
    <row r="215" spans="1:12">
      <c r="A215" s="63"/>
      <c r="B215" s="63"/>
      <c r="C215" s="197"/>
      <c r="D215" s="63"/>
      <c r="E215" s="63"/>
      <c r="F215" s="63"/>
      <c r="G215" s="119"/>
      <c r="H215" s="121"/>
      <c r="I215" s="119"/>
      <c r="J215" s="63"/>
      <c r="K215" s="119"/>
      <c r="L215" s="244"/>
    </row>
    <row r="216" spans="1:12">
      <c r="A216" s="63"/>
      <c r="B216" s="63"/>
      <c r="C216" s="197"/>
      <c r="D216" s="63"/>
      <c r="E216" s="63"/>
      <c r="F216" s="63"/>
      <c r="G216" s="119"/>
      <c r="H216" s="121"/>
      <c r="I216" s="119"/>
      <c r="J216" s="63"/>
      <c r="K216" s="119"/>
      <c r="L216" s="244"/>
    </row>
    <row r="217" spans="1:12">
      <c r="A217" s="63"/>
      <c r="B217" s="63"/>
      <c r="C217" s="197"/>
      <c r="D217" s="63"/>
      <c r="E217" s="63"/>
      <c r="F217" s="63"/>
      <c r="G217" s="119"/>
      <c r="H217" s="121"/>
      <c r="I217" s="119"/>
      <c r="J217" s="63"/>
      <c r="K217" s="119"/>
      <c r="L217" s="244"/>
    </row>
    <row r="218" spans="1:12">
      <c r="A218" s="63"/>
      <c r="B218" s="63"/>
      <c r="C218" s="197"/>
      <c r="D218" s="63"/>
      <c r="E218" s="63"/>
      <c r="F218" s="63"/>
      <c r="G218" s="119"/>
      <c r="H218" s="121"/>
      <c r="I218" s="119"/>
      <c r="J218" s="63"/>
      <c r="K218" s="119"/>
      <c r="L218" s="244"/>
    </row>
    <row r="219" spans="1:12">
      <c r="A219" s="63"/>
      <c r="B219" s="63"/>
      <c r="C219" s="197"/>
      <c r="D219" s="63"/>
      <c r="E219" s="63"/>
      <c r="F219" s="63"/>
      <c r="G219" s="119"/>
      <c r="H219" s="121"/>
      <c r="I219" s="119"/>
      <c r="J219" s="63"/>
      <c r="K219" s="119"/>
      <c r="L219" s="244"/>
    </row>
    <row r="220" spans="1:12">
      <c r="A220" s="63"/>
      <c r="B220" s="63"/>
      <c r="C220" s="197"/>
      <c r="D220" s="63"/>
      <c r="E220" s="63"/>
      <c r="F220" s="63"/>
      <c r="G220" s="119"/>
      <c r="H220" s="121"/>
      <c r="I220" s="119"/>
      <c r="J220" s="63"/>
      <c r="K220" s="119"/>
      <c r="L220" s="244"/>
    </row>
    <row r="221" spans="1:12">
      <c r="A221" s="63"/>
      <c r="B221" s="63"/>
      <c r="C221" s="197"/>
      <c r="D221" s="63"/>
      <c r="E221" s="63"/>
      <c r="F221" s="63"/>
      <c r="G221" s="119"/>
      <c r="H221" s="121"/>
      <c r="I221" s="119"/>
      <c r="J221" s="63"/>
      <c r="K221" s="119"/>
      <c r="L221" s="244"/>
    </row>
    <row r="222" spans="1:12">
      <c r="A222" s="63"/>
      <c r="B222" s="63"/>
      <c r="C222" s="197"/>
      <c r="D222" s="63"/>
      <c r="E222" s="63"/>
      <c r="F222" s="63"/>
      <c r="G222" s="119"/>
      <c r="H222" s="121"/>
      <c r="I222" s="119"/>
      <c r="J222" s="63"/>
      <c r="K222" s="119"/>
      <c r="L222" s="244"/>
    </row>
    <row r="223" spans="1:12">
      <c r="A223" s="63"/>
      <c r="B223" s="63"/>
      <c r="C223" s="197"/>
      <c r="D223" s="63"/>
      <c r="E223" s="63"/>
      <c r="F223" s="63"/>
      <c r="G223" s="119"/>
      <c r="H223" s="121"/>
      <c r="I223" s="119"/>
      <c r="J223" s="63"/>
      <c r="K223" s="119"/>
      <c r="L223" s="244"/>
    </row>
    <row r="224" spans="1:12">
      <c r="A224" s="63"/>
      <c r="B224" s="63"/>
      <c r="C224" s="197"/>
      <c r="D224" s="63"/>
      <c r="E224" s="63"/>
      <c r="F224" s="63"/>
      <c r="G224" s="119"/>
      <c r="H224" s="121"/>
      <c r="I224" s="119"/>
      <c r="J224" s="63"/>
      <c r="K224" s="119"/>
      <c r="L224" s="244"/>
    </row>
    <row r="225" spans="1:12">
      <c r="A225" s="63"/>
      <c r="B225" s="63"/>
      <c r="C225" s="197"/>
      <c r="D225" s="63"/>
      <c r="E225" s="63"/>
      <c r="F225" s="63"/>
      <c r="G225" s="119"/>
      <c r="H225" s="121"/>
      <c r="I225" s="119"/>
      <c r="J225" s="63"/>
      <c r="K225" s="119"/>
      <c r="L225" s="244"/>
    </row>
    <row r="226" spans="1:12">
      <c r="A226" s="63"/>
      <c r="B226" s="63"/>
      <c r="C226" s="197"/>
      <c r="D226" s="63"/>
      <c r="E226" s="63"/>
      <c r="F226" s="63"/>
      <c r="G226" s="119"/>
      <c r="H226" s="121"/>
      <c r="I226" s="119"/>
      <c r="J226" s="63"/>
      <c r="K226" s="119"/>
      <c r="L226" s="244"/>
    </row>
    <row r="227" spans="1:12">
      <c r="A227" s="63"/>
      <c r="B227" s="63"/>
      <c r="C227" s="197"/>
      <c r="D227" s="63"/>
      <c r="E227" s="63"/>
      <c r="F227" s="63"/>
      <c r="G227" s="119"/>
      <c r="H227" s="121"/>
      <c r="I227" s="119"/>
      <c r="J227" s="63"/>
      <c r="K227" s="119"/>
      <c r="L227" s="244"/>
    </row>
    <row r="228" spans="1:12">
      <c r="A228" s="63"/>
      <c r="B228" s="63"/>
      <c r="C228" s="197"/>
      <c r="D228" s="63"/>
      <c r="E228" s="63"/>
      <c r="F228" s="63"/>
      <c r="G228" s="119"/>
      <c r="H228" s="121"/>
      <c r="I228" s="119"/>
      <c r="J228" s="63"/>
      <c r="K228" s="119"/>
      <c r="L228" s="244"/>
    </row>
    <row r="229" spans="1:12">
      <c r="A229" s="63"/>
      <c r="B229" s="63"/>
      <c r="C229" s="197"/>
      <c r="D229" s="63"/>
      <c r="E229" s="63"/>
      <c r="F229" s="63"/>
      <c r="G229" s="119"/>
      <c r="H229" s="121"/>
      <c r="I229" s="119"/>
      <c r="J229" s="63"/>
      <c r="K229" s="119"/>
      <c r="L229" s="244"/>
    </row>
    <row r="230" spans="1:12">
      <c r="A230" s="63"/>
      <c r="B230" s="63"/>
      <c r="C230" s="197"/>
      <c r="D230" s="63"/>
      <c r="E230" s="63"/>
      <c r="F230" s="63"/>
      <c r="G230" s="119"/>
      <c r="H230" s="121"/>
      <c r="I230" s="119"/>
      <c r="J230" s="63"/>
      <c r="K230" s="119"/>
      <c r="L230" s="244"/>
    </row>
    <row r="231" spans="1:12">
      <c r="A231" s="63"/>
      <c r="B231" s="63"/>
      <c r="C231" s="197"/>
      <c r="D231" s="63"/>
      <c r="E231" s="63"/>
      <c r="F231" s="63"/>
      <c r="G231" s="119"/>
      <c r="H231" s="121"/>
      <c r="I231" s="119"/>
      <c r="J231" s="63"/>
      <c r="K231" s="119"/>
      <c r="L231" s="244"/>
    </row>
    <row r="232" spans="1:12">
      <c r="A232" s="63"/>
      <c r="B232" s="63"/>
      <c r="C232" s="197"/>
      <c r="D232" s="63"/>
      <c r="E232" s="63"/>
      <c r="F232" s="63"/>
      <c r="G232" s="119"/>
      <c r="H232" s="121"/>
      <c r="I232" s="119"/>
      <c r="J232" s="63"/>
      <c r="K232" s="119"/>
      <c r="L232" s="244"/>
    </row>
    <row r="233" spans="1:12">
      <c r="A233" s="63"/>
      <c r="B233" s="63"/>
      <c r="C233" s="197"/>
      <c r="D233" s="63"/>
      <c r="E233" s="63"/>
      <c r="F233" s="63"/>
      <c r="G233" s="119"/>
      <c r="H233" s="121"/>
      <c r="I233" s="119"/>
      <c r="J233" s="63"/>
      <c r="K233" s="119"/>
      <c r="L233" s="244"/>
    </row>
    <row r="234" spans="1:12">
      <c r="A234" s="63"/>
      <c r="B234" s="63"/>
      <c r="C234" s="197"/>
      <c r="D234" s="63"/>
      <c r="E234" s="63"/>
      <c r="F234" s="63"/>
      <c r="G234" s="119"/>
      <c r="H234" s="121"/>
      <c r="I234" s="119"/>
      <c r="J234" s="63"/>
      <c r="K234" s="119"/>
      <c r="L234" s="244"/>
    </row>
    <row r="235" spans="1:12">
      <c r="A235" s="63"/>
      <c r="B235" s="63"/>
      <c r="C235" s="197"/>
      <c r="D235" s="63"/>
      <c r="E235" s="63"/>
      <c r="F235" s="63"/>
      <c r="G235" s="119"/>
      <c r="H235" s="121"/>
      <c r="I235" s="119"/>
      <c r="J235" s="63"/>
      <c r="K235" s="119"/>
      <c r="L235" s="244"/>
    </row>
    <row r="236" spans="1:12">
      <c r="A236" s="63"/>
      <c r="B236" s="63"/>
      <c r="C236" s="197"/>
      <c r="D236" s="63"/>
      <c r="E236" s="63"/>
      <c r="F236" s="63"/>
      <c r="G236" s="119"/>
      <c r="H236" s="121"/>
      <c r="I236" s="119"/>
      <c r="J236" s="63"/>
      <c r="K236" s="119"/>
      <c r="L236" s="244"/>
    </row>
    <row r="237" spans="1:12">
      <c r="A237" s="63"/>
      <c r="B237" s="63"/>
      <c r="C237" s="197"/>
      <c r="D237" s="63"/>
      <c r="E237" s="63"/>
      <c r="F237" s="63"/>
      <c r="G237" s="119"/>
      <c r="H237" s="121"/>
      <c r="I237" s="119"/>
      <c r="J237" s="63"/>
      <c r="K237" s="119"/>
      <c r="L237" s="244"/>
    </row>
    <row r="238" spans="1:12">
      <c r="A238" s="63"/>
      <c r="B238" s="63"/>
      <c r="C238" s="197"/>
      <c r="D238" s="63"/>
      <c r="E238" s="63"/>
      <c r="F238" s="63"/>
      <c r="G238" s="119"/>
      <c r="H238" s="121"/>
      <c r="I238" s="119"/>
      <c r="J238" s="63"/>
      <c r="K238" s="119"/>
      <c r="L238" s="244"/>
    </row>
    <row r="239" spans="1:12">
      <c r="A239" s="63"/>
      <c r="B239" s="63"/>
      <c r="C239" s="197"/>
      <c r="D239" s="63"/>
      <c r="E239" s="63"/>
      <c r="F239" s="63"/>
      <c r="G239" s="119"/>
      <c r="H239" s="121"/>
      <c r="I239" s="119"/>
      <c r="J239" s="63"/>
      <c r="K239" s="119"/>
      <c r="L239" s="244"/>
    </row>
    <row r="240" spans="1:12">
      <c r="A240" s="63"/>
      <c r="B240" s="63"/>
      <c r="C240" s="197"/>
      <c r="D240" s="63"/>
      <c r="E240" s="63"/>
      <c r="F240" s="63"/>
      <c r="G240" s="119"/>
      <c r="H240" s="121"/>
      <c r="I240" s="119"/>
      <c r="J240" s="63"/>
      <c r="K240" s="119"/>
      <c r="L240" s="244"/>
    </row>
    <row r="241" spans="1:12">
      <c r="A241" s="63"/>
      <c r="B241" s="63"/>
      <c r="C241" s="197"/>
      <c r="D241" s="63"/>
      <c r="E241" s="63"/>
      <c r="F241" s="63"/>
      <c r="G241" s="119"/>
      <c r="H241" s="121"/>
      <c r="I241" s="119"/>
      <c r="J241" s="63"/>
      <c r="K241" s="119"/>
      <c r="L241" s="244"/>
    </row>
    <row r="242" spans="1:12">
      <c r="A242" s="63"/>
      <c r="B242" s="63"/>
      <c r="C242" s="197"/>
      <c r="D242" s="63"/>
      <c r="E242" s="63"/>
      <c r="F242" s="63"/>
      <c r="G242" s="119"/>
      <c r="H242" s="121"/>
      <c r="I242" s="119"/>
      <c r="J242" s="63"/>
      <c r="K242" s="119"/>
      <c r="L242" s="244"/>
    </row>
    <row r="243" spans="1:12">
      <c r="A243" s="63"/>
      <c r="B243" s="63"/>
      <c r="C243" s="197"/>
      <c r="D243" s="63"/>
      <c r="E243" s="63"/>
      <c r="F243" s="63"/>
      <c r="G243" s="119"/>
      <c r="H243" s="121"/>
      <c r="I243" s="119"/>
      <c r="J243" s="63"/>
      <c r="K243" s="119"/>
      <c r="L243" s="244"/>
    </row>
    <row r="244" spans="1:12">
      <c r="A244" s="63"/>
      <c r="B244" s="63"/>
      <c r="C244" s="197"/>
      <c r="D244" s="63"/>
      <c r="E244" s="63"/>
      <c r="F244" s="63"/>
      <c r="G244" s="119"/>
      <c r="H244" s="121"/>
      <c r="I244" s="119"/>
      <c r="J244" s="63"/>
      <c r="K244" s="119"/>
      <c r="L244" s="244"/>
    </row>
    <row r="245" spans="1:12">
      <c r="A245" s="63"/>
      <c r="B245" s="63"/>
      <c r="C245" s="197"/>
      <c r="D245" s="63"/>
      <c r="E245" s="63"/>
      <c r="F245" s="63"/>
      <c r="G245" s="119"/>
      <c r="H245" s="121"/>
      <c r="I245" s="119"/>
      <c r="J245" s="63"/>
      <c r="K245" s="119"/>
      <c r="L245" s="244"/>
    </row>
    <row r="246" spans="1:12">
      <c r="A246" s="63"/>
      <c r="B246" s="63"/>
      <c r="C246" s="197"/>
      <c r="D246" s="63"/>
      <c r="E246" s="63"/>
      <c r="F246" s="63"/>
      <c r="G246" s="119"/>
      <c r="H246" s="121"/>
      <c r="I246" s="119"/>
      <c r="J246" s="63"/>
      <c r="K246" s="119"/>
      <c r="L246" s="244"/>
    </row>
    <row r="247" spans="1:12">
      <c r="A247" s="63"/>
      <c r="B247" s="63"/>
      <c r="C247" s="197"/>
      <c r="D247" s="63"/>
      <c r="E247" s="63"/>
      <c r="F247" s="63"/>
      <c r="G247" s="119"/>
      <c r="H247" s="121"/>
      <c r="I247" s="119"/>
      <c r="J247" s="63"/>
      <c r="K247" s="119"/>
      <c r="L247" s="244"/>
    </row>
    <row r="248" spans="1:12">
      <c r="A248" s="63"/>
      <c r="B248" s="63"/>
      <c r="C248" s="197"/>
      <c r="D248" s="63"/>
      <c r="E248" s="63"/>
      <c r="F248" s="63"/>
      <c r="G248" s="119"/>
      <c r="H248" s="121"/>
      <c r="I248" s="119"/>
      <c r="J248" s="63"/>
      <c r="K248" s="119"/>
      <c r="L248" s="244"/>
    </row>
    <row r="249" spans="1:12">
      <c r="A249" s="63"/>
      <c r="B249" s="63"/>
      <c r="C249" s="197"/>
      <c r="D249" s="63"/>
      <c r="E249" s="63"/>
      <c r="F249" s="63"/>
      <c r="G249" s="119"/>
      <c r="H249" s="121"/>
      <c r="I249" s="119"/>
      <c r="J249" s="63"/>
      <c r="K249" s="119"/>
      <c r="L249" s="244"/>
    </row>
    <row r="250" spans="1:12">
      <c r="A250" s="63"/>
      <c r="B250" s="63"/>
      <c r="C250" s="197"/>
      <c r="D250" s="63"/>
      <c r="E250" s="63"/>
      <c r="F250" s="63"/>
      <c r="G250" s="119"/>
      <c r="H250" s="121"/>
      <c r="I250" s="119"/>
      <c r="J250" s="63"/>
      <c r="K250" s="119"/>
      <c r="L250" s="244"/>
    </row>
    <row r="251" spans="1:12">
      <c r="A251" s="63"/>
      <c r="B251" s="63"/>
      <c r="C251" s="197"/>
      <c r="D251" s="63"/>
      <c r="E251" s="63"/>
      <c r="F251" s="63"/>
      <c r="G251" s="119"/>
      <c r="H251" s="121"/>
      <c r="I251" s="119"/>
      <c r="J251" s="63"/>
      <c r="K251" s="119"/>
      <c r="L251" s="244"/>
    </row>
    <row r="252" spans="1:12">
      <c r="A252" s="63"/>
      <c r="B252" s="63"/>
      <c r="C252" s="197"/>
      <c r="D252" s="63"/>
      <c r="E252" s="63"/>
      <c r="F252" s="63"/>
      <c r="G252" s="119"/>
      <c r="H252" s="121"/>
      <c r="I252" s="119"/>
      <c r="J252" s="63"/>
      <c r="K252" s="119"/>
      <c r="L252" s="244"/>
    </row>
    <row r="253" spans="1:12">
      <c r="A253" s="63"/>
      <c r="B253" s="63"/>
      <c r="C253" s="197"/>
      <c r="D253" s="63"/>
      <c r="E253" s="63"/>
      <c r="F253" s="63"/>
      <c r="G253" s="119"/>
      <c r="H253" s="121"/>
      <c r="I253" s="119"/>
      <c r="J253" s="63"/>
      <c r="K253" s="119"/>
      <c r="L253" s="244"/>
    </row>
    <row r="254" spans="1:12">
      <c r="A254" s="63"/>
      <c r="B254" s="63"/>
      <c r="C254" s="197"/>
      <c r="D254" s="63"/>
      <c r="E254" s="63"/>
      <c r="F254" s="63"/>
      <c r="G254" s="119"/>
      <c r="H254" s="121"/>
      <c r="I254" s="119"/>
      <c r="J254" s="63"/>
      <c r="K254" s="119"/>
      <c r="L254" s="244"/>
    </row>
    <row r="255" spans="1:12">
      <c r="A255" s="63"/>
      <c r="B255" s="63"/>
      <c r="C255" s="197"/>
      <c r="D255" s="63"/>
      <c r="E255" s="63"/>
      <c r="F255" s="63"/>
      <c r="G255" s="119"/>
      <c r="H255" s="121"/>
      <c r="I255" s="119"/>
      <c r="J255" s="63"/>
      <c r="K255" s="119"/>
      <c r="L255" s="244"/>
    </row>
    <row r="256" spans="1:12">
      <c r="A256" s="63"/>
      <c r="B256" s="63"/>
      <c r="C256" s="197"/>
      <c r="D256" s="63"/>
      <c r="E256" s="63"/>
      <c r="F256" s="63"/>
      <c r="G256" s="119"/>
      <c r="H256" s="121"/>
      <c r="I256" s="119"/>
      <c r="J256" s="63"/>
      <c r="K256" s="119"/>
      <c r="L256" s="244"/>
    </row>
    <row r="257" spans="1:12">
      <c r="A257" s="63"/>
      <c r="B257" s="63"/>
      <c r="C257" s="197"/>
      <c r="D257" s="63"/>
      <c r="E257" s="63"/>
      <c r="F257" s="63"/>
      <c r="G257" s="119"/>
      <c r="H257" s="121"/>
      <c r="I257" s="119"/>
      <c r="J257" s="63"/>
      <c r="K257" s="119"/>
      <c r="L257" s="244"/>
    </row>
    <row r="258" spans="1:12">
      <c r="A258" s="63"/>
      <c r="B258" s="63"/>
      <c r="C258" s="197"/>
      <c r="D258" s="63"/>
      <c r="E258" s="63"/>
      <c r="F258" s="63"/>
      <c r="G258" s="119"/>
      <c r="H258" s="121"/>
      <c r="I258" s="119"/>
      <c r="J258" s="63"/>
      <c r="K258" s="119"/>
      <c r="L258" s="244"/>
    </row>
    <row r="259" spans="1:12">
      <c r="A259" s="63"/>
      <c r="B259" s="63"/>
      <c r="C259" s="197"/>
      <c r="D259" s="63"/>
      <c r="E259" s="63"/>
      <c r="F259" s="63"/>
      <c r="G259" s="119"/>
      <c r="H259" s="121"/>
      <c r="I259" s="119"/>
      <c r="J259" s="63"/>
      <c r="K259" s="119"/>
      <c r="L259" s="244"/>
    </row>
    <row r="260" spans="1:12">
      <c r="A260" s="63"/>
      <c r="B260" s="63"/>
      <c r="C260" s="197"/>
      <c r="D260" s="63"/>
      <c r="E260" s="63"/>
      <c r="F260" s="63"/>
      <c r="G260" s="119"/>
      <c r="H260" s="121"/>
      <c r="I260" s="119"/>
      <c r="J260" s="63"/>
      <c r="K260" s="119"/>
      <c r="L260" s="244"/>
    </row>
    <row r="261" spans="1:12">
      <c r="A261" s="63"/>
      <c r="B261" s="63"/>
      <c r="C261" s="197"/>
      <c r="D261" s="63"/>
      <c r="E261" s="63"/>
      <c r="F261" s="63"/>
      <c r="G261" s="119"/>
      <c r="H261" s="121"/>
      <c r="I261" s="119"/>
      <c r="J261" s="63"/>
      <c r="K261" s="119"/>
      <c r="L261" s="244"/>
    </row>
    <row r="262" spans="1:12">
      <c r="A262" s="63"/>
      <c r="B262" s="63"/>
      <c r="C262" s="197"/>
      <c r="D262" s="63"/>
      <c r="E262" s="63"/>
      <c r="F262" s="63"/>
      <c r="G262" s="119"/>
      <c r="H262" s="121"/>
      <c r="I262" s="119"/>
      <c r="J262" s="63"/>
      <c r="K262" s="119"/>
      <c r="L262" s="244"/>
    </row>
    <row r="263" spans="1:12">
      <c r="A263" s="63"/>
      <c r="B263" s="63"/>
      <c r="C263" s="197"/>
      <c r="D263" s="63"/>
      <c r="E263" s="63"/>
      <c r="F263" s="63"/>
      <c r="G263" s="119"/>
      <c r="H263" s="121"/>
      <c r="I263" s="119"/>
      <c r="J263" s="63"/>
      <c r="K263" s="119"/>
      <c r="L263" s="244"/>
    </row>
    <row r="264" spans="1:12">
      <c r="A264" s="63"/>
      <c r="B264" s="63"/>
      <c r="C264" s="197"/>
      <c r="D264" s="63"/>
      <c r="E264" s="63"/>
      <c r="F264" s="63"/>
      <c r="G264" s="119"/>
      <c r="H264" s="121"/>
      <c r="I264" s="119"/>
      <c r="J264" s="63"/>
      <c r="K264" s="119"/>
      <c r="L264" s="244"/>
    </row>
    <row r="265" spans="1:12">
      <c r="A265" s="63"/>
      <c r="B265" s="63"/>
      <c r="C265" s="197"/>
      <c r="D265" s="63"/>
      <c r="E265" s="63"/>
      <c r="F265" s="63"/>
      <c r="G265" s="119"/>
      <c r="H265" s="121"/>
      <c r="I265" s="119"/>
      <c r="J265" s="63"/>
      <c r="K265" s="119"/>
      <c r="L265" s="244"/>
    </row>
    <row r="266" spans="1:12">
      <c r="A266" s="63"/>
      <c r="B266" s="63"/>
      <c r="C266" s="197"/>
      <c r="D266" s="63"/>
      <c r="E266" s="63"/>
      <c r="F266" s="63"/>
      <c r="G266" s="119"/>
      <c r="H266" s="121"/>
      <c r="I266" s="119"/>
      <c r="J266" s="63"/>
      <c r="K266" s="119"/>
      <c r="L266" s="244"/>
    </row>
    <row r="267" spans="1:12">
      <c r="A267" s="63"/>
      <c r="B267" s="63"/>
      <c r="C267" s="197"/>
      <c r="D267" s="63"/>
      <c r="E267" s="63"/>
      <c r="F267" s="63"/>
      <c r="G267" s="119"/>
      <c r="H267" s="121"/>
      <c r="I267" s="119"/>
      <c r="J267" s="63"/>
      <c r="K267" s="119"/>
      <c r="L267" s="244"/>
    </row>
    <row r="268" spans="1:12">
      <c r="A268" s="63"/>
      <c r="B268" s="63"/>
      <c r="C268" s="197"/>
      <c r="D268" s="63"/>
      <c r="E268" s="63"/>
      <c r="F268" s="63"/>
      <c r="G268" s="119"/>
      <c r="H268" s="121"/>
      <c r="I268" s="119"/>
      <c r="J268" s="63"/>
      <c r="K268" s="119"/>
      <c r="L268" s="244"/>
    </row>
    <row r="269" spans="1:12">
      <c r="A269" s="63"/>
      <c r="B269" s="63"/>
      <c r="C269" s="197"/>
      <c r="D269" s="63"/>
      <c r="E269" s="63"/>
      <c r="F269" s="63"/>
      <c r="G269" s="119"/>
      <c r="H269" s="121"/>
      <c r="I269" s="119"/>
      <c r="J269" s="63"/>
      <c r="K269" s="119"/>
      <c r="L269" s="244"/>
    </row>
    <row r="270" spans="1:12">
      <c r="A270" s="63"/>
      <c r="B270" s="63"/>
      <c r="C270" s="197"/>
      <c r="D270" s="63"/>
      <c r="E270" s="63"/>
      <c r="F270" s="63"/>
      <c r="G270" s="119"/>
      <c r="H270" s="121"/>
      <c r="I270" s="119"/>
      <c r="J270" s="63"/>
      <c r="K270" s="119"/>
      <c r="L270" s="244"/>
    </row>
    <row r="271" spans="1:12">
      <c r="A271" s="63"/>
      <c r="B271" s="63"/>
      <c r="C271" s="197"/>
      <c r="D271" s="63"/>
      <c r="E271" s="63"/>
      <c r="F271" s="63"/>
      <c r="G271" s="119"/>
      <c r="H271" s="121"/>
      <c r="I271" s="119"/>
      <c r="J271" s="63"/>
      <c r="K271" s="119"/>
      <c r="L271" s="244"/>
    </row>
  </sheetData>
  <sortState ref="A2:L270">
    <sortCondition ref="K1"/>
  </sortState>
  <mergeCells count="1">
    <mergeCell ref="A1:L1"/>
  </mergeCells>
  <pageMargins left="0.25" right="0.25" top="0.75" bottom="0.75" header="0.3" footer="0.3"/>
  <pageSetup paperSize="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Q7" sqref="Q7"/>
    </sheetView>
  </sheetViews>
  <sheetFormatPr defaultColWidth="9.140625" defaultRowHeight="12"/>
  <cols>
    <col min="1" max="1" width="4.28515625" style="118" customWidth="1"/>
    <col min="2" max="2" width="9.140625" style="189"/>
    <col min="3" max="3" width="9.140625" style="118" customWidth="1"/>
    <col min="4" max="4" width="38.85546875" style="118" customWidth="1"/>
    <col min="5" max="5" width="7.7109375" style="94" customWidth="1"/>
    <col min="6" max="6" width="14" style="118" customWidth="1"/>
    <col min="7" max="7" width="6.85546875" style="180" customWidth="1"/>
    <col min="8" max="8" width="6.42578125" style="181" customWidth="1"/>
    <col min="9" max="9" width="8.7109375" style="182" customWidth="1"/>
    <col min="10" max="10" width="5" style="118" customWidth="1"/>
    <col min="11" max="11" width="8.5703125" style="182" customWidth="1"/>
    <col min="12" max="12" width="6.85546875" style="118" customWidth="1"/>
    <col min="13" max="13" width="12.7109375" style="118" customWidth="1"/>
    <col min="14" max="14" width="13" style="118" customWidth="1"/>
    <col min="15" max="16384" width="9.140625" style="118"/>
  </cols>
  <sheetData>
    <row r="1" spans="1:14" ht="36">
      <c r="A1" s="124"/>
      <c r="B1" s="124" t="s">
        <v>532</v>
      </c>
      <c r="C1" s="125" t="s">
        <v>533</v>
      </c>
      <c r="D1" s="124" t="s">
        <v>534</v>
      </c>
      <c r="E1" s="126" t="s">
        <v>0</v>
      </c>
      <c r="F1" s="127" t="s">
        <v>535</v>
      </c>
      <c r="G1" s="128" t="s">
        <v>536</v>
      </c>
      <c r="H1" s="129" t="s">
        <v>537</v>
      </c>
      <c r="I1" s="130" t="s">
        <v>538</v>
      </c>
      <c r="J1" s="124" t="s">
        <v>539</v>
      </c>
      <c r="K1" s="130" t="s">
        <v>540</v>
      </c>
      <c r="L1" s="131"/>
    </row>
    <row r="2" spans="1:14" s="135" customFormat="1" ht="24">
      <c r="A2" s="115"/>
      <c r="B2" s="77" t="s">
        <v>882</v>
      </c>
      <c r="C2" s="132" t="s">
        <v>883</v>
      </c>
      <c r="D2" s="7" t="s">
        <v>884</v>
      </c>
      <c r="E2" s="115" t="s">
        <v>885</v>
      </c>
      <c r="F2" s="132" t="s">
        <v>886</v>
      </c>
      <c r="G2" s="43">
        <v>3.71</v>
      </c>
      <c r="H2" s="115">
        <v>700</v>
      </c>
      <c r="I2" s="133">
        <f t="shared" ref="I2:I33" si="0">G2*H2</f>
        <v>2597</v>
      </c>
      <c r="J2" s="115">
        <v>12</v>
      </c>
      <c r="K2" s="134">
        <f t="shared" ref="K2:K33" si="1">I2*J2%+I2</f>
        <v>2908.64</v>
      </c>
      <c r="M2" s="136">
        <v>42682</v>
      </c>
      <c r="N2" s="137">
        <v>43227</v>
      </c>
    </row>
    <row r="3" spans="1:14" s="135" customFormat="1" ht="24">
      <c r="A3" s="115"/>
      <c r="B3" s="77" t="s">
        <v>887</v>
      </c>
      <c r="C3" s="138" t="s">
        <v>888</v>
      </c>
      <c r="D3" s="5" t="s">
        <v>889</v>
      </c>
      <c r="E3" s="115" t="s">
        <v>885</v>
      </c>
      <c r="F3" s="138" t="s">
        <v>890</v>
      </c>
      <c r="G3" s="43">
        <v>0.83</v>
      </c>
      <c r="H3" s="115">
        <v>16500</v>
      </c>
      <c r="I3" s="133">
        <f t="shared" si="0"/>
        <v>13695</v>
      </c>
      <c r="J3" s="115">
        <v>12</v>
      </c>
      <c r="K3" s="134">
        <f t="shared" si="1"/>
        <v>15338.4</v>
      </c>
      <c r="M3" s="139">
        <v>43038</v>
      </c>
      <c r="N3" s="140">
        <v>43402</v>
      </c>
    </row>
    <row r="4" spans="1:14" s="135" customFormat="1" ht="24">
      <c r="A4" s="115"/>
      <c r="B4" s="77" t="s">
        <v>891</v>
      </c>
      <c r="C4" s="138" t="s">
        <v>892</v>
      </c>
      <c r="D4" s="5" t="s">
        <v>893</v>
      </c>
      <c r="E4" s="115" t="s">
        <v>885</v>
      </c>
      <c r="F4" s="138" t="s">
        <v>894</v>
      </c>
      <c r="G4" s="43">
        <v>0.36</v>
      </c>
      <c r="H4" s="115">
        <v>1600</v>
      </c>
      <c r="I4" s="133">
        <f t="shared" si="0"/>
        <v>576</v>
      </c>
      <c r="J4" s="115">
        <v>12</v>
      </c>
      <c r="K4" s="134">
        <f t="shared" si="1"/>
        <v>645.12</v>
      </c>
      <c r="M4" s="139">
        <v>42892</v>
      </c>
      <c r="N4" s="140">
        <v>43256</v>
      </c>
    </row>
    <row r="5" spans="1:14" s="135" customFormat="1" ht="24">
      <c r="A5" s="141"/>
      <c r="B5" s="77" t="s">
        <v>895</v>
      </c>
      <c r="C5" s="138" t="s">
        <v>896</v>
      </c>
      <c r="D5" s="142" t="s">
        <v>897</v>
      </c>
      <c r="E5" s="115" t="s">
        <v>885</v>
      </c>
      <c r="F5" s="138" t="s">
        <v>898</v>
      </c>
      <c r="G5" s="43">
        <v>2.78</v>
      </c>
      <c r="H5" s="115">
        <v>300</v>
      </c>
      <c r="I5" s="133">
        <f t="shared" si="0"/>
        <v>833.99999999999989</v>
      </c>
      <c r="J5" s="115">
        <v>12</v>
      </c>
      <c r="K5" s="134">
        <f t="shared" si="1"/>
        <v>934.07999999999993</v>
      </c>
      <c r="M5" s="139">
        <v>42961</v>
      </c>
      <c r="N5" s="140">
        <v>43325</v>
      </c>
    </row>
    <row r="6" spans="1:14" s="149" customFormat="1" ht="75.75" customHeight="1">
      <c r="A6" s="143"/>
      <c r="B6" s="77" t="s">
        <v>899</v>
      </c>
      <c r="C6" s="138" t="s">
        <v>900</v>
      </c>
      <c r="D6" s="77" t="s">
        <v>901</v>
      </c>
      <c r="E6" s="78" t="s">
        <v>6</v>
      </c>
      <c r="F6" s="138" t="s">
        <v>902</v>
      </c>
      <c r="G6" s="144">
        <v>15.38</v>
      </c>
      <c r="H6" s="145">
        <v>1810</v>
      </c>
      <c r="I6" s="133">
        <f t="shared" si="0"/>
        <v>27837.800000000003</v>
      </c>
      <c r="J6" s="143">
        <v>12</v>
      </c>
      <c r="K6" s="134">
        <f t="shared" si="1"/>
        <v>31178.336000000003</v>
      </c>
      <c r="L6" s="146"/>
      <c r="M6" s="147">
        <v>43021</v>
      </c>
      <c r="N6" s="148">
        <v>43385</v>
      </c>
    </row>
    <row r="7" spans="1:14" s="149" customFormat="1" ht="36">
      <c r="A7" s="143"/>
      <c r="B7" s="77" t="s">
        <v>903</v>
      </c>
      <c r="C7" s="138" t="s">
        <v>904</v>
      </c>
      <c r="D7" s="138" t="s">
        <v>905</v>
      </c>
      <c r="E7" s="7" t="s">
        <v>2</v>
      </c>
      <c r="F7" s="138" t="s">
        <v>906</v>
      </c>
      <c r="G7" s="144">
        <v>0.25</v>
      </c>
      <c r="H7" s="145">
        <v>11900</v>
      </c>
      <c r="I7" s="133">
        <f t="shared" si="0"/>
        <v>2975</v>
      </c>
      <c r="J7" s="143">
        <v>12</v>
      </c>
      <c r="K7" s="134">
        <f t="shared" si="1"/>
        <v>3332</v>
      </c>
      <c r="L7" s="146"/>
      <c r="M7" s="147">
        <v>43032</v>
      </c>
      <c r="N7" s="148">
        <v>43396</v>
      </c>
    </row>
    <row r="8" spans="1:14" ht="24">
      <c r="A8" s="143"/>
      <c r="B8" s="77" t="s">
        <v>907</v>
      </c>
      <c r="C8" s="138" t="s">
        <v>908</v>
      </c>
      <c r="D8" s="138" t="s">
        <v>909</v>
      </c>
      <c r="E8" s="7" t="s">
        <v>2</v>
      </c>
      <c r="F8" s="138" t="s">
        <v>910</v>
      </c>
      <c r="G8" s="144">
        <v>0.30099999999999999</v>
      </c>
      <c r="H8" s="150">
        <v>600</v>
      </c>
      <c r="I8" s="133">
        <f t="shared" si="0"/>
        <v>180.6</v>
      </c>
      <c r="J8" s="143">
        <v>12</v>
      </c>
      <c r="K8" s="134">
        <f t="shared" si="1"/>
        <v>202.27199999999999</v>
      </c>
      <c r="L8" s="146"/>
      <c r="M8" s="147">
        <v>42975</v>
      </c>
      <c r="N8" s="148">
        <v>43339</v>
      </c>
    </row>
    <row r="9" spans="1:14" s="149" customFormat="1" ht="24">
      <c r="A9" s="143"/>
      <c r="B9" s="77" t="s">
        <v>911</v>
      </c>
      <c r="C9" s="138" t="s">
        <v>912</v>
      </c>
      <c r="D9" s="138" t="s">
        <v>913</v>
      </c>
      <c r="E9" s="7" t="s">
        <v>2</v>
      </c>
      <c r="F9" s="138" t="s">
        <v>914</v>
      </c>
      <c r="G9" s="144">
        <v>0.18</v>
      </c>
      <c r="H9" s="145">
        <v>48700</v>
      </c>
      <c r="I9" s="133">
        <f t="shared" si="0"/>
        <v>8766</v>
      </c>
      <c r="J9" s="143">
        <v>12</v>
      </c>
      <c r="K9" s="134">
        <f t="shared" si="1"/>
        <v>9817.92</v>
      </c>
      <c r="L9" s="146"/>
      <c r="M9" s="147">
        <v>42926</v>
      </c>
      <c r="N9" s="148">
        <v>43290</v>
      </c>
    </row>
    <row r="10" spans="1:14" s="149" customFormat="1" ht="48">
      <c r="A10" s="143"/>
      <c r="B10" s="77" t="s">
        <v>915</v>
      </c>
      <c r="C10" s="138" t="s">
        <v>916</v>
      </c>
      <c r="D10" s="138" t="s">
        <v>917</v>
      </c>
      <c r="E10" s="7" t="s">
        <v>6</v>
      </c>
      <c r="F10" s="138" t="s">
        <v>918</v>
      </c>
      <c r="G10" s="144">
        <v>90</v>
      </c>
      <c r="H10" s="145">
        <v>180</v>
      </c>
      <c r="I10" s="133">
        <f t="shared" si="0"/>
        <v>16200</v>
      </c>
      <c r="J10" s="143">
        <v>12</v>
      </c>
      <c r="K10" s="134">
        <f t="shared" si="1"/>
        <v>18144</v>
      </c>
      <c r="L10" s="146"/>
      <c r="M10" s="146">
        <v>43101</v>
      </c>
      <c r="N10" s="151">
        <v>43465</v>
      </c>
    </row>
    <row r="11" spans="1:14" s="149" customFormat="1" ht="24">
      <c r="A11" s="143"/>
      <c r="B11" s="77" t="s">
        <v>919</v>
      </c>
      <c r="C11" s="138" t="s">
        <v>920</v>
      </c>
      <c r="D11" s="5" t="s">
        <v>921</v>
      </c>
      <c r="E11" s="7" t="s">
        <v>6</v>
      </c>
      <c r="F11" s="138" t="s">
        <v>922</v>
      </c>
      <c r="G11" s="144">
        <v>59.45</v>
      </c>
      <c r="H11" s="145">
        <v>93</v>
      </c>
      <c r="I11" s="133">
        <f t="shared" si="0"/>
        <v>5528.85</v>
      </c>
      <c r="J11" s="143">
        <v>12</v>
      </c>
      <c r="K11" s="134">
        <f t="shared" si="1"/>
        <v>6192.3119999999999</v>
      </c>
      <c r="L11" s="146"/>
      <c r="M11" s="147">
        <v>42678</v>
      </c>
      <c r="N11" s="152">
        <v>43223</v>
      </c>
    </row>
    <row r="12" spans="1:14" s="149" customFormat="1" ht="36">
      <c r="A12" s="143"/>
      <c r="B12" s="77" t="s">
        <v>923</v>
      </c>
      <c r="C12" s="153" t="s">
        <v>924</v>
      </c>
      <c r="D12" s="138" t="s">
        <v>925</v>
      </c>
      <c r="E12" s="7" t="s">
        <v>2</v>
      </c>
      <c r="F12" s="138" t="s">
        <v>922</v>
      </c>
      <c r="G12" s="144">
        <v>76.319999999999993</v>
      </c>
      <c r="H12" s="145">
        <v>117</v>
      </c>
      <c r="I12" s="133">
        <f t="shared" si="0"/>
        <v>8929.4399999999987</v>
      </c>
      <c r="J12" s="143">
        <v>12</v>
      </c>
      <c r="K12" s="134">
        <f t="shared" si="1"/>
        <v>10000.972799999998</v>
      </c>
      <c r="M12" s="147">
        <v>42292</v>
      </c>
      <c r="N12" s="147">
        <v>43387</v>
      </c>
    </row>
    <row r="13" spans="1:14" s="149" customFormat="1" ht="36">
      <c r="A13" s="143"/>
      <c r="B13" s="77" t="s">
        <v>926</v>
      </c>
      <c r="C13" s="153" t="s">
        <v>927</v>
      </c>
      <c r="D13" s="138" t="s">
        <v>928</v>
      </c>
      <c r="E13" s="7" t="s">
        <v>2</v>
      </c>
      <c r="F13" s="138" t="s">
        <v>929</v>
      </c>
      <c r="G13" s="144">
        <v>7.3860000000000001</v>
      </c>
      <c r="H13" s="145">
        <v>600</v>
      </c>
      <c r="I13" s="133">
        <f t="shared" si="0"/>
        <v>4431.6000000000004</v>
      </c>
      <c r="J13" s="143">
        <v>12</v>
      </c>
      <c r="K13" s="134">
        <f t="shared" si="1"/>
        <v>4963.3920000000007</v>
      </c>
      <c r="M13" s="147">
        <v>42258</v>
      </c>
      <c r="N13" s="147">
        <v>43353</v>
      </c>
    </row>
    <row r="14" spans="1:14" s="149" customFormat="1" ht="48">
      <c r="A14" s="143"/>
      <c r="B14" s="77" t="s">
        <v>930</v>
      </c>
      <c r="C14" s="138" t="s">
        <v>931</v>
      </c>
      <c r="D14" s="88" t="s">
        <v>932</v>
      </c>
      <c r="E14" s="7" t="s">
        <v>2</v>
      </c>
      <c r="F14" s="138" t="s">
        <v>933</v>
      </c>
      <c r="G14" s="144">
        <v>0.19750000000000001</v>
      </c>
      <c r="H14" s="145">
        <v>39600</v>
      </c>
      <c r="I14" s="133">
        <f t="shared" si="0"/>
        <v>7821</v>
      </c>
      <c r="J14" s="143">
        <v>12</v>
      </c>
      <c r="K14" s="134">
        <f t="shared" si="1"/>
        <v>8759.52</v>
      </c>
      <c r="L14" s="146"/>
      <c r="M14" s="147">
        <v>43011</v>
      </c>
      <c r="N14" s="148">
        <v>43375</v>
      </c>
    </row>
    <row r="15" spans="1:14" s="149" customFormat="1" ht="24">
      <c r="A15" s="143"/>
      <c r="B15" s="77" t="s">
        <v>934</v>
      </c>
      <c r="C15" s="154" t="s">
        <v>935</v>
      </c>
      <c r="D15" s="88" t="s">
        <v>936</v>
      </c>
      <c r="E15" s="7" t="s">
        <v>2</v>
      </c>
      <c r="F15" s="155" t="s">
        <v>937</v>
      </c>
      <c r="G15" s="156">
        <v>0.56000000000000005</v>
      </c>
      <c r="H15" s="145">
        <v>2900</v>
      </c>
      <c r="I15" s="133">
        <f t="shared" si="0"/>
        <v>1624.0000000000002</v>
      </c>
      <c r="J15" s="143">
        <v>12</v>
      </c>
      <c r="K15" s="134">
        <f t="shared" si="1"/>
        <v>1818.8800000000003</v>
      </c>
      <c r="L15" s="157"/>
      <c r="M15" s="147">
        <v>42423</v>
      </c>
      <c r="N15" s="147">
        <v>43496</v>
      </c>
    </row>
    <row r="16" spans="1:14" s="149" customFormat="1" ht="24">
      <c r="A16" s="143"/>
      <c r="B16" s="77" t="s">
        <v>938</v>
      </c>
      <c r="C16" s="138" t="s">
        <v>939</v>
      </c>
      <c r="D16" s="153" t="s">
        <v>940</v>
      </c>
      <c r="E16" s="7" t="s">
        <v>941</v>
      </c>
      <c r="F16" s="138" t="s">
        <v>942</v>
      </c>
      <c r="G16" s="144">
        <v>380</v>
      </c>
      <c r="H16" s="145">
        <v>1.5</v>
      </c>
      <c r="I16" s="133">
        <f t="shared" si="0"/>
        <v>570</v>
      </c>
      <c r="J16" s="143">
        <v>12</v>
      </c>
      <c r="K16" s="134">
        <f t="shared" si="1"/>
        <v>638.4</v>
      </c>
      <c r="L16" s="146"/>
      <c r="M16" s="147">
        <v>42968</v>
      </c>
      <c r="N16" s="148">
        <v>43332</v>
      </c>
    </row>
    <row r="17" spans="1:14" s="149" customFormat="1" ht="36">
      <c r="A17" s="143"/>
      <c r="B17" s="77" t="s">
        <v>943</v>
      </c>
      <c r="C17" s="7" t="s">
        <v>944</v>
      </c>
      <c r="D17" s="158" t="s">
        <v>945</v>
      </c>
      <c r="E17" s="7" t="s">
        <v>6</v>
      </c>
      <c r="F17" s="7" t="s">
        <v>946</v>
      </c>
      <c r="G17" s="42">
        <v>8</v>
      </c>
      <c r="H17" s="145">
        <v>36</v>
      </c>
      <c r="I17" s="133">
        <f t="shared" si="0"/>
        <v>288</v>
      </c>
      <c r="J17" s="143">
        <v>12</v>
      </c>
      <c r="K17" s="134">
        <f t="shared" si="1"/>
        <v>322.56</v>
      </c>
      <c r="L17" s="159"/>
      <c r="M17" s="160">
        <v>42690</v>
      </c>
      <c r="N17" s="161">
        <v>43235</v>
      </c>
    </row>
    <row r="18" spans="1:14" s="149" customFormat="1" ht="36">
      <c r="A18" s="143"/>
      <c r="B18" s="77" t="s">
        <v>947</v>
      </c>
      <c r="C18" s="153" t="s">
        <v>948</v>
      </c>
      <c r="D18" s="138" t="s">
        <v>949</v>
      </c>
      <c r="E18" s="7" t="s">
        <v>2</v>
      </c>
      <c r="F18" s="138" t="s">
        <v>950</v>
      </c>
      <c r="G18" s="144">
        <v>8.7200000000000006</v>
      </c>
      <c r="H18" s="145">
        <v>405</v>
      </c>
      <c r="I18" s="133">
        <f t="shared" si="0"/>
        <v>3531.6000000000004</v>
      </c>
      <c r="J18" s="143">
        <v>12</v>
      </c>
      <c r="K18" s="134">
        <f t="shared" si="1"/>
        <v>3955.3920000000003</v>
      </c>
      <c r="M18" s="147">
        <v>42247</v>
      </c>
      <c r="N18" s="147">
        <v>43342</v>
      </c>
    </row>
    <row r="19" spans="1:14" s="149" customFormat="1" ht="36">
      <c r="A19" s="143"/>
      <c r="B19" s="77" t="s">
        <v>951</v>
      </c>
      <c r="C19" s="88" t="s">
        <v>952</v>
      </c>
      <c r="D19" s="77" t="s">
        <v>953</v>
      </c>
      <c r="E19" s="7" t="s">
        <v>2</v>
      </c>
      <c r="F19" s="88" t="s">
        <v>954</v>
      </c>
      <c r="G19" s="142">
        <v>0.73899999999999999</v>
      </c>
      <c r="H19" s="145">
        <v>3710</v>
      </c>
      <c r="I19" s="133">
        <f t="shared" si="0"/>
        <v>2741.69</v>
      </c>
      <c r="J19" s="143">
        <v>12</v>
      </c>
      <c r="K19" s="134">
        <f t="shared" si="1"/>
        <v>3070.6927999999998</v>
      </c>
      <c r="M19" s="162">
        <v>42331</v>
      </c>
      <c r="N19" s="162">
        <v>43403</v>
      </c>
    </row>
    <row r="20" spans="1:14" s="149" customFormat="1" ht="24">
      <c r="A20" s="143"/>
      <c r="B20" s="77" t="s">
        <v>955</v>
      </c>
      <c r="C20" s="138" t="s">
        <v>956</v>
      </c>
      <c r="D20" s="5" t="s">
        <v>957</v>
      </c>
      <c r="E20" s="7" t="s">
        <v>664</v>
      </c>
      <c r="F20" s="138" t="s">
        <v>958</v>
      </c>
      <c r="G20" s="144">
        <v>5.19</v>
      </c>
      <c r="H20" s="145">
        <v>177</v>
      </c>
      <c r="I20" s="133">
        <f t="shared" si="0"/>
        <v>918.63000000000011</v>
      </c>
      <c r="J20" s="143">
        <v>12</v>
      </c>
      <c r="K20" s="134">
        <f t="shared" si="1"/>
        <v>1028.8656000000001</v>
      </c>
      <c r="L20" s="146"/>
      <c r="M20" s="147">
        <v>42975</v>
      </c>
      <c r="N20" s="148">
        <v>43339</v>
      </c>
    </row>
    <row r="21" spans="1:14" s="149" customFormat="1" ht="24">
      <c r="A21" s="143"/>
      <c r="B21" s="77" t="s">
        <v>959</v>
      </c>
      <c r="C21" s="138" t="s">
        <v>960</v>
      </c>
      <c r="D21" s="5" t="s">
        <v>961</v>
      </c>
      <c r="E21" s="7" t="s">
        <v>664</v>
      </c>
      <c r="F21" s="138" t="s">
        <v>962</v>
      </c>
      <c r="G21" s="144">
        <v>9</v>
      </c>
      <c r="H21" s="145">
        <v>27</v>
      </c>
      <c r="I21" s="133">
        <f t="shared" si="0"/>
        <v>243</v>
      </c>
      <c r="J21" s="143">
        <v>12</v>
      </c>
      <c r="K21" s="134">
        <f t="shared" si="1"/>
        <v>272.16000000000003</v>
      </c>
      <c r="L21" s="146"/>
      <c r="M21" s="147">
        <v>42843</v>
      </c>
      <c r="N21" s="148">
        <v>43207</v>
      </c>
    </row>
    <row r="22" spans="1:14" s="149" customFormat="1" ht="24">
      <c r="A22" s="143"/>
      <c r="B22" s="77" t="s">
        <v>963</v>
      </c>
      <c r="C22" s="138" t="s">
        <v>964</v>
      </c>
      <c r="D22" s="5" t="s">
        <v>965</v>
      </c>
      <c r="E22" s="7" t="s">
        <v>664</v>
      </c>
      <c r="F22" s="138" t="s">
        <v>966</v>
      </c>
      <c r="G22" s="144">
        <v>4.13</v>
      </c>
      <c r="H22" s="145">
        <v>3845</v>
      </c>
      <c r="I22" s="133">
        <f t="shared" si="0"/>
        <v>15879.85</v>
      </c>
      <c r="J22" s="143">
        <v>12</v>
      </c>
      <c r="K22" s="134">
        <f t="shared" si="1"/>
        <v>17785.432000000001</v>
      </c>
      <c r="L22" s="146"/>
      <c r="M22" s="147">
        <v>42706</v>
      </c>
      <c r="N22" s="152">
        <v>43252</v>
      </c>
    </row>
    <row r="23" spans="1:14" s="149" customFormat="1" ht="48">
      <c r="A23" s="143"/>
      <c r="B23" s="77" t="s">
        <v>967</v>
      </c>
      <c r="C23" s="138" t="s">
        <v>968</v>
      </c>
      <c r="D23" s="88" t="s">
        <v>969</v>
      </c>
      <c r="E23" s="7" t="s">
        <v>6</v>
      </c>
      <c r="F23" s="138" t="s">
        <v>970</v>
      </c>
      <c r="G23" s="144">
        <v>5.0999999999999996</v>
      </c>
      <c r="H23" s="145">
        <v>3</v>
      </c>
      <c r="I23" s="133">
        <f t="shared" si="0"/>
        <v>15.299999999999999</v>
      </c>
      <c r="J23" s="143">
        <v>12</v>
      </c>
      <c r="K23" s="134">
        <f t="shared" si="1"/>
        <v>17.135999999999999</v>
      </c>
      <c r="L23" s="146"/>
      <c r="M23" s="147">
        <v>43063</v>
      </c>
      <c r="N23" s="148">
        <v>43427</v>
      </c>
    </row>
    <row r="24" spans="1:14" s="149" customFormat="1" ht="36">
      <c r="A24" s="143"/>
      <c r="B24" s="77" t="s">
        <v>971</v>
      </c>
      <c r="C24" s="138" t="s">
        <v>972</v>
      </c>
      <c r="D24" s="153" t="s">
        <v>973</v>
      </c>
      <c r="E24" s="7" t="s">
        <v>2</v>
      </c>
      <c r="F24" s="138" t="s">
        <v>974</v>
      </c>
      <c r="G24" s="144">
        <v>1.19</v>
      </c>
      <c r="H24" s="145">
        <v>990</v>
      </c>
      <c r="I24" s="133">
        <f t="shared" si="0"/>
        <v>1178.0999999999999</v>
      </c>
      <c r="J24" s="143">
        <v>12</v>
      </c>
      <c r="K24" s="134">
        <f t="shared" si="1"/>
        <v>1319.472</v>
      </c>
      <c r="L24" s="146"/>
      <c r="M24" s="147">
        <v>42705</v>
      </c>
      <c r="N24" s="152">
        <v>43250</v>
      </c>
    </row>
    <row r="25" spans="1:14" s="149" customFormat="1" ht="36">
      <c r="A25" s="143"/>
      <c r="B25" s="77" t="s">
        <v>975</v>
      </c>
      <c r="C25" s="138" t="s">
        <v>976</v>
      </c>
      <c r="D25" s="5" t="s">
        <v>977</v>
      </c>
      <c r="E25" s="7" t="s">
        <v>2</v>
      </c>
      <c r="F25" s="138" t="s">
        <v>978</v>
      </c>
      <c r="G25" s="144">
        <v>2.2000000000000002</v>
      </c>
      <c r="H25" s="145">
        <v>4380</v>
      </c>
      <c r="I25" s="133">
        <f t="shared" si="0"/>
        <v>9636</v>
      </c>
      <c r="J25" s="143">
        <v>12</v>
      </c>
      <c r="K25" s="134">
        <f t="shared" si="1"/>
        <v>10792.32</v>
      </c>
      <c r="L25" s="146"/>
      <c r="M25" s="147">
        <v>42975</v>
      </c>
      <c r="N25" s="148">
        <v>43339</v>
      </c>
    </row>
    <row r="26" spans="1:14" s="149" customFormat="1" ht="36">
      <c r="A26" s="143"/>
      <c r="B26" s="77" t="s">
        <v>979</v>
      </c>
      <c r="C26" s="153" t="s">
        <v>980</v>
      </c>
      <c r="D26" s="138" t="s">
        <v>981</v>
      </c>
      <c r="E26" s="7" t="s">
        <v>2</v>
      </c>
      <c r="F26" s="138" t="s">
        <v>982</v>
      </c>
      <c r="G26" s="144">
        <v>1.85</v>
      </c>
      <c r="H26" s="145">
        <v>630</v>
      </c>
      <c r="I26" s="133">
        <f t="shared" si="0"/>
        <v>1165.5</v>
      </c>
      <c r="J26" s="143">
        <v>12</v>
      </c>
      <c r="K26" s="134">
        <f t="shared" si="1"/>
        <v>1305.3599999999999</v>
      </c>
      <c r="M26" s="147">
        <v>42292</v>
      </c>
      <c r="N26" s="147">
        <v>43387</v>
      </c>
    </row>
    <row r="27" spans="1:14" s="149" customFormat="1" ht="24">
      <c r="A27" s="143"/>
      <c r="B27" s="77" t="s">
        <v>983</v>
      </c>
      <c r="C27" s="154" t="s">
        <v>984</v>
      </c>
      <c r="D27" s="88" t="s">
        <v>985</v>
      </c>
      <c r="E27" s="7" t="s">
        <v>2</v>
      </c>
      <c r="F27" s="155" t="s">
        <v>986</v>
      </c>
      <c r="G27" s="156">
        <v>3.6</v>
      </c>
      <c r="H27" s="145">
        <v>930</v>
      </c>
      <c r="I27" s="133">
        <f t="shared" si="0"/>
        <v>3348</v>
      </c>
      <c r="J27" s="143">
        <v>12</v>
      </c>
      <c r="K27" s="134">
        <f t="shared" si="1"/>
        <v>3749.76</v>
      </c>
      <c r="L27" s="157"/>
      <c r="M27" s="147">
        <v>42446</v>
      </c>
      <c r="N27" s="147">
        <v>43524</v>
      </c>
    </row>
    <row r="28" spans="1:14" s="149" customFormat="1" ht="24">
      <c r="A28" s="143"/>
      <c r="B28" s="77" t="s">
        <v>987</v>
      </c>
      <c r="C28" s="138" t="s">
        <v>988</v>
      </c>
      <c r="D28" s="5" t="s">
        <v>989</v>
      </c>
      <c r="E28" s="7" t="s">
        <v>664</v>
      </c>
      <c r="F28" s="77" t="s">
        <v>990</v>
      </c>
      <c r="G28" s="41">
        <v>13.25</v>
      </c>
      <c r="H28" s="145">
        <v>170</v>
      </c>
      <c r="I28" s="133">
        <f t="shared" si="0"/>
        <v>2252.5</v>
      </c>
      <c r="J28" s="143">
        <v>12</v>
      </c>
      <c r="K28" s="134">
        <f t="shared" si="1"/>
        <v>2522.8000000000002</v>
      </c>
      <c r="L28" s="146"/>
      <c r="M28" s="147">
        <v>43045</v>
      </c>
      <c r="N28" s="148">
        <v>43409</v>
      </c>
    </row>
    <row r="29" spans="1:14" s="149" customFormat="1" ht="24">
      <c r="A29" s="143"/>
      <c r="B29" s="77" t="s">
        <v>743</v>
      </c>
      <c r="C29" s="138" t="s">
        <v>991</v>
      </c>
      <c r="D29" s="153" t="s">
        <v>992</v>
      </c>
      <c r="E29" s="7" t="s">
        <v>664</v>
      </c>
      <c r="F29" s="138" t="s">
        <v>910</v>
      </c>
      <c r="G29" s="144">
        <v>17.989999999999998</v>
      </c>
      <c r="H29" s="145">
        <v>108</v>
      </c>
      <c r="I29" s="133">
        <f t="shared" si="0"/>
        <v>1942.9199999999998</v>
      </c>
      <c r="J29" s="143">
        <v>12</v>
      </c>
      <c r="K29" s="134">
        <f t="shared" si="1"/>
        <v>2176.0703999999996</v>
      </c>
      <c r="L29" s="146"/>
      <c r="M29" s="147">
        <v>42989</v>
      </c>
      <c r="N29" s="148">
        <v>43353</v>
      </c>
    </row>
    <row r="30" spans="1:14" s="149" customFormat="1" ht="39" customHeight="1">
      <c r="A30" s="143"/>
      <c r="B30" s="77" t="s">
        <v>993</v>
      </c>
      <c r="C30" s="138" t="s">
        <v>994</v>
      </c>
      <c r="D30" s="5" t="s">
        <v>995</v>
      </c>
      <c r="E30" s="7" t="s">
        <v>2</v>
      </c>
      <c r="F30" s="138" t="s">
        <v>996</v>
      </c>
      <c r="G30" s="144">
        <v>0.95</v>
      </c>
      <c r="H30" s="145">
        <v>8400</v>
      </c>
      <c r="I30" s="133">
        <f t="shared" si="0"/>
        <v>7980</v>
      </c>
      <c r="J30" s="143">
        <v>12</v>
      </c>
      <c r="K30" s="134">
        <f t="shared" si="1"/>
        <v>8937.6</v>
      </c>
      <c r="L30" s="146"/>
      <c r="M30" s="147">
        <v>42919</v>
      </c>
      <c r="N30" s="148">
        <v>43283</v>
      </c>
    </row>
    <row r="31" spans="1:14" s="149" customFormat="1" ht="36">
      <c r="A31" s="143"/>
      <c r="B31" s="77" t="s">
        <v>997</v>
      </c>
      <c r="C31" s="153" t="s">
        <v>998</v>
      </c>
      <c r="D31" s="138" t="s">
        <v>999</v>
      </c>
      <c r="E31" s="7" t="s">
        <v>6</v>
      </c>
      <c r="F31" s="138" t="s">
        <v>1000</v>
      </c>
      <c r="G31" s="144">
        <v>13.08</v>
      </c>
      <c r="H31" s="145">
        <v>60</v>
      </c>
      <c r="I31" s="133">
        <f t="shared" si="0"/>
        <v>784.8</v>
      </c>
      <c r="J31" s="143">
        <v>12</v>
      </c>
      <c r="K31" s="134">
        <f t="shared" si="1"/>
        <v>878.97599999999989</v>
      </c>
      <c r="L31" s="157"/>
      <c r="M31" s="147">
        <v>42160</v>
      </c>
      <c r="N31" s="147">
        <v>43190</v>
      </c>
    </row>
    <row r="32" spans="1:14" s="171" customFormat="1" ht="36">
      <c r="A32" s="163"/>
      <c r="B32" s="104" t="s">
        <v>1001</v>
      </c>
      <c r="C32" s="164" t="s">
        <v>1002</v>
      </c>
      <c r="D32" s="165" t="s">
        <v>1003</v>
      </c>
      <c r="E32" s="165" t="s">
        <v>208</v>
      </c>
      <c r="F32" s="164" t="s">
        <v>974</v>
      </c>
      <c r="G32" s="166">
        <v>92.5</v>
      </c>
      <c r="H32" s="167">
        <v>1500</v>
      </c>
      <c r="I32" s="133">
        <f t="shared" si="0"/>
        <v>138750</v>
      </c>
      <c r="J32" s="143">
        <v>12</v>
      </c>
      <c r="K32" s="134">
        <f t="shared" si="1"/>
        <v>155400</v>
      </c>
      <c r="L32" s="168"/>
      <c r="M32" s="169">
        <v>42788</v>
      </c>
      <c r="N32" s="170">
        <v>43152</v>
      </c>
    </row>
    <row r="33" spans="1:14" s="149" customFormat="1" ht="36">
      <c r="A33" s="143"/>
      <c r="B33" s="77" t="s">
        <v>1004</v>
      </c>
      <c r="C33" s="138" t="s">
        <v>1005</v>
      </c>
      <c r="D33" s="153" t="s">
        <v>1006</v>
      </c>
      <c r="E33" s="7" t="s">
        <v>2</v>
      </c>
      <c r="F33" s="77" t="s">
        <v>1007</v>
      </c>
      <c r="G33" s="41">
        <v>0.28499999999999998</v>
      </c>
      <c r="H33" s="145">
        <v>28200</v>
      </c>
      <c r="I33" s="133">
        <f t="shared" si="0"/>
        <v>8036.9999999999991</v>
      </c>
      <c r="J33" s="143">
        <v>12</v>
      </c>
      <c r="K33" s="134">
        <f t="shared" si="1"/>
        <v>9001.4399999999987</v>
      </c>
      <c r="L33" s="146"/>
      <c r="M33" s="147">
        <v>42954</v>
      </c>
      <c r="N33" s="148">
        <v>43318</v>
      </c>
    </row>
    <row r="34" spans="1:14" ht="36">
      <c r="A34" s="143"/>
      <c r="B34" s="77" t="s">
        <v>1008</v>
      </c>
      <c r="C34" s="153" t="s">
        <v>1009</v>
      </c>
      <c r="D34" s="138" t="s">
        <v>1010</v>
      </c>
      <c r="E34" s="7" t="s">
        <v>2</v>
      </c>
      <c r="F34" s="138" t="s">
        <v>1011</v>
      </c>
      <c r="G34" s="144">
        <v>0.89500000000000002</v>
      </c>
      <c r="H34" s="150">
        <v>13020</v>
      </c>
      <c r="I34" s="133">
        <f t="shared" ref="I34:I51" si="2">G34*H34</f>
        <v>11652.9</v>
      </c>
      <c r="J34" s="143">
        <v>12</v>
      </c>
      <c r="K34" s="134">
        <f t="shared" ref="K34:K51" si="3">I34*J34%+I34</f>
        <v>13051.248</v>
      </c>
      <c r="L34" s="149"/>
      <c r="M34" s="147">
        <v>42243</v>
      </c>
      <c r="N34" s="147">
        <v>43338</v>
      </c>
    </row>
    <row r="35" spans="1:14" ht="24">
      <c r="A35" s="143"/>
      <c r="B35" s="77" t="s">
        <v>1012</v>
      </c>
      <c r="C35" s="138" t="s">
        <v>1013</v>
      </c>
      <c r="D35" s="153" t="s">
        <v>1014</v>
      </c>
      <c r="E35" s="7" t="s">
        <v>1015</v>
      </c>
      <c r="F35" s="138" t="s">
        <v>1016</v>
      </c>
      <c r="G35" s="144">
        <v>26834.48</v>
      </c>
      <c r="H35" s="150">
        <v>60</v>
      </c>
      <c r="I35" s="133">
        <f t="shared" si="2"/>
        <v>1610068.8</v>
      </c>
      <c r="J35" s="143">
        <v>12</v>
      </c>
      <c r="K35" s="134">
        <f t="shared" si="3"/>
        <v>1803277.0560000001</v>
      </c>
      <c r="L35" s="146"/>
      <c r="M35" s="147">
        <v>42678</v>
      </c>
      <c r="N35" s="152">
        <v>43223</v>
      </c>
    </row>
    <row r="36" spans="1:14" ht="48">
      <c r="A36" s="143"/>
      <c r="B36" s="77" t="s">
        <v>1017</v>
      </c>
      <c r="C36" s="138" t="s">
        <v>1018</v>
      </c>
      <c r="D36" s="153" t="s">
        <v>1019</v>
      </c>
      <c r="E36" s="7" t="s">
        <v>664</v>
      </c>
      <c r="F36" s="138" t="s">
        <v>996</v>
      </c>
      <c r="G36" s="144">
        <v>12</v>
      </c>
      <c r="H36" s="150">
        <v>72</v>
      </c>
      <c r="I36" s="133">
        <f t="shared" si="2"/>
        <v>864</v>
      </c>
      <c r="J36" s="143">
        <v>12</v>
      </c>
      <c r="K36" s="134">
        <f t="shared" si="3"/>
        <v>967.68</v>
      </c>
      <c r="L36" s="146"/>
      <c r="M36" s="147">
        <v>43052</v>
      </c>
      <c r="N36" s="148">
        <v>43416</v>
      </c>
    </row>
    <row r="37" spans="1:14" ht="24">
      <c r="A37" s="143"/>
      <c r="B37" s="77" t="s">
        <v>1020</v>
      </c>
      <c r="C37" s="138" t="s">
        <v>1021</v>
      </c>
      <c r="D37" s="5" t="s">
        <v>1022</v>
      </c>
      <c r="E37" s="7" t="s">
        <v>6</v>
      </c>
      <c r="F37" s="138" t="s">
        <v>1023</v>
      </c>
      <c r="G37" s="144">
        <v>36.049999999999997</v>
      </c>
      <c r="H37" s="150">
        <v>1840</v>
      </c>
      <c r="I37" s="133">
        <f t="shared" si="2"/>
        <v>66332</v>
      </c>
      <c r="J37" s="143">
        <v>12</v>
      </c>
      <c r="K37" s="134">
        <f t="shared" si="3"/>
        <v>74291.839999999997</v>
      </c>
      <c r="L37" s="146"/>
      <c r="M37" s="147">
        <v>42892</v>
      </c>
      <c r="N37" s="148">
        <v>43256</v>
      </c>
    </row>
    <row r="38" spans="1:14" ht="36">
      <c r="A38" s="143"/>
      <c r="B38" s="77" t="s">
        <v>1024</v>
      </c>
      <c r="C38" s="138" t="s">
        <v>1025</v>
      </c>
      <c r="D38" s="138" t="s">
        <v>1026</v>
      </c>
      <c r="E38" s="7" t="s">
        <v>2</v>
      </c>
      <c r="F38" s="138" t="s">
        <v>978</v>
      </c>
      <c r="G38" s="144">
        <v>0.56999999999999995</v>
      </c>
      <c r="H38" s="150">
        <v>300</v>
      </c>
      <c r="I38" s="133">
        <f t="shared" si="2"/>
        <v>170.99999999999997</v>
      </c>
      <c r="J38" s="143">
        <v>12</v>
      </c>
      <c r="K38" s="134">
        <f t="shared" si="3"/>
        <v>191.51999999999998</v>
      </c>
      <c r="L38" s="146"/>
      <c r="M38" s="147">
        <v>42926</v>
      </c>
      <c r="N38" s="148">
        <v>43290</v>
      </c>
    </row>
    <row r="39" spans="1:14" ht="36">
      <c r="A39" s="143"/>
      <c r="B39" s="77" t="s">
        <v>1027</v>
      </c>
      <c r="C39" s="138" t="s">
        <v>1028</v>
      </c>
      <c r="D39" s="138" t="s">
        <v>1029</v>
      </c>
      <c r="E39" s="7" t="s">
        <v>2</v>
      </c>
      <c r="F39" s="138" t="s">
        <v>1030</v>
      </c>
      <c r="G39" s="144">
        <v>2.5299999999999998</v>
      </c>
      <c r="H39" s="150">
        <v>1050</v>
      </c>
      <c r="I39" s="133">
        <f t="shared" si="2"/>
        <v>2656.5</v>
      </c>
      <c r="J39" s="143">
        <v>12</v>
      </c>
      <c r="K39" s="134">
        <f t="shared" si="3"/>
        <v>2975.2799999999997</v>
      </c>
      <c r="L39" s="146"/>
      <c r="M39" s="147">
        <v>42905</v>
      </c>
      <c r="N39" s="148">
        <v>43269</v>
      </c>
    </row>
    <row r="40" spans="1:14" ht="36">
      <c r="A40" s="143"/>
      <c r="B40" s="77" t="s">
        <v>1031</v>
      </c>
      <c r="C40" s="138" t="s">
        <v>1032</v>
      </c>
      <c r="D40" s="5" t="s">
        <v>1033</v>
      </c>
      <c r="E40" s="7" t="s">
        <v>1034</v>
      </c>
      <c r="F40" s="138" t="s">
        <v>922</v>
      </c>
      <c r="G40" s="144">
        <v>103</v>
      </c>
      <c r="H40" s="150">
        <v>525</v>
      </c>
      <c r="I40" s="133">
        <f t="shared" si="2"/>
        <v>54075</v>
      </c>
      <c r="J40" s="143">
        <v>12</v>
      </c>
      <c r="K40" s="134">
        <f t="shared" si="3"/>
        <v>60564</v>
      </c>
      <c r="L40" s="146"/>
      <c r="M40" s="147">
        <v>42614</v>
      </c>
      <c r="N40" s="152">
        <v>43250</v>
      </c>
    </row>
    <row r="41" spans="1:14" ht="24">
      <c r="A41" s="143"/>
      <c r="B41" s="77" t="s">
        <v>1035</v>
      </c>
      <c r="C41" s="138" t="s">
        <v>1036</v>
      </c>
      <c r="D41" s="5" t="s">
        <v>1037</v>
      </c>
      <c r="E41" s="7" t="s">
        <v>2</v>
      </c>
      <c r="F41" s="138" t="s">
        <v>1038</v>
      </c>
      <c r="G41" s="144">
        <v>1.1299999999999999</v>
      </c>
      <c r="H41" s="150">
        <v>150</v>
      </c>
      <c r="I41" s="133">
        <f t="shared" si="2"/>
        <v>169.49999999999997</v>
      </c>
      <c r="J41" s="143">
        <v>12</v>
      </c>
      <c r="K41" s="134">
        <f t="shared" si="3"/>
        <v>189.83999999999997</v>
      </c>
      <c r="L41" s="146"/>
      <c r="M41" s="147">
        <v>42711</v>
      </c>
      <c r="N41" s="152">
        <v>43257</v>
      </c>
    </row>
    <row r="42" spans="1:14" ht="24">
      <c r="A42" s="143"/>
      <c r="B42" s="77" t="s">
        <v>1039</v>
      </c>
      <c r="C42" s="138" t="s">
        <v>1040</v>
      </c>
      <c r="D42" s="5" t="s">
        <v>1041</v>
      </c>
      <c r="E42" s="7" t="s">
        <v>2</v>
      </c>
      <c r="F42" s="138" t="s">
        <v>1042</v>
      </c>
      <c r="G42" s="144">
        <v>0.51900000000000002</v>
      </c>
      <c r="H42" s="150">
        <v>36450</v>
      </c>
      <c r="I42" s="133">
        <f t="shared" si="2"/>
        <v>18917.55</v>
      </c>
      <c r="J42" s="143">
        <v>12</v>
      </c>
      <c r="K42" s="134">
        <f t="shared" si="3"/>
        <v>21187.655999999999</v>
      </c>
      <c r="L42" s="146"/>
      <c r="M42" s="147">
        <v>42681</v>
      </c>
      <c r="N42" s="152">
        <v>43226</v>
      </c>
    </row>
    <row r="43" spans="1:14" ht="36">
      <c r="A43" s="115"/>
      <c r="B43" s="77" t="s">
        <v>1043</v>
      </c>
      <c r="C43" s="88" t="s">
        <v>1044</v>
      </c>
      <c r="D43" s="88" t="s">
        <v>1045</v>
      </c>
      <c r="E43" s="7" t="s">
        <v>6</v>
      </c>
      <c r="F43" s="88" t="s">
        <v>906</v>
      </c>
      <c r="G43" s="142">
        <v>8.6999999999999993</v>
      </c>
      <c r="H43" s="150">
        <v>15</v>
      </c>
      <c r="I43" s="133">
        <f t="shared" si="2"/>
        <v>130.5</v>
      </c>
      <c r="J43" s="143">
        <v>12</v>
      </c>
      <c r="K43" s="134">
        <f t="shared" si="3"/>
        <v>146.16</v>
      </c>
      <c r="L43" s="149"/>
      <c r="M43" s="172">
        <v>42356</v>
      </c>
      <c r="N43" s="173">
        <v>43250</v>
      </c>
    </row>
    <row r="44" spans="1:14" ht="36">
      <c r="A44" s="115"/>
      <c r="B44" s="77" t="s">
        <v>1046</v>
      </c>
      <c r="C44" s="154" t="s">
        <v>1047</v>
      </c>
      <c r="D44" s="88" t="s">
        <v>1048</v>
      </c>
      <c r="E44" s="7" t="s">
        <v>2</v>
      </c>
      <c r="F44" s="155" t="s">
        <v>1049</v>
      </c>
      <c r="G44" s="156">
        <v>1.33</v>
      </c>
      <c r="H44" s="150">
        <v>300</v>
      </c>
      <c r="I44" s="133">
        <f t="shared" si="2"/>
        <v>399</v>
      </c>
      <c r="J44" s="143">
        <v>12</v>
      </c>
      <c r="K44" s="134">
        <f t="shared" si="3"/>
        <v>446.88</v>
      </c>
      <c r="L44" s="157"/>
      <c r="M44" s="147">
        <v>42411</v>
      </c>
      <c r="N44" s="147">
        <v>43496</v>
      </c>
    </row>
    <row r="45" spans="1:14" ht="24">
      <c r="A45" s="115"/>
      <c r="B45" s="77" t="s">
        <v>1050</v>
      </c>
      <c r="C45" s="6" t="s">
        <v>1051</v>
      </c>
      <c r="D45" s="88" t="s">
        <v>1052</v>
      </c>
      <c r="E45" s="7" t="s">
        <v>664</v>
      </c>
      <c r="F45" s="5" t="s">
        <v>914</v>
      </c>
      <c r="G45" s="174">
        <v>6.49</v>
      </c>
      <c r="H45" s="150">
        <v>234</v>
      </c>
      <c r="I45" s="133">
        <f t="shared" si="2"/>
        <v>1518.66</v>
      </c>
      <c r="J45" s="143">
        <v>12</v>
      </c>
      <c r="K45" s="134">
        <f t="shared" si="3"/>
        <v>1700.8992000000001</v>
      </c>
      <c r="L45" s="146"/>
      <c r="M45" s="147">
        <v>42926</v>
      </c>
      <c r="N45" s="148">
        <v>43290</v>
      </c>
    </row>
    <row r="46" spans="1:14" ht="48">
      <c r="A46" s="115"/>
      <c r="B46" s="77" t="s">
        <v>1053</v>
      </c>
      <c r="C46" s="138" t="s">
        <v>1054</v>
      </c>
      <c r="D46" s="5" t="s">
        <v>1055</v>
      </c>
      <c r="E46" s="7" t="s">
        <v>2</v>
      </c>
      <c r="F46" s="77" t="s">
        <v>1056</v>
      </c>
      <c r="G46" s="41">
        <v>0.43</v>
      </c>
      <c r="H46" s="150">
        <v>2190</v>
      </c>
      <c r="I46" s="133">
        <f t="shared" si="2"/>
        <v>941.69999999999993</v>
      </c>
      <c r="J46" s="143">
        <v>12</v>
      </c>
      <c r="K46" s="134">
        <f t="shared" si="3"/>
        <v>1054.704</v>
      </c>
      <c r="L46" s="146"/>
      <c r="M46" s="147">
        <v>43011</v>
      </c>
      <c r="N46" s="148">
        <v>43375</v>
      </c>
    </row>
    <row r="47" spans="1:14" ht="24">
      <c r="A47" s="143"/>
      <c r="B47" s="77" t="s">
        <v>1057</v>
      </c>
      <c r="C47" s="138" t="s">
        <v>1058</v>
      </c>
      <c r="D47" s="5" t="s">
        <v>1059</v>
      </c>
      <c r="E47" s="7" t="s">
        <v>2</v>
      </c>
      <c r="F47" s="138" t="s">
        <v>914</v>
      </c>
      <c r="G47" s="144">
        <v>0.77349999999999997</v>
      </c>
      <c r="H47" s="150">
        <v>5400</v>
      </c>
      <c r="I47" s="133">
        <f t="shared" si="2"/>
        <v>4176.8999999999996</v>
      </c>
      <c r="J47" s="143">
        <v>12</v>
      </c>
      <c r="K47" s="134">
        <f t="shared" si="3"/>
        <v>4678.1279999999997</v>
      </c>
      <c r="L47" s="146"/>
      <c r="M47" s="147">
        <v>42905</v>
      </c>
      <c r="N47" s="148">
        <v>43269</v>
      </c>
    </row>
    <row r="48" spans="1:14" ht="36">
      <c r="A48" s="143"/>
      <c r="B48" s="77" t="s">
        <v>1060</v>
      </c>
      <c r="C48" s="138" t="s">
        <v>1061</v>
      </c>
      <c r="D48" s="138" t="s">
        <v>1062</v>
      </c>
      <c r="E48" s="7" t="s">
        <v>664</v>
      </c>
      <c r="F48" s="138" t="s">
        <v>1063</v>
      </c>
      <c r="G48" s="144">
        <v>22.5</v>
      </c>
      <c r="H48" s="150">
        <v>214</v>
      </c>
      <c r="I48" s="133">
        <f t="shared" si="2"/>
        <v>4815</v>
      </c>
      <c r="J48" s="143">
        <v>12</v>
      </c>
      <c r="K48" s="134">
        <f t="shared" si="3"/>
        <v>5392.8</v>
      </c>
      <c r="L48" s="146"/>
      <c r="M48" s="147">
        <v>42710</v>
      </c>
      <c r="N48" s="152">
        <v>43256</v>
      </c>
    </row>
    <row r="49" spans="1:14" ht="36">
      <c r="A49" s="143"/>
      <c r="B49" s="77" t="s">
        <v>1064</v>
      </c>
      <c r="C49" s="153" t="s">
        <v>1065</v>
      </c>
      <c r="D49" s="138" t="s">
        <v>1066</v>
      </c>
      <c r="E49" s="7" t="s">
        <v>6</v>
      </c>
      <c r="F49" s="138" t="s">
        <v>1067</v>
      </c>
      <c r="G49" s="144">
        <v>4.75</v>
      </c>
      <c r="H49" s="150">
        <v>135</v>
      </c>
      <c r="I49" s="133">
        <f t="shared" si="2"/>
        <v>641.25</v>
      </c>
      <c r="J49" s="143">
        <v>12</v>
      </c>
      <c r="K49" s="134">
        <f t="shared" si="3"/>
        <v>718.2</v>
      </c>
      <c r="L49" s="149"/>
      <c r="M49" s="147">
        <v>42185</v>
      </c>
      <c r="N49" s="147">
        <v>43280</v>
      </c>
    </row>
    <row r="50" spans="1:14" s="149" customFormat="1" ht="24">
      <c r="A50" s="175"/>
      <c r="B50" s="77" t="s">
        <v>737</v>
      </c>
      <c r="C50" s="5" t="s">
        <v>1069</v>
      </c>
      <c r="D50" s="153" t="s">
        <v>1068</v>
      </c>
      <c r="E50" s="187" t="s">
        <v>2</v>
      </c>
      <c r="F50" s="5" t="s">
        <v>1070</v>
      </c>
      <c r="G50" s="138">
        <v>93.66</v>
      </c>
      <c r="H50" s="4">
        <v>120</v>
      </c>
      <c r="I50" s="138">
        <f t="shared" si="2"/>
        <v>11239.199999999999</v>
      </c>
      <c r="J50" s="191">
        <v>12</v>
      </c>
      <c r="K50" s="192">
        <f t="shared" si="3"/>
        <v>12587.903999999999</v>
      </c>
      <c r="L50" s="177"/>
      <c r="M50" s="139">
        <v>42919</v>
      </c>
      <c r="N50" s="176">
        <v>43283</v>
      </c>
    </row>
    <row r="51" spans="1:14" s="149" customFormat="1" ht="24">
      <c r="A51" s="175"/>
      <c r="B51" s="77" t="s">
        <v>1073</v>
      </c>
      <c r="C51" s="132" t="s">
        <v>1072</v>
      </c>
      <c r="D51" s="158" t="s">
        <v>1071</v>
      </c>
      <c r="E51" s="188" t="s">
        <v>6</v>
      </c>
      <c r="F51" s="132" t="s">
        <v>966</v>
      </c>
      <c r="G51" s="138">
        <v>5.28</v>
      </c>
      <c r="H51" s="138">
        <v>3</v>
      </c>
      <c r="I51" s="145">
        <f t="shared" si="2"/>
        <v>15.84</v>
      </c>
      <c r="J51" s="145">
        <v>12</v>
      </c>
      <c r="K51" s="193">
        <f t="shared" si="3"/>
        <v>17.7408</v>
      </c>
      <c r="L51" s="179"/>
      <c r="M51" s="136">
        <v>42613</v>
      </c>
      <c r="N51" s="178">
        <v>43250</v>
      </c>
    </row>
    <row r="52" spans="1:14">
      <c r="K52" s="190"/>
    </row>
  </sheetData>
  <sortState ref="B2:K52">
    <sortCondition ref="F1"/>
  </sortState>
  <conditionalFormatting sqref="A6">
    <cfRule type="duplicateValues" dxfId="1433" priority="313"/>
  </conditionalFormatting>
  <conditionalFormatting sqref="A6">
    <cfRule type="duplicateValues" dxfId="1432" priority="311"/>
    <cfRule type="duplicateValues" dxfId="1431" priority="312"/>
  </conditionalFormatting>
  <conditionalFormatting sqref="A6">
    <cfRule type="duplicateValues" dxfId="1430" priority="309"/>
    <cfRule type="duplicateValues" dxfId="1429" priority="310"/>
  </conditionalFormatting>
  <conditionalFormatting sqref="A7">
    <cfRule type="duplicateValues" dxfId="1428" priority="308"/>
  </conditionalFormatting>
  <conditionalFormatting sqref="A7">
    <cfRule type="duplicateValues" dxfId="1427" priority="306"/>
    <cfRule type="duplicateValues" dxfId="1426" priority="307"/>
  </conditionalFormatting>
  <conditionalFormatting sqref="A7">
    <cfRule type="duplicateValues" dxfId="1425" priority="304"/>
    <cfRule type="duplicateValues" dxfId="1424" priority="305"/>
  </conditionalFormatting>
  <conditionalFormatting sqref="A8">
    <cfRule type="duplicateValues" dxfId="1423" priority="303"/>
  </conditionalFormatting>
  <conditionalFormatting sqref="A8">
    <cfRule type="duplicateValues" dxfId="1422" priority="301"/>
    <cfRule type="duplicateValues" dxfId="1421" priority="302"/>
  </conditionalFormatting>
  <conditionalFormatting sqref="A8">
    <cfRule type="duplicateValues" dxfId="1420" priority="299"/>
    <cfRule type="duplicateValues" dxfId="1419" priority="300"/>
  </conditionalFormatting>
  <conditionalFormatting sqref="A9">
    <cfRule type="duplicateValues" dxfId="1418" priority="298"/>
  </conditionalFormatting>
  <conditionalFormatting sqref="A9">
    <cfRule type="duplicateValues" dxfId="1417" priority="296"/>
    <cfRule type="duplicateValues" dxfId="1416" priority="297"/>
  </conditionalFormatting>
  <conditionalFormatting sqref="A9">
    <cfRule type="duplicateValues" dxfId="1415" priority="294"/>
    <cfRule type="duplicateValues" dxfId="1414" priority="295"/>
  </conditionalFormatting>
  <conditionalFormatting sqref="A10">
    <cfRule type="duplicateValues" dxfId="1413" priority="293"/>
  </conditionalFormatting>
  <conditionalFormatting sqref="A10">
    <cfRule type="duplicateValues" dxfId="1412" priority="291"/>
    <cfRule type="duplicateValues" dxfId="1411" priority="292"/>
  </conditionalFormatting>
  <conditionalFormatting sqref="A10">
    <cfRule type="duplicateValues" dxfId="1410" priority="289"/>
    <cfRule type="duplicateValues" dxfId="1409" priority="290"/>
  </conditionalFormatting>
  <conditionalFormatting sqref="A11">
    <cfRule type="duplicateValues" dxfId="1408" priority="288"/>
  </conditionalFormatting>
  <conditionalFormatting sqref="A11">
    <cfRule type="duplicateValues" dxfId="1407" priority="286"/>
    <cfRule type="duplicateValues" dxfId="1406" priority="287"/>
  </conditionalFormatting>
  <conditionalFormatting sqref="A11">
    <cfRule type="duplicateValues" dxfId="1405" priority="284"/>
    <cfRule type="duplicateValues" dxfId="1404" priority="285"/>
  </conditionalFormatting>
  <conditionalFormatting sqref="A12">
    <cfRule type="duplicateValues" dxfId="1403" priority="283"/>
  </conditionalFormatting>
  <conditionalFormatting sqref="A12">
    <cfRule type="duplicateValues" dxfId="1402" priority="281"/>
    <cfRule type="duplicateValues" dxfId="1401" priority="282"/>
  </conditionalFormatting>
  <conditionalFormatting sqref="A12">
    <cfRule type="duplicateValues" dxfId="1400" priority="279"/>
    <cfRule type="duplicateValues" dxfId="1399" priority="280"/>
  </conditionalFormatting>
  <conditionalFormatting sqref="A13">
    <cfRule type="duplicateValues" dxfId="1398" priority="278"/>
  </conditionalFormatting>
  <conditionalFormatting sqref="A13">
    <cfRule type="duplicateValues" dxfId="1397" priority="276"/>
    <cfRule type="duplicateValues" dxfId="1396" priority="277"/>
  </conditionalFormatting>
  <conditionalFormatting sqref="A13">
    <cfRule type="duplicateValues" dxfId="1395" priority="274"/>
    <cfRule type="duplicateValues" dxfId="1394" priority="275"/>
  </conditionalFormatting>
  <conditionalFormatting sqref="A14">
    <cfRule type="duplicateValues" dxfId="1393" priority="273"/>
  </conditionalFormatting>
  <conditionalFormatting sqref="A14">
    <cfRule type="duplicateValues" dxfId="1392" priority="271"/>
    <cfRule type="duplicateValues" dxfId="1391" priority="272"/>
  </conditionalFormatting>
  <conditionalFormatting sqref="A14">
    <cfRule type="duplicateValues" dxfId="1390" priority="269"/>
    <cfRule type="duplicateValues" dxfId="1389" priority="270"/>
  </conditionalFormatting>
  <conditionalFormatting sqref="A15">
    <cfRule type="duplicateValues" dxfId="1388" priority="268"/>
  </conditionalFormatting>
  <conditionalFormatting sqref="A15">
    <cfRule type="duplicateValues" dxfId="1387" priority="266"/>
    <cfRule type="duplicateValues" dxfId="1386" priority="267"/>
  </conditionalFormatting>
  <conditionalFormatting sqref="A15">
    <cfRule type="duplicateValues" dxfId="1385" priority="264"/>
    <cfRule type="duplicateValues" dxfId="1384" priority="265"/>
  </conditionalFormatting>
  <conditionalFormatting sqref="A16">
    <cfRule type="duplicateValues" dxfId="1383" priority="263"/>
  </conditionalFormatting>
  <conditionalFormatting sqref="A16">
    <cfRule type="duplicateValues" dxfId="1382" priority="261"/>
    <cfRule type="duplicateValues" dxfId="1381" priority="262"/>
  </conditionalFormatting>
  <conditionalFormatting sqref="A16">
    <cfRule type="duplicateValues" dxfId="1380" priority="259"/>
    <cfRule type="duplicateValues" dxfId="1379" priority="260"/>
  </conditionalFormatting>
  <conditionalFormatting sqref="A17">
    <cfRule type="duplicateValues" dxfId="1378" priority="258"/>
  </conditionalFormatting>
  <conditionalFormatting sqref="A17">
    <cfRule type="duplicateValues" dxfId="1377" priority="256"/>
    <cfRule type="duplicateValues" dxfId="1376" priority="257"/>
  </conditionalFormatting>
  <conditionalFormatting sqref="A17">
    <cfRule type="duplicateValues" dxfId="1375" priority="254"/>
    <cfRule type="duplicateValues" dxfId="1374" priority="255"/>
  </conditionalFormatting>
  <conditionalFormatting sqref="A18">
    <cfRule type="duplicateValues" dxfId="1373" priority="253"/>
  </conditionalFormatting>
  <conditionalFormatting sqref="A18">
    <cfRule type="duplicateValues" dxfId="1372" priority="251"/>
    <cfRule type="duplicateValues" dxfId="1371" priority="252"/>
  </conditionalFormatting>
  <conditionalFormatting sqref="A18">
    <cfRule type="duplicateValues" dxfId="1370" priority="249"/>
    <cfRule type="duplicateValues" dxfId="1369" priority="250"/>
  </conditionalFormatting>
  <conditionalFormatting sqref="A19">
    <cfRule type="duplicateValues" dxfId="1368" priority="248"/>
  </conditionalFormatting>
  <conditionalFormatting sqref="A19">
    <cfRule type="duplicateValues" dxfId="1367" priority="246"/>
    <cfRule type="duplicateValues" dxfId="1366" priority="247"/>
  </conditionalFormatting>
  <conditionalFormatting sqref="A19">
    <cfRule type="duplicateValues" dxfId="1365" priority="244"/>
    <cfRule type="duplicateValues" dxfId="1364" priority="245"/>
  </conditionalFormatting>
  <conditionalFormatting sqref="A20">
    <cfRule type="duplicateValues" dxfId="1363" priority="243"/>
  </conditionalFormatting>
  <conditionalFormatting sqref="A20">
    <cfRule type="duplicateValues" dxfId="1362" priority="241"/>
    <cfRule type="duplicateValues" dxfId="1361" priority="242"/>
  </conditionalFormatting>
  <conditionalFormatting sqref="A20">
    <cfRule type="duplicateValues" dxfId="1360" priority="239"/>
    <cfRule type="duplicateValues" dxfId="1359" priority="240"/>
  </conditionalFormatting>
  <conditionalFormatting sqref="A21">
    <cfRule type="duplicateValues" dxfId="1358" priority="238"/>
  </conditionalFormatting>
  <conditionalFormatting sqref="A21">
    <cfRule type="duplicateValues" dxfId="1357" priority="236"/>
    <cfRule type="duplicateValues" dxfId="1356" priority="237"/>
  </conditionalFormatting>
  <conditionalFormatting sqref="A21">
    <cfRule type="duplicateValues" dxfId="1355" priority="234"/>
    <cfRule type="duplicateValues" dxfId="1354" priority="235"/>
  </conditionalFormatting>
  <conditionalFormatting sqref="A22">
    <cfRule type="duplicateValues" dxfId="1353" priority="233"/>
  </conditionalFormatting>
  <conditionalFormatting sqref="A22">
    <cfRule type="duplicateValues" dxfId="1352" priority="231"/>
    <cfRule type="duplicateValues" dxfId="1351" priority="232"/>
  </conditionalFormatting>
  <conditionalFormatting sqref="A22">
    <cfRule type="duplicateValues" dxfId="1350" priority="229"/>
    <cfRule type="duplicateValues" dxfId="1349" priority="230"/>
  </conditionalFormatting>
  <conditionalFormatting sqref="A23">
    <cfRule type="duplicateValues" dxfId="1348" priority="228"/>
  </conditionalFormatting>
  <conditionalFormatting sqref="A23">
    <cfRule type="duplicateValues" dxfId="1347" priority="226"/>
    <cfRule type="duplicateValues" dxfId="1346" priority="227"/>
  </conditionalFormatting>
  <conditionalFormatting sqref="A23">
    <cfRule type="duplicateValues" dxfId="1345" priority="224"/>
    <cfRule type="duplicateValues" dxfId="1344" priority="225"/>
  </conditionalFormatting>
  <conditionalFormatting sqref="A24">
    <cfRule type="duplicateValues" dxfId="1343" priority="223"/>
  </conditionalFormatting>
  <conditionalFormatting sqref="A24">
    <cfRule type="duplicateValues" dxfId="1342" priority="221"/>
    <cfRule type="duplicateValues" dxfId="1341" priority="222"/>
  </conditionalFormatting>
  <conditionalFormatting sqref="A24">
    <cfRule type="duplicateValues" dxfId="1340" priority="219"/>
    <cfRule type="duplicateValues" dxfId="1339" priority="220"/>
  </conditionalFormatting>
  <conditionalFormatting sqref="A25">
    <cfRule type="duplicateValues" dxfId="1338" priority="218"/>
  </conditionalFormatting>
  <conditionalFormatting sqref="A25">
    <cfRule type="duplicateValues" dxfId="1337" priority="216"/>
    <cfRule type="duplicateValues" dxfId="1336" priority="217"/>
  </conditionalFormatting>
  <conditionalFormatting sqref="A25">
    <cfRule type="duplicateValues" dxfId="1335" priority="214"/>
    <cfRule type="duplicateValues" dxfId="1334" priority="215"/>
  </conditionalFormatting>
  <conditionalFormatting sqref="A26">
    <cfRule type="duplicateValues" dxfId="1333" priority="213"/>
  </conditionalFormatting>
  <conditionalFormatting sqref="A26">
    <cfRule type="duplicateValues" dxfId="1332" priority="211"/>
    <cfRule type="duplicateValues" dxfId="1331" priority="212"/>
  </conditionalFormatting>
  <conditionalFormatting sqref="A26">
    <cfRule type="duplicateValues" dxfId="1330" priority="209"/>
    <cfRule type="duplicateValues" dxfId="1329" priority="210"/>
  </conditionalFormatting>
  <conditionalFormatting sqref="A27">
    <cfRule type="duplicateValues" dxfId="1328" priority="208"/>
  </conditionalFormatting>
  <conditionalFormatting sqref="A27">
    <cfRule type="duplicateValues" dxfId="1327" priority="206"/>
    <cfRule type="duplicateValues" dxfId="1326" priority="207"/>
  </conditionalFormatting>
  <conditionalFormatting sqref="A27">
    <cfRule type="duplicateValues" dxfId="1325" priority="204"/>
    <cfRule type="duplicateValues" dxfId="1324" priority="205"/>
  </conditionalFormatting>
  <conditionalFormatting sqref="A28">
    <cfRule type="duplicateValues" dxfId="1323" priority="203"/>
  </conditionalFormatting>
  <conditionalFormatting sqref="A28">
    <cfRule type="duplicateValues" dxfId="1322" priority="201"/>
    <cfRule type="duplicateValues" dxfId="1321" priority="202"/>
  </conditionalFormatting>
  <conditionalFormatting sqref="A28">
    <cfRule type="duplicateValues" dxfId="1320" priority="199"/>
    <cfRule type="duplicateValues" dxfId="1319" priority="200"/>
  </conditionalFormatting>
  <conditionalFormatting sqref="A29">
    <cfRule type="duplicateValues" dxfId="1318" priority="198"/>
  </conditionalFormatting>
  <conditionalFormatting sqref="A29">
    <cfRule type="duplicateValues" dxfId="1317" priority="196"/>
    <cfRule type="duplicateValues" dxfId="1316" priority="197"/>
  </conditionalFormatting>
  <conditionalFormatting sqref="A29">
    <cfRule type="duplicateValues" dxfId="1315" priority="194"/>
    <cfRule type="duplicateValues" dxfId="1314" priority="195"/>
  </conditionalFormatting>
  <conditionalFormatting sqref="A30">
    <cfRule type="duplicateValues" dxfId="1313" priority="193"/>
  </conditionalFormatting>
  <conditionalFormatting sqref="A30">
    <cfRule type="duplicateValues" dxfId="1312" priority="191"/>
    <cfRule type="duplicateValues" dxfId="1311" priority="192"/>
  </conditionalFormatting>
  <conditionalFormatting sqref="A30">
    <cfRule type="duplicateValues" dxfId="1310" priority="189"/>
    <cfRule type="duplicateValues" dxfId="1309" priority="190"/>
  </conditionalFormatting>
  <conditionalFormatting sqref="A31">
    <cfRule type="duplicateValues" dxfId="1308" priority="188"/>
  </conditionalFormatting>
  <conditionalFormatting sqref="A31">
    <cfRule type="duplicateValues" dxfId="1307" priority="186"/>
    <cfRule type="duplicateValues" dxfId="1306" priority="187"/>
  </conditionalFormatting>
  <conditionalFormatting sqref="A31">
    <cfRule type="duplicateValues" dxfId="1305" priority="184"/>
    <cfRule type="duplicateValues" dxfId="1304" priority="185"/>
  </conditionalFormatting>
  <conditionalFormatting sqref="A32">
    <cfRule type="duplicateValues" dxfId="1303" priority="183"/>
  </conditionalFormatting>
  <conditionalFormatting sqref="A32">
    <cfRule type="duplicateValues" dxfId="1302" priority="181"/>
    <cfRule type="duplicateValues" dxfId="1301" priority="182"/>
  </conditionalFormatting>
  <conditionalFormatting sqref="A32">
    <cfRule type="duplicateValues" dxfId="1300" priority="179"/>
    <cfRule type="duplicateValues" dxfId="1299" priority="180"/>
  </conditionalFormatting>
  <conditionalFormatting sqref="A33">
    <cfRule type="duplicateValues" dxfId="1298" priority="178"/>
  </conditionalFormatting>
  <conditionalFormatting sqref="A33">
    <cfRule type="duplicateValues" dxfId="1297" priority="176"/>
    <cfRule type="duplicateValues" dxfId="1296" priority="177"/>
  </conditionalFormatting>
  <conditionalFormatting sqref="A33">
    <cfRule type="duplicateValues" dxfId="1295" priority="174"/>
    <cfRule type="duplicateValues" dxfId="1294" priority="175"/>
  </conditionalFormatting>
  <conditionalFormatting sqref="A49">
    <cfRule type="duplicateValues" dxfId="1293" priority="173"/>
  </conditionalFormatting>
  <conditionalFormatting sqref="A49">
    <cfRule type="duplicateValues" dxfId="1292" priority="171"/>
    <cfRule type="duplicateValues" dxfId="1291" priority="172"/>
  </conditionalFormatting>
  <conditionalFormatting sqref="A49">
    <cfRule type="duplicateValues" dxfId="1290" priority="169"/>
    <cfRule type="duplicateValues" dxfId="1289" priority="170"/>
  </conditionalFormatting>
  <conditionalFormatting sqref="A48">
    <cfRule type="duplicateValues" dxfId="1288" priority="168"/>
  </conditionalFormatting>
  <conditionalFormatting sqref="A48">
    <cfRule type="duplicateValues" dxfId="1287" priority="166"/>
    <cfRule type="duplicateValues" dxfId="1286" priority="167"/>
  </conditionalFormatting>
  <conditionalFormatting sqref="A48">
    <cfRule type="duplicateValues" dxfId="1285" priority="164"/>
    <cfRule type="duplicateValues" dxfId="1284" priority="165"/>
  </conditionalFormatting>
  <conditionalFormatting sqref="A47">
    <cfRule type="duplicateValues" dxfId="1283" priority="163"/>
  </conditionalFormatting>
  <conditionalFormatting sqref="A47">
    <cfRule type="duplicateValues" dxfId="1282" priority="161"/>
    <cfRule type="duplicateValues" dxfId="1281" priority="162"/>
  </conditionalFormatting>
  <conditionalFormatting sqref="A47">
    <cfRule type="duplicateValues" dxfId="1280" priority="159"/>
    <cfRule type="duplicateValues" dxfId="1279" priority="160"/>
  </conditionalFormatting>
  <conditionalFormatting sqref="A42">
    <cfRule type="duplicateValues" dxfId="1278" priority="158"/>
  </conditionalFormatting>
  <conditionalFormatting sqref="A42">
    <cfRule type="duplicateValues" dxfId="1277" priority="156"/>
    <cfRule type="duplicateValues" dxfId="1276" priority="157"/>
  </conditionalFormatting>
  <conditionalFormatting sqref="A42">
    <cfRule type="duplicateValues" dxfId="1275" priority="154"/>
    <cfRule type="duplicateValues" dxfId="1274" priority="155"/>
  </conditionalFormatting>
  <conditionalFormatting sqref="A41">
    <cfRule type="duplicateValues" dxfId="1273" priority="153"/>
  </conditionalFormatting>
  <conditionalFormatting sqref="A41">
    <cfRule type="duplicateValues" dxfId="1272" priority="151"/>
    <cfRule type="duplicateValues" dxfId="1271" priority="152"/>
  </conditionalFormatting>
  <conditionalFormatting sqref="A41">
    <cfRule type="duplicateValues" dxfId="1270" priority="149"/>
    <cfRule type="duplicateValues" dxfId="1269" priority="150"/>
  </conditionalFormatting>
  <conditionalFormatting sqref="L41">
    <cfRule type="duplicateValues" dxfId="1268" priority="461"/>
  </conditionalFormatting>
  <conditionalFormatting sqref="A40">
    <cfRule type="duplicateValues" dxfId="1267" priority="147"/>
  </conditionalFormatting>
  <conditionalFormatting sqref="A40">
    <cfRule type="duplicateValues" dxfId="1266" priority="145"/>
    <cfRule type="duplicateValues" dxfId="1265" priority="146"/>
  </conditionalFormatting>
  <conditionalFormatting sqref="A40">
    <cfRule type="duplicateValues" dxfId="1264" priority="143"/>
    <cfRule type="duplicateValues" dxfId="1263" priority="144"/>
  </conditionalFormatting>
  <conditionalFormatting sqref="A39">
    <cfRule type="duplicateValues" dxfId="1262" priority="142"/>
  </conditionalFormatting>
  <conditionalFormatting sqref="A39">
    <cfRule type="duplicateValues" dxfId="1261" priority="140"/>
    <cfRule type="duplicateValues" dxfId="1260" priority="141"/>
  </conditionalFormatting>
  <conditionalFormatting sqref="A39">
    <cfRule type="duplicateValues" dxfId="1259" priority="138"/>
    <cfRule type="duplicateValues" dxfId="1258" priority="139"/>
  </conditionalFormatting>
  <conditionalFormatting sqref="A38">
    <cfRule type="duplicateValues" dxfId="1257" priority="137"/>
  </conditionalFormatting>
  <conditionalFormatting sqref="A38">
    <cfRule type="duplicateValues" dxfId="1256" priority="135"/>
    <cfRule type="duplicateValues" dxfId="1255" priority="136"/>
  </conditionalFormatting>
  <conditionalFormatting sqref="A38">
    <cfRule type="duplicateValues" dxfId="1254" priority="133"/>
    <cfRule type="duplicateValues" dxfId="1253" priority="134"/>
  </conditionalFormatting>
  <conditionalFormatting sqref="A37">
    <cfRule type="duplicateValues" dxfId="1252" priority="132"/>
  </conditionalFormatting>
  <conditionalFormatting sqref="A37">
    <cfRule type="duplicateValues" dxfId="1251" priority="130"/>
    <cfRule type="duplicateValues" dxfId="1250" priority="131"/>
  </conditionalFormatting>
  <conditionalFormatting sqref="A37">
    <cfRule type="duplicateValues" dxfId="1249" priority="128"/>
    <cfRule type="duplicateValues" dxfId="1248" priority="129"/>
  </conditionalFormatting>
  <conditionalFormatting sqref="A36">
    <cfRule type="duplicateValues" dxfId="1247" priority="127"/>
  </conditionalFormatting>
  <conditionalFormatting sqref="A36">
    <cfRule type="duplicateValues" dxfId="1246" priority="125"/>
    <cfRule type="duplicateValues" dxfId="1245" priority="126"/>
  </conditionalFormatting>
  <conditionalFormatting sqref="A36">
    <cfRule type="duplicateValues" dxfId="1244" priority="123"/>
    <cfRule type="duplicateValues" dxfId="1243" priority="124"/>
  </conditionalFormatting>
  <conditionalFormatting sqref="A35">
    <cfRule type="duplicateValues" dxfId="1242" priority="122"/>
  </conditionalFormatting>
  <conditionalFormatting sqref="A35">
    <cfRule type="duplicateValues" dxfId="1241" priority="120"/>
    <cfRule type="duplicateValues" dxfId="1240" priority="121"/>
  </conditionalFormatting>
  <conditionalFormatting sqref="A35">
    <cfRule type="duplicateValues" dxfId="1239" priority="118"/>
    <cfRule type="duplicateValues" dxfId="1238" priority="119"/>
  </conditionalFormatting>
  <conditionalFormatting sqref="A34">
    <cfRule type="duplicateValues" dxfId="1237" priority="117"/>
  </conditionalFormatting>
  <conditionalFormatting sqref="A34">
    <cfRule type="duplicateValues" dxfId="1236" priority="115"/>
    <cfRule type="duplicateValues" dxfId="1235" priority="116"/>
  </conditionalFormatting>
  <conditionalFormatting sqref="A34">
    <cfRule type="duplicateValues" dxfId="1234" priority="113"/>
    <cfRule type="duplicateValues" dxfId="1233" priority="114"/>
  </conditionalFormatting>
  <conditionalFormatting sqref="C6">
    <cfRule type="duplicateValues" dxfId="1232" priority="425"/>
  </conditionalFormatting>
  <conditionalFormatting sqref="C7">
    <cfRule type="duplicateValues" dxfId="1231" priority="424"/>
  </conditionalFormatting>
  <conditionalFormatting sqref="C8">
    <cfRule type="duplicateValues" dxfId="1230" priority="423"/>
  </conditionalFormatting>
  <conditionalFormatting sqref="C9">
    <cfRule type="duplicateValues" dxfId="1229" priority="422"/>
  </conditionalFormatting>
  <conditionalFormatting sqref="C10">
    <cfRule type="duplicateValues" dxfId="1228" priority="421"/>
  </conditionalFormatting>
  <conditionalFormatting sqref="C11">
    <cfRule type="duplicateValues" dxfId="1227" priority="420"/>
  </conditionalFormatting>
  <conditionalFormatting sqref="C12">
    <cfRule type="duplicateValues" dxfId="1226" priority="419"/>
  </conditionalFormatting>
  <conditionalFormatting sqref="C13">
    <cfRule type="duplicateValues" dxfId="1225" priority="418"/>
  </conditionalFormatting>
  <conditionalFormatting sqref="C14">
    <cfRule type="duplicateValues" dxfId="1224" priority="417"/>
  </conditionalFormatting>
  <conditionalFormatting sqref="C15">
    <cfRule type="duplicateValues" dxfId="1223" priority="416"/>
  </conditionalFormatting>
  <conditionalFormatting sqref="C16">
    <cfRule type="duplicateValues" dxfId="1222" priority="415"/>
  </conditionalFormatting>
  <conditionalFormatting sqref="C17">
    <cfRule type="duplicateValues" dxfId="1221" priority="414"/>
  </conditionalFormatting>
  <conditionalFormatting sqref="C18">
    <cfRule type="duplicateValues" dxfId="1220" priority="413"/>
  </conditionalFormatting>
  <conditionalFormatting sqref="C19">
    <cfRule type="duplicateValues" dxfId="1219" priority="412"/>
  </conditionalFormatting>
  <conditionalFormatting sqref="C20">
    <cfRule type="duplicateValues" dxfId="1218" priority="411"/>
  </conditionalFormatting>
  <conditionalFormatting sqref="C21">
    <cfRule type="duplicateValues" dxfId="1217" priority="410"/>
  </conditionalFormatting>
  <conditionalFormatting sqref="C22">
    <cfRule type="duplicateValues" dxfId="1216" priority="409"/>
  </conditionalFormatting>
  <conditionalFormatting sqref="C23">
    <cfRule type="duplicateValues" dxfId="1215" priority="408"/>
  </conditionalFormatting>
  <conditionalFormatting sqref="C24">
    <cfRule type="duplicateValues" dxfId="1214" priority="407"/>
  </conditionalFormatting>
  <conditionalFormatting sqref="C25">
    <cfRule type="duplicateValues" dxfId="1213" priority="406"/>
  </conditionalFormatting>
  <conditionalFormatting sqref="C26">
    <cfRule type="duplicateValues" dxfId="1212" priority="405"/>
  </conditionalFormatting>
  <conditionalFormatting sqref="C27">
    <cfRule type="duplicateValues" dxfId="1211" priority="404"/>
  </conditionalFormatting>
  <conditionalFormatting sqref="C28">
    <cfRule type="duplicateValues" dxfId="1210" priority="403"/>
  </conditionalFormatting>
  <conditionalFormatting sqref="C29">
    <cfRule type="duplicateValues" dxfId="1209" priority="402"/>
  </conditionalFormatting>
  <conditionalFormatting sqref="C30">
    <cfRule type="duplicateValues" dxfId="1208" priority="401"/>
  </conditionalFormatting>
  <conditionalFormatting sqref="C31">
    <cfRule type="duplicateValues" dxfId="1207" priority="400"/>
  </conditionalFormatting>
  <conditionalFormatting sqref="C32">
    <cfRule type="duplicateValues" dxfId="1206" priority="399"/>
  </conditionalFormatting>
  <conditionalFormatting sqref="C33">
    <cfRule type="duplicateValues" dxfId="1205" priority="398"/>
  </conditionalFormatting>
  <conditionalFormatting sqref="C49">
    <cfRule type="duplicateValues" dxfId="1204" priority="397"/>
  </conditionalFormatting>
  <conditionalFormatting sqref="C48">
    <cfRule type="duplicateValues" dxfId="1203" priority="396"/>
  </conditionalFormatting>
  <conditionalFormatting sqref="C47">
    <cfRule type="duplicateValues" dxfId="1202" priority="395"/>
  </conditionalFormatting>
  <conditionalFormatting sqref="C46">
    <cfRule type="duplicateValues" dxfId="1201" priority="394"/>
  </conditionalFormatting>
  <conditionalFormatting sqref="C45">
    <cfRule type="duplicateValues" dxfId="1200" priority="393"/>
  </conditionalFormatting>
  <conditionalFormatting sqref="C44">
    <cfRule type="duplicateValues" dxfId="1199" priority="392"/>
  </conditionalFormatting>
  <conditionalFormatting sqref="C43">
    <cfRule type="duplicateValues" dxfId="1198" priority="391"/>
  </conditionalFormatting>
  <conditionalFormatting sqref="C42">
    <cfRule type="duplicateValues" dxfId="1197" priority="390"/>
  </conditionalFormatting>
  <conditionalFormatting sqref="C41">
    <cfRule type="duplicateValues" dxfId="1196" priority="389"/>
  </conditionalFormatting>
  <conditionalFormatting sqref="C40">
    <cfRule type="duplicateValues" dxfId="1195" priority="388"/>
  </conditionalFormatting>
  <conditionalFormatting sqref="C39">
    <cfRule type="duplicateValues" dxfId="1194" priority="387"/>
  </conditionalFormatting>
  <conditionalFormatting sqref="C38">
    <cfRule type="duplicateValues" dxfId="1193" priority="386"/>
  </conditionalFormatting>
  <conditionalFormatting sqref="C37">
    <cfRule type="duplicateValues" dxfId="1192" priority="385"/>
  </conditionalFormatting>
  <conditionalFormatting sqref="C36">
    <cfRule type="duplicateValues" dxfId="1191" priority="384"/>
  </conditionalFormatting>
  <conditionalFormatting sqref="C35">
    <cfRule type="duplicateValues" dxfId="1190" priority="383"/>
  </conditionalFormatting>
  <conditionalFormatting sqref="C34">
    <cfRule type="duplicateValues" dxfId="1189" priority="382"/>
  </conditionalFormatting>
  <conditionalFormatting sqref="E8:E49 D7:E7">
    <cfRule type="duplicateValues" dxfId="1188" priority="381"/>
  </conditionalFormatting>
  <conditionalFormatting sqref="D23:E23">
    <cfRule type="duplicateValues" dxfId="1187" priority="380"/>
  </conditionalFormatting>
  <conditionalFormatting sqref="D23:E23">
    <cfRule type="duplicateValues" dxfId="1186" priority="378"/>
    <cfRule type="duplicateValues" dxfId="1185" priority="379"/>
  </conditionalFormatting>
  <conditionalFormatting sqref="D6:E6">
    <cfRule type="duplicateValues" dxfId="1184" priority="377"/>
  </conditionalFormatting>
  <conditionalFormatting sqref="D8:E8">
    <cfRule type="duplicateValues" dxfId="1183" priority="376"/>
  </conditionalFormatting>
  <conditionalFormatting sqref="D9:E9">
    <cfRule type="duplicateValues" dxfId="1182" priority="375"/>
  </conditionalFormatting>
  <conditionalFormatting sqref="D10:E10">
    <cfRule type="duplicateValues" dxfId="1181" priority="374"/>
  </conditionalFormatting>
  <conditionalFormatting sqref="D11:E11">
    <cfRule type="duplicateValues" dxfId="1180" priority="373"/>
  </conditionalFormatting>
  <conditionalFormatting sqref="D12:E12">
    <cfRule type="duplicateValues" dxfId="1179" priority="372"/>
  </conditionalFormatting>
  <conditionalFormatting sqref="D13:E13">
    <cfRule type="duplicateValues" dxfId="1178" priority="371"/>
  </conditionalFormatting>
  <conditionalFormatting sqref="D14:E14">
    <cfRule type="duplicateValues" dxfId="1177" priority="370"/>
  </conditionalFormatting>
  <conditionalFormatting sqref="D15:E15">
    <cfRule type="duplicateValues" dxfId="1176" priority="369"/>
  </conditionalFormatting>
  <conditionalFormatting sqref="D16:E16">
    <cfRule type="duplicateValues" dxfId="1175" priority="368"/>
  </conditionalFormatting>
  <conditionalFormatting sqref="D17:E17">
    <cfRule type="duplicateValues" dxfId="1174" priority="367"/>
  </conditionalFormatting>
  <conditionalFormatting sqref="D18:E18">
    <cfRule type="duplicateValues" dxfId="1173" priority="366"/>
  </conditionalFormatting>
  <conditionalFormatting sqref="D19:E19">
    <cfRule type="duplicateValues" dxfId="1172" priority="365"/>
  </conditionalFormatting>
  <conditionalFormatting sqref="D20:E20">
    <cfRule type="duplicateValues" dxfId="1171" priority="364"/>
  </conditionalFormatting>
  <conditionalFormatting sqref="D21:E21">
    <cfRule type="duplicateValues" dxfId="1170" priority="363"/>
  </conditionalFormatting>
  <conditionalFormatting sqref="D22:E22">
    <cfRule type="duplicateValues" dxfId="1169" priority="362"/>
  </conditionalFormatting>
  <conditionalFormatting sqref="D24:E24">
    <cfRule type="duplicateValues" dxfId="1168" priority="361"/>
  </conditionalFormatting>
  <conditionalFormatting sqref="D25:E25">
    <cfRule type="duplicateValues" dxfId="1167" priority="360"/>
  </conditionalFormatting>
  <conditionalFormatting sqref="D26:E26">
    <cfRule type="duplicateValues" dxfId="1166" priority="359"/>
  </conditionalFormatting>
  <conditionalFormatting sqref="D27:E27">
    <cfRule type="duplicateValues" dxfId="1165" priority="358"/>
  </conditionalFormatting>
  <conditionalFormatting sqref="D28:E28">
    <cfRule type="duplicateValues" dxfId="1164" priority="357"/>
  </conditionalFormatting>
  <conditionalFormatting sqref="D29:E29">
    <cfRule type="duplicateValues" dxfId="1163" priority="356"/>
  </conditionalFormatting>
  <conditionalFormatting sqref="D30:E30">
    <cfRule type="duplicateValues" dxfId="1162" priority="355"/>
  </conditionalFormatting>
  <conditionalFormatting sqref="D31:E31">
    <cfRule type="duplicateValues" dxfId="1161" priority="354"/>
  </conditionalFormatting>
  <conditionalFormatting sqref="D32:E32">
    <cfRule type="duplicateValues" dxfId="1160" priority="353"/>
  </conditionalFormatting>
  <conditionalFormatting sqref="D33:E33">
    <cfRule type="duplicateValues" dxfId="1159" priority="352"/>
  </conditionalFormatting>
  <conditionalFormatting sqref="D49:E49">
    <cfRule type="duplicateValues" dxfId="1158" priority="351"/>
  </conditionalFormatting>
  <conditionalFormatting sqref="D48:E48">
    <cfRule type="duplicateValues" dxfId="1157" priority="350"/>
  </conditionalFormatting>
  <conditionalFormatting sqref="D47:E47">
    <cfRule type="duplicateValues" dxfId="1156" priority="349"/>
  </conditionalFormatting>
  <conditionalFormatting sqref="D46:E46">
    <cfRule type="duplicateValues" dxfId="1155" priority="348"/>
  </conditionalFormatting>
  <conditionalFormatting sqref="D45:E45">
    <cfRule type="duplicateValues" dxfId="1154" priority="347"/>
  </conditionalFormatting>
  <conditionalFormatting sqref="D44:E44">
    <cfRule type="duplicateValues" dxfId="1153" priority="346"/>
  </conditionalFormatting>
  <conditionalFormatting sqref="D43:E43">
    <cfRule type="duplicateValues" dxfId="1152" priority="345"/>
  </conditionalFormatting>
  <conditionalFormatting sqref="D42:E42">
    <cfRule type="duplicateValues" dxfId="1151" priority="344"/>
  </conditionalFormatting>
  <conditionalFormatting sqref="D41:E41">
    <cfRule type="duplicateValues" dxfId="1150" priority="343"/>
  </conditionalFormatting>
  <conditionalFormatting sqref="D40:E40">
    <cfRule type="duplicateValues" dxfId="1149" priority="342"/>
  </conditionalFormatting>
  <conditionalFormatting sqref="D39:E39">
    <cfRule type="duplicateValues" dxfId="1148" priority="341"/>
  </conditionalFormatting>
  <conditionalFormatting sqref="D38:E38">
    <cfRule type="duplicateValues" dxfId="1147" priority="340"/>
  </conditionalFormatting>
  <conditionalFormatting sqref="D37:E37">
    <cfRule type="duplicateValues" dxfId="1146" priority="339"/>
  </conditionalFormatting>
  <conditionalFormatting sqref="D36:E36">
    <cfRule type="duplicateValues" dxfId="1145" priority="338"/>
  </conditionalFormatting>
  <conditionalFormatting sqref="D35:E35">
    <cfRule type="duplicateValues" dxfId="1144" priority="337"/>
  </conditionalFormatting>
  <conditionalFormatting sqref="D34:E34">
    <cfRule type="duplicateValues" dxfId="1143" priority="336"/>
  </conditionalFormatting>
  <conditionalFormatting sqref="A50">
    <cfRule type="duplicateValues" dxfId="1142" priority="22"/>
  </conditionalFormatting>
  <conditionalFormatting sqref="A50">
    <cfRule type="duplicateValues" dxfId="1141" priority="20"/>
    <cfRule type="duplicateValues" dxfId="1140" priority="21"/>
  </conditionalFormatting>
  <conditionalFormatting sqref="A50">
    <cfRule type="duplicateValues" dxfId="1139" priority="18"/>
    <cfRule type="duplicateValues" dxfId="1138" priority="19"/>
  </conditionalFormatting>
  <conditionalFormatting sqref="C50">
    <cfRule type="duplicateValues" dxfId="1137" priority="329"/>
  </conditionalFormatting>
  <conditionalFormatting sqref="A51">
    <cfRule type="duplicateValues" dxfId="1136" priority="15"/>
  </conditionalFormatting>
  <conditionalFormatting sqref="A51">
    <cfRule type="duplicateValues" dxfId="1135" priority="13"/>
    <cfRule type="duplicateValues" dxfId="1134" priority="14"/>
  </conditionalFormatting>
  <conditionalFormatting sqref="A51">
    <cfRule type="duplicateValues" dxfId="1133" priority="11"/>
    <cfRule type="duplicateValues" dxfId="1132" priority="12"/>
  </conditionalFormatting>
  <conditionalFormatting sqref="C51">
    <cfRule type="duplicateValues" dxfId="1131" priority="322"/>
  </conditionalFormatting>
  <conditionalFormatting sqref="C2:D2">
    <cfRule type="duplicateValues" dxfId="1130" priority="321"/>
  </conditionalFormatting>
  <conditionalFormatting sqref="C2">
    <cfRule type="duplicateValues" dxfId="1129" priority="320"/>
  </conditionalFormatting>
  <conditionalFormatting sqref="C3:D3">
    <cfRule type="duplicateValues" dxfId="1128" priority="319"/>
  </conditionalFormatting>
  <conditionalFormatting sqref="C3">
    <cfRule type="duplicateValues" dxfId="1127" priority="318"/>
  </conditionalFormatting>
  <conditionalFormatting sqref="C4:D4">
    <cfRule type="duplicateValues" dxfId="1126" priority="317"/>
  </conditionalFormatting>
  <conditionalFormatting sqref="C4">
    <cfRule type="duplicateValues" dxfId="1125" priority="316"/>
  </conditionalFormatting>
  <conditionalFormatting sqref="C5:D5">
    <cfRule type="duplicateValues" dxfId="1124" priority="315"/>
  </conditionalFormatting>
  <conditionalFormatting sqref="C5">
    <cfRule type="duplicateValues" dxfId="1123" priority="314"/>
  </conditionalFormatting>
  <conditionalFormatting sqref="C50:D50">
    <cfRule type="duplicateValues" dxfId="1122" priority="17"/>
  </conditionalFormatting>
  <conditionalFormatting sqref="C51:D51">
    <cfRule type="duplicateValues" dxfId="1121" priority="10"/>
  </conditionalFormatting>
  <conditionalFormatting sqref="C50 F50">
    <cfRule type="duplicateValues" dxfId="1120" priority="759"/>
  </conditionalFormatting>
  <conditionalFormatting sqref="C51 F51">
    <cfRule type="duplicateValues" dxfId="1119" priority="76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"/>
  <sheetViews>
    <sheetView topLeftCell="A54" workbookViewId="0">
      <selection activeCell="F70" sqref="F70"/>
    </sheetView>
  </sheetViews>
  <sheetFormatPr defaultColWidth="9.140625" defaultRowHeight="15"/>
  <cols>
    <col min="1" max="1" width="3.5703125" style="95" customWidth="1"/>
    <col min="2" max="2" width="8.7109375" style="95" customWidth="1"/>
    <col min="3" max="3" width="8.42578125" style="95" customWidth="1"/>
    <col min="4" max="4" width="21.85546875" style="95" customWidth="1"/>
    <col min="5" max="5" width="5" style="95" customWidth="1"/>
    <col min="6" max="6" width="8.28515625" style="95" customWidth="1"/>
    <col min="7" max="7" width="7.7109375" style="238" customWidth="1"/>
    <col min="8" max="8" width="7" style="246" customWidth="1"/>
    <col min="9" max="9" width="8.28515625" style="238" customWidth="1"/>
    <col min="10" max="10" width="4.7109375" style="247" customWidth="1"/>
    <col min="11" max="12" width="10.28515625" style="238" customWidth="1"/>
    <col min="13" max="16384" width="9.140625" style="95"/>
  </cols>
  <sheetData>
    <row r="1" spans="1:13" ht="50.25" customHeight="1">
      <c r="A1" s="45" t="s">
        <v>531</v>
      </c>
      <c r="B1" s="45" t="s">
        <v>532</v>
      </c>
      <c r="C1" s="46" t="s">
        <v>533</v>
      </c>
      <c r="D1" s="45" t="s">
        <v>534</v>
      </c>
      <c r="E1" s="45" t="s">
        <v>0</v>
      </c>
      <c r="F1" s="47" t="s">
        <v>535</v>
      </c>
      <c r="G1" s="48" t="s">
        <v>536</v>
      </c>
      <c r="H1" s="49" t="s">
        <v>537</v>
      </c>
      <c r="I1" s="48" t="s">
        <v>538</v>
      </c>
      <c r="J1" s="45" t="s">
        <v>539</v>
      </c>
      <c r="K1" s="48" t="s">
        <v>540</v>
      </c>
    </row>
    <row r="2" spans="1:13" ht="25.5">
      <c r="A2" s="64"/>
      <c r="B2" s="51" t="s">
        <v>541</v>
      </c>
      <c r="C2" s="64" t="s">
        <v>352</v>
      </c>
      <c r="D2" s="52" t="s">
        <v>542</v>
      </c>
      <c r="E2" s="52" t="s">
        <v>543</v>
      </c>
      <c r="F2" s="52" t="s">
        <v>544</v>
      </c>
      <c r="G2" s="53">
        <v>1.5</v>
      </c>
      <c r="H2" s="54">
        <v>100</v>
      </c>
      <c r="I2" s="53">
        <f t="shared" ref="I2:I18" si="0">G2*H2</f>
        <v>150</v>
      </c>
      <c r="J2" s="224">
        <v>12</v>
      </c>
      <c r="K2" s="69">
        <f t="shared" ref="K2:K18" si="1">I2*J2%+I2</f>
        <v>168</v>
      </c>
      <c r="L2" s="107" t="s">
        <v>545</v>
      </c>
    </row>
    <row r="3" spans="1:13" s="275" customFormat="1" ht="25.5">
      <c r="A3" s="257"/>
      <c r="B3" s="257" t="s">
        <v>550</v>
      </c>
      <c r="C3" s="257" t="s">
        <v>359</v>
      </c>
      <c r="D3" s="270" t="s">
        <v>551</v>
      </c>
      <c r="E3" s="270" t="s">
        <v>543</v>
      </c>
      <c r="F3" s="270" t="s">
        <v>552</v>
      </c>
      <c r="G3" s="262">
        <v>0.8</v>
      </c>
      <c r="H3" s="271">
        <v>2900</v>
      </c>
      <c r="I3" s="262">
        <f t="shared" si="0"/>
        <v>2320</v>
      </c>
      <c r="J3" s="272">
        <v>12</v>
      </c>
      <c r="K3" s="264">
        <f t="shared" si="1"/>
        <v>2598.4</v>
      </c>
      <c r="L3" s="273" t="s">
        <v>545</v>
      </c>
      <c r="M3" s="274"/>
    </row>
    <row r="4" spans="1:13" s="267" customFormat="1" ht="25.5">
      <c r="A4" s="276"/>
      <c r="B4" s="257" t="s">
        <v>611</v>
      </c>
      <c r="C4" s="276" t="s">
        <v>383</v>
      </c>
      <c r="D4" s="277" t="s">
        <v>612</v>
      </c>
      <c r="E4" s="277" t="s">
        <v>613</v>
      </c>
      <c r="F4" s="257" t="s">
        <v>614</v>
      </c>
      <c r="G4" s="264">
        <v>140</v>
      </c>
      <c r="H4" s="280">
        <v>33</v>
      </c>
      <c r="I4" s="262">
        <f t="shared" si="0"/>
        <v>4620</v>
      </c>
      <c r="J4" s="272">
        <v>12</v>
      </c>
      <c r="K4" s="264">
        <f t="shared" si="1"/>
        <v>5174.3999999999996</v>
      </c>
      <c r="L4" s="273" t="s">
        <v>545</v>
      </c>
    </row>
    <row r="5" spans="1:13" s="267" customFormat="1" ht="25.5">
      <c r="A5" s="104"/>
      <c r="B5" s="257" t="s">
        <v>617</v>
      </c>
      <c r="C5" s="104" t="s">
        <v>385</v>
      </c>
      <c r="D5" s="258" t="s">
        <v>618</v>
      </c>
      <c r="E5" s="259" t="s">
        <v>5</v>
      </c>
      <c r="F5" s="104" t="s">
        <v>619</v>
      </c>
      <c r="G5" s="260">
        <v>190.48</v>
      </c>
      <c r="H5" s="279">
        <v>30</v>
      </c>
      <c r="I5" s="262">
        <f t="shared" si="0"/>
        <v>5714.4</v>
      </c>
      <c r="J5" s="272">
        <v>5</v>
      </c>
      <c r="K5" s="264">
        <f t="shared" si="1"/>
        <v>6000.12</v>
      </c>
      <c r="L5" s="265" t="s">
        <v>620</v>
      </c>
    </row>
    <row r="6" spans="1:13" s="267" customFormat="1" ht="25.5">
      <c r="A6" s="276"/>
      <c r="B6" s="257" t="s">
        <v>635</v>
      </c>
      <c r="C6" s="276" t="s">
        <v>393</v>
      </c>
      <c r="D6" s="277" t="s">
        <v>636</v>
      </c>
      <c r="E6" s="277" t="s">
        <v>31</v>
      </c>
      <c r="F6" s="257" t="s">
        <v>552</v>
      </c>
      <c r="G6" s="264">
        <v>1.6</v>
      </c>
      <c r="H6" s="278">
        <v>1980</v>
      </c>
      <c r="I6" s="262">
        <f t="shared" si="0"/>
        <v>3168</v>
      </c>
      <c r="J6" s="263">
        <v>12</v>
      </c>
      <c r="K6" s="264">
        <f t="shared" si="1"/>
        <v>3548.16</v>
      </c>
      <c r="L6" s="273" t="s">
        <v>545</v>
      </c>
    </row>
    <row r="7" spans="1:13" ht="25.5">
      <c r="A7" s="241"/>
      <c r="B7" s="51" t="s">
        <v>656</v>
      </c>
      <c r="C7" s="78" t="s">
        <v>409</v>
      </c>
      <c r="D7" s="7" t="s">
        <v>657</v>
      </c>
      <c r="E7" s="7" t="s">
        <v>613</v>
      </c>
      <c r="F7" s="42" t="s">
        <v>544</v>
      </c>
      <c r="G7" s="99">
        <v>5.2</v>
      </c>
      <c r="H7" s="100">
        <v>32</v>
      </c>
      <c r="I7" s="53">
        <f t="shared" si="0"/>
        <v>166.4</v>
      </c>
      <c r="J7" s="224">
        <v>12</v>
      </c>
      <c r="K7" s="69">
        <f t="shared" si="1"/>
        <v>186.36799999999999</v>
      </c>
      <c r="L7" s="79" t="s">
        <v>545</v>
      </c>
    </row>
    <row r="8" spans="1:13" ht="36">
      <c r="A8" s="241"/>
      <c r="B8" s="51" t="s">
        <v>660</v>
      </c>
      <c r="C8" s="78" t="s">
        <v>411</v>
      </c>
      <c r="D8" s="7" t="s">
        <v>661</v>
      </c>
      <c r="E8" s="7" t="s">
        <v>613</v>
      </c>
      <c r="F8" s="42" t="s">
        <v>544</v>
      </c>
      <c r="G8" s="99">
        <v>5.6</v>
      </c>
      <c r="H8" s="100">
        <v>15</v>
      </c>
      <c r="I8" s="53">
        <f t="shared" si="0"/>
        <v>84</v>
      </c>
      <c r="J8" s="224">
        <v>12</v>
      </c>
      <c r="K8" s="69">
        <f t="shared" si="1"/>
        <v>94.08</v>
      </c>
      <c r="L8" s="79" t="s">
        <v>545</v>
      </c>
    </row>
    <row r="9" spans="1:13" ht="25.5">
      <c r="A9" s="241"/>
      <c r="B9" s="51" t="s">
        <v>662</v>
      </c>
      <c r="C9" s="78" t="s">
        <v>412</v>
      </c>
      <c r="D9" s="7" t="s">
        <v>663</v>
      </c>
      <c r="E9" s="7" t="s">
        <v>664</v>
      </c>
      <c r="F9" s="42" t="s">
        <v>544</v>
      </c>
      <c r="G9" s="99">
        <v>11</v>
      </c>
      <c r="H9" s="100">
        <v>3</v>
      </c>
      <c r="I9" s="53">
        <f t="shared" si="0"/>
        <v>33</v>
      </c>
      <c r="J9" s="240">
        <v>12</v>
      </c>
      <c r="K9" s="69">
        <f t="shared" si="1"/>
        <v>36.96</v>
      </c>
      <c r="L9" s="79" t="s">
        <v>545</v>
      </c>
    </row>
    <row r="10" spans="1:13" s="267" customFormat="1" ht="25.5">
      <c r="A10" s="268"/>
      <c r="B10" s="257" t="s">
        <v>700</v>
      </c>
      <c r="C10" s="165" t="s">
        <v>436</v>
      </c>
      <c r="D10" s="165" t="s">
        <v>701</v>
      </c>
      <c r="E10" s="165" t="s">
        <v>31</v>
      </c>
      <c r="F10" s="104" t="s">
        <v>702</v>
      </c>
      <c r="G10" s="265">
        <v>2.5</v>
      </c>
      <c r="H10" s="261">
        <v>1560</v>
      </c>
      <c r="I10" s="262">
        <f t="shared" si="0"/>
        <v>3900</v>
      </c>
      <c r="J10" s="263">
        <v>12</v>
      </c>
      <c r="K10" s="264">
        <f t="shared" si="1"/>
        <v>4368</v>
      </c>
      <c r="L10" s="265" t="s">
        <v>545</v>
      </c>
    </row>
    <row r="11" spans="1:13" s="267" customFormat="1" ht="25.5">
      <c r="A11" s="104"/>
      <c r="B11" s="257" t="s">
        <v>721</v>
      </c>
      <c r="C11" s="104" t="s">
        <v>446</v>
      </c>
      <c r="D11" s="258" t="s">
        <v>722</v>
      </c>
      <c r="E11" s="259" t="s">
        <v>6</v>
      </c>
      <c r="F11" s="104" t="s">
        <v>723</v>
      </c>
      <c r="G11" s="260">
        <v>276.19</v>
      </c>
      <c r="H11" s="261">
        <v>3</v>
      </c>
      <c r="I11" s="262">
        <f t="shared" si="0"/>
        <v>828.56999999999994</v>
      </c>
      <c r="J11" s="263">
        <v>12</v>
      </c>
      <c r="K11" s="264">
        <f t="shared" si="1"/>
        <v>927.99839999999995</v>
      </c>
      <c r="L11" s="265" t="s">
        <v>620</v>
      </c>
    </row>
    <row r="12" spans="1:13" s="267" customFormat="1" ht="25.5">
      <c r="A12" s="268"/>
      <c r="B12" s="257" t="s">
        <v>728</v>
      </c>
      <c r="C12" s="104" t="s">
        <v>451</v>
      </c>
      <c r="D12" s="165" t="s">
        <v>729</v>
      </c>
      <c r="E12" s="165" t="s">
        <v>543</v>
      </c>
      <c r="F12" s="165" t="s">
        <v>730</v>
      </c>
      <c r="G12" s="265">
        <v>2</v>
      </c>
      <c r="H12" s="261">
        <v>1590</v>
      </c>
      <c r="I12" s="262">
        <f t="shared" si="0"/>
        <v>3180</v>
      </c>
      <c r="J12" s="272">
        <v>12</v>
      </c>
      <c r="K12" s="264">
        <f t="shared" si="1"/>
        <v>3561.6</v>
      </c>
      <c r="L12" s="265" t="s">
        <v>545</v>
      </c>
    </row>
    <row r="13" spans="1:13" s="267" customFormat="1" ht="25.5">
      <c r="A13" s="104"/>
      <c r="B13" s="257" t="s">
        <v>751</v>
      </c>
      <c r="C13" s="104" t="s">
        <v>466</v>
      </c>
      <c r="D13" s="258" t="s">
        <v>752</v>
      </c>
      <c r="E13" s="259" t="s">
        <v>17</v>
      </c>
      <c r="F13" s="104" t="s">
        <v>753</v>
      </c>
      <c r="G13" s="260">
        <v>40</v>
      </c>
      <c r="H13" s="261">
        <v>423</v>
      </c>
      <c r="I13" s="262">
        <f t="shared" si="0"/>
        <v>16920</v>
      </c>
      <c r="J13" s="263">
        <v>18</v>
      </c>
      <c r="K13" s="264">
        <f t="shared" si="1"/>
        <v>19965.599999999999</v>
      </c>
      <c r="L13" s="265" t="s">
        <v>620</v>
      </c>
      <c r="M13" s="266"/>
    </row>
    <row r="14" spans="1:13" s="267" customFormat="1" ht="25.5">
      <c r="B14" s="257" t="s">
        <v>804</v>
      </c>
      <c r="C14" s="104" t="s">
        <v>495</v>
      </c>
      <c r="D14" s="165" t="s">
        <v>805</v>
      </c>
      <c r="E14" s="165" t="s">
        <v>31</v>
      </c>
      <c r="F14" s="165" t="s">
        <v>730</v>
      </c>
      <c r="G14" s="265">
        <v>0.44</v>
      </c>
      <c r="H14" s="261">
        <v>3710</v>
      </c>
      <c r="I14" s="262">
        <f t="shared" si="0"/>
        <v>1632.4</v>
      </c>
      <c r="J14" s="272">
        <v>12</v>
      </c>
      <c r="K14" s="264">
        <f t="shared" si="1"/>
        <v>1828.288</v>
      </c>
      <c r="L14" s="265" t="s">
        <v>545</v>
      </c>
    </row>
    <row r="15" spans="1:13" s="267" customFormat="1" ht="25.5">
      <c r="B15" s="257" t="s">
        <v>865</v>
      </c>
      <c r="C15" s="165" t="s">
        <v>396</v>
      </c>
      <c r="D15" s="104" t="s">
        <v>866</v>
      </c>
      <c r="E15" s="104" t="s">
        <v>548</v>
      </c>
      <c r="F15" s="104" t="s">
        <v>867</v>
      </c>
      <c r="G15" s="265">
        <v>20</v>
      </c>
      <c r="H15" s="261">
        <v>640</v>
      </c>
      <c r="I15" s="265">
        <f t="shared" si="0"/>
        <v>12800</v>
      </c>
      <c r="J15" s="263">
        <v>12</v>
      </c>
      <c r="K15" s="260">
        <f t="shared" si="1"/>
        <v>14336</v>
      </c>
      <c r="L15" s="265" t="s">
        <v>545</v>
      </c>
    </row>
    <row r="16" spans="1:13" ht="25.5">
      <c r="A16" s="242"/>
      <c r="B16" s="51" t="s">
        <v>870</v>
      </c>
      <c r="C16" s="7" t="s">
        <v>402</v>
      </c>
      <c r="D16" s="78" t="s">
        <v>871</v>
      </c>
      <c r="E16" s="78" t="s">
        <v>613</v>
      </c>
      <c r="F16" s="77" t="s">
        <v>1085</v>
      </c>
      <c r="G16" s="79">
        <v>18.7</v>
      </c>
      <c r="H16" s="103">
        <v>100</v>
      </c>
      <c r="I16" s="86">
        <f t="shared" si="0"/>
        <v>1870</v>
      </c>
      <c r="J16" s="240">
        <v>12</v>
      </c>
      <c r="K16" s="65">
        <f t="shared" si="1"/>
        <v>2094.4</v>
      </c>
      <c r="L16" s="79" t="s">
        <v>545</v>
      </c>
    </row>
    <row r="17" spans="1:12" s="267" customFormat="1" ht="25.5">
      <c r="A17" s="268"/>
      <c r="B17" s="257" t="s">
        <v>761</v>
      </c>
      <c r="C17" s="104" t="s">
        <v>470</v>
      </c>
      <c r="D17" s="258" t="s">
        <v>762</v>
      </c>
      <c r="E17" s="259" t="s">
        <v>543</v>
      </c>
      <c r="F17" s="104" t="s">
        <v>544</v>
      </c>
      <c r="G17" s="260">
        <v>0.23</v>
      </c>
      <c r="H17" s="269">
        <v>7040</v>
      </c>
      <c r="I17" s="262">
        <f t="shared" si="0"/>
        <v>1619.2</v>
      </c>
      <c r="J17" s="263">
        <v>12</v>
      </c>
      <c r="K17" s="264">
        <f t="shared" si="1"/>
        <v>1813.5040000000001</v>
      </c>
      <c r="L17" s="265" t="s">
        <v>763</v>
      </c>
    </row>
    <row r="18" spans="1:12" s="243" customFormat="1" ht="25.5">
      <c r="A18" s="112">
        <v>54</v>
      </c>
      <c r="B18" s="51" t="s">
        <v>845</v>
      </c>
      <c r="C18" s="77" t="s">
        <v>515</v>
      </c>
      <c r="D18" s="77" t="s">
        <v>298</v>
      </c>
      <c r="E18" s="77" t="s">
        <v>31</v>
      </c>
      <c r="F18" s="7" t="s">
        <v>552</v>
      </c>
      <c r="G18" s="65">
        <v>2.75</v>
      </c>
      <c r="H18" s="66">
        <v>75</v>
      </c>
      <c r="I18" s="53">
        <f t="shared" si="0"/>
        <v>206.25</v>
      </c>
      <c r="J18" s="240">
        <v>12</v>
      </c>
      <c r="K18" s="69">
        <f t="shared" si="1"/>
        <v>231</v>
      </c>
      <c r="L18" s="79" t="s">
        <v>763</v>
      </c>
    </row>
    <row r="19" spans="1:12">
      <c r="A19" s="197"/>
      <c r="B19" s="197"/>
      <c r="C19" s="197"/>
      <c r="D19" s="197"/>
      <c r="E19" s="197"/>
      <c r="F19" s="197"/>
      <c r="G19" s="244"/>
      <c r="H19" s="245"/>
      <c r="I19" s="244"/>
      <c r="J19" s="197"/>
      <c r="K19" s="244"/>
      <c r="L19" s="244"/>
    </row>
    <row r="20" spans="1:12">
      <c r="A20" s="197"/>
      <c r="B20" s="197"/>
      <c r="C20" s="197"/>
      <c r="D20" s="197"/>
      <c r="E20" s="197"/>
      <c r="F20" s="197"/>
      <c r="G20" s="244"/>
      <c r="H20" s="245"/>
      <c r="I20" s="244"/>
      <c r="J20" s="197"/>
      <c r="K20" s="244"/>
      <c r="L20" s="244"/>
    </row>
    <row r="22" spans="1:12" ht="45" customHeight="1">
      <c r="A22" s="45" t="s">
        <v>531</v>
      </c>
      <c r="B22" s="45" t="s">
        <v>532</v>
      </c>
      <c r="C22" s="46" t="s">
        <v>533</v>
      </c>
      <c r="D22" s="45" t="s">
        <v>534</v>
      </c>
      <c r="E22" s="45" t="s">
        <v>0</v>
      </c>
      <c r="F22" s="47" t="s">
        <v>535</v>
      </c>
      <c r="G22" s="48" t="s">
        <v>536</v>
      </c>
      <c r="H22" s="49" t="s">
        <v>537</v>
      </c>
      <c r="I22" s="48" t="s">
        <v>538</v>
      </c>
      <c r="J22" s="45" t="s">
        <v>539</v>
      </c>
      <c r="K22" s="48" t="s">
        <v>540</v>
      </c>
      <c r="L22" s="250" t="s">
        <v>1083</v>
      </c>
    </row>
    <row r="23" spans="1:12" ht="25.5">
      <c r="A23" s="64">
        <v>1</v>
      </c>
      <c r="B23" s="51" t="s">
        <v>751</v>
      </c>
      <c r="C23" s="64" t="s">
        <v>466</v>
      </c>
      <c r="D23" s="105" t="s">
        <v>752</v>
      </c>
      <c r="E23" s="251" t="s">
        <v>17</v>
      </c>
      <c r="F23" s="64" t="s">
        <v>753</v>
      </c>
      <c r="G23" s="227">
        <v>40</v>
      </c>
      <c r="H23" s="64">
        <v>423</v>
      </c>
      <c r="I23" s="225">
        <f>H23*G23</f>
        <v>16920</v>
      </c>
      <c r="J23" s="224">
        <v>18</v>
      </c>
      <c r="K23" s="227">
        <f>I23*18%+I23</f>
        <v>19965.599999999999</v>
      </c>
      <c r="L23" s="107" t="s">
        <v>620</v>
      </c>
    </row>
    <row r="24" spans="1:12">
      <c r="A24" s="392" t="s">
        <v>1076</v>
      </c>
      <c r="B24" s="393"/>
      <c r="C24" s="393"/>
      <c r="D24" s="393"/>
      <c r="E24" s="393"/>
      <c r="F24" s="393"/>
      <c r="G24" s="393"/>
      <c r="H24" s="393"/>
      <c r="I24" s="393"/>
      <c r="J24" s="394"/>
      <c r="K24" s="249">
        <f>SUM(K23:K23)</f>
        <v>19965.599999999999</v>
      </c>
    </row>
    <row r="25" spans="1:12">
      <c r="A25" s="392" t="s">
        <v>1077</v>
      </c>
      <c r="B25" s="393"/>
      <c r="C25" s="393"/>
      <c r="D25" s="393"/>
      <c r="E25" s="393"/>
      <c r="F25" s="393"/>
      <c r="G25" s="393"/>
      <c r="H25" s="393"/>
      <c r="I25" s="393"/>
      <c r="J25" s="394"/>
      <c r="K25" s="249">
        <v>0.4</v>
      </c>
    </row>
    <row r="26" spans="1:12">
      <c r="A26" s="391" t="s">
        <v>1079</v>
      </c>
      <c r="B26" s="391"/>
      <c r="C26" s="391"/>
      <c r="D26" s="391"/>
      <c r="E26" s="391"/>
      <c r="F26" s="391"/>
      <c r="G26" s="391"/>
      <c r="H26" s="391"/>
      <c r="I26" s="391"/>
      <c r="J26" s="391"/>
      <c r="K26" s="249">
        <f>SUM(K24:K25)</f>
        <v>19966</v>
      </c>
    </row>
    <row r="28" spans="1:12" ht="44.25" customHeight="1">
      <c r="A28" s="45" t="s">
        <v>531</v>
      </c>
      <c r="B28" s="45" t="s">
        <v>532</v>
      </c>
      <c r="C28" s="46" t="s">
        <v>533</v>
      </c>
      <c r="D28" s="45" t="s">
        <v>534</v>
      </c>
      <c r="E28" s="45" t="s">
        <v>0</v>
      </c>
      <c r="F28" s="47" t="s">
        <v>535</v>
      </c>
      <c r="G28" s="48" t="s">
        <v>536</v>
      </c>
      <c r="H28" s="49" t="s">
        <v>537</v>
      </c>
      <c r="I28" s="48" t="s">
        <v>538</v>
      </c>
      <c r="J28" s="45" t="s">
        <v>539</v>
      </c>
      <c r="K28" s="48" t="s">
        <v>540</v>
      </c>
      <c r="L28" s="250" t="s">
        <v>1086</v>
      </c>
    </row>
    <row r="29" spans="1:12" ht="25.5">
      <c r="A29" s="220">
        <v>1</v>
      </c>
      <c r="B29" s="51" t="s">
        <v>761</v>
      </c>
      <c r="C29" s="51" t="s">
        <v>470</v>
      </c>
      <c r="D29" s="72" t="s">
        <v>762</v>
      </c>
      <c r="E29" s="221" t="s">
        <v>543</v>
      </c>
      <c r="F29" s="64" t="s">
        <v>544</v>
      </c>
      <c r="G29" s="227">
        <v>0.23</v>
      </c>
      <c r="H29" s="253">
        <v>7000</v>
      </c>
      <c r="I29" s="225">
        <f>G29*H29</f>
        <v>1610</v>
      </c>
      <c r="J29" s="252">
        <v>0.12</v>
      </c>
      <c r="K29" s="227">
        <f>I29*J29+I29</f>
        <v>1803.2</v>
      </c>
      <c r="L29" s="95"/>
    </row>
    <row r="30" spans="1:12">
      <c r="A30" s="392" t="s">
        <v>1076</v>
      </c>
      <c r="B30" s="393"/>
      <c r="C30" s="393"/>
      <c r="D30" s="393"/>
      <c r="E30" s="393"/>
      <c r="F30" s="393"/>
      <c r="G30" s="393"/>
      <c r="H30" s="393"/>
      <c r="I30" s="393"/>
      <c r="J30" s="394"/>
      <c r="K30" s="249">
        <f>SUM(K28:K29)</f>
        <v>1803.2</v>
      </c>
    </row>
    <row r="31" spans="1:12">
      <c r="A31" s="392" t="s">
        <v>1077</v>
      </c>
      <c r="B31" s="393"/>
      <c r="C31" s="393"/>
      <c r="D31" s="393"/>
      <c r="E31" s="393"/>
      <c r="F31" s="393"/>
      <c r="G31" s="393"/>
      <c r="H31" s="393"/>
      <c r="I31" s="393"/>
      <c r="J31" s="394"/>
      <c r="K31" s="249">
        <v>-0.2</v>
      </c>
    </row>
    <row r="32" spans="1:12">
      <c r="A32" s="391" t="s">
        <v>1080</v>
      </c>
      <c r="B32" s="391"/>
      <c r="C32" s="391"/>
      <c r="D32" s="391"/>
      <c r="E32" s="391"/>
      <c r="F32" s="391"/>
      <c r="G32" s="391"/>
      <c r="H32" s="391"/>
      <c r="I32" s="391"/>
      <c r="J32" s="391"/>
      <c r="K32" s="249">
        <f>SUM(K30:K31)</f>
        <v>1803</v>
      </c>
    </row>
    <row r="35" spans="1:12" ht="45.75" customHeight="1">
      <c r="A35" s="45" t="s">
        <v>531</v>
      </c>
      <c r="B35" s="45" t="s">
        <v>532</v>
      </c>
      <c r="C35" s="46" t="s">
        <v>533</v>
      </c>
      <c r="D35" s="45" t="s">
        <v>534</v>
      </c>
      <c r="E35" s="45" t="s">
        <v>0</v>
      </c>
      <c r="F35" s="47" t="s">
        <v>535</v>
      </c>
      <c r="G35" s="48" t="s">
        <v>536</v>
      </c>
      <c r="H35" s="49" t="s">
        <v>537</v>
      </c>
      <c r="I35" s="48" t="s">
        <v>538</v>
      </c>
      <c r="J35" s="45" t="s">
        <v>539</v>
      </c>
      <c r="K35" s="48" t="s">
        <v>540</v>
      </c>
      <c r="L35" s="250" t="s">
        <v>1089</v>
      </c>
    </row>
    <row r="36" spans="1:12" ht="25.5">
      <c r="A36" s="78">
        <v>1</v>
      </c>
      <c r="B36" s="51" t="s">
        <v>721</v>
      </c>
      <c r="C36" s="78" t="s">
        <v>446</v>
      </c>
      <c r="D36" s="96" t="s">
        <v>722</v>
      </c>
      <c r="E36" s="97" t="s">
        <v>6</v>
      </c>
      <c r="F36" s="78" t="s">
        <v>723</v>
      </c>
      <c r="G36" s="248">
        <v>276.19</v>
      </c>
      <c r="H36" s="78">
        <v>3</v>
      </c>
      <c r="I36" s="225">
        <f>G36*H36</f>
        <v>828.56999999999994</v>
      </c>
      <c r="J36" s="240">
        <v>12</v>
      </c>
      <c r="K36" s="227">
        <f>I36*J29+I36</f>
        <v>927.99839999999995</v>
      </c>
      <c r="L36" s="250"/>
    </row>
    <row r="37" spans="1:12" ht="15.75">
      <c r="A37" s="392" t="s">
        <v>1076</v>
      </c>
      <c r="B37" s="393"/>
      <c r="C37" s="393"/>
      <c r="D37" s="393"/>
      <c r="E37" s="393"/>
      <c r="F37" s="393"/>
      <c r="G37" s="393"/>
      <c r="H37" s="393"/>
      <c r="I37" s="393"/>
      <c r="J37" s="394"/>
      <c r="K37" s="249">
        <f>SUM(K35:K36)</f>
        <v>927.99839999999995</v>
      </c>
      <c r="L37" s="250"/>
    </row>
    <row r="38" spans="1:12">
      <c r="A38" s="392" t="s">
        <v>1077</v>
      </c>
      <c r="B38" s="393"/>
      <c r="C38" s="393"/>
      <c r="D38" s="393"/>
      <c r="E38" s="393"/>
      <c r="F38" s="393"/>
      <c r="G38" s="393"/>
      <c r="H38" s="393"/>
      <c r="I38" s="393"/>
      <c r="J38" s="394"/>
      <c r="K38" s="249">
        <v>0</v>
      </c>
    </row>
    <row r="39" spans="1:12">
      <c r="A39" s="391" t="s">
        <v>1078</v>
      </c>
      <c r="B39" s="391"/>
      <c r="C39" s="391"/>
      <c r="D39" s="391"/>
      <c r="E39" s="391"/>
      <c r="F39" s="391"/>
      <c r="G39" s="391"/>
      <c r="H39" s="391"/>
      <c r="I39" s="391"/>
      <c r="J39" s="391"/>
      <c r="K39" s="249">
        <f>SUM(K37:K38)</f>
        <v>927.99839999999995</v>
      </c>
    </row>
    <row r="41" spans="1:12" ht="46.5" customHeight="1">
      <c r="A41" s="45" t="s">
        <v>531</v>
      </c>
      <c r="B41" s="45" t="s">
        <v>532</v>
      </c>
      <c r="C41" s="46" t="s">
        <v>533</v>
      </c>
      <c r="D41" s="45" t="s">
        <v>534</v>
      </c>
      <c r="E41" s="45" t="s">
        <v>0</v>
      </c>
      <c r="F41" s="47" t="s">
        <v>535</v>
      </c>
      <c r="G41" s="48" t="s">
        <v>536</v>
      </c>
      <c r="H41" s="49" t="s">
        <v>537</v>
      </c>
      <c r="I41" s="48" t="s">
        <v>538</v>
      </c>
      <c r="J41" s="45" t="s">
        <v>539</v>
      </c>
      <c r="K41" s="48" t="s">
        <v>540</v>
      </c>
      <c r="L41" s="250" t="s">
        <v>1091</v>
      </c>
    </row>
    <row r="42" spans="1:12" ht="25.5">
      <c r="A42" s="64">
        <v>1</v>
      </c>
      <c r="B42" s="51" t="s">
        <v>550</v>
      </c>
      <c r="C42" s="64" t="s">
        <v>359</v>
      </c>
      <c r="D42" s="52" t="s">
        <v>551</v>
      </c>
      <c r="E42" s="52" t="s">
        <v>543</v>
      </c>
      <c r="F42" s="52" t="s">
        <v>552</v>
      </c>
      <c r="G42" s="225">
        <v>0.8</v>
      </c>
      <c r="H42" s="226">
        <v>2900</v>
      </c>
      <c r="I42" s="225">
        <f>G42*H42</f>
        <v>2320</v>
      </c>
      <c r="J42" s="252">
        <v>0.12</v>
      </c>
      <c r="K42" s="227">
        <f>I42*J42+I42</f>
        <v>2598.4</v>
      </c>
      <c r="L42" s="107" t="s">
        <v>545</v>
      </c>
    </row>
    <row r="43" spans="1:12" ht="25.5">
      <c r="A43" s="51">
        <v>2</v>
      </c>
      <c r="B43" s="51" t="s">
        <v>635</v>
      </c>
      <c r="C43" s="38" t="s">
        <v>393</v>
      </c>
      <c r="D43" s="80" t="s">
        <v>636</v>
      </c>
      <c r="E43" s="80" t="s">
        <v>31</v>
      </c>
      <c r="F43" s="51" t="s">
        <v>552</v>
      </c>
      <c r="G43" s="228">
        <v>1.6</v>
      </c>
      <c r="H43" s="254">
        <v>2000</v>
      </c>
      <c r="I43" s="225">
        <f t="shared" ref="I43:I46" si="2">G43*H43</f>
        <v>3200</v>
      </c>
      <c r="J43" s="252">
        <v>0.12</v>
      </c>
      <c r="K43" s="227">
        <f t="shared" ref="K43:K46" si="3">I43*J43+I43</f>
        <v>3584</v>
      </c>
      <c r="L43" s="185" t="s">
        <v>545</v>
      </c>
    </row>
    <row r="44" spans="1:12" ht="25.5">
      <c r="A44" s="64">
        <v>3</v>
      </c>
      <c r="B44" s="51" t="s">
        <v>700</v>
      </c>
      <c r="C44" s="7" t="s">
        <v>436</v>
      </c>
      <c r="D44" s="7" t="s">
        <v>701</v>
      </c>
      <c r="E44" s="7" t="s">
        <v>31</v>
      </c>
      <c r="F44" s="77" t="s">
        <v>702</v>
      </c>
      <c r="G44" s="248">
        <v>2.5</v>
      </c>
      <c r="H44" s="78">
        <v>1600</v>
      </c>
      <c r="I44" s="225">
        <f t="shared" si="2"/>
        <v>4000</v>
      </c>
      <c r="J44" s="252">
        <v>0.12</v>
      </c>
      <c r="K44" s="227">
        <f t="shared" si="3"/>
        <v>4480</v>
      </c>
      <c r="L44" s="79" t="s">
        <v>545</v>
      </c>
    </row>
    <row r="45" spans="1:12" ht="25.5">
      <c r="A45" s="51">
        <v>4</v>
      </c>
      <c r="B45" s="51" t="s">
        <v>728</v>
      </c>
      <c r="C45" s="78" t="s">
        <v>451</v>
      </c>
      <c r="D45" s="7" t="s">
        <v>729</v>
      </c>
      <c r="E45" s="7" t="s">
        <v>543</v>
      </c>
      <c r="F45" s="7" t="s">
        <v>730</v>
      </c>
      <c r="G45" s="88">
        <v>2</v>
      </c>
      <c r="H45" s="88">
        <v>1600</v>
      </c>
      <c r="I45" s="225">
        <f t="shared" si="2"/>
        <v>3200</v>
      </c>
      <c r="J45" s="252">
        <v>0.12</v>
      </c>
      <c r="K45" s="227">
        <f t="shared" si="3"/>
        <v>3584</v>
      </c>
      <c r="L45" s="86" t="s">
        <v>545</v>
      </c>
    </row>
    <row r="46" spans="1:12" ht="25.5">
      <c r="A46" s="64">
        <v>5</v>
      </c>
      <c r="B46" s="51" t="s">
        <v>804</v>
      </c>
      <c r="C46" s="78" t="s">
        <v>495</v>
      </c>
      <c r="D46" s="7" t="s">
        <v>805</v>
      </c>
      <c r="E46" s="7" t="s">
        <v>31</v>
      </c>
      <c r="F46" s="7" t="s">
        <v>730</v>
      </c>
      <c r="G46" s="78">
        <v>0.44</v>
      </c>
      <c r="H46" s="78">
        <v>3700</v>
      </c>
      <c r="I46" s="225">
        <f t="shared" si="2"/>
        <v>1628</v>
      </c>
      <c r="J46" s="252">
        <v>0.12</v>
      </c>
      <c r="K46" s="227">
        <f t="shared" si="3"/>
        <v>1823.36</v>
      </c>
      <c r="L46" s="79" t="s">
        <v>545</v>
      </c>
    </row>
    <row r="47" spans="1:12">
      <c r="A47" s="392" t="s">
        <v>1076</v>
      </c>
      <c r="B47" s="393"/>
      <c r="C47" s="393"/>
      <c r="D47" s="393"/>
      <c r="E47" s="393"/>
      <c r="F47" s="393"/>
      <c r="G47" s="393"/>
      <c r="H47" s="393"/>
      <c r="I47" s="393"/>
      <c r="J47" s="394"/>
      <c r="K47" s="249">
        <f>SUM(K42:K46)</f>
        <v>16069.76</v>
      </c>
    </row>
    <row r="48" spans="1:12">
      <c r="A48" s="392" t="s">
        <v>1077</v>
      </c>
      <c r="B48" s="393"/>
      <c r="C48" s="393"/>
      <c r="D48" s="393"/>
      <c r="E48" s="393"/>
      <c r="F48" s="393"/>
      <c r="G48" s="393"/>
      <c r="H48" s="393"/>
      <c r="I48" s="393"/>
      <c r="J48" s="394"/>
      <c r="K48" s="249">
        <v>0.24</v>
      </c>
    </row>
    <row r="49" spans="1:12">
      <c r="A49" s="391" t="s">
        <v>1081</v>
      </c>
      <c r="B49" s="391"/>
      <c r="C49" s="391"/>
      <c r="D49" s="391"/>
      <c r="E49" s="391"/>
      <c r="F49" s="391"/>
      <c r="G49" s="391"/>
      <c r="H49" s="391"/>
      <c r="I49" s="391"/>
      <c r="J49" s="391"/>
      <c r="K49" s="249">
        <f>SUM(K47:K48)</f>
        <v>16070</v>
      </c>
    </row>
    <row r="51" spans="1:12" ht="60">
      <c r="A51" s="45" t="s">
        <v>531</v>
      </c>
      <c r="B51" s="45" t="s">
        <v>532</v>
      </c>
      <c r="C51" s="46" t="s">
        <v>533</v>
      </c>
      <c r="D51" s="45" t="s">
        <v>534</v>
      </c>
      <c r="E51" s="45" t="s">
        <v>0</v>
      </c>
      <c r="F51" s="47" t="s">
        <v>535</v>
      </c>
      <c r="G51" s="48" t="s">
        <v>536</v>
      </c>
      <c r="H51" s="49" t="s">
        <v>537</v>
      </c>
      <c r="I51" s="48" t="s">
        <v>538</v>
      </c>
      <c r="J51" s="45" t="s">
        <v>539</v>
      </c>
      <c r="K51" s="48" t="s">
        <v>540</v>
      </c>
      <c r="L51" s="250" t="s">
        <v>1093</v>
      </c>
    </row>
    <row r="52" spans="1:12" ht="25.5">
      <c r="A52" s="64">
        <v>1</v>
      </c>
      <c r="B52" s="51" t="s">
        <v>617</v>
      </c>
      <c r="C52" s="64" t="s">
        <v>385</v>
      </c>
      <c r="D52" s="105" t="s">
        <v>618</v>
      </c>
      <c r="E52" s="251" t="s">
        <v>5</v>
      </c>
      <c r="F52" s="64" t="s">
        <v>619</v>
      </c>
      <c r="G52" s="227">
        <v>190.48</v>
      </c>
      <c r="H52" s="224">
        <v>30</v>
      </c>
      <c r="I52" s="225">
        <f>G52*H52</f>
        <v>5714.4</v>
      </c>
      <c r="J52" s="252">
        <v>0.05</v>
      </c>
      <c r="K52" s="227">
        <f>I52*J52+I52</f>
        <v>6000.12</v>
      </c>
      <c r="L52" s="79" t="s">
        <v>620</v>
      </c>
    </row>
    <row r="53" spans="1:12">
      <c r="A53" s="392" t="s">
        <v>1076</v>
      </c>
      <c r="B53" s="393"/>
      <c r="C53" s="393"/>
      <c r="D53" s="393"/>
      <c r="E53" s="393"/>
      <c r="F53" s="393"/>
      <c r="G53" s="393"/>
      <c r="H53" s="393"/>
      <c r="I53" s="393"/>
      <c r="J53" s="394"/>
      <c r="K53" s="249">
        <f>SUM(K52)</f>
        <v>6000.12</v>
      </c>
    </row>
    <row r="54" spans="1:12">
      <c r="A54" s="392" t="s">
        <v>1077</v>
      </c>
      <c r="B54" s="393"/>
      <c r="C54" s="393"/>
      <c r="D54" s="393"/>
      <c r="E54" s="393"/>
      <c r="F54" s="393"/>
      <c r="G54" s="393"/>
      <c r="H54" s="393"/>
      <c r="I54" s="393"/>
      <c r="J54" s="394"/>
      <c r="K54" s="249">
        <v>-0.12</v>
      </c>
    </row>
    <row r="55" spans="1:12">
      <c r="A55" s="391" t="s">
        <v>1082</v>
      </c>
      <c r="B55" s="391"/>
      <c r="C55" s="391"/>
      <c r="D55" s="391"/>
      <c r="E55" s="391"/>
      <c r="F55" s="391"/>
      <c r="G55" s="391"/>
      <c r="H55" s="391"/>
      <c r="I55" s="391"/>
      <c r="J55" s="391"/>
      <c r="K55" s="249">
        <f>SUM(K53:K54)</f>
        <v>6000</v>
      </c>
    </row>
    <row r="57" spans="1:12" ht="46.5" customHeight="1">
      <c r="A57" s="49" t="s">
        <v>531</v>
      </c>
      <c r="B57" s="49" t="s">
        <v>532</v>
      </c>
      <c r="C57" s="255" t="s">
        <v>533</v>
      </c>
      <c r="D57" s="49" t="s">
        <v>534</v>
      </c>
      <c r="E57" s="49" t="s">
        <v>0</v>
      </c>
      <c r="F57" s="256" t="s">
        <v>535</v>
      </c>
      <c r="G57" s="49" t="s">
        <v>536</v>
      </c>
      <c r="H57" s="49" t="s">
        <v>537</v>
      </c>
      <c r="I57" s="49" t="s">
        <v>538</v>
      </c>
      <c r="J57" s="49" t="s">
        <v>539</v>
      </c>
      <c r="K57" s="49" t="s">
        <v>540</v>
      </c>
      <c r="L57" s="250" t="s">
        <v>1095</v>
      </c>
    </row>
    <row r="58" spans="1:12" ht="25.5">
      <c r="A58" s="51">
        <v>1</v>
      </c>
      <c r="B58" s="51" t="s">
        <v>611</v>
      </c>
      <c r="C58" s="38" t="s">
        <v>383</v>
      </c>
      <c r="D58" s="80" t="s">
        <v>612</v>
      </c>
      <c r="E58" s="80" t="s">
        <v>613</v>
      </c>
      <c r="F58" s="51" t="s">
        <v>614</v>
      </c>
      <c r="G58" s="228">
        <v>140</v>
      </c>
      <c r="H58" s="222">
        <v>33</v>
      </c>
      <c r="I58" s="225">
        <f>G58*H58</f>
        <v>4620</v>
      </c>
      <c r="J58" s="252">
        <v>0.12</v>
      </c>
      <c r="K58" s="227">
        <f>I58*J58+I58</f>
        <v>5174.3999999999996</v>
      </c>
      <c r="L58" s="51" t="s">
        <v>545</v>
      </c>
    </row>
    <row r="59" spans="1:12" ht="25.5">
      <c r="A59" s="64">
        <v>2</v>
      </c>
      <c r="B59" s="51" t="s">
        <v>865</v>
      </c>
      <c r="C59" s="52" t="s">
        <v>396</v>
      </c>
      <c r="D59" s="64" t="s">
        <v>866</v>
      </c>
      <c r="E59" s="64" t="s">
        <v>548</v>
      </c>
      <c r="F59" s="51" t="s">
        <v>867</v>
      </c>
      <c r="G59" s="227">
        <v>20</v>
      </c>
      <c r="H59" s="64">
        <v>640</v>
      </c>
      <c r="I59" s="225">
        <f>G59*H59</f>
        <v>12800</v>
      </c>
      <c r="J59" s="252">
        <v>0.12</v>
      </c>
      <c r="K59" s="227">
        <f>I59*J59+I59</f>
        <v>14336</v>
      </c>
      <c r="L59" s="64" t="s">
        <v>545</v>
      </c>
    </row>
    <row r="60" spans="1:12">
      <c r="A60" s="392" t="s">
        <v>1076</v>
      </c>
      <c r="B60" s="393"/>
      <c r="C60" s="393"/>
      <c r="D60" s="393"/>
      <c r="E60" s="393"/>
      <c r="F60" s="393"/>
      <c r="G60" s="393"/>
      <c r="H60" s="393"/>
      <c r="I60" s="393"/>
      <c r="J60" s="394"/>
      <c r="K60" s="249">
        <f>SUM(K58:K59)</f>
        <v>19510.400000000001</v>
      </c>
    </row>
    <row r="61" spans="1:12">
      <c r="A61" s="392" t="s">
        <v>1077</v>
      </c>
      <c r="B61" s="393"/>
      <c r="C61" s="393"/>
      <c r="D61" s="393"/>
      <c r="E61" s="393"/>
      <c r="F61" s="393"/>
      <c r="G61" s="393"/>
      <c r="H61" s="393"/>
      <c r="I61" s="393"/>
      <c r="J61" s="394"/>
      <c r="K61" s="249">
        <v>-0.4</v>
      </c>
    </row>
    <row r="62" spans="1:12">
      <c r="A62" s="391" t="s">
        <v>1084</v>
      </c>
      <c r="B62" s="391"/>
      <c r="C62" s="391"/>
      <c r="D62" s="391"/>
      <c r="E62" s="391"/>
      <c r="F62" s="391"/>
      <c r="G62" s="391"/>
      <c r="H62" s="391"/>
      <c r="I62" s="391"/>
      <c r="J62" s="391"/>
      <c r="K62" s="249">
        <f>SUM(K60:K61)</f>
        <v>19510</v>
      </c>
    </row>
    <row r="65" spans="1:12" ht="46.5" customHeight="1">
      <c r="A65" s="49" t="s">
        <v>531</v>
      </c>
      <c r="B65" s="49" t="s">
        <v>532</v>
      </c>
      <c r="C65" s="255" t="s">
        <v>533</v>
      </c>
      <c r="D65" s="49" t="s">
        <v>534</v>
      </c>
      <c r="E65" s="49" t="s">
        <v>0</v>
      </c>
      <c r="F65" s="256" t="s">
        <v>535</v>
      </c>
      <c r="G65" s="49" t="s">
        <v>536</v>
      </c>
      <c r="H65" s="49" t="s">
        <v>537</v>
      </c>
      <c r="I65" s="49" t="s">
        <v>538</v>
      </c>
      <c r="J65" s="49" t="s">
        <v>539</v>
      </c>
      <c r="K65" s="49" t="s">
        <v>540</v>
      </c>
      <c r="L65" s="250" t="s">
        <v>1097</v>
      </c>
    </row>
    <row r="66" spans="1:12" ht="25.5">
      <c r="A66" s="64">
        <v>1</v>
      </c>
      <c r="B66" s="51" t="s">
        <v>870</v>
      </c>
      <c r="C66" s="52" t="s">
        <v>402</v>
      </c>
      <c r="D66" s="64" t="s">
        <v>871</v>
      </c>
      <c r="E66" s="64" t="s">
        <v>613</v>
      </c>
      <c r="F66" s="51" t="s">
        <v>1085</v>
      </c>
      <c r="G66" s="227">
        <v>18.7</v>
      </c>
      <c r="H66" s="64">
        <v>100</v>
      </c>
      <c r="I66" s="73">
        <f t="shared" ref="I66" si="4">G66*H66</f>
        <v>1870</v>
      </c>
      <c r="J66" s="252">
        <v>0.12</v>
      </c>
      <c r="K66" s="227">
        <f>I66*J66+I66</f>
        <v>2094.4</v>
      </c>
      <c r="L66" s="64" t="s">
        <v>545</v>
      </c>
    </row>
    <row r="67" spans="1:12">
      <c r="A67" s="392" t="s">
        <v>1076</v>
      </c>
      <c r="B67" s="393"/>
      <c r="C67" s="393"/>
      <c r="D67" s="393"/>
      <c r="E67" s="393"/>
      <c r="F67" s="393"/>
      <c r="G67" s="393"/>
      <c r="H67" s="393"/>
      <c r="I67" s="393"/>
      <c r="J67" s="394"/>
      <c r="K67" s="249">
        <f>SUM(K65:K66)</f>
        <v>2094.4</v>
      </c>
    </row>
    <row r="68" spans="1:12">
      <c r="A68" s="392" t="s">
        <v>1077</v>
      </c>
      <c r="B68" s="393"/>
      <c r="C68" s="393"/>
      <c r="D68" s="393"/>
      <c r="E68" s="393"/>
      <c r="F68" s="393"/>
      <c r="G68" s="393"/>
      <c r="H68" s="393"/>
      <c r="I68" s="393"/>
      <c r="J68" s="394"/>
      <c r="K68" s="249">
        <v>-0.4</v>
      </c>
    </row>
    <row r="69" spans="1:12">
      <c r="A69" s="391" t="s">
        <v>1087</v>
      </c>
      <c r="B69" s="391"/>
      <c r="C69" s="391"/>
      <c r="D69" s="391"/>
      <c r="E69" s="391"/>
      <c r="F69" s="391"/>
      <c r="G69" s="391"/>
      <c r="H69" s="391"/>
      <c r="I69" s="391"/>
      <c r="J69" s="391"/>
      <c r="K69" s="249">
        <f>SUM(K67:K68)</f>
        <v>2094</v>
      </c>
    </row>
  </sheetData>
  <mergeCells count="21">
    <mergeCell ref="A69:J69"/>
    <mergeCell ref="A47:J47"/>
    <mergeCell ref="A48:J48"/>
    <mergeCell ref="A49:J49"/>
    <mergeCell ref="A53:J53"/>
    <mergeCell ref="A54:J54"/>
    <mergeCell ref="A55:J55"/>
    <mergeCell ref="A60:J60"/>
    <mergeCell ref="A61:J61"/>
    <mergeCell ref="A62:J62"/>
    <mergeCell ref="A67:J67"/>
    <mergeCell ref="A68:J68"/>
    <mergeCell ref="A39:J39"/>
    <mergeCell ref="A24:J24"/>
    <mergeCell ref="A25:J25"/>
    <mergeCell ref="A26:J26"/>
    <mergeCell ref="A30:J30"/>
    <mergeCell ref="A31:J31"/>
    <mergeCell ref="A32:J32"/>
    <mergeCell ref="A37:J37"/>
    <mergeCell ref="A38:J3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6"/>
  <sheetViews>
    <sheetView topLeftCell="A41" workbookViewId="0">
      <selection activeCell="L54" sqref="L54"/>
    </sheetView>
  </sheetViews>
  <sheetFormatPr defaultRowHeight="15"/>
  <cols>
    <col min="1" max="1" width="4.28515625" customWidth="1"/>
    <col min="2" max="2" width="7.85546875" customWidth="1"/>
    <col min="3" max="3" width="8.7109375" customWidth="1"/>
    <col min="4" max="4" width="22.5703125" customWidth="1"/>
    <col min="5" max="5" width="5" customWidth="1"/>
    <col min="6" max="6" width="7" customWidth="1"/>
    <col min="7" max="7" width="7.7109375" style="122" customWidth="1"/>
    <col min="8" max="8" width="7" style="123" customWidth="1"/>
    <col min="9" max="9" width="8.28515625" style="122" customWidth="1"/>
    <col min="10" max="10" width="5.42578125" style="33" customWidth="1"/>
    <col min="11" max="11" width="8.7109375" style="122" customWidth="1"/>
    <col min="12" max="12" width="10.85546875" style="122" customWidth="1"/>
  </cols>
  <sheetData>
    <row r="1" spans="1:14" s="281" customFormat="1" ht="46.5" customHeight="1">
      <c r="A1" s="49" t="s">
        <v>531</v>
      </c>
      <c r="B1" s="49" t="s">
        <v>532</v>
      </c>
      <c r="C1" s="255" t="s">
        <v>533</v>
      </c>
      <c r="D1" s="49" t="s">
        <v>534</v>
      </c>
      <c r="E1" s="49" t="s">
        <v>0</v>
      </c>
      <c r="F1" s="256" t="s">
        <v>1088</v>
      </c>
      <c r="G1" s="49" t="s">
        <v>536</v>
      </c>
      <c r="H1" s="49" t="s">
        <v>537</v>
      </c>
      <c r="I1" s="49" t="s">
        <v>538</v>
      </c>
      <c r="J1" s="49" t="s">
        <v>539</v>
      </c>
      <c r="K1" s="49" t="s">
        <v>540</v>
      </c>
    </row>
    <row r="2" spans="1:14" s="93" customFormat="1" ht="25.5">
      <c r="A2" s="64"/>
      <c r="B2" s="51" t="s">
        <v>553</v>
      </c>
      <c r="C2" s="64" t="s">
        <v>360</v>
      </c>
      <c r="D2" s="52" t="s">
        <v>554</v>
      </c>
      <c r="E2" s="52" t="s">
        <v>31</v>
      </c>
      <c r="F2" s="64" t="s">
        <v>555</v>
      </c>
      <c r="G2" s="227">
        <v>7.25</v>
      </c>
      <c r="H2" s="224">
        <v>300</v>
      </c>
      <c r="I2" s="225">
        <f>G2*H2</f>
        <v>2175</v>
      </c>
      <c r="J2" s="252">
        <v>0.12</v>
      </c>
      <c r="K2" s="227">
        <f>I2*J2+I2</f>
        <v>2436</v>
      </c>
      <c r="L2" s="64" t="s">
        <v>556</v>
      </c>
    </row>
    <row r="3" spans="1:14" s="93" customFormat="1" ht="38.25">
      <c r="A3" s="64"/>
      <c r="B3" s="51" t="s">
        <v>576</v>
      </c>
      <c r="C3" s="64" t="s">
        <v>361</v>
      </c>
      <c r="D3" s="52" t="s">
        <v>577</v>
      </c>
      <c r="E3" s="52" t="s">
        <v>578</v>
      </c>
      <c r="F3" s="64" t="s">
        <v>579</v>
      </c>
      <c r="G3" s="227">
        <v>7</v>
      </c>
      <c r="H3" s="224">
        <v>9</v>
      </c>
      <c r="I3" s="225">
        <f t="shared" ref="I3:I15" si="0">G3*H3</f>
        <v>63</v>
      </c>
      <c r="J3" s="252">
        <v>0.12</v>
      </c>
      <c r="K3" s="227">
        <f t="shared" ref="K3:K15" si="1">I3*J3+I3</f>
        <v>70.56</v>
      </c>
      <c r="L3" s="64" t="s">
        <v>556</v>
      </c>
    </row>
    <row r="4" spans="1:14" s="95" customFormat="1" ht="25.5">
      <c r="A4" s="51"/>
      <c r="B4" s="51" t="s">
        <v>598</v>
      </c>
      <c r="C4" s="64" t="s">
        <v>374</v>
      </c>
      <c r="D4" s="52" t="s">
        <v>599</v>
      </c>
      <c r="E4" s="52" t="s">
        <v>31</v>
      </c>
      <c r="F4" s="52" t="s">
        <v>600</v>
      </c>
      <c r="G4" s="73">
        <v>0.2</v>
      </c>
      <c r="H4" s="229">
        <v>12100</v>
      </c>
      <c r="I4" s="225">
        <f t="shared" si="0"/>
        <v>2420</v>
      </c>
      <c r="J4" s="252">
        <v>0.12</v>
      </c>
      <c r="K4" s="227">
        <f t="shared" si="1"/>
        <v>2710.4</v>
      </c>
      <c r="L4" s="73" t="s">
        <v>601</v>
      </c>
    </row>
    <row r="5" spans="1:14" s="94" customFormat="1" ht="25.5">
      <c r="A5" s="51"/>
      <c r="B5" s="51" t="s">
        <v>645</v>
      </c>
      <c r="C5" s="51" t="s">
        <v>403</v>
      </c>
      <c r="D5" s="80" t="s">
        <v>646</v>
      </c>
      <c r="E5" s="80" t="s">
        <v>543</v>
      </c>
      <c r="F5" s="51" t="s">
        <v>555</v>
      </c>
      <c r="G5" s="228">
        <v>0.45</v>
      </c>
      <c r="H5" s="222">
        <v>1200</v>
      </c>
      <c r="I5" s="225">
        <f t="shared" si="0"/>
        <v>540</v>
      </c>
      <c r="J5" s="252">
        <v>0.12</v>
      </c>
      <c r="K5" s="227">
        <f t="shared" si="1"/>
        <v>604.79999999999995</v>
      </c>
      <c r="L5" s="51" t="s">
        <v>601</v>
      </c>
    </row>
    <row r="6" spans="1:14" ht="25.5">
      <c r="A6" s="64"/>
      <c r="B6" s="51" t="s">
        <v>676</v>
      </c>
      <c r="C6" s="64" t="s">
        <v>421</v>
      </c>
      <c r="D6" s="52" t="s">
        <v>677</v>
      </c>
      <c r="E6" s="52" t="s">
        <v>613</v>
      </c>
      <c r="F6" s="52" t="s">
        <v>555</v>
      </c>
      <c r="G6" s="225">
        <v>12.8</v>
      </c>
      <c r="H6" s="226">
        <v>40</v>
      </c>
      <c r="I6" s="225">
        <f t="shared" si="0"/>
        <v>512</v>
      </c>
      <c r="J6" s="252">
        <v>0.12</v>
      </c>
      <c r="K6" s="227">
        <f t="shared" si="1"/>
        <v>573.44000000000005</v>
      </c>
      <c r="L6" s="64" t="s">
        <v>556</v>
      </c>
    </row>
    <row r="7" spans="1:14" s="93" customFormat="1" ht="25.5">
      <c r="A7" s="51"/>
      <c r="B7" s="51" t="s">
        <v>712</v>
      </c>
      <c r="C7" s="51" t="s">
        <v>443</v>
      </c>
      <c r="D7" s="72" t="s">
        <v>713</v>
      </c>
      <c r="E7" s="72" t="s">
        <v>543</v>
      </c>
      <c r="F7" s="64" t="s">
        <v>714</v>
      </c>
      <c r="G7" s="227">
        <v>4</v>
      </c>
      <c r="H7" s="227">
        <v>9</v>
      </c>
      <c r="I7" s="225">
        <f t="shared" si="0"/>
        <v>36</v>
      </c>
      <c r="J7" s="252">
        <v>0.12</v>
      </c>
      <c r="K7" s="227">
        <f t="shared" si="1"/>
        <v>40.32</v>
      </c>
      <c r="L7" s="64" t="s">
        <v>601</v>
      </c>
    </row>
    <row r="8" spans="1:14" s="93" customFormat="1" ht="25.5">
      <c r="A8" s="51"/>
      <c r="B8" s="51" t="s">
        <v>747</v>
      </c>
      <c r="C8" s="51" t="s">
        <v>465</v>
      </c>
      <c r="D8" s="72" t="s">
        <v>748</v>
      </c>
      <c r="E8" s="72" t="s">
        <v>749</v>
      </c>
      <c r="F8" s="74" t="s">
        <v>750</v>
      </c>
      <c r="G8" s="225">
        <v>8</v>
      </c>
      <c r="H8" s="225">
        <v>9</v>
      </c>
      <c r="I8" s="225">
        <f t="shared" si="0"/>
        <v>72</v>
      </c>
      <c r="J8" s="252">
        <v>0.12</v>
      </c>
      <c r="K8" s="227">
        <f t="shared" si="1"/>
        <v>80.64</v>
      </c>
      <c r="L8" s="73" t="s">
        <v>556</v>
      </c>
    </row>
    <row r="9" spans="1:14" s="94" customFormat="1" ht="25.5">
      <c r="A9" s="51"/>
      <c r="B9" s="51" t="s">
        <v>782</v>
      </c>
      <c r="C9" s="51" t="s">
        <v>482</v>
      </c>
      <c r="D9" s="72" t="s">
        <v>783</v>
      </c>
      <c r="E9" s="72" t="s">
        <v>613</v>
      </c>
      <c r="F9" s="74" t="s">
        <v>784</v>
      </c>
      <c r="G9" s="225">
        <v>40</v>
      </c>
      <c r="H9" s="226">
        <v>50</v>
      </c>
      <c r="I9" s="225">
        <f t="shared" si="0"/>
        <v>2000</v>
      </c>
      <c r="J9" s="252">
        <v>0.12</v>
      </c>
      <c r="K9" s="227">
        <f t="shared" si="1"/>
        <v>2240</v>
      </c>
      <c r="L9" s="73" t="s">
        <v>556</v>
      </c>
    </row>
    <row r="10" spans="1:14" s="93" customFormat="1" ht="38.25">
      <c r="A10" s="51"/>
      <c r="B10" s="51" t="s">
        <v>810</v>
      </c>
      <c r="C10" s="51" t="s">
        <v>498</v>
      </c>
      <c r="D10" s="72" t="s">
        <v>811</v>
      </c>
      <c r="E10" s="72" t="s">
        <v>11</v>
      </c>
      <c r="F10" s="74" t="s">
        <v>812</v>
      </c>
      <c r="G10" s="225">
        <v>225</v>
      </c>
      <c r="H10" s="226">
        <v>6</v>
      </c>
      <c r="I10" s="225">
        <f t="shared" si="0"/>
        <v>1350</v>
      </c>
      <c r="J10" s="252">
        <v>0.12</v>
      </c>
      <c r="K10" s="227">
        <f t="shared" si="1"/>
        <v>1512</v>
      </c>
      <c r="L10" s="73" t="s">
        <v>556</v>
      </c>
    </row>
    <row r="11" spans="1:14" s="93" customFormat="1" ht="38.25">
      <c r="A11" s="51"/>
      <c r="B11" s="51" t="s">
        <v>813</v>
      </c>
      <c r="C11" s="51" t="s">
        <v>499</v>
      </c>
      <c r="D11" s="72" t="s">
        <v>814</v>
      </c>
      <c r="E11" s="72" t="s">
        <v>11</v>
      </c>
      <c r="F11" s="74" t="s">
        <v>812</v>
      </c>
      <c r="G11" s="225">
        <v>225</v>
      </c>
      <c r="H11" s="226">
        <v>6</v>
      </c>
      <c r="I11" s="225">
        <f t="shared" si="0"/>
        <v>1350</v>
      </c>
      <c r="J11" s="252">
        <v>0.12</v>
      </c>
      <c r="K11" s="227">
        <f t="shared" si="1"/>
        <v>1512</v>
      </c>
      <c r="L11" s="73" t="s">
        <v>556</v>
      </c>
    </row>
    <row r="12" spans="1:14" s="93" customFormat="1" ht="38.25">
      <c r="A12" s="51"/>
      <c r="B12" s="51" t="s">
        <v>815</v>
      </c>
      <c r="C12" s="51" t="s">
        <v>816</v>
      </c>
      <c r="D12" s="72" t="s">
        <v>817</v>
      </c>
      <c r="E12" s="72" t="s">
        <v>11</v>
      </c>
      <c r="F12" s="74" t="s">
        <v>812</v>
      </c>
      <c r="G12" s="225">
        <v>225</v>
      </c>
      <c r="H12" s="226">
        <v>6</v>
      </c>
      <c r="I12" s="225">
        <f t="shared" si="0"/>
        <v>1350</v>
      </c>
      <c r="J12" s="252">
        <v>0.12</v>
      </c>
      <c r="K12" s="227">
        <f t="shared" si="1"/>
        <v>1512</v>
      </c>
      <c r="L12" s="73" t="s">
        <v>556</v>
      </c>
    </row>
    <row r="13" spans="1:14" s="84" customFormat="1" ht="25.5">
      <c r="A13" s="64"/>
      <c r="B13" s="51" t="s">
        <v>857</v>
      </c>
      <c r="C13" s="64" t="s">
        <v>369</v>
      </c>
      <c r="D13" s="105" t="s">
        <v>858</v>
      </c>
      <c r="E13" s="64" t="s">
        <v>15</v>
      </c>
      <c r="F13" s="64" t="s">
        <v>859</v>
      </c>
      <c r="G13" s="227">
        <v>280.95</v>
      </c>
      <c r="H13" s="64">
        <v>6</v>
      </c>
      <c r="I13" s="225">
        <f t="shared" si="0"/>
        <v>1685.6999999999998</v>
      </c>
      <c r="J13" s="252">
        <v>0.12</v>
      </c>
      <c r="K13" s="227">
        <f t="shared" si="1"/>
        <v>1887.9839999999997</v>
      </c>
      <c r="L13" s="64" t="s">
        <v>556</v>
      </c>
    </row>
    <row r="14" spans="1:14" s="84" customFormat="1" ht="25.5">
      <c r="A14" s="51"/>
      <c r="B14" s="51" t="s">
        <v>862</v>
      </c>
      <c r="C14" s="64" t="s">
        <v>863</v>
      </c>
      <c r="D14" s="52" t="s">
        <v>864</v>
      </c>
      <c r="E14" s="52" t="s">
        <v>543</v>
      </c>
      <c r="F14" s="52" t="s">
        <v>600</v>
      </c>
      <c r="G14" s="73">
        <v>0.17</v>
      </c>
      <c r="H14" s="73">
        <v>5200</v>
      </c>
      <c r="I14" s="225">
        <f t="shared" si="0"/>
        <v>884.00000000000011</v>
      </c>
      <c r="J14" s="252">
        <v>0.12</v>
      </c>
      <c r="K14" s="227">
        <f t="shared" si="1"/>
        <v>990.08000000000015</v>
      </c>
      <c r="L14" s="73" t="s">
        <v>601</v>
      </c>
    </row>
    <row r="15" spans="1:14" s="84" customFormat="1" ht="25.5">
      <c r="A15" s="51"/>
      <c r="B15" s="51" t="s">
        <v>862</v>
      </c>
      <c r="C15" s="64" t="s">
        <v>374</v>
      </c>
      <c r="D15" s="52" t="s">
        <v>599</v>
      </c>
      <c r="E15" s="52" t="s">
        <v>31</v>
      </c>
      <c r="F15" s="52" t="s">
        <v>600</v>
      </c>
      <c r="G15" s="236">
        <v>0.2</v>
      </c>
      <c r="H15" s="73">
        <v>5200</v>
      </c>
      <c r="I15" s="225">
        <f t="shared" si="0"/>
        <v>1040</v>
      </c>
      <c r="J15" s="252">
        <v>0.12</v>
      </c>
      <c r="K15" s="227">
        <f t="shared" si="1"/>
        <v>1164.8</v>
      </c>
      <c r="L15" s="73" t="s">
        <v>601</v>
      </c>
      <c r="N15"/>
    </row>
    <row r="16" spans="1:14">
      <c r="A16" s="63"/>
      <c r="B16" s="63"/>
      <c r="C16" s="63"/>
      <c r="D16" s="63"/>
      <c r="E16" s="63"/>
      <c r="F16" s="63"/>
      <c r="G16" s="119"/>
      <c r="H16" s="121"/>
      <c r="I16" s="119"/>
      <c r="J16" s="63"/>
      <c r="K16" s="119"/>
      <c r="L16" s="119"/>
    </row>
    <row r="17" spans="1:12">
      <c r="A17" s="63"/>
      <c r="B17" s="63"/>
      <c r="C17" s="63"/>
      <c r="D17" s="63"/>
      <c r="E17" s="63"/>
      <c r="F17" s="63"/>
      <c r="G17" s="119"/>
      <c r="H17" s="121"/>
      <c r="I17" s="119"/>
      <c r="J17" s="63"/>
      <c r="K17" s="119"/>
      <c r="L17" s="119"/>
    </row>
    <row r="20" spans="1:12" ht="15.75">
      <c r="L20" s="250"/>
    </row>
    <row r="21" spans="1:12" ht="45.75" customHeight="1">
      <c r="A21" s="49" t="s">
        <v>531</v>
      </c>
      <c r="B21" s="49" t="s">
        <v>532</v>
      </c>
      <c r="C21" s="255" t="s">
        <v>533</v>
      </c>
      <c r="D21" s="49" t="s">
        <v>534</v>
      </c>
      <c r="E21" s="49" t="s">
        <v>0</v>
      </c>
      <c r="F21" s="256" t="s">
        <v>1088</v>
      </c>
      <c r="G21" s="49" t="s">
        <v>536</v>
      </c>
      <c r="H21" s="49" t="s">
        <v>537</v>
      </c>
      <c r="I21" s="49" t="s">
        <v>538</v>
      </c>
      <c r="J21" s="49" t="s">
        <v>539</v>
      </c>
      <c r="K21" s="49" t="s">
        <v>540</v>
      </c>
      <c r="L21" s="250" t="s">
        <v>1101</v>
      </c>
    </row>
    <row r="22" spans="1:12" ht="25.5">
      <c r="A22" s="51">
        <v>1</v>
      </c>
      <c r="B22" s="51" t="s">
        <v>598</v>
      </c>
      <c r="C22" s="64" t="s">
        <v>374</v>
      </c>
      <c r="D22" s="52" t="s">
        <v>599</v>
      </c>
      <c r="E22" s="52" t="s">
        <v>31</v>
      </c>
      <c r="F22" s="52" t="s">
        <v>600</v>
      </c>
      <c r="G22" s="236">
        <v>0.2</v>
      </c>
      <c r="H22" s="229">
        <v>17300</v>
      </c>
      <c r="I22" s="225">
        <f>G22*H22</f>
        <v>3460</v>
      </c>
      <c r="J22" s="252">
        <v>0.12</v>
      </c>
      <c r="K22" s="227">
        <f>I22*J22+I22</f>
        <v>3875.2</v>
      </c>
    </row>
    <row r="23" spans="1:12" ht="25.5">
      <c r="A23" s="51">
        <v>2</v>
      </c>
      <c r="B23" s="51" t="s">
        <v>862</v>
      </c>
      <c r="C23" s="64" t="s">
        <v>863</v>
      </c>
      <c r="D23" s="52" t="s">
        <v>864</v>
      </c>
      <c r="E23" s="52" t="s">
        <v>543</v>
      </c>
      <c r="F23" s="52" t="s">
        <v>600</v>
      </c>
      <c r="G23" s="73">
        <v>0.17</v>
      </c>
      <c r="H23" s="73">
        <v>5200</v>
      </c>
      <c r="I23" s="225">
        <f>G23*H23</f>
        <v>884.00000000000011</v>
      </c>
      <c r="J23" s="252">
        <v>0.12</v>
      </c>
      <c r="K23" s="227">
        <f>I23*J23+I23</f>
        <v>990.08000000000015</v>
      </c>
      <c r="L23" s="282"/>
    </row>
    <row r="24" spans="1:12">
      <c r="A24" s="392" t="s">
        <v>1076</v>
      </c>
      <c r="B24" s="393"/>
      <c r="C24" s="393"/>
      <c r="D24" s="393"/>
      <c r="E24" s="393"/>
      <c r="F24" s="393"/>
      <c r="G24" s="393"/>
      <c r="H24" s="393"/>
      <c r="I24" s="393"/>
      <c r="J24" s="394"/>
      <c r="K24" s="249">
        <f>SUM(K22:K23)</f>
        <v>4865.28</v>
      </c>
    </row>
    <row r="25" spans="1:12">
      <c r="A25" s="392" t="s">
        <v>1077</v>
      </c>
      <c r="B25" s="393"/>
      <c r="C25" s="393"/>
      <c r="D25" s="393"/>
      <c r="E25" s="393"/>
      <c r="F25" s="393"/>
      <c r="G25" s="393"/>
      <c r="H25" s="393"/>
      <c r="I25" s="393"/>
      <c r="J25" s="394"/>
      <c r="K25" s="249">
        <v>-0.28000000000000003</v>
      </c>
    </row>
    <row r="26" spans="1:12">
      <c r="A26" s="391" t="s">
        <v>1090</v>
      </c>
      <c r="B26" s="391"/>
      <c r="C26" s="391"/>
      <c r="D26" s="391"/>
      <c r="E26" s="391"/>
      <c r="F26" s="391"/>
      <c r="G26" s="391"/>
      <c r="H26" s="391"/>
      <c r="I26" s="391"/>
      <c r="J26" s="391"/>
      <c r="K26" s="249">
        <f>SUM(K24:K25)</f>
        <v>4865</v>
      </c>
    </row>
    <row r="29" spans="1:12" ht="44.25" customHeight="1">
      <c r="A29" s="49" t="s">
        <v>531</v>
      </c>
      <c r="B29" s="49" t="s">
        <v>532</v>
      </c>
      <c r="C29" s="255" t="s">
        <v>533</v>
      </c>
      <c r="D29" s="49" t="s">
        <v>534</v>
      </c>
      <c r="E29" s="49" t="s">
        <v>0</v>
      </c>
      <c r="F29" s="256" t="s">
        <v>1088</v>
      </c>
      <c r="G29" s="49" t="s">
        <v>536</v>
      </c>
      <c r="H29" s="49" t="s">
        <v>537</v>
      </c>
      <c r="I29" s="49" t="s">
        <v>538</v>
      </c>
      <c r="J29" s="49" t="s">
        <v>539</v>
      </c>
      <c r="K29" s="49" t="s">
        <v>540</v>
      </c>
      <c r="L29" s="250" t="s">
        <v>1102</v>
      </c>
    </row>
    <row r="30" spans="1:12" ht="25.5">
      <c r="A30" s="64">
        <v>1</v>
      </c>
      <c r="B30" s="51" t="s">
        <v>553</v>
      </c>
      <c r="C30" s="64" t="s">
        <v>360</v>
      </c>
      <c r="D30" s="52" t="s">
        <v>1099</v>
      </c>
      <c r="E30" s="52" t="s">
        <v>31</v>
      </c>
      <c r="F30" s="64" t="s">
        <v>555</v>
      </c>
      <c r="G30" s="227">
        <v>7.25</v>
      </c>
      <c r="H30" s="224">
        <v>300</v>
      </c>
      <c r="I30" s="225">
        <v>2175</v>
      </c>
      <c r="J30" s="252">
        <v>0.12</v>
      </c>
      <c r="K30" s="227">
        <v>2436</v>
      </c>
    </row>
    <row r="31" spans="1:12" ht="25.5">
      <c r="A31" s="51">
        <v>2</v>
      </c>
      <c r="B31" s="51" t="s">
        <v>645</v>
      </c>
      <c r="C31" s="51" t="s">
        <v>403</v>
      </c>
      <c r="D31" s="80" t="s">
        <v>646</v>
      </c>
      <c r="E31" s="80" t="s">
        <v>543</v>
      </c>
      <c r="F31" s="51" t="s">
        <v>555</v>
      </c>
      <c r="G31" s="228">
        <v>0.45</v>
      </c>
      <c r="H31" s="222">
        <v>1200</v>
      </c>
      <c r="I31" s="225">
        <v>540</v>
      </c>
      <c r="J31" s="252">
        <v>0.12</v>
      </c>
      <c r="K31" s="227">
        <v>604.79999999999995</v>
      </c>
    </row>
    <row r="32" spans="1:12" ht="25.5">
      <c r="A32" s="64">
        <v>3</v>
      </c>
      <c r="B32" s="51" t="s">
        <v>676</v>
      </c>
      <c r="C32" s="64" t="s">
        <v>421</v>
      </c>
      <c r="D32" s="52" t="s">
        <v>677</v>
      </c>
      <c r="E32" s="52" t="s">
        <v>613</v>
      </c>
      <c r="F32" s="52" t="s">
        <v>555</v>
      </c>
      <c r="G32" s="225">
        <v>12.8</v>
      </c>
      <c r="H32" s="226">
        <v>40</v>
      </c>
      <c r="I32" s="225">
        <v>512</v>
      </c>
      <c r="J32" s="252">
        <v>0.12</v>
      </c>
      <c r="K32" s="227">
        <v>573.44000000000005</v>
      </c>
    </row>
    <row r="33" spans="1:12">
      <c r="A33" s="392" t="s">
        <v>1076</v>
      </c>
      <c r="B33" s="393"/>
      <c r="C33" s="393"/>
      <c r="D33" s="393"/>
      <c r="E33" s="393"/>
      <c r="F33" s="393"/>
      <c r="G33" s="393"/>
      <c r="H33" s="393"/>
      <c r="I33" s="393"/>
      <c r="J33" s="394"/>
      <c r="K33" s="249">
        <f>SUM(K30:K32)</f>
        <v>3614.2400000000002</v>
      </c>
    </row>
    <row r="34" spans="1:12">
      <c r="A34" s="392" t="s">
        <v>1077</v>
      </c>
      <c r="B34" s="393"/>
      <c r="C34" s="393"/>
      <c r="D34" s="393"/>
      <c r="E34" s="393"/>
      <c r="F34" s="393"/>
      <c r="G34" s="393"/>
      <c r="H34" s="393"/>
      <c r="I34" s="393"/>
      <c r="J34" s="394"/>
      <c r="K34" s="249">
        <v>-0.24</v>
      </c>
    </row>
    <row r="35" spans="1:12">
      <c r="A35" s="391" t="s">
        <v>1092</v>
      </c>
      <c r="B35" s="391"/>
      <c r="C35" s="391"/>
      <c r="D35" s="391"/>
      <c r="E35" s="391"/>
      <c r="F35" s="391"/>
      <c r="G35" s="391"/>
      <c r="H35" s="391"/>
      <c r="I35" s="391"/>
      <c r="J35" s="391"/>
      <c r="K35" s="249">
        <f>SUM(K33:K34)</f>
        <v>3614.0000000000005</v>
      </c>
    </row>
    <row r="37" spans="1:12" ht="45" customHeight="1">
      <c r="A37" s="49" t="s">
        <v>531</v>
      </c>
      <c r="B37" s="49" t="s">
        <v>532</v>
      </c>
      <c r="C37" s="255" t="s">
        <v>533</v>
      </c>
      <c r="D37" s="49" t="s">
        <v>534</v>
      </c>
      <c r="E37" s="49" t="s">
        <v>0</v>
      </c>
      <c r="F37" s="256" t="s">
        <v>1088</v>
      </c>
      <c r="G37" s="49" t="s">
        <v>536</v>
      </c>
      <c r="H37" s="49" t="s">
        <v>537</v>
      </c>
      <c r="I37" s="49" t="s">
        <v>538</v>
      </c>
      <c r="J37" s="49" t="s">
        <v>539</v>
      </c>
      <c r="K37" s="49" t="s">
        <v>540</v>
      </c>
      <c r="L37" s="250" t="s">
        <v>1109</v>
      </c>
    </row>
    <row r="38" spans="1:12" ht="26.25" customHeight="1">
      <c r="A38" s="51">
        <v>1</v>
      </c>
      <c r="B38" s="51" t="s">
        <v>810</v>
      </c>
      <c r="C38" s="51" t="s">
        <v>498</v>
      </c>
      <c r="D38" s="72" t="s">
        <v>811</v>
      </c>
      <c r="E38" s="72" t="s">
        <v>11</v>
      </c>
      <c r="F38" s="74" t="s">
        <v>812</v>
      </c>
      <c r="G38" s="225">
        <v>225</v>
      </c>
      <c r="H38" s="226">
        <v>6</v>
      </c>
      <c r="I38" s="225">
        <v>1350</v>
      </c>
      <c r="J38" s="252">
        <v>0.12</v>
      </c>
      <c r="K38" s="227">
        <v>1512</v>
      </c>
    </row>
    <row r="39" spans="1:12" ht="27" customHeight="1">
      <c r="A39" s="51">
        <v>2</v>
      </c>
      <c r="B39" s="51" t="s">
        <v>813</v>
      </c>
      <c r="C39" s="51" t="s">
        <v>499</v>
      </c>
      <c r="D39" s="72" t="s">
        <v>814</v>
      </c>
      <c r="E39" s="72" t="s">
        <v>11</v>
      </c>
      <c r="F39" s="74" t="s">
        <v>812</v>
      </c>
      <c r="G39" s="225">
        <v>225</v>
      </c>
      <c r="H39" s="226">
        <v>6</v>
      </c>
      <c r="I39" s="225">
        <v>1350</v>
      </c>
      <c r="J39" s="252">
        <v>0.12</v>
      </c>
      <c r="K39" s="227">
        <v>1512</v>
      </c>
    </row>
    <row r="40" spans="1:12" ht="26.25" customHeight="1">
      <c r="A40" s="51">
        <v>3</v>
      </c>
      <c r="B40" s="51" t="s">
        <v>815</v>
      </c>
      <c r="C40" s="51" t="s">
        <v>816</v>
      </c>
      <c r="D40" s="72" t="s">
        <v>817</v>
      </c>
      <c r="E40" s="72" t="s">
        <v>11</v>
      </c>
      <c r="F40" s="74" t="s">
        <v>812</v>
      </c>
      <c r="G40" s="225">
        <v>225</v>
      </c>
      <c r="H40" s="226">
        <v>6</v>
      </c>
      <c r="I40" s="225">
        <v>1350</v>
      </c>
      <c r="J40" s="252">
        <v>0.12</v>
      </c>
      <c r="K40" s="227">
        <v>1512</v>
      </c>
    </row>
    <row r="41" spans="1:12">
      <c r="A41" s="392" t="s">
        <v>1076</v>
      </c>
      <c r="B41" s="393"/>
      <c r="C41" s="393"/>
      <c r="D41" s="393"/>
      <c r="E41" s="393"/>
      <c r="F41" s="393"/>
      <c r="G41" s="393"/>
      <c r="H41" s="393"/>
      <c r="I41" s="393"/>
      <c r="J41" s="394"/>
      <c r="K41" s="249">
        <f>SUM(K38:K40)</f>
        <v>4536</v>
      </c>
    </row>
    <row r="42" spans="1:12">
      <c r="A42" s="392" t="s">
        <v>1077</v>
      </c>
      <c r="B42" s="393"/>
      <c r="C42" s="393"/>
      <c r="D42" s="393"/>
      <c r="E42" s="393"/>
      <c r="F42" s="393"/>
      <c r="G42" s="393"/>
      <c r="H42" s="393"/>
      <c r="I42" s="393"/>
      <c r="J42" s="394"/>
      <c r="K42" s="249">
        <v>0</v>
      </c>
    </row>
    <row r="43" spans="1:12">
      <c r="A43" s="391" t="s">
        <v>1094</v>
      </c>
      <c r="B43" s="391"/>
      <c r="C43" s="391"/>
      <c r="D43" s="391"/>
      <c r="E43" s="391"/>
      <c r="F43" s="391"/>
      <c r="G43" s="391"/>
      <c r="H43" s="391"/>
      <c r="I43" s="391"/>
      <c r="J43" s="391"/>
      <c r="K43" s="249">
        <f>SUM(K41:K42)</f>
        <v>4536</v>
      </c>
    </row>
    <row r="45" spans="1:12" ht="43.5" customHeight="1">
      <c r="A45" s="49" t="s">
        <v>531</v>
      </c>
      <c r="B45" s="49" t="s">
        <v>532</v>
      </c>
      <c r="C45" s="255" t="s">
        <v>533</v>
      </c>
      <c r="D45" s="49" t="s">
        <v>534</v>
      </c>
      <c r="E45" s="49" t="s">
        <v>0</v>
      </c>
      <c r="F45" s="256" t="s">
        <v>1088</v>
      </c>
      <c r="G45" s="49" t="s">
        <v>536</v>
      </c>
      <c r="H45" s="49" t="s">
        <v>537</v>
      </c>
      <c r="I45" s="49" t="s">
        <v>538</v>
      </c>
      <c r="J45" s="49" t="s">
        <v>539</v>
      </c>
      <c r="K45" s="49" t="s">
        <v>540</v>
      </c>
      <c r="L45" s="250" t="s">
        <v>1110</v>
      </c>
    </row>
    <row r="46" spans="1:12" ht="25.5">
      <c r="A46" s="64">
        <v>1</v>
      </c>
      <c r="B46" s="51" t="s">
        <v>857</v>
      </c>
      <c r="C46" s="64" t="s">
        <v>369</v>
      </c>
      <c r="D46" s="105" t="s">
        <v>858</v>
      </c>
      <c r="E46" s="64" t="s">
        <v>15</v>
      </c>
      <c r="F46" s="64" t="s">
        <v>859</v>
      </c>
      <c r="G46" s="227">
        <v>280.95</v>
      </c>
      <c r="H46" s="64">
        <v>6</v>
      </c>
      <c r="I46" s="225">
        <v>1685.6999999999998</v>
      </c>
      <c r="J46" s="252">
        <v>0.12</v>
      </c>
      <c r="K46" s="227">
        <v>1887.9839999999997</v>
      </c>
    </row>
    <row r="47" spans="1:12">
      <c r="A47" s="392" t="s">
        <v>1076</v>
      </c>
      <c r="B47" s="393"/>
      <c r="C47" s="393"/>
      <c r="D47" s="393"/>
      <c r="E47" s="393"/>
      <c r="F47" s="393"/>
      <c r="G47" s="393"/>
      <c r="H47" s="393"/>
      <c r="I47" s="393"/>
      <c r="J47" s="394"/>
      <c r="K47" s="249">
        <f>SUM(K44:K46)</f>
        <v>1887.9839999999997</v>
      </c>
    </row>
    <row r="48" spans="1:12">
      <c r="A48" s="392" t="s">
        <v>1077</v>
      </c>
      <c r="B48" s="393"/>
      <c r="C48" s="393"/>
      <c r="D48" s="393"/>
      <c r="E48" s="393"/>
      <c r="F48" s="393"/>
      <c r="G48" s="393"/>
      <c r="H48" s="393"/>
      <c r="I48" s="393"/>
      <c r="J48" s="394"/>
      <c r="K48" s="249">
        <v>0.02</v>
      </c>
    </row>
    <row r="49" spans="1:12">
      <c r="A49" s="391" t="s">
        <v>1096</v>
      </c>
      <c r="B49" s="391"/>
      <c r="C49" s="391"/>
      <c r="D49" s="391"/>
      <c r="E49" s="391"/>
      <c r="F49" s="391"/>
      <c r="G49" s="391"/>
      <c r="H49" s="391"/>
      <c r="I49" s="391"/>
      <c r="J49" s="391"/>
      <c r="K49" s="249">
        <f>SUM(K47:K48)</f>
        <v>1888.0039999999997</v>
      </c>
    </row>
    <row r="52" spans="1:12" ht="44.25" customHeight="1">
      <c r="A52" s="49" t="s">
        <v>531</v>
      </c>
      <c r="B52" s="49" t="s">
        <v>532</v>
      </c>
      <c r="C52" s="255" t="s">
        <v>533</v>
      </c>
      <c r="D52" s="49" t="s">
        <v>534</v>
      </c>
      <c r="E52" s="49" t="s">
        <v>0</v>
      </c>
      <c r="F52" s="256" t="s">
        <v>1088</v>
      </c>
      <c r="G52" s="49" t="s">
        <v>536</v>
      </c>
      <c r="H52" s="49" t="s">
        <v>537</v>
      </c>
      <c r="I52" s="49" t="s">
        <v>538</v>
      </c>
      <c r="J52" s="49" t="s">
        <v>539</v>
      </c>
      <c r="K52" s="49" t="s">
        <v>540</v>
      </c>
      <c r="L52" s="250" t="s">
        <v>1111</v>
      </c>
    </row>
    <row r="53" spans="1:12" ht="25.5" customHeight="1">
      <c r="A53" s="51">
        <v>1</v>
      </c>
      <c r="B53" s="51" t="s">
        <v>782</v>
      </c>
      <c r="C53" s="51" t="s">
        <v>482</v>
      </c>
      <c r="D53" s="72" t="s">
        <v>783</v>
      </c>
      <c r="E53" s="72" t="s">
        <v>613</v>
      </c>
      <c r="F53" s="74" t="s">
        <v>784</v>
      </c>
      <c r="G53" s="225">
        <v>40</v>
      </c>
      <c r="H53" s="226">
        <v>50</v>
      </c>
      <c r="I53" s="225">
        <v>2000</v>
      </c>
      <c r="J53" s="252">
        <v>0.12</v>
      </c>
      <c r="K53" s="227">
        <v>2240</v>
      </c>
    </row>
    <row r="54" spans="1:12" ht="15" customHeight="1">
      <c r="A54" s="392" t="s">
        <v>1076</v>
      </c>
      <c r="B54" s="393"/>
      <c r="C54" s="393"/>
      <c r="D54" s="393"/>
      <c r="E54" s="393"/>
      <c r="F54" s="393"/>
      <c r="G54" s="393"/>
      <c r="H54" s="393"/>
      <c r="I54" s="393"/>
      <c r="J54" s="394"/>
      <c r="K54" s="249">
        <f>SUM(K51:K53)</f>
        <v>2240</v>
      </c>
    </row>
    <row r="55" spans="1:12">
      <c r="A55" s="392" t="s">
        <v>1077</v>
      </c>
      <c r="B55" s="393"/>
      <c r="C55" s="393"/>
      <c r="D55" s="393"/>
      <c r="E55" s="393"/>
      <c r="F55" s="393"/>
      <c r="G55" s="393"/>
      <c r="H55" s="393"/>
      <c r="I55" s="393"/>
      <c r="J55" s="394"/>
      <c r="K55" s="249">
        <v>0</v>
      </c>
    </row>
    <row r="56" spans="1:12">
      <c r="A56" s="391" t="s">
        <v>1098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249">
        <f>SUM(K54:K55)</f>
        <v>2240</v>
      </c>
    </row>
  </sheetData>
  <mergeCells count="15">
    <mergeCell ref="A49:J49"/>
    <mergeCell ref="A54:J54"/>
    <mergeCell ref="A55:J55"/>
    <mergeCell ref="A56:J56"/>
    <mergeCell ref="A35:J35"/>
    <mergeCell ref="A41:J41"/>
    <mergeCell ref="A42:J42"/>
    <mergeCell ref="A43:J43"/>
    <mergeCell ref="A47:J47"/>
    <mergeCell ref="A48:J48"/>
    <mergeCell ref="A24:J24"/>
    <mergeCell ref="A25:J25"/>
    <mergeCell ref="A26:J26"/>
    <mergeCell ref="A33:J33"/>
    <mergeCell ref="A34:J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9"/>
  <sheetViews>
    <sheetView topLeftCell="A109" workbookViewId="0">
      <selection activeCell="S113" sqref="S113"/>
    </sheetView>
  </sheetViews>
  <sheetFormatPr defaultRowHeight="15"/>
  <cols>
    <col min="1" max="1" width="4.28515625" customWidth="1"/>
    <col min="2" max="2" width="7.5703125" customWidth="1"/>
    <col min="3" max="3" width="8.140625" customWidth="1"/>
    <col min="4" max="4" width="21.85546875" customWidth="1"/>
    <col min="5" max="5" width="5" customWidth="1"/>
    <col min="6" max="6" width="8.28515625" customWidth="1"/>
    <col min="7" max="7" width="7.7109375" style="122" customWidth="1"/>
    <col min="8" max="8" width="5.7109375" style="123" customWidth="1"/>
    <col min="9" max="9" width="8.28515625" style="122" customWidth="1"/>
    <col min="10" max="10" width="5.42578125" style="33" customWidth="1"/>
    <col min="11" max="11" width="9.28515625" style="122" customWidth="1"/>
    <col min="12" max="12" width="10.28515625" style="122" customWidth="1"/>
  </cols>
  <sheetData>
    <row r="1" spans="1:14" s="281" customFormat="1" ht="45" customHeight="1">
      <c r="A1" s="49" t="s">
        <v>531</v>
      </c>
      <c r="B1" s="49" t="s">
        <v>532</v>
      </c>
      <c r="C1" s="255" t="s">
        <v>533</v>
      </c>
      <c r="D1" s="49" t="s">
        <v>534</v>
      </c>
      <c r="E1" s="49" t="s">
        <v>0</v>
      </c>
      <c r="F1" s="256" t="s">
        <v>535</v>
      </c>
      <c r="G1" s="49" t="s">
        <v>536</v>
      </c>
      <c r="H1" s="49" t="s">
        <v>537</v>
      </c>
      <c r="I1" s="49" t="s">
        <v>538</v>
      </c>
      <c r="J1" s="49" t="s">
        <v>539</v>
      </c>
      <c r="K1" s="49" t="s">
        <v>540</v>
      </c>
    </row>
    <row r="2" spans="1:14" s="84" customFormat="1" ht="27.75" customHeight="1">
      <c r="A2" s="51"/>
      <c r="B2" s="51" t="s">
        <v>560</v>
      </c>
      <c r="C2" s="51" t="s">
        <v>351</v>
      </c>
      <c r="D2" s="51" t="s">
        <v>561</v>
      </c>
      <c r="E2" s="72" t="s">
        <v>562</v>
      </c>
      <c r="F2" s="73" t="s">
        <v>563</v>
      </c>
      <c r="G2" s="227">
        <v>3</v>
      </c>
      <c r="H2" s="224">
        <v>18</v>
      </c>
      <c r="I2" s="225">
        <f>G2*H2</f>
        <v>54</v>
      </c>
      <c r="J2" s="224">
        <v>12</v>
      </c>
      <c r="K2" s="227">
        <f>I2*12%+I2</f>
        <v>60.48</v>
      </c>
      <c r="L2" s="184" t="s">
        <v>564</v>
      </c>
      <c r="N2"/>
    </row>
    <row r="3" spans="1:14" s="84" customFormat="1" ht="25.5">
      <c r="A3" s="51"/>
      <c r="B3" s="51" t="s">
        <v>573</v>
      </c>
      <c r="C3" s="51" t="s">
        <v>349</v>
      </c>
      <c r="D3" s="80" t="s">
        <v>574</v>
      </c>
      <c r="E3" s="81" t="s">
        <v>31</v>
      </c>
      <c r="F3" s="51" t="s">
        <v>575</v>
      </c>
      <c r="G3" s="228">
        <v>1.06</v>
      </c>
      <c r="H3" s="222">
        <v>70</v>
      </c>
      <c r="I3" s="225">
        <f t="shared" ref="I3:I48" si="0">G3*H3</f>
        <v>74.2</v>
      </c>
      <c r="J3" s="224">
        <v>12</v>
      </c>
      <c r="K3" s="227">
        <f t="shared" ref="K3:K13" si="1">I3*12%+I3</f>
        <v>83.103999999999999</v>
      </c>
      <c r="L3" s="185" t="s">
        <v>564</v>
      </c>
      <c r="N3"/>
    </row>
    <row r="4" spans="1:14" s="84" customFormat="1" ht="27.75" customHeight="1">
      <c r="A4" s="51"/>
      <c r="B4" s="51" t="s">
        <v>584</v>
      </c>
      <c r="C4" s="51" t="s">
        <v>364</v>
      </c>
      <c r="D4" s="72" t="s">
        <v>585</v>
      </c>
      <c r="E4" s="72" t="s">
        <v>9</v>
      </c>
      <c r="F4" s="73" t="s">
        <v>586</v>
      </c>
      <c r="G4" s="227">
        <v>143</v>
      </c>
      <c r="H4" s="224">
        <v>90</v>
      </c>
      <c r="I4" s="225">
        <f t="shared" si="0"/>
        <v>12870</v>
      </c>
      <c r="J4" s="224">
        <v>12</v>
      </c>
      <c r="K4" s="227">
        <f t="shared" si="1"/>
        <v>14414.4</v>
      </c>
      <c r="L4" s="86" t="s">
        <v>564</v>
      </c>
      <c r="N4"/>
    </row>
    <row r="5" spans="1:14" s="84" customFormat="1" ht="38.25">
      <c r="A5" s="51"/>
      <c r="B5" s="51" t="s">
        <v>587</v>
      </c>
      <c r="C5" s="51" t="s">
        <v>365</v>
      </c>
      <c r="D5" s="72" t="s">
        <v>588</v>
      </c>
      <c r="E5" s="51" t="s">
        <v>543</v>
      </c>
      <c r="F5" s="73" t="s">
        <v>589</v>
      </c>
      <c r="G5" s="227">
        <v>49</v>
      </c>
      <c r="H5" s="224">
        <v>3</v>
      </c>
      <c r="I5" s="225">
        <f t="shared" si="0"/>
        <v>147</v>
      </c>
      <c r="J5" s="224">
        <v>12</v>
      </c>
      <c r="K5" s="227">
        <f t="shared" si="1"/>
        <v>164.64</v>
      </c>
      <c r="L5" s="86" t="s">
        <v>564</v>
      </c>
      <c r="N5"/>
    </row>
    <row r="6" spans="1:14" s="84" customFormat="1" ht="26.25" customHeight="1">
      <c r="A6" s="51"/>
      <c r="B6" s="51" t="s">
        <v>594</v>
      </c>
      <c r="C6" s="51" t="s">
        <v>367</v>
      </c>
      <c r="D6" s="80" t="s">
        <v>595</v>
      </c>
      <c r="E6" s="80" t="s">
        <v>543</v>
      </c>
      <c r="F6" s="51" t="s">
        <v>575</v>
      </c>
      <c r="G6" s="228">
        <v>0.5</v>
      </c>
      <c r="H6" s="222">
        <v>340</v>
      </c>
      <c r="I6" s="225">
        <f t="shared" si="0"/>
        <v>170</v>
      </c>
      <c r="J6" s="224">
        <v>12</v>
      </c>
      <c r="K6" s="227">
        <f t="shared" si="1"/>
        <v>190.4</v>
      </c>
      <c r="L6" s="185" t="s">
        <v>564</v>
      </c>
      <c r="N6"/>
    </row>
    <row r="7" spans="1:14" s="84" customFormat="1" ht="27.75" customHeight="1">
      <c r="A7" s="51"/>
      <c r="B7" s="51" t="s">
        <v>596</v>
      </c>
      <c r="C7" s="51" t="s">
        <v>368</v>
      </c>
      <c r="D7" s="80" t="s">
        <v>597</v>
      </c>
      <c r="E7" s="80" t="s">
        <v>543</v>
      </c>
      <c r="F7" s="51" t="s">
        <v>575</v>
      </c>
      <c r="G7" s="228">
        <v>0.83</v>
      </c>
      <c r="H7" s="222">
        <v>1000</v>
      </c>
      <c r="I7" s="225">
        <f t="shared" si="0"/>
        <v>830</v>
      </c>
      <c r="J7" s="224">
        <v>12</v>
      </c>
      <c r="K7" s="227">
        <f t="shared" si="1"/>
        <v>929.6</v>
      </c>
      <c r="L7" s="185" t="s">
        <v>564</v>
      </c>
      <c r="N7"/>
    </row>
    <row r="8" spans="1:14" s="93" customFormat="1" ht="52.5" customHeight="1">
      <c r="A8" s="51"/>
      <c r="B8" s="51" t="s">
        <v>604</v>
      </c>
      <c r="C8" s="51" t="s">
        <v>380</v>
      </c>
      <c r="D8" s="80" t="s">
        <v>605</v>
      </c>
      <c r="E8" s="80" t="s">
        <v>543</v>
      </c>
      <c r="F8" s="51" t="s">
        <v>606</v>
      </c>
      <c r="G8" s="228">
        <v>86</v>
      </c>
      <c r="H8" s="222">
        <v>60</v>
      </c>
      <c r="I8" s="225">
        <f t="shared" si="0"/>
        <v>5160</v>
      </c>
      <c r="J8" s="224">
        <v>12</v>
      </c>
      <c r="K8" s="227">
        <f t="shared" si="1"/>
        <v>5779.2</v>
      </c>
      <c r="L8" s="185" t="s">
        <v>564</v>
      </c>
    </row>
    <row r="9" spans="1:14" s="95" customFormat="1" ht="27.75" customHeight="1">
      <c r="A9" s="51"/>
      <c r="B9" s="51" t="s">
        <v>621</v>
      </c>
      <c r="C9" s="64" t="s">
        <v>386</v>
      </c>
      <c r="D9" s="64" t="s">
        <v>622</v>
      </c>
      <c r="E9" s="64" t="s">
        <v>31</v>
      </c>
      <c r="F9" s="64" t="s">
        <v>623</v>
      </c>
      <c r="G9" s="64">
        <v>25.85</v>
      </c>
      <c r="H9" s="224">
        <v>300</v>
      </c>
      <c r="I9" s="225">
        <f t="shared" si="0"/>
        <v>7755</v>
      </c>
      <c r="J9" s="224">
        <v>12</v>
      </c>
      <c r="K9" s="227">
        <f t="shared" si="1"/>
        <v>8685.6</v>
      </c>
      <c r="L9" s="79" t="s">
        <v>564</v>
      </c>
    </row>
    <row r="10" spans="1:14" s="84" customFormat="1" ht="25.5" customHeight="1">
      <c r="A10" s="51"/>
      <c r="B10" s="51" t="s">
        <v>624</v>
      </c>
      <c r="C10" s="51" t="s">
        <v>387</v>
      </c>
      <c r="D10" s="80" t="s">
        <v>625</v>
      </c>
      <c r="E10" s="80" t="s">
        <v>613</v>
      </c>
      <c r="F10" s="51" t="s">
        <v>606</v>
      </c>
      <c r="G10" s="228">
        <v>88</v>
      </c>
      <c r="H10" s="222">
        <v>110</v>
      </c>
      <c r="I10" s="225">
        <f t="shared" si="0"/>
        <v>9680</v>
      </c>
      <c r="J10" s="224">
        <v>12</v>
      </c>
      <c r="K10" s="227">
        <f>I10*12%+I10</f>
        <v>10841.6</v>
      </c>
      <c r="L10" s="185" t="s">
        <v>564</v>
      </c>
      <c r="N10"/>
    </row>
    <row r="11" spans="1:14" s="93" customFormat="1" ht="26.25" customHeight="1">
      <c r="A11" s="51"/>
      <c r="B11" s="51" t="s">
        <v>626</v>
      </c>
      <c r="C11" s="51" t="s">
        <v>388</v>
      </c>
      <c r="D11" s="80" t="s">
        <v>627</v>
      </c>
      <c r="E11" s="80" t="s">
        <v>613</v>
      </c>
      <c r="F11" s="51" t="s">
        <v>575</v>
      </c>
      <c r="G11" s="228">
        <v>12.1</v>
      </c>
      <c r="H11" s="222">
        <v>110</v>
      </c>
      <c r="I11" s="225">
        <f t="shared" si="0"/>
        <v>1331</v>
      </c>
      <c r="J11" s="224">
        <v>12</v>
      </c>
      <c r="K11" s="227">
        <f t="shared" si="1"/>
        <v>1490.72</v>
      </c>
      <c r="L11" s="185" t="s">
        <v>564</v>
      </c>
    </row>
    <row r="12" spans="1:14" s="84" customFormat="1" ht="25.5" customHeight="1">
      <c r="A12" s="51"/>
      <c r="B12" s="51" t="s">
        <v>631</v>
      </c>
      <c r="C12" s="51" t="s">
        <v>391</v>
      </c>
      <c r="D12" s="72" t="s">
        <v>632</v>
      </c>
      <c r="E12" s="80" t="s">
        <v>543</v>
      </c>
      <c r="F12" s="51" t="s">
        <v>575</v>
      </c>
      <c r="G12" s="228">
        <v>0.44</v>
      </c>
      <c r="H12" s="222">
        <v>3000</v>
      </c>
      <c r="I12" s="225">
        <f t="shared" si="0"/>
        <v>1320</v>
      </c>
      <c r="J12" s="224">
        <v>12</v>
      </c>
      <c r="K12" s="227">
        <f t="shared" si="1"/>
        <v>1478.4</v>
      </c>
      <c r="L12" s="185" t="s">
        <v>564</v>
      </c>
    </row>
    <row r="13" spans="1:14" s="84" customFormat="1" ht="28.5" customHeight="1">
      <c r="A13" s="51"/>
      <c r="B13" s="51" t="s">
        <v>633</v>
      </c>
      <c r="C13" s="51" t="s">
        <v>392</v>
      </c>
      <c r="D13" s="80" t="s">
        <v>634</v>
      </c>
      <c r="E13" s="80" t="s">
        <v>31</v>
      </c>
      <c r="F13" s="51" t="s">
        <v>575</v>
      </c>
      <c r="G13" s="228">
        <v>0.28000000000000003</v>
      </c>
      <c r="H13" s="222">
        <v>6000</v>
      </c>
      <c r="I13" s="225">
        <f t="shared" si="0"/>
        <v>1680.0000000000002</v>
      </c>
      <c r="J13" s="224">
        <v>12</v>
      </c>
      <c r="K13" s="227">
        <f t="shared" si="1"/>
        <v>1881.6000000000004</v>
      </c>
      <c r="L13" s="185" t="s">
        <v>564</v>
      </c>
    </row>
    <row r="14" spans="1:14" s="84" customFormat="1" ht="27" customHeight="1">
      <c r="A14" s="64"/>
      <c r="B14" s="51" t="s">
        <v>649</v>
      </c>
      <c r="C14" s="64" t="s">
        <v>405</v>
      </c>
      <c r="D14" s="52" t="s">
        <v>650</v>
      </c>
      <c r="E14" s="52" t="s">
        <v>31</v>
      </c>
      <c r="F14" s="64" t="s">
        <v>575</v>
      </c>
      <c r="G14" s="227">
        <v>0.61</v>
      </c>
      <c r="H14" s="224">
        <v>75</v>
      </c>
      <c r="I14" s="225">
        <f t="shared" si="0"/>
        <v>45.75</v>
      </c>
      <c r="J14" s="224">
        <v>5</v>
      </c>
      <c r="K14" s="227">
        <f>I14*5%+I14</f>
        <v>48.037500000000001</v>
      </c>
      <c r="L14" s="59" t="s">
        <v>564</v>
      </c>
    </row>
    <row r="15" spans="1:14" s="84" customFormat="1" ht="27" customHeight="1">
      <c r="A15" s="64"/>
      <c r="B15" s="51" t="s">
        <v>651</v>
      </c>
      <c r="C15" s="52" t="s">
        <v>407</v>
      </c>
      <c r="D15" s="64" t="s">
        <v>652</v>
      </c>
      <c r="E15" s="64" t="s">
        <v>543</v>
      </c>
      <c r="F15" s="51" t="s">
        <v>653</v>
      </c>
      <c r="G15" s="227">
        <v>3.7</v>
      </c>
      <c r="H15" s="224">
        <v>500</v>
      </c>
      <c r="I15" s="225">
        <f t="shared" si="0"/>
        <v>1850</v>
      </c>
      <c r="J15" s="224">
        <v>12</v>
      </c>
      <c r="K15" s="227">
        <f t="shared" ref="K15:K48" si="2">I15*12%+I15</f>
        <v>2072</v>
      </c>
      <c r="L15" s="79" t="s">
        <v>564</v>
      </c>
    </row>
    <row r="16" spans="1:14" s="84" customFormat="1" ht="26.25" customHeight="1">
      <c r="A16" s="64"/>
      <c r="B16" s="51" t="s">
        <v>654</v>
      </c>
      <c r="C16" s="52" t="s">
        <v>408</v>
      </c>
      <c r="D16" s="64" t="s">
        <v>655</v>
      </c>
      <c r="E16" s="64" t="s">
        <v>543</v>
      </c>
      <c r="F16" s="51" t="s">
        <v>575</v>
      </c>
      <c r="G16" s="227">
        <v>0.4</v>
      </c>
      <c r="H16" s="224">
        <v>1000</v>
      </c>
      <c r="I16" s="225">
        <f t="shared" si="0"/>
        <v>400</v>
      </c>
      <c r="J16" s="224">
        <v>12</v>
      </c>
      <c r="K16" s="227">
        <f t="shared" si="2"/>
        <v>448</v>
      </c>
      <c r="L16" s="79" t="s">
        <v>564</v>
      </c>
    </row>
    <row r="17" spans="1:14" s="84" customFormat="1" ht="27.75" customHeight="1">
      <c r="A17" s="64"/>
      <c r="B17" s="51" t="s">
        <v>658</v>
      </c>
      <c r="C17" s="64" t="s">
        <v>410</v>
      </c>
      <c r="D17" s="52" t="s">
        <v>659</v>
      </c>
      <c r="E17" s="52" t="s">
        <v>31</v>
      </c>
      <c r="F17" s="64" t="s">
        <v>575</v>
      </c>
      <c r="G17" s="227">
        <v>0.77</v>
      </c>
      <c r="H17" s="224">
        <v>6300</v>
      </c>
      <c r="I17" s="225">
        <f t="shared" si="0"/>
        <v>4851</v>
      </c>
      <c r="J17" s="224">
        <v>12</v>
      </c>
      <c r="K17" s="227">
        <f t="shared" si="2"/>
        <v>5433.12</v>
      </c>
      <c r="L17" s="59" t="s">
        <v>564</v>
      </c>
    </row>
    <row r="18" spans="1:14" s="95" customFormat="1" ht="24.75" customHeight="1">
      <c r="A18" s="64"/>
      <c r="B18" s="51" t="s">
        <v>665</v>
      </c>
      <c r="C18" s="64" t="s">
        <v>414</v>
      </c>
      <c r="D18" s="52" t="s">
        <v>666</v>
      </c>
      <c r="E18" s="52" t="s">
        <v>31</v>
      </c>
      <c r="F18" s="64" t="s">
        <v>575</v>
      </c>
      <c r="G18" s="227">
        <v>6.6</v>
      </c>
      <c r="H18" s="253">
        <v>100</v>
      </c>
      <c r="I18" s="225">
        <f t="shared" si="0"/>
        <v>660</v>
      </c>
      <c r="J18" s="224">
        <v>12</v>
      </c>
      <c r="K18" s="227">
        <f t="shared" si="2"/>
        <v>739.2</v>
      </c>
      <c r="L18" s="59" t="s">
        <v>564</v>
      </c>
    </row>
    <row r="19" spans="1:14" ht="38.25">
      <c r="A19" s="64"/>
      <c r="B19" s="51" t="s">
        <v>680</v>
      </c>
      <c r="C19" s="52" t="s">
        <v>424</v>
      </c>
      <c r="D19" s="64" t="s">
        <v>681</v>
      </c>
      <c r="E19" s="52" t="s">
        <v>31</v>
      </c>
      <c r="F19" s="51" t="s">
        <v>606</v>
      </c>
      <c r="G19" s="64">
        <v>90</v>
      </c>
      <c r="H19" s="64">
        <v>15</v>
      </c>
      <c r="I19" s="225">
        <f t="shared" si="0"/>
        <v>1350</v>
      </c>
      <c r="J19" s="224">
        <v>12</v>
      </c>
      <c r="K19" s="227">
        <f t="shared" si="2"/>
        <v>1512</v>
      </c>
      <c r="L19" s="79" t="s">
        <v>564</v>
      </c>
      <c r="M19" s="91"/>
    </row>
    <row r="20" spans="1:14" s="84" customFormat="1" ht="27" customHeight="1">
      <c r="A20" s="64"/>
      <c r="B20" s="51" t="s">
        <v>682</v>
      </c>
      <c r="C20" s="52" t="s">
        <v>425</v>
      </c>
      <c r="D20" s="64" t="s">
        <v>163</v>
      </c>
      <c r="E20" s="52" t="s">
        <v>31</v>
      </c>
      <c r="F20" s="51" t="s">
        <v>606</v>
      </c>
      <c r="G20" s="64">
        <v>90</v>
      </c>
      <c r="H20" s="64">
        <v>27</v>
      </c>
      <c r="I20" s="225">
        <f t="shared" si="0"/>
        <v>2430</v>
      </c>
      <c r="J20" s="224">
        <v>12</v>
      </c>
      <c r="K20" s="227">
        <f t="shared" si="2"/>
        <v>2721.6</v>
      </c>
      <c r="L20" s="79" t="s">
        <v>564</v>
      </c>
    </row>
    <row r="21" spans="1:14" s="84" customFormat="1" ht="38.25">
      <c r="A21" s="64"/>
      <c r="B21" s="51" t="s">
        <v>683</v>
      </c>
      <c r="C21" s="52" t="s">
        <v>427</v>
      </c>
      <c r="D21" s="52" t="s">
        <v>684</v>
      </c>
      <c r="E21" s="52" t="s">
        <v>578</v>
      </c>
      <c r="F21" s="51" t="s">
        <v>575</v>
      </c>
      <c r="G21" s="64">
        <v>4.4000000000000004</v>
      </c>
      <c r="H21" s="64">
        <v>15</v>
      </c>
      <c r="I21" s="225">
        <f t="shared" si="0"/>
        <v>66</v>
      </c>
      <c r="J21" s="224">
        <v>12</v>
      </c>
      <c r="K21" s="227">
        <f t="shared" si="2"/>
        <v>73.92</v>
      </c>
      <c r="L21" s="79" t="s">
        <v>564</v>
      </c>
    </row>
    <row r="22" spans="1:14" s="84" customFormat="1" ht="27.75" customHeight="1">
      <c r="A22" s="64"/>
      <c r="B22" s="51" t="s">
        <v>688</v>
      </c>
      <c r="C22" s="52" t="s">
        <v>430</v>
      </c>
      <c r="D22" s="52" t="s">
        <v>689</v>
      </c>
      <c r="E22" s="52" t="s">
        <v>543</v>
      </c>
      <c r="F22" s="51" t="s">
        <v>575</v>
      </c>
      <c r="G22" s="64">
        <v>0.4</v>
      </c>
      <c r="H22" s="64">
        <v>75</v>
      </c>
      <c r="I22" s="225">
        <f t="shared" si="0"/>
        <v>30</v>
      </c>
      <c r="J22" s="224">
        <v>12</v>
      </c>
      <c r="K22" s="227">
        <f t="shared" si="2"/>
        <v>33.6</v>
      </c>
      <c r="L22" s="79" t="s">
        <v>564</v>
      </c>
    </row>
    <row r="23" spans="1:14" s="84" customFormat="1" ht="28.5" customHeight="1">
      <c r="A23" s="64"/>
      <c r="B23" s="51" t="s">
        <v>690</v>
      </c>
      <c r="C23" s="52" t="s">
        <v>432</v>
      </c>
      <c r="D23" s="64" t="s">
        <v>691</v>
      </c>
      <c r="E23" s="52" t="s">
        <v>578</v>
      </c>
      <c r="F23" s="51" t="s">
        <v>575</v>
      </c>
      <c r="G23" s="64">
        <v>1.87</v>
      </c>
      <c r="H23" s="64">
        <v>12</v>
      </c>
      <c r="I23" s="225">
        <f t="shared" si="0"/>
        <v>22.44</v>
      </c>
      <c r="J23" s="224">
        <v>12</v>
      </c>
      <c r="K23" s="227">
        <f t="shared" si="2"/>
        <v>25.132800000000003</v>
      </c>
      <c r="L23" s="79" t="s">
        <v>564</v>
      </c>
      <c r="N23"/>
    </row>
    <row r="24" spans="1:14" s="94" customFormat="1" ht="27.75" customHeight="1">
      <c r="A24" s="51">
        <v>16</v>
      </c>
      <c r="B24" s="51" t="s">
        <v>692</v>
      </c>
      <c r="C24" s="51" t="s">
        <v>433</v>
      </c>
      <c r="D24" s="51" t="s">
        <v>693</v>
      </c>
      <c r="E24" s="51" t="s">
        <v>31</v>
      </c>
      <c r="F24" s="64" t="s">
        <v>575</v>
      </c>
      <c r="G24" s="227">
        <v>0.45</v>
      </c>
      <c r="H24" s="253">
        <v>2200</v>
      </c>
      <c r="I24" s="225">
        <f t="shared" si="0"/>
        <v>990</v>
      </c>
      <c r="J24" s="224">
        <v>12</v>
      </c>
      <c r="K24" s="227">
        <f t="shared" si="2"/>
        <v>1108.8</v>
      </c>
      <c r="L24" s="79" t="s">
        <v>564</v>
      </c>
    </row>
    <row r="25" spans="1:14" s="93" customFormat="1" ht="27" customHeight="1">
      <c r="A25" s="64"/>
      <c r="B25" s="51" t="s">
        <v>705</v>
      </c>
      <c r="C25" s="64" t="s">
        <v>440</v>
      </c>
      <c r="D25" s="52" t="s">
        <v>706</v>
      </c>
      <c r="E25" s="52" t="s">
        <v>31</v>
      </c>
      <c r="F25" s="64" t="s">
        <v>575</v>
      </c>
      <c r="G25" s="227">
        <v>0.82499999999999996</v>
      </c>
      <c r="H25" s="253">
        <v>1200</v>
      </c>
      <c r="I25" s="225">
        <f t="shared" si="0"/>
        <v>990</v>
      </c>
      <c r="J25" s="224">
        <v>12</v>
      </c>
      <c r="K25" s="227">
        <f t="shared" si="2"/>
        <v>1108.8</v>
      </c>
      <c r="L25" s="59" t="s">
        <v>564</v>
      </c>
    </row>
    <row r="26" spans="1:14" s="95" customFormat="1" ht="38.25">
      <c r="A26" s="51"/>
      <c r="B26" s="51" t="s">
        <v>724</v>
      </c>
      <c r="C26" s="51" t="s">
        <v>447</v>
      </c>
      <c r="D26" s="80" t="s">
        <v>725</v>
      </c>
      <c r="E26" s="105" t="s">
        <v>562</v>
      </c>
      <c r="F26" s="51" t="s">
        <v>575</v>
      </c>
      <c r="G26" s="228">
        <v>1.87</v>
      </c>
      <c r="H26" s="51">
        <v>30</v>
      </c>
      <c r="I26" s="225">
        <f t="shared" si="0"/>
        <v>56.1</v>
      </c>
      <c r="J26" s="224">
        <v>12</v>
      </c>
      <c r="K26" s="227">
        <f t="shared" si="2"/>
        <v>62.832000000000001</v>
      </c>
      <c r="L26" s="185" t="s">
        <v>564</v>
      </c>
    </row>
    <row r="27" spans="1:14" s="95" customFormat="1" ht="38.25">
      <c r="A27" s="64"/>
      <c r="B27" s="51" t="s">
        <v>733</v>
      </c>
      <c r="C27" s="52" t="s">
        <v>455</v>
      </c>
      <c r="D27" s="64" t="s">
        <v>734</v>
      </c>
      <c r="E27" s="64" t="s">
        <v>578</v>
      </c>
      <c r="F27" s="51" t="s">
        <v>575</v>
      </c>
      <c r="G27" s="64">
        <v>23.1</v>
      </c>
      <c r="H27" s="64">
        <v>150</v>
      </c>
      <c r="I27" s="225">
        <f t="shared" si="0"/>
        <v>3465</v>
      </c>
      <c r="J27" s="224">
        <v>12</v>
      </c>
      <c r="K27" s="227">
        <f t="shared" si="2"/>
        <v>3880.8</v>
      </c>
      <c r="L27" s="79" t="s">
        <v>564</v>
      </c>
    </row>
    <row r="28" spans="1:14" s="93" customFormat="1" ht="27" customHeight="1">
      <c r="A28" s="64"/>
      <c r="B28" s="51" t="s">
        <v>738</v>
      </c>
      <c r="C28" s="52" t="s">
        <v>460</v>
      </c>
      <c r="D28" s="64" t="s">
        <v>739</v>
      </c>
      <c r="E28" s="64" t="s">
        <v>578</v>
      </c>
      <c r="F28" s="51" t="s">
        <v>740</v>
      </c>
      <c r="G28" s="64">
        <v>1.66</v>
      </c>
      <c r="H28" s="64">
        <v>12</v>
      </c>
      <c r="I28" s="225">
        <f t="shared" si="0"/>
        <v>19.919999999999998</v>
      </c>
      <c r="J28" s="224">
        <v>12</v>
      </c>
      <c r="K28" s="227">
        <f t="shared" si="2"/>
        <v>22.310399999999998</v>
      </c>
      <c r="L28" s="79" t="s">
        <v>564</v>
      </c>
    </row>
    <row r="29" spans="1:14" ht="25.5" customHeight="1">
      <c r="A29" s="64"/>
      <c r="B29" s="51" t="s">
        <v>741</v>
      </c>
      <c r="C29" s="52" t="s">
        <v>461</v>
      </c>
      <c r="D29" s="64" t="s">
        <v>742</v>
      </c>
      <c r="E29" s="64" t="s">
        <v>543</v>
      </c>
      <c r="F29" s="51" t="s">
        <v>575</v>
      </c>
      <c r="G29" s="64">
        <v>0.25</v>
      </c>
      <c r="H29" s="64">
        <v>3400</v>
      </c>
      <c r="I29" s="225">
        <f t="shared" si="0"/>
        <v>850</v>
      </c>
      <c r="J29" s="224">
        <v>12</v>
      </c>
      <c r="K29" s="227">
        <f t="shared" si="2"/>
        <v>952</v>
      </c>
      <c r="L29" s="79" t="s">
        <v>564</v>
      </c>
    </row>
    <row r="30" spans="1:14" ht="27" customHeight="1">
      <c r="A30" s="51"/>
      <c r="B30" s="51" t="s">
        <v>764</v>
      </c>
      <c r="C30" s="51" t="s">
        <v>471</v>
      </c>
      <c r="D30" s="72" t="s">
        <v>765</v>
      </c>
      <c r="E30" s="72" t="s">
        <v>12</v>
      </c>
      <c r="F30" s="73" t="s">
        <v>766</v>
      </c>
      <c r="G30" s="227">
        <v>8.4700000000000006</v>
      </c>
      <c r="H30" s="253">
        <v>300</v>
      </c>
      <c r="I30" s="225">
        <f t="shared" si="0"/>
        <v>2541</v>
      </c>
      <c r="J30" s="224">
        <v>12</v>
      </c>
      <c r="K30" s="227">
        <f t="shared" si="2"/>
        <v>2845.92</v>
      </c>
      <c r="L30" s="86" t="s">
        <v>564</v>
      </c>
    </row>
    <row r="31" spans="1:14" s="93" customFormat="1" ht="27.75" customHeight="1">
      <c r="A31" s="64"/>
      <c r="B31" s="51" t="s">
        <v>772</v>
      </c>
      <c r="C31" s="52" t="s">
        <v>477</v>
      </c>
      <c r="D31" s="64" t="s">
        <v>773</v>
      </c>
      <c r="E31" s="52" t="s">
        <v>31</v>
      </c>
      <c r="F31" s="51" t="s">
        <v>575</v>
      </c>
      <c r="G31" s="64">
        <v>0.28000000000000003</v>
      </c>
      <c r="H31" s="64">
        <v>330</v>
      </c>
      <c r="I31" s="225">
        <f t="shared" si="0"/>
        <v>92.4</v>
      </c>
      <c r="J31" s="224">
        <v>12</v>
      </c>
      <c r="K31" s="227">
        <f t="shared" si="2"/>
        <v>103.488</v>
      </c>
      <c r="L31" s="79" t="s">
        <v>564</v>
      </c>
    </row>
    <row r="32" spans="1:14" s="84" customFormat="1" ht="27" customHeight="1">
      <c r="A32" s="64"/>
      <c r="B32" s="51" t="s">
        <v>774</v>
      </c>
      <c r="C32" s="52" t="s">
        <v>478</v>
      </c>
      <c r="D32" s="64" t="s">
        <v>775</v>
      </c>
      <c r="E32" s="52" t="s">
        <v>578</v>
      </c>
      <c r="F32" s="51" t="s">
        <v>575</v>
      </c>
      <c r="G32" s="64">
        <v>5.5</v>
      </c>
      <c r="H32" s="64">
        <v>3</v>
      </c>
      <c r="I32" s="225">
        <f t="shared" si="0"/>
        <v>16.5</v>
      </c>
      <c r="J32" s="224">
        <v>12</v>
      </c>
      <c r="K32" s="227">
        <f t="shared" si="2"/>
        <v>18.48</v>
      </c>
      <c r="L32" s="79" t="s">
        <v>564</v>
      </c>
    </row>
    <row r="33" spans="1:13" s="93" customFormat="1" ht="27" customHeight="1">
      <c r="A33" s="51"/>
      <c r="B33" s="51" t="s">
        <v>776</v>
      </c>
      <c r="C33" s="51" t="s">
        <v>479</v>
      </c>
      <c r="D33" s="72" t="s">
        <v>777</v>
      </c>
      <c r="E33" s="72" t="s">
        <v>12</v>
      </c>
      <c r="F33" s="73" t="s">
        <v>766</v>
      </c>
      <c r="G33" s="227">
        <v>8.4700000000000006</v>
      </c>
      <c r="H33" s="253">
        <v>600</v>
      </c>
      <c r="I33" s="225">
        <f t="shared" si="0"/>
        <v>5082</v>
      </c>
      <c r="J33" s="224">
        <v>12</v>
      </c>
      <c r="K33" s="227">
        <f t="shared" si="2"/>
        <v>5691.84</v>
      </c>
      <c r="L33" s="86" t="s">
        <v>564</v>
      </c>
    </row>
    <row r="34" spans="1:13" s="84" customFormat="1" ht="26.25" customHeight="1">
      <c r="A34" s="51"/>
      <c r="B34" s="51" t="s">
        <v>778</v>
      </c>
      <c r="C34" s="51" t="s">
        <v>480</v>
      </c>
      <c r="D34" s="72" t="s">
        <v>779</v>
      </c>
      <c r="E34" s="72" t="s">
        <v>12</v>
      </c>
      <c r="F34" s="73" t="s">
        <v>766</v>
      </c>
      <c r="G34" s="227">
        <v>8.4700000000000006</v>
      </c>
      <c r="H34" s="253">
        <v>30</v>
      </c>
      <c r="I34" s="225">
        <f t="shared" si="0"/>
        <v>254.10000000000002</v>
      </c>
      <c r="J34" s="224">
        <v>12</v>
      </c>
      <c r="K34" s="227">
        <f t="shared" si="2"/>
        <v>284.59200000000004</v>
      </c>
      <c r="L34" s="86" t="s">
        <v>564</v>
      </c>
    </row>
    <row r="35" spans="1:13" s="84" customFormat="1" ht="28.5" customHeight="1">
      <c r="A35" s="51"/>
      <c r="B35" s="51" t="s">
        <v>776</v>
      </c>
      <c r="C35" s="51" t="s">
        <v>479</v>
      </c>
      <c r="D35" s="72" t="s">
        <v>777</v>
      </c>
      <c r="E35" s="72" t="s">
        <v>12</v>
      </c>
      <c r="F35" s="73" t="s">
        <v>766</v>
      </c>
      <c r="G35" s="227">
        <v>8.4700000000000006</v>
      </c>
      <c r="H35" s="224">
        <v>600</v>
      </c>
      <c r="I35" s="225">
        <f t="shared" si="0"/>
        <v>5082</v>
      </c>
      <c r="J35" s="224">
        <v>12</v>
      </c>
      <c r="K35" s="227">
        <f t="shared" si="2"/>
        <v>5691.84</v>
      </c>
      <c r="L35" s="184" t="s">
        <v>564</v>
      </c>
    </row>
    <row r="36" spans="1:13" s="84" customFormat="1" ht="27.75" customHeight="1">
      <c r="A36" s="64"/>
      <c r="B36" s="51" t="s">
        <v>790</v>
      </c>
      <c r="C36" s="52" t="s">
        <v>484</v>
      </c>
      <c r="D36" s="64" t="s">
        <v>791</v>
      </c>
      <c r="E36" s="64" t="s">
        <v>3</v>
      </c>
      <c r="F36" s="51" t="s">
        <v>740</v>
      </c>
      <c r="G36" s="64">
        <v>7.76</v>
      </c>
      <c r="H36" s="64">
        <v>6</v>
      </c>
      <c r="I36" s="225">
        <f t="shared" si="0"/>
        <v>46.56</v>
      </c>
      <c r="J36" s="224">
        <v>12</v>
      </c>
      <c r="K36" s="227">
        <f t="shared" si="2"/>
        <v>52.147200000000005</v>
      </c>
      <c r="L36" s="79" t="s">
        <v>564</v>
      </c>
    </row>
    <row r="37" spans="1:13" s="84" customFormat="1" ht="27" customHeight="1">
      <c r="A37" s="51">
        <v>38</v>
      </c>
      <c r="B37" s="51" t="s">
        <v>792</v>
      </c>
      <c r="C37" s="51" t="s">
        <v>488</v>
      </c>
      <c r="D37" s="72" t="s">
        <v>253</v>
      </c>
      <c r="E37" s="72" t="s">
        <v>31</v>
      </c>
      <c r="F37" s="64" t="s">
        <v>575</v>
      </c>
      <c r="G37" s="227">
        <v>1.65</v>
      </c>
      <c r="H37" s="224">
        <v>180</v>
      </c>
      <c r="I37" s="225">
        <f t="shared" si="0"/>
        <v>297</v>
      </c>
      <c r="J37" s="224">
        <v>5</v>
      </c>
      <c r="K37" s="227">
        <f>I37*5%+I37</f>
        <v>311.85000000000002</v>
      </c>
      <c r="L37" s="79" t="s">
        <v>564</v>
      </c>
    </row>
    <row r="38" spans="1:13" ht="30" customHeight="1">
      <c r="A38" s="64"/>
      <c r="B38" s="51" t="s">
        <v>802</v>
      </c>
      <c r="C38" s="64" t="s">
        <v>494</v>
      </c>
      <c r="D38" s="52" t="s">
        <v>803</v>
      </c>
      <c r="E38" s="52" t="s">
        <v>543</v>
      </c>
      <c r="F38" s="283" t="s">
        <v>575</v>
      </c>
      <c r="G38" s="235">
        <v>0.71499999999999997</v>
      </c>
      <c r="H38" s="233">
        <v>1200</v>
      </c>
      <c r="I38" s="225">
        <f t="shared" si="0"/>
        <v>858</v>
      </c>
      <c r="J38" s="224">
        <v>5</v>
      </c>
      <c r="K38" s="227">
        <f>I38*5%+I38</f>
        <v>900.9</v>
      </c>
      <c r="L38" s="59" t="s">
        <v>564</v>
      </c>
      <c r="M38" s="91"/>
    </row>
    <row r="39" spans="1:13" s="94" customFormat="1" ht="26.25" customHeight="1">
      <c r="A39" s="51"/>
      <c r="B39" s="51" t="s">
        <v>818</v>
      </c>
      <c r="C39" s="64" t="s">
        <v>501</v>
      </c>
      <c r="D39" s="52" t="s">
        <v>819</v>
      </c>
      <c r="E39" s="52" t="s">
        <v>31</v>
      </c>
      <c r="F39" s="52" t="s">
        <v>563</v>
      </c>
      <c r="G39" s="64">
        <v>3</v>
      </c>
      <c r="H39" s="64">
        <v>200</v>
      </c>
      <c r="I39" s="225">
        <f t="shared" si="0"/>
        <v>600</v>
      </c>
      <c r="J39" s="224">
        <v>12</v>
      </c>
      <c r="K39" s="227">
        <f t="shared" si="2"/>
        <v>672</v>
      </c>
      <c r="L39" s="79" t="s">
        <v>564</v>
      </c>
    </row>
    <row r="40" spans="1:13" s="95" customFormat="1" ht="27" customHeight="1">
      <c r="A40" s="51"/>
      <c r="B40" s="51" t="s">
        <v>834</v>
      </c>
      <c r="C40" s="51" t="s">
        <v>511</v>
      </c>
      <c r="D40" s="51" t="s">
        <v>835</v>
      </c>
      <c r="E40" s="51" t="s">
        <v>836</v>
      </c>
      <c r="F40" s="51" t="s">
        <v>837</v>
      </c>
      <c r="G40" s="64">
        <v>22</v>
      </c>
      <c r="H40" s="51">
        <v>3</v>
      </c>
      <c r="I40" s="225">
        <f t="shared" si="0"/>
        <v>66</v>
      </c>
      <c r="J40" s="224">
        <v>12</v>
      </c>
      <c r="K40" s="227">
        <f t="shared" si="2"/>
        <v>73.92</v>
      </c>
      <c r="L40" s="186" t="s">
        <v>564</v>
      </c>
    </row>
    <row r="41" spans="1:13" s="95" customFormat="1" ht="25.5" customHeight="1">
      <c r="A41" s="51"/>
      <c r="B41" s="51" t="s">
        <v>838</v>
      </c>
      <c r="C41" s="51" t="s">
        <v>512</v>
      </c>
      <c r="D41" s="51" t="s">
        <v>839</v>
      </c>
      <c r="E41" s="72" t="s">
        <v>562</v>
      </c>
      <c r="F41" s="73" t="s">
        <v>840</v>
      </c>
      <c r="G41" s="227">
        <v>20</v>
      </c>
      <c r="H41" s="224">
        <v>12</v>
      </c>
      <c r="I41" s="225">
        <f t="shared" si="0"/>
        <v>240</v>
      </c>
      <c r="J41" s="224">
        <v>12</v>
      </c>
      <c r="K41" s="227">
        <f t="shared" si="2"/>
        <v>268.8</v>
      </c>
      <c r="L41" s="184" t="s">
        <v>564</v>
      </c>
    </row>
    <row r="42" spans="1:13" s="95" customFormat="1" ht="26.25" customHeight="1">
      <c r="A42" s="64"/>
      <c r="B42" s="51" t="s">
        <v>841</v>
      </c>
      <c r="C42" s="52" t="s">
        <v>513</v>
      </c>
      <c r="D42" s="64" t="s">
        <v>842</v>
      </c>
      <c r="E42" s="64" t="s">
        <v>31</v>
      </c>
      <c r="F42" s="51" t="s">
        <v>575</v>
      </c>
      <c r="G42" s="64">
        <v>0.35</v>
      </c>
      <c r="H42" s="64">
        <v>1400</v>
      </c>
      <c r="I42" s="225">
        <f t="shared" si="0"/>
        <v>489.99999999999994</v>
      </c>
      <c r="J42" s="224">
        <v>12</v>
      </c>
      <c r="K42" s="227">
        <f t="shared" si="2"/>
        <v>548.79999999999995</v>
      </c>
      <c r="L42" s="79" t="s">
        <v>564</v>
      </c>
    </row>
    <row r="43" spans="1:13" s="95" customFormat="1" ht="26.25" customHeight="1">
      <c r="A43" s="51">
        <v>53</v>
      </c>
      <c r="B43" s="51" t="s">
        <v>843</v>
      </c>
      <c r="C43" s="51" t="s">
        <v>516</v>
      </c>
      <c r="D43" s="51" t="s">
        <v>844</v>
      </c>
      <c r="E43" s="51" t="s">
        <v>543</v>
      </c>
      <c r="F43" s="64" t="s">
        <v>575</v>
      </c>
      <c r="G43" s="227">
        <v>1.5</v>
      </c>
      <c r="H43" s="224">
        <v>800</v>
      </c>
      <c r="I43" s="225">
        <f t="shared" si="0"/>
        <v>1200</v>
      </c>
      <c r="J43" s="224">
        <v>5</v>
      </c>
      <c r="K43" s="227">
        <f>I43*5%+I43</f>
        <v>1260</v>
      </c>
      <c r="L43" s="79" t="s">
        <v>564</v>
      </c>
    </row>
    <row r="44" spans="1:13" ht="24.75" customHeight="1">
      <c r="A44" s="51"/>
      <c r="B44" s="51" t="s">
        <v>845</v>
      </c>
      <c r="C44" s="51" t="s">
        <v>517</v>
      </c>
      <c r="D44" s="98" t="s">
        <v>846</v>
      </c>
      <c r="E44" s="80" t="s">
        <v>613</v>
      </c>
      <c r="F44" s="51" t="s">
        <v>575</v>
      </c>
      <c r="G44" s="228">
        <v>27.5</v>
      </c>
      <c r="H44" s="222">
        <v>50</v>
      </c>
      <c r="I44" s="225">
        <f t="shared" si="0"/>
        <v>1375</v>
      </c>
      <c r="J44" s="224">
        <v>12</v>
      </c>
      <c r="K44" s="227">
        <f t="shared" si="2"/>
        <v>1540</v>
      </c>
      <c r="L44" s="185" t="s">
        <v>564</v>
      </c>
      <c r="M44" s="91"/>
    </row>
    <row r="45" spans="1:13" s="93" customFormat="1" ht="25.5" customHeight="1">
      <c r="A45" s="64"/>
      <c r="B45" s="51" t="s">
        <v>847</v>
      </c>
      <c r="C45" s="64" t="s">
        <v>519</v>
      </c>
      <c r="D45" s="52" t="s">
        <v>848</v>
      </c>
      <c r="E45" s="52" t="s">
        <v>543</v>
      </c>
      <c r="F45" s="283" t="s">
        <v>575</v>
      </c>
      <c r="G45" s="235">
        <v>0.60499999999999998</v>
      </c>
      <c r="H45" s="233">
        <v>230</v>
      </c>
      <c r="I45" s="225">
        <f t="shared" si="0"/>
        <v>139.15</v>
      </c>
      <c r="J45" s="224">
        <v>12</v>
      </c>
      <c r="K45" s="227">
        <f t="shared" si="2"/>
        <v>155.84800000000001</v>
      </c>
      <c r="L45" s="59" t="s">
        <v>564</v>
      </c>
    </row>
    <row r="46" spans="1:13" s="94" customFormat="1" ht="28.5" customHeight="1">
      <c r="A46" s="51"/>
      <c r="B46" s="51" t="s">
        <v>860</v>
      </c>
      <c r="C46" s="51" t="s">
        <v>375</v>
      </c>
      <c r="D46" s="51" t="s">
        <v>861</v>
      </c>
      <c r="E46" s="72" t="s">
        <v>562</v>
      </c>
      <c r="F46" s="73" t="s">
        <v>563</v>
      </c>
      <c r="G46" s="227">
        <v>2.0499999999999998</v>
      </c>
      <c r="H46" s="227">
        <v>6</v>
      </c>
      <c r="I46" s="225">
        <f t="shared" si="0"/>
        <v>12.299999999999999</v>
      </c>
      <c r="J46" s="224">
        <v>12</v>
      </c>
      <c r="K46" s="227">
        <f t="shared" si="2"/>
        <v>13.775999999999998</v>
      </c>
      <c r="L46" s="86" t="s">
        <v>564</v>
      </c>
    </row>
    <row r="47" spans="1:13" s="84" customFormat="1" ht="26.25" customHeight="1">
      <c r="A47" s="64"/>
      <c r="B47" s="51" t="s">
        <v>868</v>
      </c>
      <c r="C47" s="64" t="s">
        <v>400</v>
      </c>
      <c r="D47" s="52" t="s">
        <v>869</v>
      </c>
      <c r="E47" s="52" t="s">
        <v>31</v>
      </c>
      <c r="F47" s="64" t="s">
        <v>575</v>
      </c>
      <c r="G47" s="227">
        <v>1.65</v>
      </c>
      <c r="H47" s="253">
        <v>4400</v>
      </c>
      <c r="I47" s="225">
        <f t="shared" si="0"/>
        <v>7260</v>
      </c>
      <c r="J47" s="224">
        <v>12</v>
      </c>
      <c r="K47" s="227">
        <f t="shared" si="2"/>
        <v>8131.2</v>
      </c>
      <c r="L47" s="59" t="s">
        <v>564</v>
      </c>
    </row>
    <row r="48" spans="1:13" ht="38.25">
      <c r="A48" s="51"/>
      <c r="B48" s="51" t="s">
        <v>726</v>
      </c>
      <c r="C48" s="51" t="s">
        <v>448</v>
      </c>
      <c r="D48" s="80" t="s">
        <v>881</v>
      </c>
      <c r="E48" s="80" t="s">
        <v>31</v>
      </c>
      <c r="F48" s="51" t="s">
        <v>575</v>
      </c>
      <c r="G48" s="228">
        <v>0.28000000000000003</v>
      </c>
      <c r="H48" s="51">
        <v>8200</v>
      </c>
      <c r="I48" s="225">
        <f t="shared" si="0"/>
        <v>2296</v>
      </c>
      <c r="J48" s="51">
        <v>12</v>
      </c>
      <c r="K48" s="227">
        <f t="shared" si="2"/>
        <v>2571.52</v>
      </c>
      <c r="L48" s="185" t="s">
        <v>564</v>
      </c>
      <c r="M48" s="91"/>
    </row>
    <row r="49" spans="1:12">
      <c r="A49" s="63"/>
      <c r="B49" s="63"/>
      <c r="C49" s="63"/>
      <c r="D49" s="63"/>
      <c r="E49" s="63"/>
      <c r="F49" s="63"/>
      <c r="G49" s="119"/>
      <c r="H49" s="120"/>
      <c r="I49" s="119"/>
      <c r="J49" s="63"/>
      <c r="K49" s="119"/>
      <c r="L49" s="119"/>
    </row>
    <row r="50" spans="1:12">
      <c r="A50" s="63"/>
      <c r="B50" s="63"/>
      <c r="C50" s="63"/>
      <c r="D50" s="63"/>
      <c r="E50" s="63"/>
      <c r="F50" s="63"/>
      <c r="G50" s="119"/>
      <c r="H50" s="120"/>
      <c r="I50" s="119"/>
      <c r="J50" s="63"/>
      <c r="K50" s="119"/>
      <c r="L50" s="119"/>
    </row>
    <row r="51" spans="1:12">
      <c r="A51" s="63"/>
      <c r="B51" s="63"/>
      <c r="C51" s="63"/>
      <c r="D51" s="63"/>
      <c r="E51" s="63"/>
      <c r="F51" s="63"/>
      <c r="G51" s="119"/>
      <c r="H51" s="120"/>
      <c r="I51" s="119"/>
      <c r="J51" s="63"/>
      <c r="K51" s="119"/>
      <c r="L51" s="119"/>
    </row>
    <row r="52" spans="1:12">
      <c r="A52" s="63"/>
      <c r="B52" s="63"/>
      <c r="C52" s="63"/>
      <c r="D52" s="63"/>
      <c r="E52" s="63"/>
      <c r="F52" s="63"/>
      <c r="G52" s="119"/>
      <c r="H52" s="120"/>
      <c r="I52" s="119"/>
      <c r="J52" s="63"/>
      <c r="K52" s="119"/>
      <c r="L52" s="119"/>
    </row>
    <row r="53" spans="1:12">
      <c r="A53" s="63"/>
      <c r="B53" s="63"/>
      <c r="C53" s="63"/>
      <c r="D53" s="63"/>
      <c r="E53" s="63"/>
      <c r="F53" s="63"/>
      <c r="G53" s="119"/>
      <c r="H53" s="120"/>
      <c r="I53" s="119"/>
      <c r="J53" s="63"/>
      <c r="K53" s="119"/>
      <c r="L53" s="119"/>
    </row>
    <row r="54" spans="1:12" ht="46.5" customHeight="1">
      <c r="A54" s="49" t="s">
        <v>531</v>
      </c>
      <c r="B54" s="49" t="s">
        <v>532</v>
      </c>
      <c r="C54" s="255" t="s">
        <v>533</v>
      </c>
      <c r="D54" s="49" t="s">
        <v>534</v>
      </c>
      <c r="E54" s="49" t="s">
        <v>0</v>
      </c>
      <c r="F54" s="256" t="s">
        <v>535</v>
      </c>
      <c r="G54" s="49" t="s">
        <v>536</v>
      </c>
      <c r="H54" s="49" t="s">
        <v>537</v>
      </c>
      <c r="I54" s="49" t="s">
        <v>538</v>
      </c>
      <c r="J54" s="49" t="s">
        <v>539</v>
      </c>
      <c r="K54" s="49" t="s">
        <v>540</v>
      </c>
      <c r="L54" s="250" t="s">
        <v>1112</v>
      </c>
    </row>
    <row r="55" spans="1:12" ht="25.5">
      <c r="A55" s="51">
        <v>1</v>
      </c>
      <c r="B55" s="51" t="s">
        <v>584</v>
      </c>
      <c r="C55" s="51" t="s">
        <v>364</v>
      </c>
      <c r="D55" s="72" t="s">
        <v>585</v>
      </c>
      <c r="E55" s="72" t="s">
        <v>664</v>
      </c>
      <c r="F55" s="73" t="s">
        <v>586</v>
      </c>
      <c r="G55" s="227">
        <v>143</v>
      </c>
      <c r="H55" s="224">
        <v>90</v>
      </c>
      <c r="I55" s="225">
        <v>12870</v>
      </c>
      <c r="J55" s="224">
        <v>12</v>
      </c>
      <c r="K55" s="227">
        <v>14414.4</v>
      </c>
    </row>
    <row r="56" spans="1:12" ht="15" customHeight="1">
      <c r="A56" s="392" t="s">
        <v>1076</v>
      </c>
      <c r="B56" s="393"/>
      <c r="C56" s="393"/>
      <c r="D56" s="393"/>
      <c r="E56" s="393"/>
      <c r="F56" s="393"/>
      <c r="G56" s="393"/>
      <c r="H56" s="393"/>
      <c r="I56" s="393"/>
      <c r="J56" s="394"/>
      <c r="K56" s="249">
        <f>SUM(K53:K55)</f>
        <v>14414.4</v>
      </c>
      <c r="L56" s="119"/>
    </row>
    <row r="57" spans="1:12" ht="15" customHeight="1">
      <c r="A57" s="392" t="s">
        <v>1077</v>
      </c>
      <c r="B57" s="393"/>
      <c r="C57" s="393"/>
      <c r="D57" s="393"/>
      <c r="E57" s="393"/>
      <c r="F57" s="393"/>
      <c r="G57" s="393"/>
      <c r="H57" s="393"/>
      <c r="I57" s="393"/>
      <c r="J57" s="394"/>
      <c r="K57" s="249">
        <v>-0.4</v>
      </c>
      <c r="L57" s="119"/>
    </row>
    <row r="58" spans="1:12" ht="15" customHeight="1">
      <c r="A58" s="395" t="s">
        <v>1103</v>
      </c>
      <c r="B58" s="396"/>
      <c r="C58" s="396"/>
      <c r="D58" s="396"/>
      <c r="E58" s="396"/>
      <c r="F58" s="396"/>
      <c r="G58" s="396"/>
      <c r="H58" s="396"/>
      <c r="I58" s="396"/>
      <c r="J58" s="397"/>
      <c r="K58" s="249">
        <f>SUM(K56:K57)</f>
        <v>14414</v>
      </c>
      <c r="L58" s="119"/>
    </row>
    <row r="59" spans="1:12" ht="15" customHeight="1">
      <c r="A59" s="284"/>
      <c r="B59" s="285"/>
      <c r="C59" s="285"/>
      <c r="D59" s="285"/>
      <c r="E59" s="285"/>
      <c r="F59" s="285"/>
      <c r="G59" s="285"/>
      <c r="H59" s="285"/>
      <c r="I59" s="285"/>
      <c r="J59" s="286"/>
      <c r="K59" s="249"/>
      <c r="L59" s="119"/>
    </row>
    <row r="60" spans="1:12" ht="15" customHeight="1">
      <c r="A60" s="284"/>
      <c r="B60" s="285"/>
      <c r="C60" s="285"/>
      <c r="D60" s="285"/>
      <c r="E60" s="285"/>
      <c r="F60" s="285"/>
      <c r="G60" s="285"/>
      <c r="H60" s="285"/>
      <c r="I60" s="285"/>
      <c r="J60" s="286"/>
      <c r="K60" s="249"/>
      <c r="L60" s="119"/>
    </row>
    <row r="61" spans="1:12" ht="46.5" customHeight="1">
      <c r="A61" s="49" t="s">
        <v>531</v>
      </c>
      <c r="B61" s="49" t="s">
        <v>532</v>
      </c>
      <c r="C61" s="255" t="s">
        <v>533</v>
      </c>
      <c r="D61" s="49" t="s">
        <v>534</v>
      </c>
      <c r="E61" s="49" t="s">
        <v>0</v>
      </c>
      <c r="F61" s="256" t="s">
        <v>535</v>
      </c>
      <c r="G61" s="49" t="s">
        <v>536</v>
      </c>
      <c r="H61" s="49" t="s">
        <v>537</v>
      </c>
      <c r="I61" s="49" t="s">
        <v>538</v>
      </c>
      <c r="J61" s="49" t="s">
        <v>539</v>
      </c>
      <c r="K61" s="49" t="s">
        <v>540</v>
      </c>
      <c r="L61" s="250" t="s">
        <v>1113</v>
      </c>
    </row>
    <row r="62" spans="1:12" ht="25.5">
      <c r="A62" s="51">
        <v>1</v>
      </c>
      <c r="B62" s="51" t="s">
        <v>596</v>
      </c>
      <c r="C62" s="51" t="s">
        <v>368</v>
      </c>
      <c r="D62" s="80" t="s">
        <v>597</v>
      </c>
      <c r="E62" s="80" t="s">
        <v>543</v>
      </c>
      <c r="F62" s="51" t="s">
        <v>563</v>
      </c>
      <c r="G62" s="228">
        <v>0.83</v>
      </c>
      <c r="H62" s="222">
        <v>1000</v>
      </c>
      <c r="I62" s="225">
        <v>830</v>
      </c>
      <c r="J62" s="224">
        <v>12</v>
      </c>
      <c r="K62" s="227">
        <v>929.6</v>
      </c>
    </row>
    <row r="63" spans="1:12" ht="25.5">
      <c r="A63" s="51">
        <v>2</v>
      </c>
      <c r="B63" s="51" t="s">
        <v>626</v>
      </c>
      <c r="C63" s="51" t="s">
        <v>388</v>
      </c>
      <c r="D63" s="80" t="s">
        <v>627</v>
      </c>
      <c r="E63" s="80" t="s">
        <v>613</v>
      </c>
      <c r="F63" s="51" t="s">
        <v>563</v>
      </c>
      <c r="G63" s="228">
        <v>12.1</v>
      </c>
      <c r="H63" s="222">
        <v>110</v>
      </c>
      <c r="I63" s="225">
        <v>1331</v>
      </c>
      <c r="J63" s="224">
        <v>12</v>
      </c>
      <c r="K63" s="227">
        <v>1490.72</v>
      </c>
      <c r="L63" s="119"/>
    </row>
    <row r="64" spans="1:12" ht="26.25" customHeight="1">
      <c r="A64" s="51">
        <v>3</v>
      </c>
      <c r="B64" s="51" t="s">
        <v>631</v>
      </c>
      <c r="C64" s="51" t="s">
        <v>391</v>
      </c>
      <c r="D64" s="72" t="s">
        <v>632</v>
      </c>
      <c r="E64" s="80" t="s">
        <v>543</v>
      </c>
      <c r="F64" s="51" t="s">
        <v>563</v>
      </c>
      <c r="G64" s="228">
        <v>0.44</v>
      </c>
      <c r="H64" s="222">
        <v>3000</v>
      </c>
      <c r="I64" s="225">
        <v>1320</v>
      </c>
      <c r="J64" s="224">
        <v>12</v>
      </c>
      <c r="K64" s="227">
        <v>1478.4</v>
      </c>
      <c r="L64" s="119"/>
    </row>
    <row r="65" spans="1:12" ht="29.25" customHeight="1">
      <c r="A65" s="51">
        <v>4</v>
      </c>
      <c r="B65" s="51" t="s">
        <v>633</v>
      </c>
      <c r="C65" s="51" t="s">
        <v>392</v>
      </c>
      <c r="D65" s="80" t="s">
        <v>634</v>
      </c>
      <c r="E65" s="80" t="s">
        <v>31</v>
      </c>
      <c r="F65" s="51" t="s">
        <v>563</v>
      </c>
      <c r="G65" s="228">
        <v>0.28000000000000003</v>
      </c>
      <c r="H65" s="222">
        <v>6000</v>
      </c>
      <c r="I65" s="225">
        <v>1680.0000000000002</v>
      </c>
      <c r="J65" s="224">
        <v>12</v>
      </c>
      <c r="K65" s="227">
        <v>1881.6000000000004</v>
      </c>
      <c r="L65" s="119"/>
    </row>
    <row r="66" spans="1:12" ht="27.75" customHeight="1">
      <c r="A66" s="64">
        <v>5</v>
      </c>
      <c r="B66" s="51" t="s">
        <v>658</v>
      </c>
      <c r="C66" s="64" t="s">
        <v>410</v>
      </c>
      <c r="D66" s="52" t="s">
        <v>659</v>
      </c>
      <c r="E66" s="52" t="s">
        <v>31</v>
      </c>
      <c r="F66" s="51" t="s">
        <v>563</v>
      </c>
      <c r="G66" s="227">
        <v>0.77</v>
      </c>
      <c r="H66" s="224">
        <v>6300</v>
      </c>
      <c r="I66" s="225">
        <v>4851</v>
      </c>
      <c r="J66" s="224">
        <v>12</v>
      </c>
      <c r="K66" s="227">
        <v>5433.12</v>
      </c>
      <c r="L66" s="119"/>
    </row>
    <row r="67" spans="1:12" ht="38.25">
      <c r="A67" s="64">
        <v>6</v>
      </c>
      <c r="B67" s="51" t="s">
        <v>665</v>
      </c>
      <c r="C67" s="64" t="s">
        <v>414</v>
      </c>
      <c r="D67" s="52" t="s">
        <v>666</v>
      </c>
      <c r="E67" s="52" t="s">
        <v>31</v>
      </c>
      <c r="F67" s="51" t="s">
        <v>563</v>
      </c>
      <c r="G67" s="227">
        <v>6.6</v>
      </c>
      <c r="H67" s="253">
        <v>100</v>
      </c>
      <c r="I67" s="225">
        <v>660</v>
      </c>
      <c r="J67" s="224">
        <v>12</v>
      </c>
      <c r="K67" s="227">
        <v>739.2</v>
      </c>
      <c r="L67" s="119"/>
    </row>
    <row r="68" spans="1:12" ht="15" customHeight="1">
      <c r="A68" s="392" t="s">
        <v>1076</v>
      </c>
      <c r="B68" s="393"/>
      <c r="C68" s="393"/>
      <c r="D68" s="393"/>
      <c r="E68" s="393"/>
      <c r="F68" s="393"/>
      <c r="G68" s="393"/>
      <c r="H68" s="393"/>
      <c r="I68" s="393"/>
      <c r="J68" s="394"/>
      <c r="K68" s="249">
        <f>SUM(K62:K67)</f>
        <v>11952.640000000001</v>
      </c>
      <c r="L68" s="119"/>
    </row>
    <row r="69" spans="1:12" ht="15" customHeight="1">
      <c r="A69" s="392" t="s">
        <v>1077</v>
      </c>
      <c r="B69" s="393"/>
      <c r="C69" s="393"/>
      <c r="D69" s="393"/>
      <c r="E69" s="393"/>
      <c r="F69" s="393"/>
      <c r="G69" s="393"/>
      <c r="H69" s="393"/>
      <c r="I69" s="393"/>
      <c r="J69" s="394"/>
      <c r="K69" s="249">
        <v>0.36</v>
      </c>
      <c r="L69" s="119"/>
    </row>
    <row r="70" spans="1:12" ht="15" customHeight="1">
      <c r="A70" s="395" t="s">
        <v>1104</v>
      </c>
      <c r="B70" s="396"/>
      <c r="C70" s="396"/>
      <c r="D70" s="396"/>
      <c r="E70" s="396"/>
      <c r="F70" s="396"/>
      <c r="G70" s="396"/>
      <c r="H70" s="396"/>
      <c r="I70" s="396"/>
      <c r="J70" s="397"/>
      <c r="K70" s="249">
        <f>SUM(K68:K69)</f>
        <v>11953.000000000002</v>
      </c>
      <c r="L70" s="119"/>
    </row>
    <row r="71" spans="1:12" ht="15" customHeight="1">
      <c r="A71" s="284"/>
      <c r="B71" s="285"/>
      <c r="C71" s="285"/>
      <c r="D71" s="285"/>
      <c r="E71" s="285"/>
      <c r="F71" s="285"/>
      <c r="G71" s="285"/>
      <c r="H71" s="285"/>
      <c r="I71" s="285"/>
      <c r="J71" s="286"/>
      <c r="K71" s="249"/>
      <c r="L71" s="119"/>
    </row>
    <row r="72" spans="1:12" ht="15" customHeight="1">
      <c r="A72" s="284"/>
      <c r="B72" s="285"/>
      <c r="C72" s="285"/>
      <c r="D72" s="285"/>
      <c r="E72" s="285"/>
      <c r="F72" s="285"/>
      <c r="G72" s="285"/>
      <c r="H72" s="285"/>
      <c r="I72" s="285"/>
      <c r="J72" s="286"/>
      <c r="K72" s="249"/>
      <c r="L72" s="119"/>
    </row>
    <row r="73" spans="1:12" ht="46.5" customHeight="1">
      <c r="A73" s="49" t="s">
        <v>531</v>
      </c>
      <c r="B73" s="49" t="s">
        <v>532</v>
      </c>
      <c r="C73" s="255" t="s">
        <v>533</v>
      </c>
      <c r="D73" s="49" t="s">
        <v>534</v>
      </c>
      <c r="E73" s="49" t="s">
        <v>0</v>
      </c>
      <c r="F73" s="256" t="s">
        <v>535</v>
      </c>
      <c r="G73" s="49" t="s">
        <v>536</v>
      </c>
      <c r="H73" s="49" t="s">
        <v>537</v>
      </c>
      <c r="I73" s="49" t="s">
        <v>538</v>
      </c>
      <c r="J73" s="49" t="s">
        <v>539</v>
      </c>
      <c r="K73" s="49" t="s">
        <v>540</v>
      </c>
      <c r="L73" s="250" t="s">
        <v>1114</v>
      </c>
    </row>
    <row r="74" spans="1:12" ht="29.25" customHeight="1">
      <c r="A74" s="51">
        <v>1</v>
      </c>
      <c r="B74" s="51" t="s">
        <v>692</v>
      </c>
      <c r="C74" s="51" t="s">
        <v>433</v>
      </c>
      <c r="D74" s="51" t="s">
        <v>693</v>
      </c>
      <c r="E74" s="51" t="s">
        <v>31</v>
      </c>
      <c r="F74" s="51" t="s">
        <v>563</v>
      </c>
      <c r="G74" s="227">
        <v>0.45</v>
      </c>
      <c r="H74" s="253">
        <v>2200</v>
      </c>
      <c r="I74" s="225">
        <v>990</v>
      </c>
      <c r="J74" s="224">
        <v>12</v>
      </c>
      <c r="K74" s="227">
        <v>1108.8</v>
      </c>
    </row>
    <row r="75" spans="1:12" ht="26.25" customHeight="1">
      <c r="A75" s="64">
        <v>2</v>
      </c>
      <c r="B75" s="51" t="s">
        <v>705</v>
      </c>
      <c r="C75" s="64" t="s">
        <v>440</v>
      </c>
      <c r="D75" s="52" t="s">
        <v>706</v>
      </c>
      <c r="E75" s="52" t="s">
        <v>31</v>
      </c>
      <c r="F75" s="51" t="s">
        <v>563</v>
      </c>
      <c r="G75" s="227">
        <v>0.82499999999999996</v>
      </c>
      <c r="H75" s="253">
        <v>1200</v>
      </c>
      <c r="I75" s="225">
        <v>990</v>
      </c>
      <c r="J75" s="224">
        <v>12</v>
      </c>
      <c r="K75" s="227">
        <v>1108.8</v>
      </c>
      <c r="L75" s="119"/>
    </row>
    <row r="76" spans="1:12" ht="28.5" customHeight="1">
      <c r="A76" s="64">
        <v>3</v>
      </c>
      <c r="B76" s="51" t="s">
        <v>733</v>
      </c>
      <c r="C76" s="52" t="s">
        <v>455</v>
      </c>
      <c r="D76" s="64" t="s">
        <v>734</v>
      </c>
      <c r="E76" s="64" t="s">
        <v>578</v>
      </c>
      <c r="F76" s="51" t="s">
        <v>563</v>
      </c>
      <c r="G76" s="64">
        <v>23.1</v>
      </c>
      <c r="H76" s="64">
        <v>150</v>
      </c>
      <c r="I76" s="225">
        <v>3465</v>
      </c>
      <c r="J76" s="224">
        <v>12</v>
      </c>
      <c r="K76" s="227">
        <v>3880.8</v>
      </c>
      <c r="L76" s="119"/>
    </row>
    <row r="77" spans="1:12" ht="27" customHeight="1">
      <c r="A77" s="64">
        <v>4</v>
      </c>
      <c r="B77" s="51" t="s">
        <v>741</v>
      </c>
      <c r="C77" s="52" t="s">
        <v>461</v>
      </c>
      <c r="D77" s="64" t="s">
        <v>742</v>
      </c>
      <c r="E77" s="64" t="s">
        <v>543</v>
      </c>
      <c r="F77" s="51" t="s">
        <v>563</v>
      </c>
      <c r="G77" s="64">
        <v>0.25</v>
      </c>
      <c r="H77" s="64">
        <v>3400</v>
      </c>
      <c r="I77" s="225">
        <v>850</v>
      </c>
      <c r="J77" s="224">
        <v>12</v>
      </c>
      <c r="K77" s="227">
        <v>952</v>
      </c>
      <c r="L77" s="119"/>
    </row>
    <row r="78" spans="1:12" ht="27.75" customHeight="1">
      <c r="A78" s="64">
        <v>5</v>
      </c>
      <c r="B78" s="51" t="s">
        <v>802</v>
      </c>
      <c r="C78" s="64" t="s">
        <v>494</v>
      </c>
      <c r="D78" s="52" t="s">
        <v>803</v>
      </c>
      <c r="E78" s="52" t="s">
        <v>543</v>
      </c>
      <c r="F78" s="52" t="s">
        <v>563</v>
      </c>
      <c r="G78" s="235">
        <v>0.71499999999999997</v>
      </c>
      <c r="H78" s="233">
        <v>1200</v>
      </c>
      <c r="I78" s="225">
        <v>858</v>
      </c>
      <c r="J78" s="224">
        <v>5</v>
      </c>
      <c r="K78" s="227">
        <v>900.9</v>
      </c>
      <c r="L78" s="119"/>
    </row>
    <row r="79" spans="1:12" ht="30" customHeight="1">
      <c r="A79" s="51">
        <v>6</v>
      </c>
      <c r="B79" s="51" t="s">
        <v>818</v>
      </c>
      <c r="C79" s="64" t="s">
        <v>501</v>
      </c>
      <c r="D79" s="52" t="s">
        <v>819</v>
      </c>
      <c r="E79" s="52" t="s">
        <v>31</v>
      </c>
      <c r="F79" s="52" t="s">
        <v>563</v>
      </c>
      <c r="G79" s="64">
        <v>3</v>
      </c>
      <c r="H79" s="64">
        <v>200</v>
      </c>
      <c r="I79" s="225">
        <v>600</v>
      </c>
      <c r="J79" s="224">
        <v>12</v>
      </c>
      <c r="K79" s="227">
        <v>672</v>
      </c>
      <c r="L79" s="119"/>
    </row>
    <row r="80" spans="1:12" ht="15" customHeight="1">
      <c r="A80" s="392" t="s">
        <v>1076</v>
      </c>
      <c r="B80" s="393"/>
      <c r="C80" s="393"/>
      <c r="D80" s="393"/>
      <c r="E80" s="393"/>
      <c r="F80" s="393"/>
      <c r="G80" s="393"/>
      <c r="H80" s="393"/>
      <c r="I80" s="393"/>
      <c r="J80" s="394"/>
      <c r="K80" s="249">
        <f>SUM(K74:K79)</f>
        <v>8623.2999999999993</v>
      </c>
      <c r="L80" s="119"/>
    </row>
    <row r="81" spans="1:12" ht="15" customHeight="1">
      <c r="A81" s="392" t="s">
        <v>1077</v>
      </c>
      <c r="B81" s="393"/>
      <c r="C81" s="393"/>
      <c r="D81" s="393"/>
      <c r="E81" s="393"/>
      <c r="F81" s="393"/>
      <c r="G81" s="393"/>
      <c r="H81" s="393"/>
      <c r="I81" s="393"/>
      <c r="J81" s="394"/>
      <c r="K81" s="249">
        <v>-0.3</v>
      </c>
      <c r="L81" s="119"/>
    </row>
    <row r="82" spans="1:12" ht="15" customHeight="1">
      <c r="A82" s="395" t="s">
        <v>1105</v>
      </c>
      <c r="B82" s="396"/>
      <c r="C82" s="396"/>
      <c r="D82" s="396"/>
      <c r="E82" s="396"/>
      <c r="F82" s="396"/>
      <c r="G82" s="396"/>
      <c r="H82" s="396"/>
      <c r="I82" s="396"/>
      <c r="J82" s="397"/>
      <c r="K82" s="249">
        <f>SUM(K80:K81)</f>
        <v>8623</v>
      </c>
      <c r="L82" s="119"/>
    </row>
    <row r="83" spans="1:12" ht="15" customHeight="1">
      <c r="A83" s="284"/>
      <c r="B83" s="285"/>
      <c r="C83" s="285"/>
      <c r="D83" s="285"/>
      <c r="E83" s="285"/>
      <c r="F83" s="285"/>
      <c r="G83" s="285"/>
      <c r="H83" s="285"/>
      <c r="I83" s="285"/>
      <c r="J83" s="286"/>
      <c r="K83" s="249"/>
      <c r="L83" s="119"/>
    </row>
    <row r="84" spans="1:12" ht="15" customHeight="1">
      <c r="A84" s="284"/>
      <c r="B84" s="285"/>
      <c r="C84" s="285"/>
      <c r="D84" s="285"/>
      <c r="E84" s="285"/>
      <c r="F84" s="285"/>
      <c r="G84" s="285"/>
      <c r="H84" s="285"/>
      <c r="I84" s="285"/>
      <c r="J84" s="286"/>
      <c r="K84" s="249"/>
      <c r="L84" s="119"/>
    </row>
    <row r="85" spans="1:12" ht="46.5" customHeight="1">
      <c r="A85" s="49" t="s">
        <v>531</v>
      </c>
      <c r="B85" s="49" t="s">
        <v>532</v>
      </c>
      <c r="C85" s="255" t="s">
        <v>533</v>
      </c>
      <c r="D85" s="49" t="s">
        <v>534</v>
      </c>
      <c r="E85" s="49" t="s">
        <v>0</v>
      </c>
      <c r="F85" s="256" t="s">
        <v>535</v>
      </c>
      <c r="G85" s="49" t="s">
        <v>536</v>
      </c>
      <c r="H85" s="49" t="s">
        <v>537</v>
      </c>
      <c r="I85" s="49" t="s">
        <v>538</v>
      </c>
      <c r="J85" s="49" t="s">
        <v>539</v>
      </c>
      <c r="K85" s="49" t="s">
        <v>540</v>
      </c>
      <c r="L85" s="250" t="s">
        <v>1116</v>
      </c>
    </row>
    <row r="86" spans="1:12" ht="27.75" customHeight="1">
      <c r="A86" s="64">
        <v>1</v>
      </c>
      <c r="B86" s="51" t="s">
        <v>841</v>
      </c>
      <c r="C86" s="52" t="s">
        <v>513</v>
      </c>
      <c r="D86" s="64" t="s">
        <v>842</v>
      </c>
      <c r="E86" s="64" t="s">
        <v>31</v>
      </c>
      <c r="F86" s="52" t="s">
        <v>563</v>
      </c>
      <c r="G86" s="64">
        <v>0.35</v>
      </c>
      <c r="H86" s="64">
        <v>1400</v>
      </c>
      <c r="I86" s="225">
        <v>489.99999999999994</v>
      </c>
      <c r="J86" s="224">
        <v>12</v>
      </c>
      <c r="K86" s="227">
        <v>548.79999999999995</v>
      </c>
    </row>
    <row r="87" spans="1:12" ht="28.5" customHeight="1">
      <c r="A87" s="51">
        <v>2</v>
      </c>
      <c r="B87" s="51" t="s">
        <v>843</v>
      </c>
      <c r="C87" s="51" t="s">
        <v>516</v>
      </c>
      <c r="D87" s="51" t="s">
        <v>844</v>
      </c>
      <c r="E87" s="51" t="s">
        <v>543</v>
      </c>
      <c r="F87" s="52" t="s">
        <v>563</v>
      </c>
      <c r="G87" s="227">
        <v>1.5</v>
      </c>
      <c r="H87" s="224">
        <v>800</v>
      </c>
      <c r="I87" s="225">
        <v>1200</v>
      </c>
      <c r="J87" s="224">
        <v>5</v>
      </c>
      <c r="K87" s="227">
        <v>1260</v>
      </c>
      <c r="L87" s="119"/>
    </row>
    <row r="88" spans="1:12" ht="30" customHeight="1">
      <c r="A88" s="51">
        <v>3</v>
      </c>
      <c r="B88" s="51" t="s">
        <v>845</v>
      </c>
      <c r="C88" s="51" t="s">
        <v>517</v>
      </c>
      <c r="D88" s="98" t="s">
        <v>846</v>
      </c>
      <c r="E88" s="80" t="s">
        <v>613</v>
      </c>
      <c r="F88" s="52" t="s">
        <v>563</v>
      </c>
      <c r="G88" s="228">
        <v>27.5</v>
      </c>
      <c r="H88" s="222">
        <v>50</v>
      </c>
      <c r="I88" s="225">
        <v>1375</v>
      </c>
      <c r="J88" s="224">
        <v>12</v>
      </c>
      <c r="K88" s="227">
        <v>1540</v>
      </c>
      <c r="L88" s="119"/>
    </row>
    <row r="89" spans="1:12" ht="25.5">
      <c r="A89" s="64">
        <v>4</v>
      </c>
      <c r="B89" s="51" t="s">
        <v>868</v>
      </c>
      <c r="C89" s="64" t="s">
        <v>400</v>
      </c>
      <c r="D89" s="52" t="s">
        <v>869</v>
      </c>
      <c r="E89" s="52" t="s">
        <v>31</v>
      </c>
      <c r="F89" s="52" t="s">
        <v>563</v>
      </c>
      <c r="G89" s="227">
        <v>1.65</v>
      </c>
      <c r="H89" s="253">
        <v>4400</v>
      </c>
      <c r="I89" s="225">
        <v>7260</v>
      </c>
      <c r="J89" s="224">
        <v>12</v>
      </c>
      <c r="K89" s="227">
        <v>8131.2</v>
      </c>
      <c r="L89" s="119"/>
    </row>
    <row r="90" spans="1:12" ht="38.25">
      <c r="A90" s="51">
        <v>5</v>
      </c>
      <c r="B90" s="51" t="s">
        <v>726</v>
      </c>
      <c r="C90" s="51" t="s">
        <v>448</v>
      </c>
      <c r="D90" s="80" t="s">
        <v>881</v>
      </c>
      <c r="E90" s="80" t="s">
        <v>31</v>
      </c>
      <c r="F90" s="52" t="s">
        <v>563</v>
      </c>
      <c r="G90" s="228">
        <v>0.28000000000000003</v>
      </c>
      <c r="H90" s="51">
        <v>8200</v>
      </c>
      <c r="I90" s="225">
        <v>2296</v>
      </c>
      <c r="J90" s="51">
        <v>12</v>
      </c>
      <c r="K90" s="227">
        <v>2571.52</v>
      </c>
      <c r="L90" s="119"/>
    </row>
    <row r="91" spans="1:12" ht="15" customHeight="1">
      <c r="A91" s="392" t="s">
        <v>1076</v>
      </c>
      <c r="B91" s="393"/>
      <c r="C91" s="393"/>
      <c r="D91" s="393"/>
      <c r="E91" s="393"/>
      <c r="F91" s="393"/>
      <c r="G91" s="393"/>
      <c r="H91" s="393"/>
      <c r="I91" s="393"/>
      <c r="J91" s="394"/>
      <c r="K91" s="249">
        <f>SUM(K86:K90)</f>
        <v>14051.52</v>
      </c>
      <c r="L91" s="119"/>
    </row>
    <row r="92" spans="1:12" ht="15" customHeight="1">
      <c r="A92" s="392" t="s">
        <v>1077</v>
      </c>
      <c r="B92" s="393"/>
      <c r="C92" s="393"/>
      <c r="D92" s="393"/>
      <c r="E92" s="393"/>
      <c r="F92" s="393"/>
      <c r="G92" s="393"/>
      <c r="H92" s="393"/>
      <c r="I92" s="393"/>
      <c r="J92" s="394"/>
      <c r="K92" s="249">
        <v>0.48</v>
      </c>
      <c r="L92" s="119"/>
    </row>
    <row r="93" spans="1:12" ht="15" customHeight="1">
      <c r="A93" s="395" t="s">
        <v>1106</v>
      </c>
      <c r="B93" s="396"/>
      <c r="C93" s="396"/>
      <c r="D93" s="396"/>
      <c r="E93" s="396"/>
      <c r="F93" s="396"/>
      <c r="G93" s="396"/>
      <c r="H93" s="396"/>
      <c r="I93" s="396"/>
      <c r="J93" s="397"/>
      <c r="K93" s="249">
        <f>SUM(K91:K92)</f>
        <v>14052</v>
      </c>
      <c r="L93" s="119"/>
    </row>
    <row r="94" spans="1:12" ht="15" customHeight="1">
      <c r="A94" s="284"/>
      <c r="B94" s="285"/>
      <c r="C94" s="285"/>
      <c r="D94" s="285"/>
      <c r="E94" s="285"/>
      <c r="F94" s="285"/>
      <c r="G94" s="285"/>
      <c r="H94" s="285"/>
      <c r="I94" s="285"/>
      <c r="J94" s="286"/>
      <c r="K94" s="249"/>
      <c r="L94" s="119"/>
    </row>
    <row r="95" spans="1:12" ht="15" customHeight="1">
      <c r="A95" s="284"/>
      <c r="B95" s="285"/>
      <c r="C95" s="285"/>
      <c r="D95" s="285"/>
      <c r="E95" s="285"/>
      <c r="F95" s="285"/>
      <c r="G95" s="285"/>
      <c r="H95" s="285"/>
      <c r="I95" s="285"/>
      <c r="J95" s="286"/>
      <c r="K95" s="249"/>
      <c r="L95" s="119"/>
    </row>
    <row r="96" spans="1:12" ht="46.5" customHeight="1">
      <c r="A96" s="49" t="s">
        <v>531</v>
      </c>
      <c r="B96" s="49" t="s">
        <v>532</v>
      </c>
      <c r="C96" s="255" t="s">
        <v>533</v>
      </c>
      <c r="D96" s="49" t="s">
        <v>534</v>
      </c>
      <c r="E96" s="49" t="s">
        <v>0</v>
      </c>
      <c r="F96" s="256" t="s">
        <v>535</v>
      </c>
      <c r="G96" s="49" t="s">
        <v>536</v>
      </c>
      <c r="H96" s="49" t="s">
        <v>537</v>
      </c>
      <c r="I96" s="49" t="s">
        <v>538</v>
      </c>
      <c r="J96" s="49" t="s">
        <v>539</v>
      </c>
      <c r="K96" s="49" t="s">
        <v>540</v>
      </c>
      <c r="L96" s="250" t="s">
        <v>1118</v>
      </c>
    </row>
    <row r="97" spans="1:12" ht="51" customHeight="1">
      <c r="A97" s="51">
        <v>1</v>
      </c>
      <c r="B97" s="51" t="s">
        <v>604</v>
      </c>
      <c r="C97" s="51" t="s">
        <v>380</v>
      </c>
      <c r="D97" s="80" t="s">
        <v>605</v>
      </c>
      <c r="E97" s="80" t="s">
        <v>543</v>
      </c>
      <c r="F97" s="51" t="s">
        <v>623</v>
      </c>
      <c r="G97" s="228">
        <v>86</v>
      </c>
      <c r="H97" s="222">
        <v>60</v>
      </c>
      <c r="I97" s="225">
        <v>5160</v>
      </c>
      <c r="J97" s="224">
        <v>12</v>
      </c>
      <c r="K97" s="227">
        <v>5779.2</v>
      </c>
    </row>
    <row r="98" spans="1:12" ht="27.75" customHeight="1">
      <c r="A98" s="51">
        <v>2</v>
      </c>
      <c r="B98" s="51" t="s">
        <v>621</v>
      </c>
      <c r="C98" s="64" t="s">
        <v>386</v>
      </c>
      <c r="D98" s="64" t="s">
        <v>622</v>
      </c>
      <c r="E98" s="64" t="s">
        <v>31</v>
      </c>
      <c r="F98" s="64" t="s">
        <v>623</v>
      </c>
      <c r="G98" s="64">
        <v>25.85</v>
      </c>
      <c r="H98" s="224">
        <v>300</v>
      </c>
      <c r="I98" s="225">
        <v>7755</v>
      </c>
      <c r="J98" s="224">
        <v>12</v>
      </c>
      <c r="K98" s="227">
        <v>8685.6</v>
      </c>
      <c r="L98" s="119"/>
    </row>
    <row r="99" spans="1:12" ht="25.5">
      <c r="A99" s="51">
        <v>3</v>
      </c>
      <c r="B99" s="51" t="s">
        <v>624</v>
      </c>
      <c r="C99" s="51" t="s">
        <v>387</v>
      </c>
      <c r="D99" s="80" t="s">
        <v>625</v>
      </c>
      <c r="E99" s="80" t="s">
        <v>613</v>
      </c>
      <c r="F99" s="64" t="s">
        <v>623</v>
      </c>
      <c r="G99" s="228">
        <v>88</v>
      </c>
      <c r="H99" s="222">
        <v>110</v>
      </c>
      <c r="I99" s="225">
        <v>9680</v>
      </c>
      <c r="J99" s="224">
        <v>12</v>
      </c>
      <c r="K99" s="227">
        <v>10841.6</v>
      </c>
      <c r="L99" s="119"/>
    </row>
    <row r="100" spans="1:12" ht="27.75" customHeight="1">
      <c r="A100" s="64">
        <v>4</v>
      </c>
      <c r="B100" s="51" t="s">
        <v>680</v>
      </c>
      <c r="C100" s="52" t="s">
        <v>424</v>
      </c>
      <c r="D100" s="64" t="s">
        <v>681</v>
      </c>
      <c r="E100" s="52" t="s">
        <v>31</v>
      </c>
      <c r="F100" s="51" t="s">
        <v>623</v>
      </c>
      <c r="G100" s="64">
        <v>90</v>
      </c>
      <c r="H100" s="64">
        <v>15</v>
      </c>
      <c r="I100" s="225">
        <v>1350</v>
      </c>
      <c r="J100" s="224">
        <v>12</v>
      </c>
      <c r="K100" s="227">
        <v>1512</v>
      </c>
      <c r="L100" s="119"/>
    </row>
    <row r="101" spans="1:12" ht="29.25" customHeight="1">
      <c r="A101" s="64">
        <v>5</v>
      </c>
      <c r="B101" s="51" t="s">
        <v>682</v>
      </c>
      <c r="C101" s="52" t="s">
        <v>425</v>
      </c>
      <c r="D101" s="64" t="s">
        <v>163</v>
      </c>
      <c r="E101" s="52" t="s">
        <v>31</v>
      </c>
      <c r="F101" s="51" t="s">
        <v>623</v>
      </c>
      <c r="G101" s="64">
        <v>90</v>
      </c>
      <c r="H101" s="64">
        <v>27</v>
      </c>
      <c r="I101" s="225">
        <v>2430</v>
      </c>
      <c r="J101" s="224">
        <v>12</v>
      </c>
      <c r="K101" s="227">
        <v>2721.6</v>
      </c>
      <c r="L101" s="119"/>
    </row>
    <row r="102" spans="1:12" ht="15" customHeight="1">
      <c r="A102" s="392" t="s">
        <v>1076</v>
      </c>
      <c r="B102" s="393"/>
      <c r="C102" s="393"/>
      <c r="D102" s="393"/>
      <c r="E102" s="393"/>
      <c r="F102" s="393"/>
      <c r="G102" s="393"/>
      <c r="H102" s="393"/>
      <c r="I102" s="393"/>
      <c r="J102" s="394"/>
      <c r="K102" s="249">
        <f>SUM(K97:K101)</f>
        <v>29540</v>
      </c>
      <c r="L102" s="119"/>
    </row>
    <row r="103" spans="1:12" ht="15" customHeight="1">
      <c r="A103" s="392" t="s">
        <v>1077</v>
      </c>
      <c r="B103" s="393"/>
      <c r="C103" s="393"/>
      <c r="D103" s="393"/>
      <c r="E103" s="393"/>
      <c r="F103" s="393"/>
      <c r="G103" s="393"/>
      <c r="H103" s="393"/>
      <c r="I103" s="393"/>
      <c r="J103" s="394"/>
      <c r="K103" s="249">
        <v>0</v>
      </c>
      <c r="L103" s="119"/>
    </row>
    <row r="104" spans="1:12" ht="15" customHeight="1">
      <c r="A104" s="395" t="s">
        <v>1107</v>
      </c>
      <c r="B104" s="396"/>
      <c r="C104" s="396"/>
      <c r="D104" s="396"/>
      <c r="E104" s="396"/>
      <c r="F104" s="396"/>
      <c r="G104" s="396"/>
      <c r="H104" s="396"/>
      <c r="I104" s="396"/>
      <c r="J104" s="397"/>
      <c r="K104" s="249">
        <f>SUM(K102:K103)</f>
        <v>29540</v>
      </c>
      <c r="L104" s="119"/>
    </row>
    <row r="105" spans="1:12" ht="15" customHeight="1">
      <c r="A105" s="284"/>
      <c r="B105" s="285"/>
      <c r="C105" s="285"/>
      <c r="D105" s="285"/>
      <c r="E105" s="285"/>
      <c r="F105" s="285"/>
      <c r="G105" s="285"/>
      <c r="H105" s="285"/>
      <c r="I105" s="285"/>
      <c r="J105" s="286"/>
      <c r="K105" s="249"/>
      <c r="L105" s="119"/>
    </row>
    <row r="106" spans="1:12" ht="15" customHeight="1">
      <c r="A106" s="284"/>
      <c r="B106" s="285"/>
      <c r="C106" s="285"/>
      <c r="D106" s="285"/>
      <c r="E106" s="285"/>
      <c r="F106" s="285"/>
      <c r="G106" s="285"/>
      <c r="H106" s="285"/>
      <c r="I106" s="285"/>
      <c r="J106" s="286"/>
      <c r="K106" s="249"/>
      <c r="L106" s="119"/>
    </row>
    <row r="107" spans="1:12" ht="46.5" customHeight="1">
      <c r="A107" s="49" t="s">
        <v>531</v>
      </c>
      <c r="B107" s="49" t="s">
        <v>532</v>
      </c>
      <c r="C107" s="255" t="s">
        <v>533</v>
      </c>
      <c r="D107" s="49" t="s">
        <v>534</v>
      </c>
      <c r="E107" s="49" t="s">
        <v>0</v>
      </c>
      <c r="F107" s="256" t="s">
        <v>535</v>
      </c>
      <c r="G107" s="49" t="s">
        <v>536</v>
      </c>
      <c r="H107" s="49" t="s">
        <v>537</v>
      </c>
      <c r="I107" s="49" t="s">
        <v>538</v>
      </c>
      <c r="J107" s="49" t="s">
        <v>539</v>
      </c>
      <c r="K107" s="49" t="s">
        <v>540</v>
      </c>
      <c r="L107" s="250" t="s">
        <v>1119</v>
      </c>
    </row>
    <row r="108" spans="1:12" ht="30.75" customHeight="1">
      <c r="A108" s="64">
        <v>1</v>
      </c>
      <c r="B108" s="51" t="s">
        <v>651</v>
      </c>
      <c r="C108" s="52" t="s">
        <v>407</v>
      </c>
      <c r="D108" s="64" t="s">
        <v>652</v>
      </c>
      <c r="E108" s="64" t="s">
        <v>543</v>
      </c>
      <c r="F108" s="51" t="s">
        <v>1100</v>
      </c>
      <c r="G108" s="227">
        <v>3.7</v>
      </c>
      <c r="H108" s="224">
        <v>500</v>
      </c>
      <c r="I108" s="225">
        <v>1850</v>
      </c>
      <c r="J108" s="224">
        <v>12</v>
      </c>
      <c r="K108" s="227">
        <v>2072</v>
      </c>
    </row>
    <row r="109" spans="1:12" ht="15" customHeight="1">
      <c r="A109" s="392" t="s">
        <v>1076</v>
      </c>
      <c r="B109" s="393"/>
      <c r="C109" s="393"/>
      <c r="D109" s="393"/>
      <c r="E109" s="393"/>
      <c r="F109" s="393"/>
      <c r="G109" s="393"/>
      <c r="H109" s="393"/>
      <c r="I109" s="393"/>
      <c r="J109" s="394"/>
      <c r="K109" s="249">
        <f>SUM(K106:K108)</f>
        <v>2072</v>
      </c>
      <c r="L109" s="119"/>
    </row>
    <row r="110" spans="1:12" ht="15" customHeight="1">
      <c r="A110" s="392" t="s">
        <v>1077</v>
      </c>
      <c r="B110" s="393"/>
      <c r="C110" s="393"/>
      <c r="D110" s="393"/>
      <c r="E110" s="393"/>
      <c r="F110" s="393"/>
      <c r="G110" s="393"/>
      <c r="H110" s="393"/>
      <c r="I110" s="393"/>
      <c r="J110" s="394"/>
      <c r="K110" s="249">
        <v>0</v>
      </c>
      <c r="L110" s="119"/>
    </row>
    <row r="111" spans="1:12" ht="15" customHeight="1">
      <c r="A111" s="395" t="s">
        <v>1108</v>
      </c>
      <c r="B111" s="396"/>
      <c r="C111" s="396"/>
      <c r="D111" s="396"/>
      <c r="E111" s="396"/>
      <c r="F111" s="396"/>
      <c r="G111" s="396"/>
      <c r="H111" s="396"/>
      <c r="I111" s="396"/>
      <c r="J111" s="397"/>
      <c r="K111" s="249">
        <f>SUM(K109:K110)</f>
        <v>2072</v>
      </c>
      <c r="L111" s="119"/>
    </row>
    <row r="112" spans="1:12" ht="15" customHeight="1">
      <c r="A112" s="284"/>
      <c r="B112" s="285"/>
      <c r="C112" s="285"/>
      <c r="D112" s="285"/>
      <c r="E112" s="285"/>
      <c r="F112" s="285"/>
      <c r="G112" s="285"/>
      <c r="H112" s="285"/>
      <c r="I112" s="285"/>
      <c r="J112" s="286"/>
      <c r="K112" s="249"/>
      <c r="L112" s="119"/>
    </row>
    <row r="113" spans="1:12" ht="15" customHeight="1">
      <c r="A113" s="284"/>
      <c r="B113" s="285"/>
      <c r="C113" s="285"/>
      <c r="D113" s="285"/>
      <c r="E113" s="285"/>
      <c r="F113" s="285"/>
      <c r="G113" s="285"/>
      <c r="H113" s="285"/>
      <c r="I113" s="285"/>
      <c r="J113" s="286"/>
      <c r="K113" s="249"/>
      <c r="L113" s="119"/>
    </row>
    <row r="114" spans="1:12" ht="15" customHeight="1">
      <c r="A114" s="284"/>
      <c r="B114" s="285"/>
      <c r="C114" s="285"/>
      <c r="D114" s="285"/>
      <c r="E114" s="285"/>
      <c r="F114" s="285"/>
      <c r="G114" s="285"/>
      <c r="H114" s="285"/>
      <c r="I114" s="285"/>
      <c r="J114" s="286"/>
      <c r="K114" s="249"/>
      <c r="L114" s="119"/>
    </row>
    <row r="115" spans="1:12" ht="46.5" customHeight="1">
      <c r="A115" s="49" t="s">
        <v>531</v>
      </c>
      <c r="B115" s="49" t="s">
        <v>532</v>
      </c>
      <c r="C115" s="255" t="s">
        <v>533</v>
      </c>
      <c r="D115" s="49" t="s">
        <v>534</v>
      </c>
      <c r="E115" s="49" t="s">
        <v>0</v>
      </c>
      <c r="F115" s="256" t="s">
        <v>535</v>
      </c>
      <c r="G115" s="49" t="s">
        <v>536</v>
      </c>
      <c r="H115" s="49" t="s">
        <v>537</v>
      </c>
      <c r="I115" s="49" t="s">
        <v>538</v>
      </c>
      <c r="J115" s="49" t="s">
        <v>539</v>
      </c>
      <c r="K115" s="49" t="s">
        <v>540</v>
      </c>
      <c r="L115" s="250" t="s">
        <v>1121</v>
      </c>
    </row>
    <row r="116" spans="1:12" ht="27.75" customHeight="1">
      <c r="A116" s="51">
        <v>1</v>
      </c>
      <c r="B116" s="51" t="s">
        <v>764</v>
      </c>
      <c r="C116" s="51" t="s">
        <v>471</v>
      </c>
      <c r="D116" s="72" t="s">
        <v>765</v>
      </c>
      <c r="E116" s="72" t="s">
        <v>12</v>
      </c>
      <c r="F116" s="73" t="s">
        <v>766</v>
      </c>
      <c r="G116" s="227">
        <v>8.4700000000000006</v>
      </c>
      <c r="H116" s="253">
        <v>300</v>
      </c>
      <c r="I116" s="225">
        <v>2541</v>
      </c>
      <c r="J116" s="224">
        <v>12</v>
      </c>
      <c r="K116" s="227">
        <v>2845.92</v>
      </c>
      <c r="L116" s="119"/>
    </row>
    <row r="117" spans="1:12" ht="28.5" customHeight="1">
      <c r="A117" s="51">
        <v>2</v>
      </c>
      <c r="B117" s="51" t="s">
        <v>776</v>
      </c>
      <c r="C117" s="51" t="s">
        <v>479</v>
      </c>
      <c r="D117" s="72" t="s">
        <v>777</v>
      </c>
      <c r="E117" s="72" t="s">
        <v>12</v>
      </c>
      <c r="F117" s="73" t="s">
        <v>766</v>
      </c>
      <c r="G117" s="227">
        <v>8.4700000000000006</v>
      </c>
      <c r="H117" s="253">
        <v>600</v>
      </c>
      <c r="I117" s="225">
        <v>5082</v>
      </c>
      <c r="J117" s="224">
        <v>12</v>
      </c>
      <c r="K117" s="227">
        <v>5691.84</v>
      </c>
      <c r="L117" s="119"/>
    </row>
    <row r="118" spans="1:12" ht="28.5" customHeight="1">
      <c r="A118" s="51">
        <v>3</v>
      </c>
      <c r="B118" s="51" t="s">
        <v>776</v>
      </c>
      <c r="C118" s="51" t="s">
        <v>479</v>
      </c>
      <c r="D118" s="72" t="s">
        <v>777</v>
      </c>
      <c r="E118" s="72" t="s">
        <v>12</v>
      </c>
      <c r="F118" s="73" t="s">
        <v>766</v>
      </c>
      <c r="G118" s="227">
        <v>8.4700000000000006</v>
      </c>
      <c r="H118" s="224">
        <v>600</v>
      </c>
      <c r="I118" s="225">
        <v>5082</v>
      </c>
      <c r="J118" s="224">
        <v>12</v>
      </c>
      <c r="K118" s="227">
        <v>5691.84</v>
      </c>
      <c r="L118" s="119"/>
    </row>
    <row r="119" spans="1:12">
      <c r="A119" s="392" t="s">
        <v>1076</v>
      </c>
      <c r="B119" s="393"/>
      <c r="C119" s="393"/>
      <c r="D119" s="393"/>
      <c r="E119" s="393"/>
      <c r="F119" s="393"/>
      <c r="G119" s="393"/>
      <c r="H119" s="393"/>
      <c r="I119" s="393"/>
      <c r="J119" s="394"/>
      <c r="K119" s="351">
        <f>SUM(K116:K118)</f>
        <v>14229.6</v>
      </c>
      <c r="L119" s="119"/>
    </row>
    <row r="120" spans="1:12">
      <c r="A120" s="392" t="s">
        <v>1077</v>
      </c>
      <c r="B120" s="393"/>
      <c r="C120" s="393"/>
      <c r="D120" s="393"/>
      <c r="E120" s="393"/>
      <c r="F120" s="393"/>
      <c r="G120" s="393"/>
      <c r="H120" s="393"/>
      <c r="I120" s="393"/>
      <c r="J120" s="394"/>
      <c r="K120" s="351">
        <v>0.4</v>
      </c>
      <c r="L120" s="119"/>
    </row>
    <row r="121" spans="1:12">
      <c r="A121" s="395" t="s">
        <v>1166</v>
      </c>
      <c r="B121" s="396"/>
      <c r="C121" s="396"/>
      <c r="D121" s="396"/>
      <c r="E121" s="396"/>
      <c r="F121" s="396"/>
      <c r="G121" s="396"/>
      <c r="H121" s="396"/>
      <c r="I121" s="396"/>
      <c r="J121" s="397"/>
      <c r="K121" s="351">
        <f>SUM(K119:K120)</f>
        <v>14230</v>
      </c>
      <c r="L121" s="119"/>
    </row>
    <row r="122" spans="1:12">
      <c r="A122" s="63"/>
      <c r="B122" s="63"/>
      <c r="C122" s="63"/>
      <c r="D122" s="63"/>
      <c r="E122" s="63"/>
      <c r="F122" s="63"/>
      <c r="G122" s="119"/>
      <c r="H122" s="120"/>
      <c r="I122" s="119"/>
      <c r="J122" s="63"/>
      <c r="K122" s="119"/>
      <c r="L122" s="119"/>
    </row>
    <row r="123" spans="1:12">
      <c r="A123" s="63"/>
      <c r="B123" s="63"/>
      <c r="C123" s="63"/>
      <c r="D123" s="63"/>
      <c r="E123" s="63"/>
      <c r="F123" s="63"/>
      <c r="G123" s="119"/>
      <c r="H123" s="120"/>
      <c r="I123" s="119"/>
      <c r="J123" s="63"/>
      <c r="K123" s="119"/>
      <c r="L123" s="119"/>
    </row>
    <row r="124" spans="1:12">
      <c r="A124" s="63"/>
      <c r="B124" s="63"/>
      <c r="C124" s="63"/>
      <c r="D124" s="63"/>
      <c r="E124" s="63"/>
      <c r="F124" s="63"/>
      <c r="G124" s="119"/>
      <c r="H124" s="120"/>
      <c r="I124" s="119"/>
      <c r="J124" s="63"/>
      <c r="K124" s="119"/>
      <c r="L124" s="119"/>
    </row>
    <row r="125" spans="1:12">
      <c r="A125" s="63"/>
      <c r="B125" s="63"/>
      <c r="C125" s="63"/>
      <c r="D125" s="63"/>
      <c r="E125" s="63"/>
      <c r="F125" s="63"/>
      <c r="G125" s="119"/>
      <c r="H125" s="120"/>
      <c r="I125" s="119"/>
      <c r="J125" s="63"/>
      <c r="K125" s="119"/>
      <c r="L125" s="119"/>
    </row>
    <row r="126" spans="1:12">
      <c r="A126" s="63"/>
      <c r="B126" s="63"/>
      <c r="C126" s="63"/>
      <c r="D126" s="63"/>
      <c r="E126" s="63"/>
      <c r="F126" s="63"/>
      <c r="G126" s="119"/>
      <c r="H126" s="120"/>
      <c r="I126" s="119"/>
      <c r="J126" s="63"/>
      <c r="K126" s="119"/>
      <c r="L126" s="119"/>
    </row>
    <row r="127" spans="1:12">
      <c r="A127" s="63"/>
      <c r="B127" s="63"/>
      <c r="C127" s="63"/>
      <c r="D127" s="63"/>
      <c r="E127" s="63"/>
      <c r="F127" s="63"/>
      <c r="G127" s="119"/>
      <c r="H127" s="120"/>
      <c r="I127" s="119"/>
      <c r="J127" s="63"/>
      <c r="K127" s="119"/>
      <c r="L127" s="119"/>
    </row>
    <row r="128" spans="1:12">
      <c r="A128" s="63"/>
      <c r="B128" s="63"/>
      <c r="C128" s="63"/>
      <c r="D128" s="63"/>
      <c r="E128" s="63"/>
      <c r="F128" s="63"/>
      <c r="G128" s="119"/>
      <c r="H128" s="120"/>
      <c r="I128" s="119"/>
      <c r="J128" s="63"/>
      <c r="K128" s="119"/>
      <c r="L128" s="119"/>
    </row>
    <row r="129" spans="1:12">
      <c r="A129" s="63"/>
      <c r="B129" s="63"/>
      <c r="C129" s="63"/>
      <c r="D129" s="63"/>
      <c r="E129" s="63"/>
      <c r="F129" s="63"/>
      <c r="G129" s="119"/>
      <c r="H129" s="120"/>
      <c r="I129" s="119"/>
      <c r="J129" s="63"/>
      <c r="K129" s="119"/>
      <c r="L129" s="119"/>
    </row>
    <row r="130" spans="1:12">
      <c r="A130" s="63"/>
      <c r="B130" s="63"/>
      <c r="C130" s="63"/>
      <c r="D130" s="63"/>
      <c r="E130" s="63"/>
      <c r="F130" s="63"/>
      <c r="G130" s="119"/>
      <c r="H130" s="120"/>
      <c r="I130" s="119"/>
      <c r="J130" s="63"/>
      <c r="K130" s="119"/>
      <c r="L130" s="119"/>
    </row>
    <row r="131" spans="1:12">
      <c r="A131" s="63"/>
      <c r="B131" s="63"/>
      <c r="C131" s="63"/>
      <c r="D131" s="63"/>
      <c r="E131" s="63"/>
      <c r="F131" s="63"/>
      <c r="G131" s="119"/>
      <c r="H131" s="120"/>
      <c r="I131" s="119"/>
      <c r="J131" s="63"/>
      <c r="K131" s="119"/>
      <c r="L131" s="119"/>
    </row>
    <row r="132" spans="1:12">
      <c r="A132" s="63"/>
      <c r="B132" s="63"/>
      <c r="C132" s="63"/>
      <c r="D132" s="63"/>
      <c r="E132" s="63"/>
      <c r="F132" s="63"/>
      <c r="G132" s="119"/>
      <c r="H132" s="120"/>
      <c r="I132" s="119"/>
      <c r="J132" s="63"/>
      <c r="K132" s="119"/>
      <c r="L132" s="119"/>
    </row>
    <row r="133" spans="1:12">
      <c r="A133" s="63"/>
      <c r="B133" s="63"/>
      <c r="C133" s="63"/>
      <c r="D133" s="63"/>
      <c r="E133" s="63"/>
      <c r="F133" s="63"/>
      <c r="G133" s="119"/>
      <c r="H133" s="120"/>
      <c r="I133" s="119"/>
      <c r="J133" s="63"/>
      <c r="K133" s="119"/>
      <c r="L133" s="119"/>
    </row>
    <row r="134" spans="1:12">
      <c r="A134" s="63"/>
      <c r="B134" s="63"/>
      <c r="C134" s="63"/>
      <c r="D134" s="63"/>
      <c r="E134" s="63"/>
      <c r="F134" s="63"/>
      <c r="G134" s="119"/>
      <c r="H134" s="120"/>
      <c r="I134" s="119"/>
      <c r="J134" s="63"/>
      <c r="K134" s="119"/>
      <c r="L134" s="119"/>
    </row>
    <row r="135" spans="1:12">
      <c r="A135" s="63"/>
      <c r="B135" s="63"/>
      <c r="C135" s="63"/>
      <c r="D135" s="63"/>
      <c r="E135" s="63"/>
      <c r="F135" s="63"/>
      <c r="G135" s="119"/>
      <c r="H135" s="120"/>
      <c r="I135" s="119"/>
      <c r="J135" s="63"/>
      <c r="K135" s="119"/>
      <c r="L135" s="119"/>
    </row>
    <row r="136" spans="1:12">
      <c r="A136" s="63"/>
      <c r="B136" s="63"/>
      <c r="C136" s="63"/>
      <c r="D136" s="63"/>
      <c r="E136" s="63"/>
      <c r="F136" s="63"/>
      <c r="G136" s="119"/>
      <c r="H136" s="120"/>
      <c r="I136" s="119"/>
      <c r="J136" s="63"/>
      <c r="K136" s="119"/>
      <c r="L136" s="119"/>
    </row>
    <row r="137" spans="1:12">
      <c r="A137" s="63"/>
      <c r="B137" s="63"/>
      <c r="C137" s="63"/>
      <c r="D137" s="63"/>
      <c r="E137" s="63"/>
      <c r="F137" s="63"/>
      <c r="G137" s="119"/>
      <c r="H137" s="120"/>
      <c r="I137" s="119"/>
      <c r="J137" s="63"/>
      <c r="K137" s="119"/>
      <c r="L137" s="119"/>
    </row>
    <row r="138" spans="1:12">
      <c r="A138" s="63"/>
      <c r="B138" s="63"/>
      <c r="C138" s="63"/>
      <c r="D138" s="63"/>
      <c r="E138" s="63"/>
      <c r="F138" s="63"/>
      <c r="G138" s="119"/>
      <c r="H138" s="120"/>
      <c r="I138" s="119"/>
      <c r="J138" s="63"/>
      <c r="K138" s="119"/>
      <c r="L138" s="119"/>
    </row>
    <row r="139" spans="1:12">
      <c r="A139" s="63"/>
      <c r="B139" s="63"/>
      <c r="C139" s="63"/>
      <c r="D139" s="63"/>
      <c r="E139" s="63"/>
      <c r="F139" s="63"/>
      <c r="G139" s="119"/>
      <c r="H139" s="120"/>
      <c r="I139" s="119"/>
      <c r="J139" s="63"/>
      <c r="K139" s="119"/>
      <c r="L139" s="119"/>
    </row>
    <row r="140" spans="1:12">
      <c r="A140" s="63"/>
      <c r="B140" s="63"/>
      <c r="C140" s="63"/>
      <c r="D140" s="63"/>
      <c r="E140" s="63"/>
      <c r="F140" s="63"/>
      <c r="G140" s="119"/>
      <c r="H140" s="120"/>
      <c r="I140" s="119"/>
      <c r="J140" s="63"/>
      <c r="K140" s="119"/>
      <c r="L140" s="119"/>
    </row>
    <row r="141" spans="1:12">
      <c r="A141" s="63"/>
      <c r="B141" s="63"/>
      <c r="C141" s="63"/>
      <c r="D141" s="63"/>
      <c r="E141" s="63"/>
      <c r="F141" s="63"/>
      <c r="G141" s="119"/>
      <c r="H141" s="120"/>
      <c r="I141" s="119"/>
      <c r="J141" s="63"/>
      <c r="K141" s="119"/>
      <c r="L141" s="119"/>
    </row>
    <row r="142" spans="1:12">
      <c r="A142" s="63"/>
      <c r="B142" s="63"/>
      <c r="C142" s="63"/>
      <c r="D142" s="63"/>
      <c r="E142" s="63"/>
      <c r="F142" s="63"/>
      <c r="G142" s="119"/>
      <c r="H142" s="120"/>
      <c r="I142" s="119"/>
      <c r="J142" s="63"/>
      <c r="K142" s="119"/>
      <c r="L142" s="119"/>
    </row>
    <row r="143" spans="1:12">
      <c r="A143" s="63"/>
      <c r="B143" s="63"/>
      <c r="C143" s="63"/>
      <c r="D143" s="63"/>
      <c r="E143" s="63"/>
      <c r="F143" s="63"/>
      <c r="G143" s="119"/>
      <c r="H143" s="121"/>
      <c r="I143" s="119"/>
      <c r="J143" s="63"/>
      <c r="K143" s="119"/>
      <c r="L143" s="119"/>
    </row>
    <row r="144" spans="1:12">
      <c r="A144" s="63"/>
      <c r="B144" s="63"/>
      <c r="C144" s="63"/>
      <c r="D144" s="63"/>
      <c r="E144" s="63"/>
      <c r="F144" s="63"/>
      <c r="G144" s="119"/>
      <c r="H144" s="121"/>
      <c r="I144" s="119"/>
      <c r="J144" s="63"/>
      <c r="K144" s="119"/>
      <c r="L144" s="119"/>
    </row>
    <row r="145" spans="1:12">
      <c r="A145" s="63"/>
      <c r="B145" s="63"/>
      <c r="C145" s="63"/>
      <c r="D145" s="63"/>
      <c r="E145" s="63"/>
      <c r="F145" s="63"/>
      <c r="G145" s="119"/>
      <c r="H145" s="121"/>
      <c r="I145" s="119"/>
      <c r="J145" s="63"/>
      <c r="K145" s="119"/>
      <c r="L145" s="119"/>
    </row>
    <row r="146" spans="1:12">
      <c r="A146" s="63"/>
      <c r="B146" s="63"/>
      <c r="C146" s="63"/>
      <c r="D146" s="63"/>
      <c r="E146" s="63"/>
      <c r="F146" s="63"/>
      <c r="G146" s="119"/>
      <c r="H146" s="121"/>
      <c r="I146" s="119"/>
      <c r="J146" s="63"/>
      <c r="K146" s="119"/>
      <c r="L146" s="119"/>
    </row>
    <row r="147" spans="1:12">
      <c r="A147" s="63"/>
      <c r="B147" s="63"/>
      <c r="C147" s="63"/>
      <c r="D147" s="63"/>
      <c r="E147" s="63"/>
      <c r="F147" s="63"/>
      <c r="G147" s="119"/>
      <c r="H147" s="121"/>
      <c r="I147" s="119"/>
      <c r="J147" s="63"/>
      <c r="K147" s="119"/>
      <c r="L147" s="119"/>
    </row>
    <row r="148" spans="1:12">
      <c r="A148" s="63"/>
      <c r="B148" s="63"/>
      <c r="C148" s="63"/>
      <c r="D148" s="63"/>
      <c r="E148" s="63"/>
      <c r="F148" s="63"/>
      <c r="G148" s="119"/>
      <c r="H148" s="121"/>
      <c r="I148" s="119"/>
      <c r="J148" s="63"/>
      <c r="K148" s="119"/>
      <c r="L148" s="119"/>
    </row>
    <row r="149" spans="1:12">
      <c r="A149" s="63"/>
      <c r="B149" s="63"/>
      <c r="C149" s="63"/>
      <c r="D149" s="63"/>
      <c r="E149" s="63"/>
      <c r="F149" s="63"/>
      <c r="G149" s="119"/>
      <c r="H149" s="121"/>
      <c r="I149" s="119"/>
      <c r="J149" s="63"/>
      <c r="K149" s="119"/>
      <c r="L149" s="119"/>
    </row>
    <row r="150" spans="1:12">
      <c r="A150" s="63"/>
      <c r="B150" s="63"/>
      <c r="C150" s="63"/>
      <c r="D150" s="63"/>
      <c r="E150" s="63"/>
      <c r="F150" s="63"/>
      <c r="G150" s="119"/>
      <c r="H150" s="121"/>
      <c r="I150" s="119"/>
      <c r="J150" s="63"/>
      <c r="K150" s="119"/>
      <c r="L150" s="119"/>
    </row>
    <row r="151" spans="1:12">
      <c r="A151" s="63"/>
      <c r="B151" s="63"/>
      <c r="C151" s="63"/>
      <c r="D151" s="63"/>
      <c r="E151" s="63"/>
      <c r="F151" s="63"/>
      <c r="G151" s="119"/>
      <c r="H151" s="121"/>
      <c r="I151" s="119"/>
      <c r="J151" s="63"/>
      <c r="K151" s="119"/>
      <c r="L151" s="119"/>
    </row>
    <row r="152" spans="1:12">
      <c r="A152" s="63"/>
      <c r="B152" s="63"/>
      <c r="C152" s="63"/>
      <c r="D152" s="63"/>
      <c r="E152" s="63"/>
      <c r="F152" s="63"/>
      <c r="G152" s="119"/>
      <c r="H152" s="121"/>
      <c r="I152" s="119"/>
      <c r="J152" s="63"/>
      <c r="K152" s="119"/>
      <c r="L152" s="119"/>
    </row>
    <row r="153" spans="1:12">
      <c r="A153" s="63"/>
      <c r="B153" s="63"/>
      <c r="C153" s="63"/>
      <c r="D153" s="63"/>
      <c r="E153" s="63"/>
      <c r="F153" s="63"/>
      <c r="G153" s="119"/>
      <c r="H153" s="121"/>
      <c r="I153" s="119"/>
      <c r="J153" s="63"/>
      <c r="K153" s="119"/>
      <c r="L153" s="119"/>
    </row>
    <row r="154" spans="1:12">
      <c r="A154" s="63"/>
      <c r="B154" s="63"/>
      <c r="C154" s="63"/>
      <c r="D154" s="63"/>
      <c r="E154" s="63"/>
      <c r="F154" s="63"/>
      <c r="G154" s="119"/>
      <c r="H154" s="121"/>
      <c r="I154" s="119"/>
      <c r="J154" s="63"/>
      <c r="K154" s="119"/>
      <c r="L154" s="119"/>
    </row>
    <row r="155" spans="1:12">
      <c r="A155" s="63"/>
      <c r="B155" s="63"/>
      <c r="C155" s="63"/>
      <c r="D155" s="63"/>
      <c r="E155" s="63"/>
      <c r="F155" s="63"/>
      <c r="G155" s="119"/>
      <c r="H155" s="121"/>
      <c r="I155" s="119"/>
      <c r="J155" s="63"/>
      <c r="K155" s="119"/>
      <c r="L155" s="119"/>
    </row>
    <row r="156" spans="1:12">
      <c r="A156" s="63"/>
      <c r="B156" s="63"/>
      <c r="C156" s="63"/>
      <c r="D156" s="63"/>
      <c r="E156" s="63"/>
      <c r="F156" s="63"/>
      <c r="G156" s="119"/>
      <c r="H156" s="121"/>
      <c r="I156" s="119"/>
      <c r="J156" s="63"/>
      <c r="K156" s="119"/>
      <c r="L156" s="119"/>
    </row>
    <row r="157" spans="1:12">
      <c r="A157" s="63"/>
      <c r="B157" s="63"/>
      <c r="C157" s="63"/>
      <c r="D157" s="63"/>
      <c r="E157" s="63"/>
      <c r="F157" s="63"/>
      <c r="G157" s="119"/>
      <c r="H157" s="121"/>
      <c r="I157" s="119"/>
      <c r="J157" s="63"/>
      <c r="K157" s="119"/>
      <c r="L157" s="119"/>
    </row>
    <row r="158" spans="1:12">
      <c r="A158" s="63"/>
      <c r="B158" s="63"/>
      <c r="C158" s="63"/>
      <c r="D158" s="63"/>
      <c r="E158" s="63"/>
      <c r="F158" s="63"/>
      <c r="G158" s="119"/>
      <c r="H158" s="121"/>
      <c r="I158" s="119"/>
      <c r="J158" s="63"/>
      <c r="K158" s="119"/>
      <c r="L158" s="119"/>
    </row>
    <row r="159" spans="1:12">
      <c r="A159" s="63"/>
      <c r="B159" s="63"/>
      <c r="C159" s="63"/>
      <c r="D159" s="63"/>
      <c r="E159" s="63"/>
      <c r="F159" s="63"/>
      <c r="G159" s="119"/>
      <c r="H159" s="121"/>
      <c r="I159" s="119"/>
      <c r="J159" s="63"/>
      <c r="K159" s="119"/>
      <c r="L159" s="119"/>
    </row>
    <row r="160" spans="1:12">
      <c r="A160" s="63"/>
      <c r="B160" s="63"/>
      <c r="C160" s="63"/>
      <c r="D160" s="63"/>
      <c r="E160" s="63"/>
      <c r="F160" s="63"/>
      <c r="G160" s="119"/>
      <c r="H160" s="121"/>
      <c r="I160" s="119"/>
      <c r="J160" s="63"/>
      <c r="K160" s="119"/>
      <c r="L160" s="119"/>
    </row>
    <row r="161" spans="1:12">
      <c r="A161" s="63"/>
      <c r="B161" s="63"/>
      <c r="C161" s="63"/>
      <c r="D161" s="63"/>
      <c r="E161" s="63"/>
      <c r="F161" s="63"/>
      <c r="G161" s="119"/>
      <c r="H161" s="121"/>
      <c r="I161" s="119"/>
      <c r="J161" s="63"/>
      <c r="K161" s="119"/>
      <c r="L161" s="119"/>
    </row>
    <row r="162" spans="1:12">
      <c r="A162" s="63"/>
      <c r="B162" s="63"/>
      <c r="C162" s="63"/>
      <c r="D162" s="63"/>
      <c r="E162" s="63"/>
      <c r="F162" s="63"/>
      <c r="G162" s="119"/>
      <c r="H162" s="121"/>
      <c r="I162" s="119"/>
      <c r="J162" s="63"/>
      <c r="K162" s="119"/>
      <c r="L162" s="119"/>
    </row>
    <row r="163" spans="1:12">
      <c r="A163" s="63"/>
      <c r="B163" s="63"/>
      <c r="C163" s="63"/>
      <c r="D163" s="63"/>
      <c r="E163" s="63"/>
      <c r="F163" s="63"/>
      <c r="G163" s="119"/>
      <c r="H163" s="121"/>
      <c r="I163" s="119"/>
      <c r="J163" s="63"/>
      <c r="K163" s="119"/>
      <c r="L163" s="119"/>
    </row>
    <row r="164" spans="1:12">
      <c r="A164" s="63"/>
      <c r="B164" s="63"/>
      <c r="C164" s="63"/>
      <c r="D164" s="63"/>
      <c r="E164" s="63"/>
      <c r="F164" s="63"/>
      <c r="G164" s="119"/>
      <c r="H164" s="121"/>
      <c r="I164" s="119"/>
      <c r="J164" s="63"/>
      <c r="K164" s="119"/>
      <c r="L164" s="119"/>
    </row>
    <row r="165" spans="1:12">
      <c r="A165" s="63"/>
      <c r="B165" s="63"/>
      <c r="C165" s="63"/>
      <c r="D165" s="63"/>
      <c r="E165" s="63"/>
      <c r="F165" s="63"/>
      <c r="G165" s="119"/>
      <c r="H165" s="121"/>
      <c r="I165" s="119"/>
      <c r="J165" s="63"/>
      <c r="K165" s="119"/>
      <c r="L165" s="119"/>
    </row>
    <row r="166" spans="1:12">
      <c r="A166" s="63"/>
      <c r="B166" s="63"/>
      <c r="C166" s="63"/>
      <c r="D166" s="63"/>
      <c r="E166" s="63"/>
      <c r="F166" s="63"/>
      <c r="G166" s="119"/>
      <c r="H166" s="121"/>
      <c r="I166" s="119"/>
      <c r="J166" s="63"/>
      <c r="K166" s="119"/>
      <c r="L166" s="119"/>
    </row>
    <row r="167" spans="1:12">
      <c r="A167" s="63"/>
      <c r="B167" s="63"/>
      <c r="C167" s="63"/>
      <c r="D167" s="63"/>
      <c r="E167" s="63"/>
      <c r="F167" s="63"/>
      <c r="G167" s="119"/>
      <c r="H167" s="121"/>
      <c r="I167" s="119"/>
      <c r="J167" s="63"/>
      <c r="K167" s="119"/>
      <c r="L167" s="119"/>
    </row>
    <row r="168" spans="1:12">
      <c r="A168" s="63"/>
      <c r="B168" s="63"/>
      <c r="C168" s="63"/>
      <c r="D168" s="63"/>
      <c r="E168" s="63"/>
      <c r="F168" s="63"/>
      <c r="G168" s="119"/>
      <c r="H168" s="121"/>
      <c r="I168" s="119"/>
      <c r="J168" s="63"/>
      <c r="K168" s="119"/>
      <c r="L168" s="119"/>
    </row>
    <row r="169" spans="1:12">
      <c r="A169" s="63"/>
      <c r="B169" s="63"/>
      <c r="C169" s="63"/>
      <c r="D169" s="63"/>
      <c r="E169" s="63"/>
      <c r="F169" s="63"/>
      <c r="G169" s="119"/>
      <c r="H169" s="121"/>
      <c r="I169" s="119"/>
      <c r="J169" s="63"/>
      <c r="K169" s="119"/>
      <c r="L169" s="119"/>
    </row>
    <row r="170" spans="1:12">
      <c r="A170" s="63"/>
      <c r="B170" s="63"/>
      <c r="C170" s="63"/>
      <c r="D170" s="63"/>
      <c r="E170" s="63"/>
      <c r="F170" s="63"/>
      <c r="G170" s="119"/>
      <c r="H170" s="121"/>
      <c r="I170" s="119"/>
      <c r="J170" s="63"/>
      <c r="K170" s="119"/>
      <c r="L170" s="119"/>
    </row>
    <row r="171" spans="1:12">
      <c r="A171" s="63"/>
      <c r="B171" s="63"/>
      <c r="C171" s="63"/>
      <c r="D171" s="63"/>
      <c r="E171" s="63"/>
      <c r="F171" s="63"/>
      <c r="G171" s="119"/>
      <c r="H171" s="121"/>
      <c r="I171" s="119"/>
      <c r="J171" s="63"/>
      <c r="K171" s="119"/>
      <c r="L171" s="119"/>
    </row>
    <row r="172" spans="1:12">
      <c r="A172" s="63"/>
      <c r="B172" s="63"/>
      <c r="C172" s="63"/>
      <c r="D172" s="63"/>
      <c r="E172" s="63"/>
      <c r="F172" s="63"/>
      <c r="G172" s="119"/>
      <c r="H172" s="121"/>
      <c r="I172" s="119"/>
      <c r="J172" s="63"/>
      <c r="K172" s="119"/>
      <c r="L172" s="119"/>
    </row>
    <row r="173" spans="1:12">
      <c r="A173" s="63"/>
      <c r="B173" s="63"/>
      <c r="C173" s="63"/>
      <c r="D173" s="63"/>
      <c r="E173" s="63"/>
      <c r="F173" s="63"/>
      <c r="G173" s="119"/>
      <c r="H173" s="121"/>
      <c r="I173" s="119"/>
      <c r="J173" s="63"/>
      <c r="K173" s="119"/>
      <c r="L173" s="119"/>
    </row>
    <row r="174" spans="1:12">
      <c r="A174" s="63"/>
      <c r="B174" s="63"/>
      <c r="C174" s="63"/>
      <c r="D174" s="63"/>
      <c r="E174" s="63"/>
      <c r="F174" s="63"/>
      <c r="G174" s="119"/>
      <c r="H174" s="121"/>
      <c r="I174" s="119"/>
      <c r="J174" s="63"/>
      <c r="K174" s="119"/>
      <c r="L174" s="119"/>
    </row>
    <row r="175" spans="1:12">
      <c r="A175" s="63"/>
      <c r="B175" s="63"/>
      <c r="C175" s="63"/>
      <c r="D175" s="63"/>
      <c r="E175" s="63"/>
      <c r="F175" s="63"/>
      <c r="G175" s="119"/>
      <c r="H175" s="121"/>
      <c r="I175" s="119"/>
      <c r="J175" s="63"/>
      <c r="K175" s="119"/>
      <c r="L175" s="119"/>
    </row>
    <row r="176" spans="1:12">
      <c r="A176" s="63"/>
      <c r="B176" s="63"/>
      <c r="C176" s="63"/>
      <c r="D176" s="63"/>
      <c r="E176" s="63"/>
      <c r="F176" s="63"/>
      <c r="G176" s="119"/>
      <c r="H176" s="121"/>
      <c r="I176" s="119"/>
      <c r="J176" s="63"/>
      <c r="K176" s="119"/>
      <c r="L176" s="119"/>
    </row>
    <row r="177" spans="1:12">
      <c r="A177" s="63"/>
      <c r="B177" s="63"/>
      <c r="C177" s="63"/>
      <c r="D177" s="63"/>
      <c r="E177" s="63"/>
      <c r="F177" s="63"/>
      <c r="G177" s="119"/>
      <c r="H177" s="121"/>
      <c r="I177" s="119"/>
      <c r="J177" s="63"/>
      <c r="K177" s="119"/>
      <c r="L177" s="119"/>
    </row>
    <row r="178" spans="1:12">
      <c r="A178" s="63"/>
      <c r="B178" s="63"/>
      <c r="C178" s="63"/>
      <c r="D178" s="63"/>
      <c r="E178" s="63"/>
      <c r="F178" s="63"/>
      <c r="G178" s="119"/>
      <c r="H178" s="121"/>
      <c r="I178" s="119"/>
      <c r="J178" s="63"/>
      <c r="K178" s="119"/>
      <c r="L178" s="119"/>
    </row>
    <row r="179" spans="1:12">
      <c r="A179" s="63"/>
      <c r="B179" s="63"/>
      <c r="C179" s="63"/>
      <c r="D179" s="63"/>
      <c r="E179" s="63"/>
      <c r="F179" s="63"/>
      <c r="G179" s="119"/>
      <c r="H179" s="121"/>
      <c r="I179" s="119"/>
      <c r="J179" s="63"/>
      <c r="K179" s="119"/>
      <c r="L179" s="119"/>
    </row>
    <row r="180" spans="1:12">
      <c r="A180" s="63"/>
      <c r="B180" s="63"/>
      <c r="C180" s="63"/>
      <c r="D180" s="63"/>
      <c r="E180" s="63"/>
      <c r="F180" s="63"/>
      <c r="G180" s="119"/>
      <c r="H180" s="121"/>
      <c r="I180" s="119"/>
      <c r="J180" s="63"/>
      <c r="K180" s="119"/>
      <c r="L180" s="119"/>
    </row>
    <row r="181" spans="1:12">
      <c r="A181" s="63"/>
      <c r="B181" s="63"/>
      <c r="C181" s="63"/>
      <c r="D181" s="63"/>
      <c r="E181" s="63"/>
      <c r="F181" s="63"/>
      <c r="G181" s="119"/>
      <c r="H181" s="121"/>
      <c r="I181" s="119"/>
      <c r="J181" s="63"/>
      <c r="K181" s="119"/>
      <c r="L181" s="119"/>
    </row>
    <row r="182" spans="1:12">
      <c r="A182" s="63"/>
      <c r="B182" s="63"/>
      <c r="C182" s="63"/>
      <c r="D182" s="63"/>
      <c r="E182" s="63"/>
      <c r="F182" s="63"/>
      <c r="G182" s="119"/>
      <c r="H182" s="121"/>
      <c r="I182" s="119"/>
      <c r="J182" s="63"/>
      <c r="K182" s="119"/>
      <c r="L182" s="119"/>
    </row>
    <row r="183" spans="1:12">
      <c r="A183" s="63"/>
      <c r="B183" s="63"/>
      <c r="C183" s="63"/>
      <c r="D183" s="63"/>
      <c r="E183" s="63"/>
      <c r="F183" s="63"/>
      <c r="G183" s="119"/>
      <c r="H183" s="121"/>
      <c r="I183" s="119"/>
      <c r="J183" s="63"/>
      <c r="K183" s="119"/>
      <c r="L183" s="119"/>
    </row>
    <row r="184" spans="1:12">
      <c r="A184" s="63"/>
      <c r="B184" s="63"/>
      <c r="C184" s="63"/>
      <c r="D184" s="63"/>
      <c r="E184" s="63"/>
      <c r="F184" s="63"/>
      <c r="G184" s="119"/>
      <c r="H184" s="121"/>
      <c r="I184" s="119"/>
      <c r="J184" s="63"/>
      <c r="K184" s="119"/>
      <c r="L184" s="119"/>
    </row>
    <row r="185" spans="1:12">
      <c r="A185" s="63"/>
      <c r="B185" s="63"/>
      <c r="C185" s="63"/>
      <c r="D185" s="63"/>
      <c r="E185" s="63"/>
      <c r="F185" s="63"/>
      <c r="G185" s="119"/>
      <c r="H185" s="121"/>
      <c r="I185" s="119"/>
      <c r="J185" s="63"/>
      <c r="K185" s="119"/>
      <c r="L185" s="119"/>
    </row>
    <row r="186" spans="1:12">
      <c r="A186" s="63"/>
      <c r="B186" s="63"/>
      <c r="C186" s="63"/>
      <c r="D186" s="63"/>
      <c r="E186" s="63"/>
      <c r="F186" s="63"/>
      <c r="G186" s="119"/>
      <c r="H186" s="121"/>
      <c r="I186" s="119"/>
      <c r="J186" s="63"/>
      <c r="K186" s="119"/>
      <c r="L186" s="119"/>
    </row>
    <row r="187" spans="1:12">
      <c r="A187" s="63"/>
      <c r="B187" s="63"/>
      <c r="C187" s="63"/>
      <c r="D187" s="63"/>
      <c r="E187" s="63"/>
      <c r="F187" s="63"/>
      <c r="G187" s="119"/>
      <c r="H187" s="121"/>
      <c r="I187" s="119"/>
      <c r="J187" s="63"/>
      <c r="K187" s="119"/>
      <c r="L187" s="119"/>
    </row>
    <row r="188" spans="1:12">
      <c r="A188" s="63"/>
      <c r="B188" s="63"/>
      <c r="C188" s="63"/>
      <c r="D188" s="63"/>
      <c r="E188" s="63"/>
      <c r="F188" s="63"/>
      <c r="G188" s="119"/>
      <c r="H188" s="121"/>
      <c r="I188" s="119"/>
      <c r="J188" s="63"/>
      <c r="K188" s="119"/>
      <c r="L188" s="119"/>
    </row>
    <row r="189" spans="1:12">
      <c r="A189" s="63"/>
      <c r="B189" s="63"/>
      <c r="C189" s="63"/>
      <c r="D189" s="63"/>
      <c r="E189" s="63"/>
      <c r="F189" s="63"/>
      <c r="G189" s="119"/>
      <c r="H189" s="121"/>
      <c r="I189" s="119"/>
      <c r="J189" s="63"/>
      <c r="K189" s="119"/>
      <c r="L189" s="119"/>
    </row>
    <row r="190" spans="1:12">
      <c r="A190" s="63"/>
      <c r="B190" s="63"/>
      <c r="C190" s="63"/>
      <c r="D190" s="63"/>
      <c r="E190" s="63"/>
      <c r="F190" s="63"/>
      <c r="G190" s="119"/>
      <c r="H190" s="121"/>
      <c r="I190" s="119"/>
      <c r="J190" s="63"/>
      <c r="K190" s="119"/>
      <c r="L190" s="119"/>
    </row>
    <row r="191" spans="1:12">
      <c r="A191" s="63"/>
      <c r="B191" s="63"/>
      <c r="C191" s="63"/>
      <c r="D191" s="63"/>
      <c r="E191" s="63"/>
      <c r="F191" s="63"/>
      <c r="G191" s="119"/>
      <c r="H191" s="121"/>
      <c r="I191" s="119"/>
      <c r="J191" s="63"/>
      <c r="K191" s="119"/>
      <c r="L191" s="119"/>
    </row>
    <row r="192" spans="1:12">
      <c r="A192" s="63"/>
      <c r="B192" s="63"/>
      <c r="C192" s="63"/>
      <c r="D192" s="63"/>
      <c r="E192" s="63"/>
      <c r="F192" s="63"/>
      <c r="G192" s="119"/>
      <c r="H192" s="121"/>
      <c r="I192" s="119"/>
      <c r="J192" s="63"/>
      <c r="K192" s="119"/>
      <c r="L192" s="119"/>
    </row>
    <row r="193" spans="1:12">
      <c r="A193" s="63"/>
      <c r="B193" s="63"/>
      <c r="C193" s="63"/>
      <c r="D193" s="63"/>
      <c r="E193" s="63"/>
      <c r="F193" s="63"/>
      <c r="G193" s="119"/>
      <c r="H193" s="121"/>
      <c r="I193" s="119"/>
      <c r="J193" s="63"/>
      <c r="K193" s="119"/>
      <c r="L193" s="119"/>
    </row>
    <row r="194" spans="1:12">
      <c r="A194" s="63"/>
      <c r="B194" s="63"/>
      <c r="C194" s="63"/>
      <c r="D194" s="63"/>
      <c r="E194" s="63"/>
      <c r="F194" s="63"/>
      <c r="G194" s="119"/>
      <c r="H194" s="121"/>
      <c r="I194" s="119"/>
      <c r="J194" s="63"/>
      <c r="K194" s="119"/>
      <c r="L194" s="119"/>
    </row>
    <row r="195" spans="1:12">
      <c r="A195" s="63"/>
      <c r="B195" s="63"/>
      <c r="C195" s="63"/>
      <c r="D195" s="63"/>
      <c r="E195" s="63"/>
      <c r="F195" s="63"/>
      <c r="G195" s="119"/>
      <c r="H195" s="121"/>
      <c r="I195" s="119"/>
      <c r="J195" s="63"/>
      <c r="K195" s="119"/>
      <c r="L195" s="119"/>
    </row>
    <row r="196" spans="1:12">
      <c r="A196" s="63"/>
      <c r="B196" s="63"/>
      <c r="C196" s="63"/>
      <c r="D196" s="63"/>
      <c r="E196" s="63"/>
      <c r="F196" s="63"/>
      <c r="G196" s="119"/>
      <c r="H196" s="121"/>
      <c r="I196" s="119"/>
      <c r="J196" s="63"/>
      <c r="K196" s="119"/>
      <c r="L196" s="119"/>
    </row>
    <row r="197" spans="1:12">
      <c r="A197" s="63"/>
      <c r="B197" s="63"/>
      <c r="C197" s="63"/>
      <c r="D197" s="63"/>
      <c r="E197" s="63"/>
      <c r="F197" s="63"/>
      <c r="G197" s="119"/>
      <c r="H197" s="121"/>
      <c r="I197" s="119"/>
      <c r="J197" s="63"/>
      <c r="K197" s="119"/>
      <c r="L197" s="119"/>
    </row>
    <row r="198" spans="1:12">
      <c r="A198" s="63"/>
      <c r="B198" s="63"/>
      <c r="C198" s="63"/>
      <c r="D198" s="63"/>
      <c r="E198" s="63"/>
      <c r="F198" s="63"/>
      <c r="G198" s="119"/>
      <c r="H198" s="121"/>
      <c r="I198" s="119"/>
      <c r="J198" s="63"/>
      <c r="K198" s="119"/>
      <c r="L198" s="119"/>
    </row>
    <row r="199" spans="1:12">
      <c r="A199" s="63"/>
      <c r="B199" s="63"/>
      <c r="C199" s="63"/>
      <c r="D199" s="63"/>
      <c r="E199" s="63"/>
      <c r="F199" s="63"/>
      <c r="G199" s="119"/>
      <c r="H199" s="121"/>
      <c r="I199" s="119"/>
      <c r="J199" s="63"/>
      <c r="K199" s="119"/>
      <c r="L199" s="119"/>
    </row>
    <row r="200" spans="1:12">
      <c r="A200" s="63"/>
      <c r="B200" s="63"/>
      <c r="C200" s="63"/>
      <c r="D200" s="63"/>
      <c r="E200" s="63"/>
      <c r="F200" s="63"/>
      <c r="G200" s="119"/>
      <c r="H200" s="121"/>
      <c r="I200" s="119"/>
      <c r="J200" s="63"/>
      <c r="K200" s="119"/>
      <c r="L200" s="119"/>
    </row>
    <row r="201" spans="1:12">
      <c r="A201" s="63"/>
      <c r="B201" s="63"/>
      <c r="C201" s="63"/>
      <c r="D201" s="63"/>
      <c r="E201" s="63"/>
      <c r="F201" s="63"/>
      <c r="G201" s="119"/>
      <c r="H201" s="121"/>
      <c r="I201" s="119"/>
      <c r="J201" s="63"/>
      <c r="K201" s="119"/>
      <c r="L201" s="119"/>
    </row>
    <row r="202" spans="1:12">
      <c r="A202" s="63"/>
      <c r="B202" s="63"/>
      <c r="C202" s="63"/>
      <c r="D202" s="63"/>
      <c r="E202" s="63"/>
      <c r="F202" s="63"/>
      <c r="G202" s="119"/>
      <c r="H202" s="121"/>
      <c r="I202" s="119"/>
      <c r="J202" s="63"/>
      <c r="K202" s="119"/>
      <c r="L202" s="119"/>
    </row>
    <row r="203" spans="1:12">
      <c r="A203" s="63"/>
      <c r="B203" s="63"/>
      <c r="C203" s="63"/>
      <c r="D203" s="63"/>
      <c r="E203" s="63"/>
      <c r="F203" s="63"/>
      <c r="G203" s="119"/>
      <c r="H203" s="121"/>
      <c r="I203" s="119"/>
      <c r="J203" s="63"/>
      <c r="K203" s="119"/>
      <c r="L203" s="119"/>
    </row>
    <row r="204" spans="1:12">
      <c r="A204" s="63"/>
      <c r="B204" s="63"/>
      <c r="C204" s="63"/>
      <c r="D204" s="63"/>
      <c r="E204" s="63"/>
      <c r="F204" s="63"/>
      <c r="G204" s="119"/>
      <c r="H204" s="121"/>
      <c r="I204" s="119"/>
      <c r="J204" s="63"/>
      <c r="K204" s="119"/>
      <c r="L204" s="119"/>
    </row>
    <row r="205" spans="1:12">
      <c r="A205" s="63"/>
      <c r="B205" s="63"/>
      <c r="C205" s="63"/>
      <c r="D205" s="63"/>
      <c r="E205" s="63"/>
      <c r="F205" s="63"/>
      <c r="G205" s="119"/>
      <c r="H205" s="121"/>
      <c r="I205" s="119"/>
      <c r="J205" s="63"/>
      <c r="K205" s="119"/>
      <c r="L205" s="119"/>
    </row>
    <row r="206" spans="1:12">
      <c r="A206" s="63"/>
      <c r="B206" s="63"/>
      <c r="C206" s="63"/>
      <c r="D206" s="63"/>
      <c r="E206" s="63"/>
      <c r="F206" s="63"/>
      <c r="G206" s="119"/>
      <c r="H206" s="121"/>
      <c r="I206" s="119"/>
      <c r="J206" s="63"/>
      <c r="K206" s="119"/>
      <c r="L206" s="119"/>
    </row>
    <row r="207" spans="1:12">
      <c r="A207" s="63"/>
      <c r="B207" s="63"/>
      <c r="C207" s="63"/>
      <c r="D207" s="63"/>
      <c r="E207" s="63"/>
      <c r="F207" s="63"/>
      <c r="G207" s="119"/>
      <c r="H207" s="121"/>
      <c r="I207" s="119"/>
      <c r="J207" s="63"/>
      <c r="K207" s="119"/>
      <c r="L207" s="119"/>
    </row>
    <row r="208" spans="1:12">
      <c r="A208" s="63"/>
      <c r="B208" s="63"/>
      <c r="C208" s="63"/>
      <c r="D208" s="63"/>
      <c r="E208" s="63"/>
      <c r="F208" s="63"/>
      <c r="G208" s="119"/>
      <c r="H208" s="121"/>
      <c r="I208" s="119"/>
      <c r="J208" s="63"/>
      <c r="K208" s="119"/>
      <c r="L208" s="119"/>
    </row>
    <row r="209" spans="1:12">
      <c r="A209" s="63"/>
      <c r="B209" s="63"/>
      <c r="C209" s="63"/>
      <c r="D209" s="63"/>
      <c r="E209" s="63"/>
      <c r="F209" s="63"/>
      <c r="G209" s="119"/>
      <c r="H209" s="121"/>
      <c r="I209" s="119"/>
      <c r="J209" s="63"/>
      <c r="K209" s="119"/>
      <c r="L209" s="119"/>
    </row>
    <row r="210" spans="1:12">
      <c r="A210" s="63"/>
      <c r="B210" s="63"/>
      <c r="C210" s="63"/>
      <c r="D210" s="63"/>
      <c r="E210" s="63"/>
      <c r="F210" s="63"/>
      <c r="G210" s="119"/>
      <c r="H210" s="121"/>
      <c r="I210" s="119"/>
      <c r="J210" s="63"/>
      <c r="K210" s="119"/>
      <c r="L210" s="119"/>
    </row>
    <row r="211" spans="1:12">
      <c r="A211" s="63"/>
      <c r="B211" s="63"/>
      <c r="C211" s="63"/>
      <c r="D211" s="63"/>
      <c r="E211" s="63"/>
      <c r="F211" s="63"/>
      <c r="G211" s="119"/>
      <c r="H211" s="121"/>
      <c r="I211" s="119"/>
      <c r="J211" s="63"/>
      <c r="K211" s="119"/>
      <c r="L211" s="119"/>
    </row>
    <row r="212" spans="1:12">
      <c r="A212" s="63"/>
      <c r="B212" s="63"/>
      <c r="C212" s="63"/>
      <c r="D212" s="63"/>
      <c r="E212" s="63"/>
      <c r="F212" s="63"/>
      <c r="G212" s="119"/>
      <c r="H212" s="121"/>
      <c r="I212" s="119"/>
      <c r="J212" s="63"/>
      <c r="K212" s="119"/>
      <c r="L212" s="119"/>
    </row>
    <row r="213" spans="1:12">
      <c r="A213" s="63"/>
      <c r="B213" s="63"/>
      <c r="C213" s="63"/>
      <c r="D213" s="63"/>
      <c r="E213" s="63"/>
      <c r="F213" s="63"/>
      <c r="G213" s="119"/>
      <c r="H213" s="121"/>
      <c r="I213" s="119"/>
      <c r="J213" s="63"/>
      <c r="K213" s="119"/>
      <c r="L213" s="119"/>
    </row>
    <row r="214" spans="1:12">
      <c r="A214" s="63"/>
      <c r="B214" s="63"/>
      <c r="C214" s="63"/>
      <c r="D214" s="63"/>
      <c r="E214" s="63"/>
      <c r="F214" s="63"/>
      <c r="G214" s="119"/>
      <c r="H214" s="121"/>
      <c r="I214" s="119"/>
      <c r="J214" s="63"/>
      <c r="K214" s="119"/>
      <c r="L214" s="119"/>
    </row>
    <row r="215" spans="1:12">
      <c r="A215" s="63"/>
      <c r="B215" s="63"/>
      <c r="C215" s="63"/>
      <c r="D215" s="63"/>
      <c r="E215" s="63"/>
      <c r="F215" s="63"/>
      <c r="G215" s="119"/>
      <c r="H215" s="121"/>
      <c r="I215" s="119"/>
      <c r="J215" s="63"/>
      <c r="K215" s="119"/>
      <c r="L215" s="119"/>
    </row>
    <row r="216" spans="1:12">
      <c r="A216" s="63"/>
      <c r="B216" s="63"/>
      <c r="C216" s="63"/>
      <c r="D216" s="63"/>
      <c r="E216" s="63"/>
      <c r="F216" s="63"/>
      <c r="G216" s="119"/>
      <c r="H216" s="121"/>
      <c r="I216" s="119"/>
      <c r="J216" s="63"/>
      <c r="K216" s="119"/>
      <c r="L216" s="119"/>
    </row>
    <row r="217" spans="1:12">
      <c r="A217" s="63"/>
      <c r="B217" s="63"/>
      <c r="C217" s="63"/>
      <c r="D217" s="63"/>
      <c r="E217" s="63"/>
      <c r="F217" s="63"/>
      <c r="G217" s="119"/>
      <c r="H217" s="121"/>
      <c r="I217" s="119"/>
      <c r="J217" s="63"/>
      <c r="K217" s="119"/>
    </row>
    <row r="218" spans="1:12">
      <c r="A218" s="63"/>
      <c r="B218" s="63"/>
      <c r="C218" s="63"/>
      <c r="D218" s="63"/>
      <c r="E218" s="63"/>
      <c r="F218" s="63"/>
      <c r="G218" s="119"/>
      <c r="H218" s="121"/>
      <c r="I218" s="119"/>
      <c r="J218" s="63"/>
      <c r="K218" s="119"/>
    </row>
    <row r="219" spans="1:12">
      <c r="A219" s="63"/>
      <c r="B219" s="63"/>
      <c r="C219" s="63"/>
      <c r="D219" s="63"/>
      <c r="E219" s="63"/>
      <c r="F219" s="63"/>
      <c r="G219" s="119"/>
      <c r="H219" s="121"/>
      <c r="I219" s="119"/>
      <c r="J219" s="63"/>
      <c r="K219" s="119"/>
    </row>
  </sheetData>
  <mergeCells count="21">
    <mergeCell ref="A119:J119"/>
    <mergeCell ref="A120:J120"/>
    <mergeCell ref="A121:J121"/>
    <mergeCell ref="A102:J102"/>
    <mergeCell ref="A103:J103"/>
    <mergeCell ref="A104:J104"/>
    <mergeCell ref="A109:J109"/>
    <mergeCell ref="A110:J110"/>
    <mergeCell ref="A111:J111"/>
    <mergeCell ref="A93:J93"/>
    <mergeCell ref="A56:J56"/>
    <mergeCell ref="A57:J57"/>
    <mergeCell ref="A58:J58"/>
    <mergeCell ref="A68:J68"/>
    <mergeCell ref="A69:J69"/>
    <mergeCell ref="A70:J70"/>
    <mergeCell ref="A80:J80"/>
    <mergeCell ref="A81:J81"/>
    <mergeCell ref="A82:J82"/>
    <mergeCell ref="A91:J91"/>
    <mergeCell ref="A92:J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0"/>
  <sheetViews>
    <sheetView topLeftCell="A43" workbookViewId="0">
      <selection activeCell="A65" sqref="A65:K69"/>
    </sheetView>
  </sheetViews>
  <sheetFormatPr defaultColWidth="9.140625" defaultRowHeight="12.75"/>
  <cols>
    <col min="1" max="1" width="4.28515625" style="197" customWidth="1"/>
    <col min="2" max="2" width="8.7109375" style="197" customWidth="1"/>
    <col min="3" max="3" width="8.28515625" style="197" customWidth="1"/>
    <col min="4" max="4" width="21.85546875" style="197" customWidth="1"/>
    <col min="5" max="5" width="5" style="197" customWidth="1"/>
    <col min="6" max="6" width="8.28515625" style="197" customWidth="1"/>
    <col min="7" max="7" width="7.7109375" style="197" customWidth="1"/>
    <col min="8" max="8" width="7" style="197" customWidth="1"/>
    <col min="9" max="9" width="8.28515625" style="197" customWidth="1"/>
    <col min="10" max="10" width="5.42578125" style="197" customWidth="1"/>
    <col min="11" max="12" width="10.28515625" style="197" customWidth="1"/>
    <col min="13" max="16384" width="9.140625" style="197"/>
  </cols>
  <sheetData>
    <row r="1" spans="1:12" ht="38.25">
      <c r="A1" s="216" t="s">
        <v>531</v>
      </c>
      <c r="B1" s="216" t="s">
        <v>532</v>
      </c>
      <c r="C1" s="217" t="s">
        <v>533</v>
      </c>
      <c r="D1" s="216" t="s">
        <v>534</v>
      </c>
      <c r="E1" s="216" t="s">
        <v>0</v>
      </c>
      <c r="F1" s="218" t="s">
        <v>535</v>
      </c>
      <c r="G1" s="216" t="s">
        <v>536</v>
      </c>
      <c r="H1" s="216" t="s">
        <v>537</v>
      </c>
      <c r="I1" s="216" t="s">
        <v>538</v>
      </c>
      <c r="J1" s="216" t="s">
        <v>539</v>
      </c>
      <c r="K1" s="216" t="s">
        <v>540</v>
      </c>
      <c r="L1" s="250" t="s">
        <v>1125</v>
      </c>
    </row>
    <row r="2" spans="1:12" ht="25.5">
      <c r="A2" s="51">
        <v>1</v>
      </c>
      <c r="B2" s="51" t="s">
        <v>569</v>
      </c>
      <c r="C2" s="51" t="s">
        <v>357</v>
      </c>
      <c r="D2" s="51" t="s">
        <v>570</v>
      </c>
      <c r="E2" s="51" t="s">
        <v>543</v>
      </c>
      <c r="F2" s="64" t="s">
        <v>571</v>
      </c>
      <c r="G2" s="64">
        <v>3.78</v>
      </c>
      <c r="H2" s="224">
        <v>2800</v>
      </c>
      <c r="I2" s="225">
        <f>G2*H2</f>
        <v>10584</v>
      </c>
      <c r="J2" s="252">
        <v>0.12</v>
      </c>
      <c r="K2" s="227">
        <f>I2*J2+I2</f>
        <v>11854.08</v>
      </c>
      <c r="L2" s="64" t="s">
        <v>572</v>
      </c>
    </row>
    <row r="3" spans="1:12" ht="25.5">
      <c r="A3" s="51">
        <v>2</v>
      </c>
      <c r="B3" s="51" t="s">
        <v>602</v>
      </c>
      <c r="C3" s="51" t="s">
        <v>376</v>
      </c>
      <c r="D3" s="81" t="s">
        <v>81</v>
      </c>
      <c r="E3" s="81" t="s">
        <v>543</v>
      </c>
      <c r="F3" s="51" t="s">
        <v>603</v>
      </c>
      <c r="G3" s="228">
        <v>2.16</v>
      </c>
      <c r="H3" s="222">
        <v>300</v>
      </c>
      <c r="I3" s="225">
        <f t="shared" ref="I3:I66" si="0">G3*H3</f>
        <v>648</v>
      </c>
      <c r="J3" s="252">
        <v>0.12</v>
      </c>
      <c r="K3" s="227">
        <f t="shared" ref="K3:K66" si="1">I3*J3+I3</f>
        <v>725.76</v>
      </c>
      <c r="L3" s="51" t="s">
        <v>572</v>
      </c>
    </row>
    <row r="4" spans="1:12" ht="25.5">
      <c r="A4" s="64">
        <v>3</v>
      </c>
      <c r="B4" s="51" t="s">
        <v>643</v>
      </c>
      <c r="C4" s="64" t="s">
        <v>401</v>
      </c>
      <c r="D4" s="52" t="s">
        <v>644</v>
      </c>
      <c r="E4" s="52" t="s">
        <v>543</v>
      </c>
      <c r="F4" s="64" t="s">
        <v>603</v>
      </c>
      <c r="G4" s="64">
        <v>5.09</v>
      </c>
      <c r="H4" s="224">
        <v>800</v>
      </c>
      <c r="I4" s="225">
        <f t="shared" si="0"/>
        <v>4072</v>
      </c>
      <c r="J4" s="252">
        <v>0.12</v>
      </c>
      <c r="K4" s="227">
        <f t="shared" si="1"/>
        <v>4560.6400000000003</v>
      </c>
      <c r="L4" s="64" t="s">
        <v>572</v>
      </c>
    </row>
    <row r="5" spans="1:12" ht="25.5">
      <c r="A5" s="51">
        <v>4</v>
      </c>
      <c r="B5" s="51" t="s">
        <v>671</v>
      </c>
      <c r="C5" s="51" t="s">
        <v>418</v>
      </c>
      <c r="D5" s="98" t="s">
        <v>672</v>
      </c>
      <c r="E5" s="81" t="s">
        <v>31</v>
      </c>
      <c r="F5" s="51" t="s">
        <v>603</v>
      </c>
      <c r="G5" s="228">
        <v>0.79</v>
      </c>
      <c r="H5" s="51">
        <v>800</v>
      </c>
      <c r="I5" s="225">
        <f t="shared" si="0"/>
        <v>632</v>
      </c>
      <c r="J5" s="252">
        <v>0.12</v>
      </c>
      <c r="K5" s="227">
        <f t="shared" si="1"/>
        <v>707.84</v>
      </c>
      <c r="L5" s="51" t="s">
        <v>572</v>
      </c>
    </row>
    <row r="6" spans="1:12" ht="25.5">
      <c r="A6" s="51">
        <v>5</v>
      </c>
      <c r="B6" s="51" t="s">
        <v>710</v>
      </c>
      <c r="C6" s="51" t="s">
        <v>442</v>
      </c>
      <c r="D6" s="80" t="s">
        <v>711</v>
      </c>
      <c r="E6" s="80" t="s">
        <v>543</v>
      </c>
      <c r="F6" s="51" t="s">
        <v>603</v>
      </c>
      <c r="G6" s="228">
        <v>2.4900000000000002</v>
      </c>
      <c r="H6" s="51">
        <v>700</v>
      </c>
      <c r="I6" s="225">
        <f t="shared" si="0"/>
        <v>1743.0000000000002</v>
      </c>
      <c r="J6" s="252">
        <v>0.12</v>
      </c>
      <c r="K6" s="227">
        <f t="shared" si="1"/>
        <v>1952.1600000000003</v>
      </c>
      <c r="L6" s="51" t="s">
        <v>572</v>
      </c>
    </row>
    <row r="7" spans="1:12" customFormat="1" ht="15" customHeight="1">
      <c r="A7" s="392" t="s">
        <v>1076</v>
      </c>
      <c r="B7" s="393"/>
      <c r="C7" s="393"/>
      <c r="D7" s="393"/>
      <c r="E7" s="393"/>
      <c r="F7" s="393"/>
      <c r="G7" s="393"/>
      <c r="H7" s="393"/>
      <c r="I7" s="393"/>
      <c r="J7" s="394"/>
      <c r="K7" s="249">
        <f>SUM(K2:K6)</f>
        <v>19800.48</v>
      </c>
      <c r="L7" s="119"/>
    </row>
    <row r="8" spans="1:12" customFormat="1" ht="15" customHeight="1">
      <c r="A8" s="392" t="s">
        <v>1077</v>
      </c>
      <c r="B8" s="393"/>
      <c r="C8" s="393"/>
      <c r="D8" s="393"/>
      <c r="E8" s="393"/>
      <c r="F8" s="393"/>
      <c r="G8" s="393"/>
      <c r="H8" s="393"/>
      <c r="I8" s="393"/>
      <c r="J8" s="394"/>
      <c r="K8" s="249">
        <v>-0.48</v>
      </c>
      <c r="L8" s="119"/>
    </row>
    <row r="9" spans="1:12" customFormat="1" ht="15" customHeight="1">
      <c r="A9" s="395" t="s">
        <v>1115</v>
      </c>
      <c r="B9" s="396"/>
      <c r="C9" s="396"/>
      <c r="D9" s="396"/>
      <c r="E9" s="396"/>
      <c r="F9" s="396"/>
      <c r="G9" s="396"/>
      <c r="H9" s="396"/>
      <c r="I9" s="396"/>
      <c r="J9" s="397"/>
      <c r="K9" s="249">
        <f>SUM(K7:K8)</f>
        <v>19800</v>
      </c>
      <c r="L9" s="119"/>
    </row>
    <row r="10" spans="1:12" customFormat="1" ht="15" customHeight="1">
      <c r="A10" s="284"/>
      <c r="B10" s="285"/>
      <c r="C10" s="285"/>
      <c r="D10" s="285"/>
      <c r="E10" s="285"/>
      <c r="F10" s="285"/>
      <c r="G10" s="285"/>
      <c r="H10" s="285"/>
      <c r="I10" s="285"/>
      <c r="J10" s="286"/>
      <c r="K10" s="249"/>
      <c r="L10" s="119"/>
    </row>
    <row r="11" spans="1:12" customFormat="1" ht="15" customHeight="1">
      <c r="A11" s="284"/>
      <c r="B11" s="285"/>
      <c r="C11" s="285"/>
      <c r="D11" s="285"/>
      <c r="E11" s="285"/>
      <c r="F11" s="285"/>
      <c r="G11" s="285"/>
      <c r="H11" s="285"/>
      <c r="I11" s="285"/>
      <c r="J11" s="286"/>
      <c r="K11" s="249"/>
      <c r="L11" s="119"/>
    </row>
    <row r="12" spans="1:12" customFormat="1" ht="46.5" customHeight="1">
      <c r="A12" s="49" t="s">
        <v>531</v>
      </c>
      <c r="B12" s="49" t="s">
        <v>532</v>
      </c>
      <c r="C12" s="255" t="s">
        <v>533</v>
      </c>
      <c r="D12" s="49" t="s">
        <v>534</v>
      </c>
      <c r="E12" s="49" t="s">
        <v>0</v>
      </c>
      <c r="F12" s="256" t="s">
        <v>535</v>
      </c>
      <c r="G12" s="49" t="s">
        <v>536</v>
      </c>
      <c r="H12" s="49" t="s">
        <v>537</v>
      </c>
      <c r="I12" s="49" t="s">
        <v>538</v>
      </c>
      <c r="J12" s="49" t="s">
        <v>539</v>
      </c>
      <c r="K12" s="49" t="s">
        <v>540</v>
      </c>
      <c r="L12" s="250" t="s">
        <v>1126</v>
      </c>
    </row>
    <row r="13" spans="1:12" ht="25.5">
      <c r="A13" s="51">
        <v>1</v>
      </c>
      <c r="B13" s="51" t="s">
        <v>731</v>
      </c>
      <c r="C13" s="51" t="s">
        <v>453</v>
      </c>
      <c r="D13" s="80" t="s">
        <v>732</v>
      </c>
      <c r="E13" s="80" t="s">
        <v>543</v>
      </c>
      <c r="F13" s="51" t="s">
        <v>603</v>
      </c>
      <c r="G13" s="228">
        <v>1.7</v>
      </c>
      <c r="H13" s="51">
        <v>1500</v>
      </c>
      <c r="I13" s="225">
        <f t="shared" si="0"/>
        <v>2550</v>
      </c>
      <c r="J13" s="252">
        <v>0.12</v>
      </c>
      <c r="K13" s="227">
        <f t="shared" si="1"/>
        <v>2856</v>
      </c>
      <c r="L13" s="51" t="s">
        <v>572</v>
      </c>
    </row>
    <row r="14" spans="1:12" ht="25.5">
      <c r="A14" s="51">
        <v>2</v>
      </c>
      <c r="B14" s="51" t="s">
        <v>757</v>
      </c>
      <c r="C14" s="51" t="s">
        <v>468</v>
      </c>
      <c r="D14" s="72" t="s">
        <v>758</v>
      </c>
      <c r="E14" s="72" t="s">
        <v>543</v>
      </c>
      <c r="F14" s="64" t="s">
        <v>571</v>
      </c>
      <c r="G14" s="64">
        <v>0.18</v>
      </c>
      <c r="H14" s="64">
        <v>84300</v>
      </c>
      <c r="I14" s="225">
        <f t="shared" si="0"/>
        <v>15174</v>
      </c>
      <c r="J14" s="252">
        <v>0.12</v>
      </c>
      <c r="K14" s="227">
        <f t="shared" si="1"/>
        <v>16994.88</v>
      </c>
      <c r="L14" s="64" t="s">
        <v>572</v>
      </c>
    </row>
    <row r="15" spans="1:12" ht="25.5">
      <c r="A15" s="64">
        <v>3</v>
      </c>
      <c r="B15" s="51" t="s">
        <v>827</v>
      </c>
      <c r="C15" s="52" t="s">
        <v>506</v>
      </c>
      <c r="D15" s="64" t="s">
        <v>828</v>
      </c>
      <c r="E15" s="64" t="s">
        <v>31</v>
      </c>
      <c r="F15" s="51" t="s">
        <v>603</v>
      </c>
      <c r="G15" s="64">
        <v>5.18</v>
      </c>
      <c r="H15" s="64">
        <v>300</v>
      </c>
      <c r="I15" s="225">
        <f t="shared" si="0"/>
        <v>1554</v>
      </c>
      <c r="J15" s="252">
        <v>0.12</v>
      </c>
      <c r="K15" s="227">
        <f t="shared" si="1"/>
        <v>1740.48</v>
      </c>
      <c r="L15" s="64" t="s">
        <v>572</v>
      </c>
    </row>
    <row r="16" spans="1:12" ht="25.5">
      <c r="A16" s="51">
        <v>4</v>
      </c>
      <c r="B16" s="51" t="s">
        <v>851</v>
      </c>
      <c r="C16" s="51" t="s">
        <v>527</v>
      </c>
      <c r="D16" s="72" t="s">
        <v>852</v>
      </c>
      <c r="E16" s="72" t="s">
        <v>543</v>
      </c>
      <c r="F16" s="64" t="s">
        <v>571</v>
      </c>
      <c r="G16" s="227">
        <v>11.6</v>
      </c>
      <c r="H16" s="224">
        <v>300</v>
      </c>
      <c r="I16" s="225">
        <f t="shared" si="0"/>
        <v>3480</v>
      </c>
      <c r="J16" s="252">
        <v>0.12</v>
      </c>
      <c r="K16" s="227">
        <f t="shared" si="1"/>
        <v>3897.6</v>
      </c>
      <c r="L16" s="64" t="s">
        <v>572</v>
      </c>
    </row>
    <row r="17" spans="1:12" ht="25.5">
      <c r="A17" s="51">
        <v>5</v>
      </c>
      <c r="B17" s="51" t="s">
        <v>855</v>
      </c>
      <c r="C17" s="51" t="s">
        <v>530</v>
      </c>
      <c r="D17" s="51" t="s">
        <v>856</v>
      </c>
      <c r="E17" s="51" t="s">
        <v>31</v>
      </c>
      <c r="F17" s="64" t="s">
        <v>571</v>
      </c>
      <c r="G17" s="227">
        <v>1.8</v>
      </c>
      <c r="H17" s="224">
        <v>3100</v>
      </c>
      <c r="I17" s="225">
        <f t="shared" si="0"/>
        <v>5580</v>
      </c>
      <c r="J17" s="252">
        <v>0.12</v>
      </c>
      <c r="K17" s="227">
        <f t="shared" si="1"/>
        <v>6249.6</v>
      </c>
      <c r="L17" s="64" t="s">
        <v>572</v>
      </c>
    </row>
    <row r="18" spans="1:12" ht="15" customHeight="1">
      <c r="A18" s="392" t="s">
        <v>1076</v>
      </c>
      <c r="B18" s="393"/>
      <c r="C18" s="393"/>
      <c r="D18" s="393"/>
      <c r="E18" s="393"/>
      <c r="F18" s="393"/>
      <c r="G18" s="393"/>
      <c r="H18" s="393"/>
      <c r="I18" s="393"/>
      <c r="J18" s="394"/>
      <c r="K18" s="249">
        <f>SUM(K13:K17)</f>
        <v>31738.559999999998</v>
      </c>
      <c r="L18" s="51"/>
    </row>
    <row r="19" spans="1:12" ht="15" customHeight="1">
      <c r="A19" s="392" t="s">
        <v>1077</v>
      </c>
      <c r="B19" s="393"/>
      <c r="C19" s="393"/>
      <c r="D19" s="393"/>
      <c r="E19" s="393"/>
      <c r="F19" s="393"/>
      <c r="G19" s="393"/>
      <c r="H19" s="393"/>
      <c r="I19" s="393"/>
      <c r="J19" s="394"/>
      <c r="K19" s="249">
        <v>0.44</v>
      </c>
      <c r="L19" s="51"/>
    </row>
    <row r="20" spans="1:12" ht="15" customHeight="1">
      <c r="A20" s="395" t="s">
        <v>1117</v>
      </c>
      <c r="B20" s="396"/>
      <c r="C20" s="396"/>
      <c r="D20" s="396"/>
      <c r="E20" s="396"/>
      <c r="F20" s="396"/>
      <c r="G20" s="396"/>
      <c r="H20" s="396"/>
      <c r="I20" s="396"/>
      <c r="J20" s="397"/>
      <c r="K20" s="249">
        <f>SUM(K18:K19)</f>
        <v>31738.999999999996</v>
      </c>
      <c r="L20" s="51"/>
    </row>
    <row r="21" spans="1:12" ht="15" customHeight="1">
      <c r="A21" s="51"/>
      <c r="B21" s="51"/>
      <c r="C21" s="51"/>
      <c r="D21" s="98"/>
      <c r="E21" s="80"/>
      <c r="F21" s="51"/>
      <c r="G21" s="228"/>
      <c r="H21" s="51"/>
      <c r="I21" s="225"/>
      <c r="J21" s="252"/>
      <c r="K21" s="227"/>
      <c r="L21" s="51"/>
    </row>
    <row r="22" spans="1:12" ht="15" customHeight="1">
      <c r="A22" s="51"/>
      <c r="B22" s="51"/>
      <c r="C22" s="51"/>
      <c r="D22" s="98"/>
      <c r="E22" s="80"/>
      <c r="F22" s="51"/>
      <c r="G22" s="228"/>
      <c r="H22" s="51"/>
      <c r="I22" s="225"/>
      <c r="J22" s="252"/>
      <c r="K22" s="227"/>
      <c r="L22" s="51"/>
    </row>
    <row r="23" spans="1:12" customFormat="1" ht="46.5" customHeight="1">
      <c r="A23" s="49" t="s">
        <v>531</v>
      </c>
      <c r="B23" s="49" t="s">
        <v>532</v>
      </c>
      <c r="C23" s="255" t="s">
        <v>533</v>
      </c>
      <c r="D23" s="49" t="s">
        <v>534</v>
      </c>
      <c r="E23" s="49" t="s">
        <v>0</v>
      </c>
      <c r="F23" s="256" t="s">
        <v>535</v>
      </c>
      <c r="G23" s="49" t="s">
        <v>536</v>
      </c>
      <c r="H23" s="49" t="s">
        <v>537</v>
      </c>
      <c r="I23" s="49" t="s">
        <v>538</v>
      </c>
      <c r="J23" s="49" t="s">
        <v>539</v>
      </c>
      <c r="K23" s="49" t="s">
        <v>540</v>
      </c>
      <c r="L23" s="250" t="s">
        <v>1128</v>
      </c>
    </row>
    <row r="24" spans="1:12" ht="26.25" customHeight="1">
      <c r="A24" s="51">
        <v>1</v>
      </c>
      <c r="B24" s="51" t="s">
        <v>800</v>
      </c>
      <c r="C24" s="51" t="s">
        <v>428</v>
      </c>
      <c r="D24" s="98" t="s">
        <v>801</v>
      </c>
      <c r="E24" s="80" t="s">
        <v>3</v>
      </c>
      <c r="F24" s="51" t="s">
        <v>579</v>
      </c>
      <c r="G24" s="228">
        <v>39.200000000000003</v>
      </c>
      <c r="H24" s="51">
        <v>15</v>
      </c>
      <c r="I24" s="225">
        <f>G24*H24</f>
        <v>588</v>
      </c>
      <c r="J24" s="252">
        <v>0.12</v>
      </c>
      <c r="K24" s="227">
        <f>I24*J24+I24</f>
        <v>658.56</v>
      </c>
      <c r="L24" s="51" t="s">
        <v>572</v>
      </c>
    </row>
    <row r="25" spans="1:12" ht="15" customHeight="1">
      <c r="A25" s="392" t="s">
        <v>1076</v>
      </c>
      <c r="B25" s="393"/>
      <c r="C25" s="393"/>
      <c r="D25" s="393"/>
      <c r="E25" s="393"/>
      <c r="F25" s="393"/>
      <c r="G25" s="393"/>
      <c r="H25" s="393"/>
      <c r="I25" s="393"/>
      <c r="J25" s="394"/>
      <c r="K25" s="249">
        <f>SUM(K24)</f>
        <v>658.56</v>
      </c>
      <c r="L25" s="51"/>
    </row>
    <row r="26" spans="1:12" ht="15" customHeight="1">
      <c r="A26" s="392" t="s">
        <v>1077</v>
      </c>
      <c r="B26" s="393"/>
      <c r="C26" s="393"/>
      <c r="D26" s="393"/>
      <c r="E26" s="393"/>
      <c r="F26" s="393"/>
      <c r="G26" s="393"/>
      <c r="H26" s="393"/>
      <c r="I26" s="393"/>
      <c r="J26" s="394"/>
      <c r="K26" s="249">
        <v>0.44</v>
      </c>
      <c r="L26" s="51"/>
    </row>
    <row r="27" spans="1:12" ht="15" customHeight="1">
      <c r="A27" s="395" t="s">
        <v>1120</v>
      </c>
      <c r="B27" s="396"/>
      <c r="C27" s="396"/>
      <c r="D27" s="396"/>
      <c r="E27" s="396"/>
      <c r="F27" s="396"/>
      <c r="G27" s="396"/>
      <c r="H27" s="396"/>
      <c r="I27" s="396"/>
      <c r="J27" s="397"/>
      <c r="K27" s="249">
        <f>SUM(K25:K26)</f>
        <v>659</v>
      </c>
      <c r="L27" s="51"/>
    </row>
    <row r="28" spans="1:12" ht="15" customHeight="1">
      <c r="A28" s="51"/>
      <c r="B28" s="51"/>
      <c r="C28" s="51"/>
      <c r="D28" s="98"/>
      <c r="E28" s="80"/>
      <c r="F28" s="51"/>
      <c r="G28" s="228"/>
      <c r="H28" s="51"/>
      <c r="I28" s="225"/>
      <c r="J28" s="252"/>
      <c r="K28" s="227"/>
      <c r="L28" s="51"/>
    </row>
    <row r="29" spans="1:12" ht="15" customHeight="1">
      <c r="A29" s="51"/>
      <c r="B29" s="51"/>
      <c r="C29" s="51"/>
      <c r="D29" s="98"/>
      <c r="E29" s="80"/>
      <c r="F29" s="51"/>
      <c r="G29" s="228"/>
      <c r="H29" s="51"/>
      <c r="I29" s="225"/>
      <c r="J29" s="252"/>
      <c r="K29" s="227"/>
      <c r="L29" s="51"/>
    </row>
    <row r="30" spans="1:12" customFormat="1" ht="46.5" customHeight="1">
      <c r="A30" s="49" t="s">
        <v>531</v>
      </c>
      <c r="B30" s="49" t="s">
        <v>532</v>
      </c>
      <c r="C30" s="255" t="s">
        <v>533</v>
      </c>
      <c r="D30" s="49" t="s">
        <v>534</v>
      </c>
      <c r="E30" s="49" t="s">
        <v>0</v>
      </c>
      <c r="F30" s="256" t="s">
        <v>535</v>
      </c>
      <c r="G30" s="49" t="s">
        <v>536</v>
      </c>
      <c r="H30" s="49" t="s">
        <v>537</v>
      </c>
      <c r="I30" s="49" t="s">
        <v>538</v>
      </c>
      <c r="J30" s="49" t="s">
        <v>539</v>
      </c>
      <c r="K30" s="49" t="s">
        <v>540</v>
      </c>
      <c r="L30" s="250" t="s">
        <v>1141</v>
      </c>
    </row>
    <row r="31" spans="1:12" ht="38.25">
      <c r="A31" s="64">
        <v>1</v>
      </c>
      <c r="B31" s="51" t="s">
        <v>546</v>
      </c>
      <c r="C31" s="64" t="s">
        <v>358</v>
      </c>
      <c r="D31" s="52" t="s">
        <v>547</v>
      </c>
      <c r="E31" s="52" t="s">
        <v>548</v>
      </c>
      <c r="F31" s="64" t="s">
        <v>544</v>
      </c>
      <c r="G31" s="64">
        <v>19.600000000000001</v>
      </c>
      <c r="H31" s="224">
        <v>30</v>
      </c>
      <c r="I31" s="225">
        <f t="shared" si="0"/>
        <v>588</v>
      </c>
      <c r="J31" s="252">
        <v>0.12</v>
      </c>
      <c r="K31" s="227">
        <f t="shared" si="1"/>
        <v>658.56</v>
      </c>
      <c r="L31" s="64" t="s">
        <v>549</v>
      </c>
    </row>
    <row r="32" spans="1:12" ht="25.5">
      <c r="A32" s="51">
        <v>2</v>
      </c>
      <c r="B32" s="51" t="s">
        <v>615</v>
      </c>
      <c r="C32" s="51" t="s">
        <v>384</v>
      </c>
      <c r="D32" s="98" t="s">
        <v>616</v>
      </c>
      <c r="E32" s="98" t="s">
        <v>543</v>
      </c>
      <c r="F32" s="98" t="s">
        <v>544</v>
      </c>
      <c r="G32" s="73">
        <v>0.27</v>
      </c>
      <c r="H32" s="229">
        <v>1800</v>
      </c>
      <c r="I32" s="225">
        <f t="shared" si="0"/>
        <v>486.00000000000006</v>
      </c>
      <c r="J32" s="252">
        <v>0.12</v>
      </c>
      <c r="K32" s="227">
        <f t="shared" si="1"/>
        <v>544.32000000000005</v>
      </c>
      <c r="L32" s="73" t="s">
        <v>549</v>
      </c>
    </row>
    <row r="33" spans="1:15" ht="25.5">
      <c r="A33" s="51">
        <v>3</v>
      </c>
      <c r="B33" s="51" t="s">
        <v>647</v>
      </c>
      <c r="C33" s="51" t="s">
        <v>404</v>
      </c>
      <c r="D33" s="98" t="s">
        <v>648</v>
      </c>
      <c r="E33" s="80" t="s">
        <v>613</v>
      </c>
      <c r="F33" s="51" t="s">
        <v>544</v>
      </c>
      <c r="G33" s="228">
        <v>10.6</v>
      </c>
      <c r="H33" s="222">
        <v>1350</v>
      </c>
      <c r="I33" s="225">
        <f t="shared" si="0"/>
        <v>14310</v>
      </c>
      <c r="J33" s="252">
        <v>0.12</v>
      </c>
      <c r="K33" s="227">
        <f t="shared" si="1"/>
        <v>16027.2</v>
      </c>
      <c r="L33" s="51" t="s">
        <v>549</v>
      </c>
    </row>
    <row r="34" spans="1:15" ht="51">
      <c r="A34" s="51">
        <v>4</v>
      </c>
      <c r="B34" s="51" t="s">
        <v>678</v>
      </c>
      <c r="C34" s="51" t="s">
        <v>422</v>
      </c>
      <c r="D34" s="80" t="s">
        <v>679</v>
      </c>
      <c r="E34" s="51" t="s">
        <v>548</v>
      </c>
      <c r="F34" s="51" t="s">
        <v>544</v>
      </c>
      <c r="G34" s="228">
        <v>7.7</v>
      </c>
      <c r="H34" s="51">
        <v>340</v>
      </c>
      <c r="I34" s="225">
        <f t="shared" si="0"/>
        <v>2618</v>
      </c>
      <c r="J34" s="252">
        <v>0.12</v>
      </c>
      <c r="K34" s="227">
        <f t="shared" si="1"/>
        <v>2932.16</v>
      </c>
      <c r="L34" s="51" t="s">
        <v>549</v>
      </c>
    </row>
    <row r="35" spans="1:15" ht="38.25">
      <c r="A35" s="64">
        <v>5</v>
      </c>
      <c r="B35" s="51" t="s">
        <v>698</v>
      </c>
      <c r="C35" s="52" t="s">
        <v>435</v>
      </c>
      <c r="D35" s="64" t="s">
        <v>699</v>
      </c>
      <c r="E35" s="64" t="s">
        <v>578</v>
      </c>
      <c r="F35" s="51" t="s">
        <v>544</v>
      </c>
      <c r="G35" s="64">
        <v>2.1800000000000002</v>
      </c>
      <c r="H35" s="64">
        <v>200</v>
      </c>
      <c r="I35" s="225">
        <f t="shared" si="0"/>
        <v>436.00000000000006</v>
      </c>
      <c r="J35" s="252">
        <v>0.12</v>
      </c>
      <c r="K35" s="227">
        <f t="shared" si="1"/>
        <v>488.32000000000005</v>
      </c>
      <c r="L35" s="64" t="s">
        <v>549</v>
      </c>
      <c r="O35" s="239"/>
    </row>
    <row r="36" spans="1:15" ht="15" customHeight="1">
      <c r="A36" s="392" t="s">
        <v>1076</v>
      </c>
      <c r="B36" s="393"/>
      <c r="C36" s="393"/>
      <c r="D36" s="393"/>
      <c r="E36" s="393"/>
      <c r="F36" s="393"/>
      <c r="G36" s="393"/>
      <c r="H36" s="393"/>
      <c r="I36" s="393"/>
      <c r="J36" s="394"/>
      <c r="K36" s="249">
        <f>SUM(K31:K35)</f>
        <v>20650.560000000001</v>
      </c>
      <c r="L36" s="51"/>
    </row>
    <row r="37" spans="1:15" ht="15" customHeight="1">
      <c r="A37" s="392" t="s">
        <v>1077</v>
      </c>
      <c r="B37" s="393"/>
      <c r="C37" s="393"/>
      <c r="D37" s="393"/>
      <c r="E37" s="393"/>
      <c r="F37" s="393"/>
      <c r="G37" s="393"/>
      <c r="H37" s="393"/>
      <c r="I37" s="393"/>
      <c r="J37" s="394"/>
      <c r="K37" s="249">
        <v>0.44</v>
      </c>
      <c r="L37" s="51"/>
    </row>
    <row r="38" spans="1:15" ht="15" customHeight="1">
      <c r="A38" s="395" t="s">
        <v>1122</v>
      </c>
      <c r="B38" s="396"/>
      <c r="C38" s="396"/>
      <c r="D38" s="396"/>
      <c r="E38" s="396"/>
      <c r="F38" s="396"/>
      <c r="G38" s="396"/>
      <c r="H38" s="396"/>
      <c r="I38" s="396"/>
      <c r="J38" s="397"/>
      <c r="K38" s="249">
        <f>SUM(K36:K37)</f>
        <v>20651</v>
      </c>
      <c r="L38" s="51"/>
    </row>
    <row r="39" spans="1:15" ht="15" customHeight="1">
      <c r="A39" s="51"/>
      <c r="B39" s="51"/>
      <c r="C39" s="51"/>
      <c r="D39" s="98"/>
      <c r="E39" s="80"/>
      <c r="F39" s="51"/>
      <c r="G39" s="228"/>
      <c r="H39" s="51"/>
      <c r="I39" s="225"/>
      <c r="J39" s="252"/>
      <c r="K39" s="227"/>
      <c r="L39" s="51"/>
    </row>
    <row r="40" spans="1:15" ht="15" customHeight="1">
      <c r="A40" s="51"/>
      <c r="B40" s="51"/>
      <c r="C40" s="51"/>
      <c r="D40" s="98"/>
      <c r="E40" s="80"/>
      <c r="F40" s="51"/>
      <c r="G40" s="228"/>
      <c r="H40" s="51"/>
      <c r="I40" s="225"/>
      <c r="J40" s="252"/>
      <c r="K40" s="227"/>
      <c r="L40" s="51"/>
    </row>
    <row r="41" spans="1:15" customFormat="1" ht="46.5" customHeight="1">
      <c r="A41" s="49" t="s">
        <v>531</v>
      </c>
      <c r="B41" s="49" t="s">
        <v>532</v>
      </c>
      <c r="C41" s="255" t="s">
        <v>533</v>
      </c>
      <c r="D41" s="49" t="s">
        <v>534</v>
      </c>
      <c r="E41" s="49" t="s">
        <v>0</v>
      </c>
      <c r="F41" s="256" t="s">
        <v>535</v>
      </c>
      <c r="G41" s="49" t="s">
        <v>536</v>
      </c>
      <c r="H41" s="49" t="s">
        <v>537</v>
      </c>
      <c r="I41" s="49" t="s">
        <v>538</v>
      </c>
      <c r="J41" s="49" t="s">
        <v>539</v>
      </c>
      <c r="K41" s="49" t="s">
        <v>540</v>
      </c>
      <c r="L41" s="250" t="s">
        <v>1142</v>
      </c>
    </row>
    <row r="42" spans="1:15" ht="25.5">
      <c r="A42" s="64">
        <v>1</v>
      </c>
      <c r="B42" s="51" t="s">
        <v>703</v>
      </c>
      <c r="C42" s="52" t="s">
        <v>437</v>
      </c>
      <c r="D42" s="64" t="s">
        <v>704</v>
      </c>
      <c r="E42" s="64" t="s">
        <v>543</v>
      </c>
      <c r="F42" s="64" t="s">
        <v>544</v>
      </c>
      <c r="G42" s="64">
        <v>0.19</v>
      </c>
      <c r="H42" s="64">
        <v>14800</v>
      </c>
      <c r="I42" s="225">
        <f t="shared" si="0"/>
        <v>2812</v>
      </c>
      <c r="J42" s="252">
        <v>0.12</v>
      </c>
      <c r="K42" s="227">
        <f t="shared" si="1"/>
        <v>3149.44</v>
      </c>
      <c r="L42" s="64" t="s">
        <v>549</v>
      </c>
    </row>
    <row r="43" spans="1:15" ht="25.5">
      <c r="A43" s="51">
        <v>2</v>
      </c>
      <c r="B43" s="51" t="s">
        <v>798</v>
      </c>
      <c r="C43" s="51" t="s">
        <v>492</v>
      </c>
      <c r="D43" s="98" t="s">
        <v>799</v>
      </c>
      <c r="E43" s="80" t="s">
        <v>548</v>
      </c>
      <c r="F43" s="51" t="s">
        <v>544</v>
      </c>
      <c r="G43" s="228">
        <v>10.1</v>
      </c>
      <c r="H43" s="51">
        <v>105</v>
      </c>
      <c r="I43" s="225">
        <f t="shared" si="0"/>
        <v>1060.5</v>
      </c>
      <c r="J43" s="252">
        <v>0.12</v>
      </c>
      <c r="K43" s="227">
        <f t="shared" si="1"/>
        <v>1187.76</v>
      </c>
      <c r="L43" s="51" t="s">
        <v>549</v>
      </c>
    </row>
    <row r="44" spans="1:15" ht="25.5">
      <c r="A44" s="64">
        <v>3</v>
      </c>
      <c r="B44" s="51" t="s">
        <v>780</v>
      </c>
      <c r="C44" s="52" t="s">
        <v>481</v>
      </c>
      <c r="D44" s="64" t="s">
        <v>781</v>
      </c>
      <c r="E44" s="64" t="s">
        <v>31</v>
      </c>
      <c r="F44" s="51" t="s">
        <v>702</v>
      </c>
      <c r="G44" s="64">
        <v>0.46</v>
      </c>
      <c r="H44" s="64">
        <v>3000</v>
      </c>
      <c r="I44" s="225">
        <f>G44*H44</f>
        <v>1380</v>
      </c>
      <c r="J44" s="252">
        <v>0.12</v>
      </c>
      <c r="K44" s="227">
        <f>I44*J44+I44</f>
        <v>1545.6</v>
      </c>
      <c r="L44" s="64" t="s">
        <v>549</v>
      </c>
    </row>
    <row r="45" spans="1:15" ht="15" customHeight="1">
      <c r="A45" s="392" t="s">
        <v>1076</v>
      </c>
      <c r="B45" s="393"/>
      <c r="C45" s="393"/>
      <c r="D45" s="393"/>
      <c r="E45" s="393"/>
      <c r="F45" s="393"/>
      <c r="G45" s="393"/>
      <c r="H45" s="393"/>
      <c r="I45" s="393"/>
      <c r="J45" s="394"/>
      <c r="K45" s="249">
        <f>SUM(K42:K44)</f>
        <v>5882.7999999999993</v>
      </c>
      <c r="L45" s="51"/>
    </row>
    <row r="46" spans="1:15" ht="15" customHeight="1">
      <c r="A46" s="392" t="s">
        <v>1077</v>
      </c>
      <c r="B46" s="393"/>
      <c r="C46" s="393"/>
      <c r="D46" s="393"/>
      <c r="E46" s="393"/>
      <c r="F46" s="393"/>
      <c r="G46" s="393"/>
      <c r="H46" s="393"/>
      <c r="I46" s="393"/>
      <c r="J46" s="394"/>
      <c r="K46" s="249">
        <v>0.2</v>
      </c>
      <c r="L46" s="51"/>
    </row>
    <row r="47" spans="1:15" ht="15" customHeight="1">
      <c r="A47" s="395" t="s">
        <v>1123</v>
      </c>
      <c r="B47" s="396"/>
      <c r="C47" s="396"/>
      <c r="D47" s="396"/>
      <c r="E47" s="396"/>
      <c r="F47" s="396"/>
      <c r="G47" s="396"/>
      <c r="H47" s="396"/>
      <c r="I47" s="396"/>
      <c r="J47" s="397"/>
      <c r="K47" s="249">
        <f>SUM(K45:K46)</f>
        <v>5882.9999999999991</v>
      </c>
      <c r="L47" s="51"/>
    </row>
    <row r="48" spans="1:15" ht="15" customHeight="1">
      <c r="A48" s="51"/>
      <c r="B48" s="51"/>
      <c r="C48" s="51"/>
      <c r="D48" s="98"/>
      <c r="E48" s="80"/>
      <c r="F48" s="51"/>
      <c r="G48" s="228"/>
      <c r="H48" s="51"/>
      <c r="I48" s="225"/>
      <c r="J48" s="252"/>
      <c r="K48" s="227"/>
      <c r="L48" s="51"/>
    </row>
    <row r="49" spans="1:12" ht="15" customHeight="1">
      <c r="A49" s="51"/>
      <c r="B49" s="51"/>
      <c r="C49" s="51"/>
      <c r="D49" s="98"/>
      <c r="E49" s="80"/>
      <c r="F49" s="51"/>
      <c r="G49" s="228"/>
      <c r="H49" s="51"/>
      <c r="I49" s="225"/>
      <c r="J49" s="252"/>
      <c r="K49" s="227"/>
      <c r="L49" s="51"/>
    </row>
    <row r="50" spans="1:12" customFormat="1" ht="46.5" customHeight="1">
      <c r="A50" s="49" t="s">
        <v>531</v>
      </c>
      <c r="B50" s="49" t="s">
        <v>532</v>
      </c>
      <c r="C50" s="255" t="s">
        <v>533</v>
      </c>
      <c r="D50" s="49" t="s">
        <v>534</v>
      </c>
      <c r="E50" s="49" t="s">
        <v>0</v>
      </c>
      <c r="F50" s="256" t="s">
        <v>535</v>
      </c>
      <c r="G50" s="49" t="s">
        <v>536</v>
      </c>
      <c r="H50" s="49" t="s">
        <v>537</v>
      </c>
      <c r="I50" s="49" t="s">
        <v>538</v>
      </c>
      <c r="J50" s="49" t="s">
        <v>539</v>
      </c>
      <c r="K50" s="49" t="s">
        <v>540</v>
      </c>
      <c r="L50" s="250" t="s">
        <v>1143</v>
      </c>
    </row>
    <row r="51" spans="1:12" ht="25.5">
      <c r="A51" s="51">
        <v>1</v>
      </c>
      <c r="B51" s="51" t="s">
        <v>715</v>
      </c>
      <c r="C51" s="51" t="s">
        <v>444</v>
      </c>
      <c r="D51" s="51" t="s">
        <v>716</v>
      </c>
      <c r="E51" s="51" t="s">
        <v>31</v>
      </c>
      <c r="F51" s="64" t="s">
        <v>727</v>
      </c>
      <c r="G51" s="64">
        <v>2.5</v>
      </c>
      <c r="H51" s="64">
        <v>600</v>
      </c>
      <c r="I51" s="225">
        <f t="shared" si="0"/>
        <v>1500</v>
      </c>
      <c r="J51" s="252">
        <v>0.18</v>
      </c>
      <c r="K51" s="227">
        <f t="shared" si="1"/>
        <v>1770</v>
      </c>
      <c r="L51" s="64" t="s">
        <v>593</v>
      </c>
    </row>
    <row r="52" spans="1:12" ht="25.5">
      <c r="A52" s="51">
        <v>2</v>
      </c>
      <c r="B52" s="51" t="s">
        <v>726</v>
      </c>
      <c r="C52" s="64" t="s">
        <v>450</v>
      </c>
      <c r="D52" s="105" t="s">
        <v>196</v>
      </c>
      <c r="E52" s="64" t="s">
        <v>31</v>
      </c>
      <c r="F52" s="64" t="s">
        <v>727</v>
      </c>
      <c r="G52" s="73">
        <v>1.4</v>
      </c>
      <c r="H52" s="73">
        <v>1100</v>
      </c>
      <c r="I52" s="225">
        <f t="shared" si="0"/>
        <v>1540</v>
      </c>
      <c r="J52" s="252">
        <v>0.12</v>
      </c>
      <c r="K52" s="227">
        <f t="shared" si="1"/>
        <v>1724.8</v>
      </c>
      <c r="L52" s="73" t="s">
        <v>593</v>
      </c>
    </row>
    <row r="53" spans="1:12" ht="15" customHeight="1">
      <c r="A53" s="392" t="s">
        <v>1076</v>
      </c>
      <c r="B53" s="393"/>
      <c r="C53" s="393"/>
      <c r="D53" s="393"/>
      <c r="E53" s="393"/>
      <c r="F53" s="393"/>
      <c r="G53" s="393"/>
      <c r="H53" s="393"/>
      <c r="I53" s="393"/>
      <c r="J53" s="394"/>
      <c r="K53" s="249">
        <f>SUM(K51:K52)</f>
        <v>3494.8</v>
      </c>
      <c r="L53" s="51"/>
    </row>
    <row r="54" spans="1:12" ht="15" customHeight="1">
      <c r="A54" s="392" t="s">
        <v>1077</v>
      </c>
      <c r="B54" s="393"/>
      <c r="C54" s="393"/>
      <c r="D54" s="393"/>
      <c r="E54" s="393"/>
      <c r="F54" s="393"/>
      <c r="G54" s="393"/>
      <c r="H54" s="393"/>
      <c r="I54" s="393"/>
      <c r="J54" s="394"/>
      <c r="K54" s="249">
        <v>0.2</v>
      </c>
      <c r="L54" s="51"/>
    </row>
    <row r="55" spans="1:12" ht="15" customHeight="1">
      <c r="A55" s="395" t="s">
        <v>1127</v>
      </c>
      <c r="B55" s="396"/>
      <c r="C55" s="396"/>
      <c r="D55" s="396"/>
      <c r="E55" s="396"/>
      <c r="F55" s="396"/>
      <c r="G55" s="396"/>
      <c r="H55" s="396"/>
      <c r="I55" s="396"/>
      <c r="J55" s="397"/>
      <c r="K55" s="249">
        <f>SUM(K53:K54)</f>
        <v>3495</v>
      </c>
      <c r="L55" s="51"/>
    </row>
    <row r="56" spans="1:12" ht="15" customHeight="1">
      <c r="A56" s="51"/>
      <c r="B56" s="51"/>
      <c r="C56" s="51"/>
      <c r="D56" s="98"/>
      <c r="E56" s="80"/>
      <c r="F56" s="51"/>
      <c r="G56" s="228"/>
      <c r="H56" s="51"/>
      <c r="I56" s="225"/>
      <c r="J56" s="252"/>
      <c r="K56" s="227"/>
      <c r="L56" s="51"/>
    </row>
    <row r="57" spans="1:12" ht="15" customHeight="1">
      <c r="A57" s="51"/>
      <c r="B57" s="51"/>
      <c r="C57" s="51"/>
      <c r="D57" s="98"/>
      <c r="E57" s="80"/>
      <c r="F57" s="51"/>
      <c r="G57" s="228"/>
      <c r="H57" s="51"/>
      <c r="I57" s="225"/>
      <c r="J57" s="252"/>
      <c r="K57" s="227"/>
      <c r="L57" s="51"/>
    </row>
    <row r="58" spans="1:12" customFormat="1" ht="46.5" customHeight="1">
      <c r="A58" s="49" t="s">
        <v>531</v>
      </c>
      <c r="B58" s="49" t="s">
        <v>532</v>
      </c>
      <c r="C58" s="255" t="s">
        <v>533</v>
      </c>
      <c r="D58" s="49" t="s">
        <v>534</v>
      </c>
      <c r="E58" s="49" t="s">
        <v>0</v>
      </c>
      <c r="F58" s="256" t="s">
        <v>535</v>
      </c>
      <c r="G58" s="49" t="s">
        <v>536</v>
      </c>
      <c r="H58" s="49" t="s">
        <v>537</v>
      </c>
      <c r="I58" s="49" t="s">
        <v>538</v>
      </c>
      <c r="J58" s="49" t="s">
        <v>539</v>
      </c>
      <c r="K58" s="49" t="s">
        <v>540</v>
      </c>
      <c r="L58" s="250" t="s">
        <v>1144</v>
      </c>
    </row>
    <row r="59" spans="1:12" s="234" customFormat="1" ht="25.5">
      <c r="A59" s="51">
        <v>1</v>
      </c>
      <c r="B59" s="51" t="s">
        <v>754</v>
      </c>
      <c r="C59" s="51" t="s">
        <v>467</v>
      </c>
      <c r="D59" s="72" t="s">
        <v>755</v>
      </c>
      <c r="E59" s="72" t="s">
        <v>543</v>
      </c>
      <c r="F59" s="64" t="s">
        <v>756</v>
      </c>
      <c r="G59" s="64">
        <v>0.18</v>
      </c>
      <c r="H59" s="64">
        <v>17900</v>
      </c>
      <c r="I59" s="225">
        <f t="shared" si="0"/>
        <v>3222</v>
      </c>
      <c r="J59" s="252">
        <v>0.12</v>
      </c>
      <c r="K59" s="227">
        <f t="shared" si="1"/>
        <v>3608.64</v>
      </c>
      <c r="L59" s="64" t="s">
        <v>593</v>
      </c>
    </row>
    <row r="60" spans="1:12" ht="15" customHeight="1">
      <c r="A60" s="392" t="s">
        <v>1076</v>
      </c>
      <c r="B60" s="393"/>
      <c r="C60" s="393"/>
      <c r="D60" s="393"/>
      <c r="E60" s="393"/>
      <c r="F60" s="393"/>
      <c r="G60" s="393"/>
      <c r="H60" s="393"/>
      <c r="I60" s="393"/>
      <c r="J60" s="394"/>
      <c r="K60" s="249">
        <f>SUM(K58:K59)</f>
        <v>3608.64</v>
      </c>
      <c r="L60" s="51"/>
    </row>
    <row r="61" spans="1:12" ht="15" customHeight="1">
      <c r="A61" s="392" t="s">
        <v>1077</v>
      </c>
      <c r="B61" s="393"/>
      <c r="C61" s="393"/>
      <c r="D61" s="393"/>
      <c r="E61" s="393"/>
      <c r="F61" s="393"/>
      <c r="G61" s="393"/>
      <c r="H61" s="393"/>
      <c r="I61" s="393"/>
      <c r="J61" s="394"/>
      <c r="K61" s="249">
        <v>0.36</v>
      </c>
      <c r="L61" s="51"/>
    </row>
    <row r="62" spans="1:12" ht="15" customHeight="1">
      <c r="A62" s="395" t="s">
        <v>1129</v>
      </c>
      <c r="B62" s="396"/>
      <c r="C62" s="396"/>
      <c r="D62" s="396"/>
      <c r="E62" s="396"/>
      <c r="F62" s="396"/>
      <c r="G62" s="396"/>
      <c r="H62" s="396"/>
      <c r="I62" s="396"/>
      <c r="J62" s="397"/>
      <c r="K62" s="249">
        <f>SUM(K60:K61)</f>
        <v>3609</v>
      </c>
      <c r="L62" s="51"/>
    </row>
    <row r="63" spans="1:12" ht="15" customHeight="1">
      <c r="A63" s="51"/>
      <c r="B63" s="51"/>
      <c r="C63" s="51"/>
      <c r="D63" s="98"/>
      <c r="E63" s="80"/>
      <c r="F63" s="51"/>
      <c r="G63" s="228"/>
      <c r="H63" s="51"/>
      <c r="I63" s="225"/>
      <c r="J63" s="252"/>
      <c r="K63" s="227"/>
      <c r="L63" s="51"/>
    </row>
    <row r="64" spans="1:12" ht="15" customHeight="1">
      <c r="A64" s="51"/>
      <c r="B64" s="51"/>
      <c r="C64" s="51"/>
      <c r="D64" s="98"/>
      <c r="E64" s="80"/>
      <c r="F64" s="51"/>
      <c r="G64" s="228"/>
      <c r="H64" s="51"/>
      <c r="I64" s="225"/>
      <c r="J64" s="252"/>
      <c r="K64" s="227"/>
      <c r="L64" s="51"/>
    </row>
    <row r="65" spans="1:14" customFormat="1" ht="46.5" customHeight="1">
      <c r="A65" s="49" t="s">
        <v>531</v>
      </c>
      <c r="B65" s="49" t="s">
        <v>532</v>
      </c>
      <c r="C65" s="255" t="s">
        <v>533</v>
      </c>
      <c r="D65" s="49" t="s">
        <v>534</v>
      </c>
      <c r="E65" s="49" t="s">
        <v>0</v>
      </c>
      <c r="F65" s="256" t="s">
        <v>535</v>
      </c>
      <c r="G65" s="49" t="s">
        <v>536</v>
      </c>
      <c r="H65" s="49" t="s">
        <v>537</v>
      </c>
      <c r="I65" s="49" t="s">
        <v>538</v>
      </c>
      <c r="J65" s="49" t="s">
        <v>539</v>
      </c>
      <c r="K65" s="49" t="s">
        <v>540</v>
      </c>
      <c r="L65" s="250" t="s">
        <v>1145</v>
      </c>
    </row>
    <row r="66" spans="1:14" s="234" customFormat="1" ht="25.5">
      <c r="A66" s="51">
        <v>1</v>
      </c>
      <c r="B66" s="51" t="s">
        <v>795</v>
      </c>
      <c r="C66" s="51" t="s">
        <v>491</v>
      </c>
      <c r="D66" s="72" t="s">
        <v>796</v>
      </c>
      <c r="E66" s="72" t="s">
        <v>31</v>
      </c>
      <c r="F66" s="64" t="s">
        <v>797</v>
      </c>
      <c r="G66" s="64">
        <v>2.4500000000000002</v>
      </c>
      <c r="H66" s="64">
        <v>6800</v>
      </c>
      <c r="I66" s="225">
        <f t="shared" si="0"/>
        <v>16660</v>
      </c>
      <c r="J66" s="252">
        <v>0.12</v>
      </c>
      <c r="K66" s="227">
        <f t="shared" si="1"/>
        <v>18659.2</v>
      </c>
      <c r="L66" s="64" t="s">
        <v>593</v>
      </c>
      <c r="N66" s="197"/>
    </row>
    <row r="67" spans="1:14" ht="15">
      <c r="A67" s="392" t="s">
        <v>1076</v>
      </c>
      <c r="B67" s="393"/>
      <c r="C67" s="393"/>
      <c r="D67" s="393"/>
      <c r="E67" s="393"/>
      <c r="F67" s="393"/>
      <c r="G67" s="393"/>
      <c r="H67" s="393"/>
      <c r="I67" s="393"/>
      <c r="J67" s="394"/>
      <c r="K67" s="249">
        <f>SUM(K65:K66)</f>
        <v>18659.2</v>
      </c>
    </row>
    <row r="68" spans="1:14" ht="15">
      <c r="A68" s="392" t="s">
        <v>1077</v>
      </c>
      <c r="B68" s="393"/>
      <c r="C68" s="393"/>
      <c r="D68" s="393"/>
      <c r="E68" s="393"/>
      <c r="F68" s="393"/>
      <c r="G68" s="393"/>
      <c r="H68" s="393"/>
      <c r="I68" s="393"/>
      <c r="J68" s="394"/>
      <c r="K68" s="249">
        <v>-0.2</v>
      </c>
    </row>
    <row r="69" spans="1:14" ht="15">
      <c r="A69" s="395" t="s">
        <v>1130</v>
      </c>
      <c r="B69" s="396"/>
      <c r="C69" s="396"/>
      <c r="D69" s="396"/>
      <c r="E69" s="396"/>
      <c r="F69" s="396"/>
      <c r="G69" s="396"/>
      <c r="H69" s="396"/>
      <c r="I69" s="396"/>
      <c r="J69" s="397"/>
      <c r="K69" s="249">
        <f>SUM(K67:K68)</f>
        <v>18659</v>
      </c>
    </row>
    <row r="73" spans="1:14">
      <c r="H73" s="287"/>
    </row>
    <row r="74" spans="1:14">
      <c r="H74" s="287"/>
    </row>
    <row r="75" spans="1:14">
      <c r="H75" s="287"/>
    </row>
    <row r="76" spans="1:14">
      <c r="H76" s="287"/>
    </row>
    <row r="77" spans="1:14">
      <c r="H77" s="287"/>
    </row>
    <row r="78" spans="1:14">
      <c r="H78" s="287"/>
    </row>
    <row r="79" spans="1:14">
      <c r="H79" s="287"/>
    </row>
    <row r="80" spans="1:14">
      <c r="H80" s="287"/>
    </row>
    <row r="81" spans="1:14">
      <c r="H81" s="287"/>
    </row>
    <row r="82" spans="1:14">
      <c r="H82" s="287"/>
    </row>
    <row r="83" spans="1:14">
      <c r="H83" s="287"/>
    </row>
    <row r="84" spans="1:14">
      <c r="H84" s="287"/>
    </row>
    <row r="85" spans="1:14">
      <c r="H85" s="287"/>
    </row>
    <row r="86" spans="1:14" ht="25.5">
      <c r="A86" s="51"/>
      <c r="B86" s="51" t="s">
        <v>735</v>
      </c>
      <c r="C86" s="51" t="s">
        <v>456</v>
      </c>
      <c r="D86" s="98" t="s">
        <v>736</v>
      </c>
      <c r="E86" s="80" t="s">
        <v>9</v>
      </c>
      <c r="F86" s="51" t="s">
        <v>544</v>
      </c>
      <c r="G86" s="228">
        <v>14.5</v>
      </c>
      <c r="H86" s="51">
        <v>9</v>
      </c>
      <c r="I86" s="225">
        <f>G86*H86</f>
        <v>130.5</v>
      </c>
      <c r="J86" s="252">
        <v>0.12</v>
      </c>
      <c r="K86" s="227">
        <f>I86*J86+I86</f>
        <v>146.16</v>
      </c>
      <c r="L86" s="51" t="s">
        <v>549</v>
      </c>
      <c r="N86" s="398" t="s">
        <v>1124</v>
      </c>
    </row>
    <row r="87" spans="1:14" ht="25.5">
      <c r="A87" s="64"/>
      <c r="B87" s="51" t="s">
        <v>793</v>
      </c>
      <c r="C87" s="64" t="s">
        <v>490</v>
      </c>
      <c r="D87" s="52" t="s">
        <v>794</v>
      </c>
      <c r="E87" s="52" t="s">
        <v>613</v>
      </c>
      <c r="F87" s="283" t="s">
        <v>544</v>
      </c>
      <c r="G87" s="105">
        <v>8.9</v>
      </c>
      <c r="H87" s="105">
        <v>6</v>
      </c>
      <c r="I87" s="225">
        <f>G87*H87</f>
        <v>53.400000000000006</v>
      </c>
      <c r="J87" s="252">
        <v>0.12</v>
      </c>
      <c r="K87" s="227">
        <f>I87*J87+I87</f>
        <v>59.808000000000007</v>
      </c>
      <c r="L87" s="64" t="s">
        <v>549</v>
      </c>
      <c r="N87" s="398"/>
    </row>
    <row r="88" spans="1:14" ht="25.5">
      <c r="A88" s="51"/>
      <c r="B88" s="51" t="s">
        <v>875</v>
      </c>
      <c r="C88" s="51" t="s">
        <v>423</v>
      </c>
      <c r="D88" s="51" t="s">
        <v>876</v>
      </c>
      <c r="E88" s="51" t="s">
        <v>31</v>
      </c>
      <c r="F88" s="105" t="s">
        <v>756</v>
      </c>
      <c r="G88" s="64">
        <v>0.25</v>
      </c>
      <c r="H88" s="64">
        <v>150</v>
      </c>
      <c r="I88" s="225">
        <f>G88*H88</f>
        <v>37.5</v>
      </c>
      <c r="J88" s="252">
        <v>0.12</v>
      </c>
      <c r="K88" s="227">
        <f>I88*J88+I88</f>
        <v>42</v>
      </c>
      <c r="L88" s="64" t="s">
        <v>549</v>
      </c>
      <c r="N88" s="398"/>
    </row>
    <row r="89" spans="1:14" s="234" customFormat="1" ht="25.5">
      <c r="A89" s="51"/>
      <c r="B89" s="51" t="s">
        <v>590</v>
      </c>
      <c r="C89" s="98" t="s">
        <v>366</v>
      </c>
      <c r="D89" s="98" t="s">
        <v>591</v>
      </c>
      <c r="E89" s="98" t="s">
        <v>31</v>
      </c>
      <c r="F89" s="80" t="s">
        <v>592</v>
      </c>
      <c r="G89" s="236">
        <v>100.1</v>
      </c>
      <c r="H89" s="229">
        <v>3</v>
      </c>
      <c r="I89" s="225">
        <f>G89*H89</f>
        <v>300.29999999999995</v>
      </c>
      <c r="J89" s="252">
        <v>0.05</v>
      </c>
      <c r="K89" s="227">
        <f>I89*J89+I89</f>
        <v>315.31499999999994</v>
      </c>
      <c r="L89" s="73" t="s">
        <v>593</v>
      </c>
      <c r="N89" s="398"/>
    </row>
    <row r="90" spans="1:14">
      <c r="H90" s="287"/>
    </row>
    <row r="91" spans="1:14">
      <c r="H91" s="287"/>
    </row>
    <row r="92" spans="1:14">
      <c r="H92" s="287"/>
    </row>
    <row r="93" spans="1:14">
      <c r="H93" s="287"/>
    </row>
    <row r="94" spans="1:14">
      <c r="H94" s="287"/>
    </row>
    <row r="95" spans="1:14">
      <c r="H95" s="287"/>
    </row>
    <row r="96" spans="1:14">
      <c r="H96" s="287"/>
    </row>
    <row r="97" spans="8:8">
      <c r="H97" s="287"/>
    </row>
    <row r="98" spans="8:8">
      <c r="H98" s="287"/>
    </row>
    <row r="99" spans="8:8">
      <c r="H99" s="287"/>
    </row>
    <row r="100" spans="8:8">
      <c r="H100" s="287"/>
    </row>
    <row r="101" spans="8:8">
      <c r="H101" s="287"/>
    </row>
    <row r="102" spans="8:8">
      <c r="H102" s="287"/>
    </row>
    <row r="103" spans="8:8">
      <c r="H103" s="287"/>
    </row>
    <row r="104" spans="8:8">
      <c r="H104" s="287"/>
    </row>
    <row r="105" spans="8:8">
      <c r="H105" s="287"/>
    </row>
    <row r="106" spans="8:8">
      <c r="H106" s="287"/>
    </row>
    <row r="107" spans="8:8">
      <c r="H107" s="287"/>
    </row>
    <row r="108" spans="8:8">
      <c r="H108" s="287"/>
    </row>
    <row r="109" spans="8:8">
      <c r="H109" s="287"/>
    </row>
    <row r="110" spans="8:8">
      <c r="H110" s="287"/>
    </row>
    <row r="111" spans="8:8">
      <c r="H111" s="287"/>
    </row>
    <row r="112" spans="8:8">
      <c r="H112" s="287"/>
    </row>
    <row r="113" spans="8:8">
      <c r="H113" s="287"/>
    </row>
    <row r="114" spans="8:8">
      <c r="H114" s="287"/>
    </row>
    <row r="115" spans="8:8">
      <c r="H115" s="287"/>
    </row>
    <row r="116" spans="8:8">
      <c r="H116" s="287"/>
    </row>
    <row r="117" spans="8:8">
      <c r="H117" s="287"/>
    </row>
    <row r="118" spans="8:8">
      <c r="H118" s="287"/>
    </row>
    <row r="119" spans="8:8">
      <c r="H119" s="287"/>
    </row>
    <row r="120" spans="8:8">
      <c r="H120" s="287"/>
    </row>
    <row r="121" spans="8:8">
      <c r="H121" s="287"/>
    </row>
    <row r="122" spans="8:8">
      <c r="H122" s="287"/>
    </row>
    <row r="123" spans="8:8">
      <c r="H123" s="287"/>
    </row>
    <row r="124" spans="8:8">
      <c r="H124" s="287"/>
    </row>
    <row r="125" spans="8:8">
      <c r="H125" s="287"/>
    </row>
    <row r="126" spans="8:8">
      <c r="H126" s="287"/>
    </row>
    <row r="127" spans="8:8">
      <c r="H127" s="287"/>
    </row>
    <row r="128" spans="8:8">
      <c r="H128" s="287"/>
    </row>
    <row r="129" spans="8:8">
      <c r="H129" s="287"/>
    </row>
    <row r="130" spans="8:8">
      <c r="H130" s="287"/>
    </row>
  </sheetData>
  <mergeCells count="25">
    <mergeCell ref="N86:N89"/>
    <mergeCell ref="A53:J53"/>
    <mergeCell ref="A54:J54"/>
    <mergeCell ref="A55:J55"/>
    <mergeCell ref="A60:J60"/>
    <mergeCell ref="A61:J61"/>
    <mergeCell ref="A62:J62"/>
    <mergeCell ref="A67:J67"/>
    <mergeCell ref="A68:J68"/>
    <mergeCell ref="A69:J69"/>
    <mergeCell ref="A7:J7"/>
    <mergeCell ref="A8:J8"/>
    <mergeCell ref="A9:J9"/>
    <mergeCell ref="A47:J47"/>
    <mergeCell ref="A18:J18"/>
    <mergeCell ref="A19:J19"/>
    <mergeCell ref="A20:J20"/>
    <mergeCell ref="A25:J25"/>
    <mergeCell ref="A26:J26"/>
    <mergeCell ref="A27:J27"/>
    <mergeCell ref="A36:J36"/>
    <mergeCell ref="A37:J37"/>
    <mergeCell ref="A38:J38"/>
    <mergeCell ref="A45:J45"/>
    <mergeCell ref="A46:J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topLeftCell="A40" workbookViewId="0">
      <selection activeCell="A46" sqref="A46:K52"/>
    </sheetView>
  </sheetViews>
  <sheetFormatPr defaultRowHeight="15"/>
  <cols>
    <col min="1" max="1" width="4.28515625" customWidth="1"/>
    <col min="2" max="2" width="8.7109375" customWidth="1"/>
    <col min="3" max="3" width="11" customWidth="1"/>
    <col min="4" max="4" width="21.85546875" customWidth="1"/>
    <col min="5" max="5" width="5" customWidth="1"/>
    <col min="6" max="6" width="8.28515625" customWidth="1"/>
    <col min="7" max="7" width="7.7109375" style="122" customWidth="1"/>
    <col min="8" max="8" width="7" style="123" customWidth="1"/>
    <col min="9" max="9" width="8.28515625" style="122" customWidth="1"/>
    <col min="10" max="10" width="7.7109375" style="33" customWidth="1"/>
    <col min="11" max="12" width="10.28515625" style="122" customWidth="1"/>
  </cols>
  <sheetData>
    <row r="1" spans="1:14" ht="60">
      <c r="A1" s="45" t="s">
        <v>531</v>
      </c>
      <c r="B1" s="45" t="s">
        <v>532</v>
      </c>
      <c r="C1" s="46" t="s">
        <v>533</v>
      </c>
      <c r="D1" s="45" t="s">
        <v>534</v>
      </c>
      <c r="E1" s="45" t="s">
        <v>0</v>
      </c>
      <c r="F1" s="47" t="s">
        <v>535</v>
      </c>
      <c r="G1" s="48" t="s">
        <v>536</v>
      </c>
      <c r="H1" s="49" t="s">
        <v>537</v>
      </c>
      <c r="I1" s="48" t="s">
        <v>538</v>
      </c>
      <c r="J1" s="45" t="s">
        <v>539</v>
      </c>
      <c r="K1" s="48" t="s">
        <v>540</v>
      </c>
    </row>
    <row r="2" spans="1:14" s="93" customFormat="1" ht="25.5">
      <c r="A2" s="57"/>
      <c r="B2" s="51" t="s">
        <v>667</v>
      </c>
      <c r="C2" s="58" t="s">
        <v>415</v>
      </c>
      <c r="D2" s="7" t="s">
        <v>668</v>
      </c>
      <c r="E2" s="7" t="s">
        <v>9</v>
      </c>
      <c r="F2" s="39" t="s">
        <v>669</v>
      </c>
      <c r="G2" s="59">
        <v>11.79</v>
      </c>
      <c r="H2" s="101">
        <v>63</v>
      </c>
      <c r="I2" s="53">
        <f t="shared" ref="I2:I21" si="0">G2*H2</f>
        <v>742.77</v>
      </c>
      <c r="J2" s="61">
        <v>12</v>
      </c>
      <c r="K2" s="56">
        <f t="shared" ref="K2:K21" si="1">I2*J2%+I2</f>
        <v>831.90239999999994</v>
      </c>
      <c r="L2" s="59" t="s">
        <v>670</v>
      </c>
    </row>
    <row r="3" spans="1:14" s="93" customFormat="1" ht="25.5">
      <c r="A3" s="85"/>
      <c r="B3" s="51" t="s">
        <v>694</v>
      </c>
      <c r="C3" s="89" t="s">
        <v>434</v>
      </c>
      <c r="D3" s="90" t="s">
        <v>695</v>
      </c>
      <c r="E3" s="90" t="s">
        <v>543</v>
      </c>
      <c r="F3" s="88" t="s">
        <v>696</v>
      </c>
      <c r="G3" s="79">
        <v>85</v>
      </c>
      <c r="H3" s="103">
        <v>6</v>
      </c>
      <c r="I3" s="53">
        <f t="shared" si="0"/>
        <v>510</v>
      </c>
      <c r="J3" s="61">
        <v>12</v>
      </c>
      <c r="K3" s="56">
        <f t="shared" si="1"/>
        <v>571.20000000000005</v>
      </c>
      <c r="L3" s="86" t="s">
        <v>697</v>
      </c>
    </row>
    <row r="4" spans="1:14" s="84" customFormat="1" ht="36">
      <c r="A4" s="108"/>
      <c r="B4" s="51" t="s">
        <v>849</v>
      </c>
      <c r="C4" s="58" t="s">
        <v>525</v>
      </c>
      <c r="D4" s="7" t="s">
        <v>850</v>
      </c>
      <c r="E4" s="7" t="s">
        <v>613</v>
      </c>
      <c r="F4" s="109" t="s">
        <v>669</v>
      </c>
      <c r="G4" s="110">
        <v>9.35</v>
      </c>
      <c r="H4" s="114">
        <v>42</v>
      </c>
      <c r="I4" s="53">
        <f t="shared" si="0"/>
        <v>392.7</v>
      </c>
      <c r="J4" s="55">
        <v>12</v>
      </c>
      <c r="K4" s="56">
        <f t="shared" si="1"/>
        <v>439.82399999999996</v>
      </c>
      <c r="L4" s="59" t="s">
        <v>670</v>
      </c>
      <c r="N4"/>
    </row>
    <row r="5" spans="1:14" s="84" customFormat="1" ht="25.5">
      <c r="A5" s="108"/>
      <c r="B5" s="51" t="s">
        <v>853</v>
      </c>
      <c r="C5" s="7" t="s">
        <v>528</v>
      </c>
      <c r="D5" s="78" t="s">
        <v>854</v>
      </c>
      <c r="E5" s="78" t="s">
        <v>3</v>
      </c>
      <c r="F5" s="77" t="s">
        <v>669</v>
      </c>
      <c r="G5" s="79">
        <v>11.39</v>
      </c>
      <c r="H5" s="66">
        <v>15</v>
      </c>
      <c r="I5" s="53">
        <f t="shared" si="0"/>
        <v>170.85000000000002</v>
      </c>
      <c r="J5" s="55">
        <v>12</v>
      </c>
      <c r="K5" s="56">
        <f t="shared" si="1"/>
        <v>191.35200000000003</v>
      </c>
      <c r="L5" s="79" t="s">
        <v>670</v>
      </c>
    </row>
    <row r="6" spans="1:14" s="84" customFormat="1" ht="25.5">
      <c r="A6" s="50"/>
      <c r="B6" s="51" t="s">
        <v>565</v>
      </c>
      <c r="C6" s="52" t="s">
        <v>355</v>
      </c>
      <c r="D6" s="52" t="s">
        <v>566</v>
      </c>
      <c r="E6" s="52" t="s">
        <v>31</v>
      </c>
      <c r="F6" s="74" t="s">
        <v>567</v>
      </c>
      <c r="G6" s="75">
        <v>0.17</v>
      </c>
      <c r="H6" s="54">
        <v>2000</v>
      </c>
      <c r="I6" s="53">
        <f t="shared" si="0"/>
        <v>340</v>
      </c>
      <c r="J6" s="55">
        <v>12</v>
      </c>
      <c r="K6" s="56">
        <f t="shared" si="1"/>
        <v>380.8</v>
      </c>
      <c r="L6" s="75" t="s">
        <v>568</v>
      </c>
    </row>
    <row r="7" spans="1:14" ht="36">
      <c r="A7" s="58"/>
      <c r="B7" s="51" t="s">
        <v>607</v>
      </c>
      <c r="C7" s="58" t="s">
        <v>381</v>
      </c>
      <c r="D7" s="7" t="s">
        <v>608</v>
      </c>
      <c r="E7" s="8" t="s">
        <v>10</v>
      </c>
      <c r="F7" s="78" t="s">
        <v>609</v>
      </c>
      <c r="G7" s="65">
        <v>104</v>
      </c>
      <c r="H7" s="60">
        <v>9</v>
      </c>
      <c r="I7" s="53">
        <f t="shared" si="0"/>
        <v>936</v>
      </c>
      <c r="J7" s="61">
        <v>12</v>
      </c>
      <c r="K7" s="56">
        <f t="shared" si="1"/>
        <v>1048.32</v>
      </c>
      <c r="L7" s="79" t="s">
        <v>610</v>
      </c>
    </row>
    <row r="8" spans="1:14" ht="25.5">
      <c r="A8" s="58"/>
      <c r="B8" s="51" t="s">
        <v>628</v>
      </c>
      <c r="C8" s="58" t="s">
        <v>389</v>
      </c>
      <c r="D8" s="96" t="s">
        <v>629</v>
      </c>
      <c r="E8" s="97" t="s">
        <v>15</v>
      </c>
      <c r="F8" s="78" t="s">
        <v>630</v>
      </c>
      <c r="G8" s="65">
        <v>318.64</v>
      </c>
      <c r="H8" s="60">
        <v>9</v>
      </c>
      <c r="I8" s="53">
        <f t="shared" si="0"/>
        <v>2867.7599999999998</v>
      </c>
      <c r="J8" s="55">
        <v>12</v>
      </c>
      <c r="K8" s="56">
        <f t="shared" si="1"/>
        <v>3211.8911999999996</v>
      </c>
      <c r="L8" s="79" t="s">
        <v>610</v>
      </c>
    </row>
    <row r="9" spans="1:14" ht="25.5">
      <c r="A9" s="58"/>
      <c r="B9" s="51" t="s">
        <v>707</v>
      </c>
      <c r="C9" s="58" t="s">
        <v>441</v>
      </c>
      <c r="D9" s="96" t="s">
        <v>708</v>
      </c>
      <c r="E9" s="97" t="s">
        <v>10</v>
      </c>
      <c r="F9" s="78" t="s">
        <v>709</v>
      </c>
      <c r="G9" s="65">
        <v>547.5</v>
      </c>
      <c r="H9" s="101">
        <v>9</v>
      </c>
      <c r="I9" s="53">
        <f t="shared" si="0"/>
        <v>4927.5</v>
      </c>
      <c r="J9" s="55">
        <v>12</v>
      </c>
      <c r="K9" s="56">
        <f t="shared" si="1"/>
        <v>5518.8</v>
      </c>
      <c r="L9" s="79" t="s">
        <v>610</v>
      </c>
    </row>
    <row r="10" spans="1:14" ht="25.5">
      <c r="A10" s="58"/>
      <c r="B10" s="51" t="s">
        <v>769</v>
      </c>
      <c r="C10" s="58" t="s">
        <v>474</v>
      </c>
      <c r="D10" s="96" t="s">
        <v>770</v>
      </c>
      <c r="E10" s="97" t="s">
        <v>6</v>
      </c>
      <c r="F10" s="78" t="s">
        <v>771</v>
      </c>
      <c r="G10" s="65">
        <v>700</v>
      </c>
      <c r="H10" s="101">
        <v>18</v>
      </c>
      <c r="I10" s="53">
        <f t="shared" si="0"/>
        <v>12600</v>
      </c>
      <c r="J10" s="55">
        <v>12</v>
      </c>
      <c r="K10" s="56">
        <f t="shared" si="1"/>
        <v>14112</v>
      </c>
      <c r="L10" s="79" t="s">
        <v>610</v>
      </c>
    </row>
    <row r="11" spans="1:14" ht="25.5">
      <c r="A11" s="58"/>
      <c r="B11" s="51" t="s">
        <v>806</v>
      </c>
      <c r="C11" s="58" t="s">
        <v>496</v>
      </c>
      <c r="D11" s="96" t="s">
        <v>265</v>
      </c>
      <c r="E11" s="96" t="s">
        <v>807</v>
      </c>
      <c r="F11" s="78" t="s">
        <v>808</v>
      </c>
      <c r="G11" s="65">
        <v>127</v>
      </c>
      <c r="H11" s="101">
        <v>6</v>
      </c>
      <c r="I11" s="53">
        <f t="shared" si="0"/>
        <v>762</v>
      </c>
      <c r="J11" s="61">
        <v>12</v>
      </c>
      <c r="K11" s="56">
        <f t="shared" si="1"/>
        <v>853.44</v>
      </c>
      <c r="L11" s="79" t="s">
        <v>809</v>
      </c>
      <c r="M11" s="91"/>
    </row>
    <row r="12" spans="1:14" ht="36">
      <c r="A12" s="58"/>
      <c r="B12" s="51" t="s">
        <v>823</v>
      </c>
      <c r="C12" s="58" t="s">
        <v>504</v>
      </c>
      <c r="D12" s="96" t="s">
        <v>824</v>
      </c>
      <c r="E12" s="96" t="s">
        <v>825</v>
      </c>
      <c r="F12" s="78" t="s">
        <v>826</v>
      </c>
      <c r="G12" s="65">
        <v>330</v>
      </c>
      <c r="H12" s="101">
        <v>12</v>
      </c>
      <c r="I12" s="53">
        <f t="shared" si="0"/>
        <v>3960</v>
      </c>
      <c r="J12" s="61">
        <v>18</v>
      </c>
      <c r="K12" s="56">
        <f t="shared" si="1"/>
        <v>4672.8</v>
      </c>
      <c r="L12" s="79" t="s">
        <v>809</v>
      </c>
    </row>
    <row r="13" spans="1:14" ht="25.5">
      <c r="A13" s="58"/>
      <c r="B13" s="51" t="s">
        <v>872</v>
      </c>
      <c r="C13" s="58" t="s">
        <v>406</v>
      </c>
      <c r="D13" s="96" t="s">
        <v>873</v>
      </c>
      <c r="E13" s="97" t="s">
        <v>15</v>
      </c>
      <c r="F13" s="78" t="s">
        <v>874</v>
      </c>
      <c r="G13" s="65">
        <v>130</v>
      </c>
      <c r="H13" s="101">
        <v>15</v>
      </c>
      <c r="I13" s="86">
        <f t="shared" si="0"/>
        <v>1950</v>
      </c>
      <c r="J13" s="78">
        <v>12</v>
      </c>
      <c r="K13" s="79">
        <f t="shared" si="1"/>
        <v>2184</v>
      </c>
      <c r="L13" s="79" t="s">
        <v>809</v>
      </c>
    </row>
    <row r="14" spans="1:14" ht="25.5">
      <c r="A14" s="57"/>
      <c r="B14" s="51" t="s">
        <v>637</v>
      </c>
      <c r="C14" s="7" t="s">
        <v>394</v>
      </c>
      <c r="D14" s="7" t="s">
        <v>638</v>
      </c>
      <c r="E14" s="7" t="s">
        <v>543</v>
      </c>
      <c r="F14" s="77" t="s">
        <v>575</v>
      </c>
      <c r="G14" s="79">
        <v>0.5</v>
      </c>
      <c r="H14" s="66">
        <v>100</v>
      </c>
      <c r="I14" s="53">
        <f t="shared" si="0"/>
        <v>50</v>
      </c>
      <c r="J14" s="55">
        <v>12</v>
      </c>
      <c r="K14" s="56">
        <f t="shared" si="1"/>
        <v>56</v>
      </c>
      <c r="L14" s="79" t="s">
        <v>639</v>
      </c>
    </row>
    <row r="15" spans="1:14" ht="25.5">
      <c r="A15" s="108"/>
      <c r="B15" s="51" t="s">
        <v>785</v>
      </c>
      <c r="C15" s="58" t="s">
        <v>483</v>
      </c>
      <c r="D15" s="7" t="s">
        <v>786</v>
      </c>
      <c r="E15" s="7" t="s">
        <v>787</v>
      </c>
      <c r="F15" s="109" t="s">
        <v>788</v>
      </c>
      <c r="G15" s="110">
        <v>52</v>
      </c>
      <c r="H15" s="111">
        <v>27</v>
      </c>
      <c r="I15" s="53">
        <f t="shared" si="0"/>
        <v>1404</v>
      </c>
      <c r="J15" s="55">
        <v>12</v>
      </c>
      <c r="K15" s="56">
        <f t="shared" si="1"/>
        <v>1572.48</v>
      </c>
      <c r="L15" s="59" t="s">
        <v>789</v>
      </c>
    </row>
    <row r="16" spans="1:14" s="84" customFormat="1" ht="25.5">
      <c r="A16" s="57"/>
      <c r="B16" s="51" t="s">
        <v>743</v>
      </c>
      <c r="C16" s="7" t="s">
        <v>464</v>
      </c>
      <c r="D16" s="7" t="s">
        <v>744</v>
      </c>
      <c r="E16" s="7" t="s">
        <v>543</v>
      </c>
      <c r="F16" s="77" t="s">
        <v>745</v>
      </c>
      <c r="G16" s="79">
        <v>0.91</v>
      </c>
      <c r="H16" s="103">
        <v>900</v>
      </c>
      <c r="I16" s="53">
        <f t="shared" si="0"/>
        <v>819</v>
      </c>
      <c r="J16" s="61">
        <v>12</v>
      </c>
      <c r="K16" s="56">
        <f t="shared" si="1"/>
        <v>917.28</v>
      </c>
      <c r="L16" s="79" t="s">
        <v>746</v>
      </c>
    </row>
    <row r="17" spans="1:23" s="94" customFormat="1" ht="25.5">
      <c r="A17" s="85"/>
      <c r="B17" s="51" t="s">
        <v>580</v>
      </c>
      <c r="C17" s="78" t="s">
        <v>362</v>
      </c>
      <c r="D17" s="7" t="s">
        <v>581</v>
      </c>
      <c r="E17" s="7" t="s">
        <v>543</v>
      </c>
      <c r="F17" s="7" t="s">
        <v>582</v>
      </c>
      <c r="G17" s="86">
        <v>4.16</v>
      </c>
      <c r="H17" s="87">
        <v>180</v>
      </c>
      <c r="I17" s="53">
        <f t="shared" si="0"/>
        <v>748.80000000000007</v>
      </c>
      <c r="J17" s="55">
        <v>12</v>
      </c>
      <c r="K17" s="56">
        <f t="shared" si="1"/>
        <v>838.65600000000006</v>
      </c>
      <c r="L17" s="86" t="s">
        <v>583</v>
      </c>
    </row>
    <row r="18" spans="1:23" s="95" customFormat="1" ht="25.5">
      <c r="A18" s="57"/>
      <c r="B18" s="51" t="s">
        <v>640</v>
      </c>
      <c r="C18" s="7" t="s">
        <v>395</v>
      </c>
      <c r="D18" s="78" t="s">
        <v>641</v>
      </c>
      <c r="E18" s="78" t="s">
        <v>543</v>
      </c>
      <c r="F18" s="77" t="s">
        <v>642</v>
      </c>
      <c r="G18" s="79">
        <v>1</v>
      </c>
      <c r="H18" s="66">
        <v>2530</v>
      </c>
      <c r="I18" s="53">
        <f t="shared" si="0"/>
        <v>2530</v>
      </c>
      <c r="J18" s="61">
        <v>12</v>
      </c>
      <c r="K18" s="56">
        <f t="shared" si="1"/>
        <v>2833.6</v>
      </c>
      <c r="L18" s="79" t="s">
        <v>583</v>
      </c>
    </row>
    <row r="19" spans="1:23" s="118" customFormat="1" ht="29.25" customHeight="1">
      <c r="A19" s="57"/>
      <c r="B19" s="51" t="s">
        <v>685</v>
      </c>
      <c r="C19" s="7" t="s">
        <v>429</v>
      </c>
      <c r="D19" s="78" t="s">
        <v>686</v>
      </c>
      <c r="E19" s="78" t="s">
        <v>613</v>
      </c>
      <c r="F19" s="77" t="s">
        <v>687</v>
      </c>
      <c r="G19" s="79">
        <v>19.5</v>
      </c>
      <c r="H19" s="103">
        <v>9</v>
      </c>
      <c r="I19" s="53">
        <f t="shared" si="0"/>
        <v>175.5</v>
      </c>
      <c r="J19" s="61">
        <v>12</v>
      </c>
      <c r="K19" s="56">
        <f t="shared" si="1"/>
        <v>196.56</v>
      </c>
      <c r="L19" s="79" t="s">
        <v>583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</row>
    <row r="20" spans="1:23" s="93" customFormat="1" ht="25.5">
      <c r="A20" s="112">
        <v>46</v>
      </c>
      <c r="B20" s="51" t="s">
        <v>820</v>
      </c>
      <c r="C20" s="77" t="s">
        <v>503</v>
      </c>
      <c r="D20" s="77" t="s">
        <v>821</v>
      </c>
      <c r="E20" s="77" t="s">
        <v>543</v>
      </c>
      <c r="F20" s="96" t="s">
        <v>822</v>
      </c>
      <c r="G20" s="65">
        <v>1.19</v>
      </c>
      <c r="H20" s="66">
        <v>600</v>
      </c>
      <c r="I20" s="53">
        <f t="shared" si="0"/>
        <v>714</v>
      </c>
      <c r="J20" s="55">
        <v>12</v>
      </c>
      <c r="K20" s="56">
        <f t="shared" si="1"/>
        <v>799.68</v>
      </c>
      <c r="L20" s="79" t="s">
        <v>583</v>
      </c>
    </row>
    <row r="21" spans="1:23" s="93" customFormat="1" ht="25.5">
      <c r="A21" s="57"/>
      <c r="B21" s="51" t="s">
        <v>829</v>
      </c>
      <c r="C21" s="7" t="s">
        <v>507</v>
      </c>
      <c r="D21" s="7" t="s">
        <v>830</v>
      </c>
      <c r="E21" s="7" t="s">
        <v>31</v>
      </c>
      <c r="F21" s="77" t="s">
        <v>831</v>
      </c>
      <c r="G21" s="79">
        <v>1.52</v>
      </c>
      <c r="H21" s="103">
        <v>690</v>
      </c>
      <c r="I21" s="53">
        <f t="shared" si="0"/>
        <v>1048.8</v>
      </c>
      <c r="J21" s="61">
        <v>12</v>
      </c>
      <c r="K21" s="56">
        <f t="shared" si="1"/>
        <v>1174.6559999999999</v>
      </c>
      <c r="L21" s="79" t="s">
        <v>583</v>
      </c>
    </row>
    <row r="22" spans="1:23">
      <c r="A22" s="63"/>
      <c r="B22" s="63"/>
      <c r="C22" s="63"/>
      <c r="D22" s="63"/>
      <c r="E22" s="63"/>
      <c r="F22" s="63"/>
      <c r="G22" s="119"/>
      <c r="H22" s="121"/>
      <c r="I22" s="119"/>
      <c r="J22" s="63"/>
      <c r="K22" s="119"/>
      <c r="L22" s="119"/>
    </row>
    <row r="25" spans="1:23" ht="60">
      <c r="A25" s="45" t="s">
        <v>531</v>
      </c>
      <c r="B25" s="45" t="s">
        <v>532</v>
      </c>
      <c r="C25" s="46" t="s">
        <v>533</v>
      </c>
      <c r="D25" s="45" t="s">
        <v>534</v>
      </c>
      <c r="E25" s="45" t="s">
        <v>0</v>
      </c>
      <c r="F25" s="47" t="s">
        <v>535</v>
      </c>
      <c r="G25" s="48" t="s">
        <v>536</v>
      </c>
      <c r="H25" s="49" t="s">
        <v>537</v>
      </c>
      <c r="I25" s="48" t="s">
        <v>538</v>
      </c>
      <c r="J25" s="45" t="s">
        <v>539</v>
      </c>
      <c r="K25" s="48" t="s">
        <v>540</v>
      </c>
    </row>
    <row r="26" spans="1:23" ht="25.5">
      <c r="A26" s="57">
        <v>1</v>
      </c>
      <c r="B26" s="51" t="s">
        <v>667</v>
      </c>
      <c r="C26" s="58" t="s">
        <v>415</v>
      </c>
      <c r="D26" s="7" t="s">
        <v>668</v>
      </c>
      <c r="E26" s="7" t="s">
        <v>9</v>
      </c>
      <c r="F26" s="39" t="s">
        <v>669</v>
      </c>
      <c r="G26" s="59">
        <v>11.79</v>
      </c>
      <c r="H26" s="101">
        <v>63</v>
      </c>
      <c r="I26" s="53">
        <f>H26*G26</f>
        <v>742.77</v>
      </c>
      <c r="J26" s="61">
        <v>12</v>
      </c>
      <c r="K26" s="56">
        <f>J26*I26%+I26</f>
        <v>831.90239999999994</v>
      </c>
      <c r="L26" s="59" t="s">
        <v>670</v>
      </c>
    </row>
    <row r="27" spans="1:23" ht="36">
      <c r="A27" s="57">
        <v>2</v>
      </c>
      <c r="B27" s="51" t="s">
        <v>849</v>
      </c>
      <c r="C27" s="58" t="s">
        <v>525</v>
      </c>
      <c r="D27" s="7" t="s">
        <v>850</v>
      </c>
      <c r="E27" s="7" t="s">
        <v>613</v>
      </c>
      <c r="F27" s="109" t="s">
        <v>669</v>
      </c>
      <c r="G27" s="110">
        <v>9.35</v>
      </c>
      <c r="H27" s="114">
        <v>42</v>
      </c>
      <c r="I27" s="53">
        <f t="shared" ref="I27:I29" si="2">H27*G27</f>
        <v>392.7</v>
      </c>
      <c r="J27" s="55">
        <v>12</v>
      </c>
      <c r="K27" s="56">
        <f t="shared" ref="K27:K29" si="3">J27*I27%+I27</f>
        <v>439.82400000000001</v>
      </c>
      <c r="L27" s="59" t="s">
        <v>670</v>
      </c>
    </row>
    <row r="28" spans="1:23" ht="25.5">
      <c r="A28" s="57">
        <v>3</v>
      </c>
      <c r="B28" s="51" t="s">
        <v>694</v>
      </c>
      <c r="C28" s="89" t="s">
        <v>434</v>
      </c>
      <c r="D28" s="90" t="s">
        <v>695</v>
      </c>
      <c r="E28" s="90" t="s">
        <v>543</v>
      </c>
      <c r="F28" s="88" t="s">
        <v>696</v>
      </c>
      <c r="G28" s="79">
        <v>85</v>
      </c>
      <c r="H28" s="103">
        <v>6</v>
      </c>
      <c r="I28" s="53">
        <v>510</v>
      </c>
      <c r="J28" s="61">
        <v>12</v>
      </c>
      <c r="K28" s="56">
        <v>571.20000000000005</v>
      </c>
      <c r="L28" s="86" t="s">
        <v>697</v>
      </c>
    </row>
    <row r="29" spans="1:23" ht="25.5">
      <c r="A29" s="57">
        <v>4</v>
      </c>
      <c r="B29" s="51" t="s">
        <v>853</v>
      </c>
      <c r="C29" s="7" t="s">
        <v>528</v>
      </c>
      <c r="D29" s="78" t="s">
        <v>854</v>
      </c>
      <c r="E29" s="78" t="s">
        <v>3</v>
      </c>
      <c r="F29" s="77" t="s">
        <v>669</v>
      </c>
      <c r="G29" s="79">
        <v>11.39</v>
      </c>
      <c r="H29" s="66">
        <v>15</v>
      </c>
      <c r="I29" s="53">
        <f t="shared" si="2"/>
        <v>170.85000000000002</v>
      </c>
      <c r="J29" s="55">
        <v>12</v>
      </c>
      <c r="K29" s="56">
        <f t="shared" si="3"/>
        <v>191.35200000000003</v>
      </c>
      <c r="L29" s="79" t="s">
        <v>670</v>
      </c>
    </row>
    <row r="30" spans="1:23">
      <c r="A30" s="392" t="s">
        <v>1076</v>
      </c>
      <c r="B30" s="393"/>
      <c r="C30" s="393"/>
      <c r="D30" s="393"/>
      <c r="E30" s="393"/>
      <c r="F30" s="393"/>
      <c r="G30" s="393"/>
      <c r="H30" s="393"/>
      <c r="I30" s="393"/>
      <c r="J30" s="394"/>
      <c r="K30" s="351">
        <f>SUM(K26:K29)</f>
        <v>2034.2784000000001</v>
      </c>
    </row>
    <row r="31" spans="1:23">
      <c r="A31" s="392" t="s">
        <v>1077</v>
      </c>
      <c r="B31" s="393"/>
      <c r="C31" s="393"/>
      <c r="D31" s="393"/>
      <c r="E31" s="393"/>
      <c r="F31" s="393"/>
      <c r="G31" s="393"/>
      <c r="H31" s="393"/>
      <c r="I31" s="393"/>
      <c r="J31" s="394"/>
      <c r="K31" s="351">
        <v>-0.28000000000000003</v>
      </c>
    </row>
    <row r="32" spans="1:23">
      <c r="A32" s="395" t="s">
        <v>1152</v>
      </c>
      <c r="B32" s="396"/>
      <c r="C32" s="396"/>
      <c r="D32" s="396"/>
      <c r="E32" s="396"/>
      <c r="F32" s="396"/>
      <c r="G32" s="396"/>
      <c r="H32" s="396"/>
      <c r="I32" s="396"/>
      <c r="J32" s="397"/>
      <c r="K32" s="351">
        <f>SUM(K30:K31)</f>
        <v>2033.9984000000002</v>
      </c>
    </row>
    <row r="33" spans="1:12">
      <c r="A33" s="341"/>
      <c r="B33" s="342"/>
      <c r="C33" s="343"/>
      <c r="D33" s="344"/>
      <c r="E33" s="344"/>
      <c r="F33" s="345"/>
      <c r="G33" s="346"/>
      <c r="H33" s="347"/>
      <c r="I33" s="348"/>
      <c r="J33" s="349"/>
      <c r="K33" s="350"/>
      <c r="L33" s="346"/>
    </row>
    <row r="34" spans="1:12">
      <c r="A34" s="341"/>
      <c r="B34" s="342"/>
      <c r="C34" s="343"/>
      <c r="D34" s="344"/>
      <c r="E34" s="344"/>
      <c r="F34" s="345"/>
      <c r="G34" s="346"/>
      <c r="H34" s="347"/>
      <c r="I34" s="348"/>
      <c r="J34" s="349"/>
      <c r="K34" s="350"/>
      <c r="L34" s="346"/>
    </row>
    <row r="35" spans="1:12">
      <c r="J35" s="340"/>
    </row>
    <row r="40" spans="1:12" ht="60">
      <c r="A40" s="45" t="s">
        <v>531</v>
      </c>
      <c r="B40" s="45" t="s">
        <v>532</v>
      </c>
      <c r="C40" s="46" t="s">
        <v>533</v>
      </c>
      <c r="D40" s="45" t="s">
        <v>534</v>
      </c>
      <c r="E40" s="45" t="s">
        <v>0</v>
      </c>
      <c r="F40" s="47" t="s">
        <v>535</v>
      </c>
      <c r="G40" s="48" t="s">
        <v>536</v>
      </c>
      <c r="H40" s="49" t="s">
        <v>537</v>
      </c>
      <c r="I40" s="48" t="s">
        <v>538</v>
      </c>
      <c r="J40" s="45" t="s">
        <v>539</v>
      </c>
      <c r="K40" s="48" t="s">
        <v>540</v>
      </c>
    </row>
    <row r="41" spans="1:12" ht="25.5">
      <c r="A41" s="50">
        <v>1</v>
      </c>
      <c r="B41" s="51" t="s">
        <v>565</v>
      </c>
      <c r="C41" s="52" t="s">
        <v>355</v>
      </c>
      <c r="D41" s="52" t="s">
        <v>566</v>
      </c>
      <c r="E41" s="52" t="s">
        <v>31</v>
      </c>
      <c r="F41" s="74" t="s">
        <v>567</v>
      </c>
      <c r="G41" s="75">
        <v>0.17</v>
      </c>
      <c r="H41" s="54">
        <v>2000</v>
      </c>
      <c r="I41" s="53">
        <f>H41*G41</f>
        <v>340</v>
      </c>
      <c r="J41" s="55">
        <v>12</v>
      </c>
      <c r="K41" s="56">
        <f>J41*I41%+I41</f>
        <v>380.8</v>
      </c>
      <c r="L41" s="75" t="s">
        <v>568</v>
      </c>
    </row>
    <row r="42" spans="1:12">
      <c r="A42" s="392" t="s">
        <v>1076</v>
      </c>
      <c r="B42" s="393"/>
      <c r="C42" s="393"/>
      <c r="D42" s="393"/>
      <c r="E42" s="393"/>
      <c r="F42" s="393"/>
      <c r="G42" s="393"/>
      <c r="H42" s="393"/>
      <c r="I42" s="393"/>
      <c r="J42" s="394"/>
      <c r="K42" s="249">
        <f>SUM(K40:K41)</f>
        <v>380.8</v>
      </c>
    </row>
    <row r="43" spans="1:12">
      <c r="A43" s="392" t="s">
        <v>1077</v>
      </c>
      <c r="B43" s="393"/>
      <c r="C43" s="393"/>
      <c r="D43" s="393"/>
      <c r="E43" s="393"/>
      <c r="F43" s="393"/>
      <c r="G43" s="393"/>
      <c r="H43" s="393"/>
      <c r="I43" s="393"/>
      <c r="J43" s="394"/>
      <c r="K43" s="249">
        <v>0.2</v>
      </c>
    </row>
    <row r="44" spans="1:12">
      <c r="A44" s="395" t="s">
        <v>1146</v>
      </c>
      <c r="B44" s="396"/>
      <c r="C44" s="396"/>
      <c r="D44" s="396"/>
      <c r="E44" s="396"/>
      <c r="F44" s="396"/>
      <c r="G44" s="396"/>
      <c r="H44" s="396"/>
      <c r="I44" s="396"/>
      <c r="J44" s="397"/>
      <c r="K44" s="249">
        <f>SUM(K42:K43)</f>
        <v>381</v>
      </c>
    </row>
    <row r="46" spans="1:12" ht="60">
      <c r="A46" s="45" t="s">
        <v>531</v>
      </c>
      <c r="B46" s="45" t="s">
        <v>532</v>
      </c>
      <c r="C46" s="46" t="s">
        <v>533</v>
      </c>
      <c r="D46" s="45" t="s">
        <v>534</v>
      </c>
      <c r="E46" s="45" t="s">
        <v>0</v>
      </c>
      <c r="F46" s="47" t="s">
        <v>535</v>
      </c>
      <c r="G46" s="48" t="s">
        <v>536</v>
      </c>
      <c r="H46" s="49" t="s">
        <v>537</v>
      </c>
      <c r="I46" s="48" t="s">
        <v>538</v>
      </c>
      <c r="J46" s="45" t="s">
        <v>539</v>
      </c>
      <c r="K46" s="48" t="s">
        <v>540</v>
      </c>
    </row>
    <row r="47" spans="1:12" ht="25.5">
      <c r="A47" s="58">
        <v>1</v>
      </c>
      <c r="B47" s="51" t="s">
        <v>806</v>
      </c>
      <c r="C47" s="58" t="s">
        <v>496</v>
      </c>
      <c r="D47" s="96" t="s">
        <v>265</v>
      </c>
      <c r="E47" s="96" t="s">
        <v>807</v>
      </c>
      <c r="F47" s="78" t="s">
        <v>808</v>
      </c>
      <c r="G47" s="65">
        <v>127</v>
      </c>
      <c r="H47" s="101">
        <v>6</v>
      </c>
      <c r="I47" s="53">
        <f>H47*G47</f>
        <v>762</v>
      </c>
      <c r="J47" s="61">
        <v>12</v>
      </c>
      <c r="K47" s="56">
        <f>J47*I47%+I47</f>
        <v>853.44</v>
      </c>
      <c r="L47" s="79" t="s">
        <v>809</v>
      </c>
    </row>
    <row r="48" spans="1:12" ht="36">
      <c r="A48" s="58">
        <v>2</v>
      </c>
      <c r="B48" s="51" t="s">
        <v>823</v>
      </c>
      <c r="C48" s="58" t="s">
        <v>504</v>
      </c>
      <c r="D48" s="96" t="s">
        <v>824</v>
      </c>
      <c r="E48" s="96" t="s">
        <v>825</v>
      </c>
      <c r="F48" s="78" t="s">
        <v>826</v>
      </c>
      <c r="G48" s="65">
        <v>330</v>
      </c>
      <c r="H48" s="101">
        <v>12</v>
      </c>
      <c r="I48" s="53">
        <f t="shared" ref="I48:I49" si="4">H48*G48</f>
        <v>3960</v>
      </c>
      <c r="J48" s="61">
        <v>18</v>
      </c>
      <c r="K48" s="56">
        <f t="shared" ref="K48:K49" si="5">J48*I48%+I48</f>
        <v>4672.8</v>
      </c>
      <c r="L48" s="79" t="s">
        <v>809</v>
      </c>
    </row>
    <row r="49" spans="1:12" ht="25.5">
      <c r="A49" s="58">
        <v>3</v>
      </c>
      <c r="B49" s="51" t="s">
        <v>872</v>
      </c>
      <c r="C49" s="58" t="s">
        <v>406</v>
      </c>
      <c r="D49" s="96" t="s">
        <v>873</v>
      </c>
      <c r="E49" s="97" t="s">
        <v>15</v>
      </c>
      <c r="F49" s="78" t="s">
        <v>874</v>
      </c>
      <c r="G49" s="65">
        <v>130</v>
      </c>
      <c r="H49" s="101">
        <v>15</v>
      </c>
      <c r="I49" s="53">
        <f t="shared" si="4"/>
        <v>1950</v>
      </c>
      <c r="J49" s="78">
        <v>12</v>
      </c>
      <c r="K49" s="56">
        <f t="shared" si="5"/>
        <v>2184</v>
      </c>
      <c r="L49" s="79" t="s">
        <v>809</v>
      </c>
    </row>
    <row r="50" spans="1:12">
      <c r="A50" s="392" t="s">
        <v>1076</v>
      </c>
      <c r="B50" s="393"/>
      <c r="C50" s="393"/>
      <c r="D50" s="393"/>
      <c r="E50" s="393"/>
      <c r="F50" s="393"/>
      <c r="G50" s="393"/>
      <c r="H50" s="393"/>
      <c r="I50" s="393"/>
      <c r="J50" s="394"/>
      <c r="K50" s="351">
        <f>SUM(K47:K49)</f>
        <v>7710.24</v>
      </c>
    </row>
    <row r="51" spans="1:12">
      <c r="A51" s="392" t="s">
        <v>1077</v>
      </c>
      <c r="B51" s="393"/>
      <c r="C51" s="393"/>
      <c r="D51" s="393"/>
      <c r="E51" s="393"/>
      <c r="F51" s="393"/>
      <c r="G51" s="393"/>
      <c r="H51" s="393"/>
      <c r="I51" s="393"/>
      <c r="J51" s="394"/>
      <c r="K51" s="351">
        <v>-0.24</v>
      </c>
    </row>
    <row r="52" spans="1:12">
      <c r="A52" s="395" t="s">
        <v>1151</v>
      </c>
      <c r="B52" s="396"/>
      <c r="C52" s="396"/>
      <c r="D52" s="396"/>
      <c r="E52" s="396"/>
      <c r="F52" s="396"/>
      <c r="G52" s="396"/>
      <c r="H52" s="396"/>
      <c r="I52" s="396"/>
      <c r="J52" s="397"/>
      <c r="K52" s="351">
        <f>SUM(K50:K51)</f>
        <v>7710</v>
      </c>
    </row>
    <row r="53" spans="1:12" ht="14.25" customHeight="1"/>
    <row r="56" spans="1:12" ht="60">
      <c r="A56" s="45" t="s">
        <v>531</v>
      </c>
      <c r="B56" s="45" t="s">
        <v>532</v>
      </c>
      <c r="C56" s="46" t="s">
        <v>533</v>
      </c>
      <c r="D56" s="45" t="s">
        <v>534</v>
      </c>
      <c r="E56" s="45" t="s">
        <v>0</v>
      </c>
      <c r="F56" s="47" t="s">
        <v>535</v>
      </c>
      <c r="G56" s="48" t="s">
        <v>536</v>
      </c>
      <c r="H56" s="49" t="s">
        <v>537</v>
      </c>
      <c r="I56" s="48" t="s">
        <v>538</v>
      </c>
      <c r="J56" s="45" t="s">
        <v>539</v>
      </c>
      <c r="K56" s="48" t="s">
        <v>540</v>
      </c>
    </row>
    <row r="57" spans="1:12" ht="25.5">
      <c r="A57" s="57">
        <v>1</v>
      </c>
      <c r="B57" s="51" t="s">
        <v>637</v>
      </c>
      <c r="C57" s="7" t="s">
        <v>394</v>
      </c>
      <c r="D57" s="7" t="s">
        <v>638</v>
      </c>
      <c r="E57" s="7" t="s">
        <v>543</v>
      </c>
      <c r="F57" s="77" t="s">
        <v>575</v>
      </c>
      <c r="G57" s="79">
        <v>0.5</v>
      </c>
      <c r="H57" s="66">
        <v>100</v>
      </c>
      <c r="I57" s="53">
        <v>50</v>
      </c>
      <c r="J57" s="55">
        <v>12</v>
      </c>
      <c r="K57" s="56">
        <v>56</v>
      </c>
      <c r="L57" s="79" t="s">
        <v>639</v>
      </c>
    </row>
    <row r="58" spans="1:12" ht="25.5">
      <c r="A58" s="57">
        <v>2</v>
      </c>
      <c r="B58" s="51" t="s">
        <v>637</v>
      </c>
      <c r="C58" s="7" t="s">
        <v>394</v>
      </c>
      <c r="D58" s="7" t="s">
        <v>638</v>
      </c>
      <c r="E58" s="7" t="s">
        <v>543</v>
      </c>
      <c r="F58" s="77" t="s">
        <v>575</v>
      </c>
      <c r="G58" s="79">
        <v>0.5</v>
      </c>
      <c r="H58" s="66">
        <v>100</v>
      </c>
      <c r="I58" s="53">
        <v>50</v>
      </c>
      <c r="J58" s="55">
        <v>12</v>
      </c>
      <c r="K58" s="56">
        <v>56</v>
      </c>
      <c r="L58" s="79" t="s">
        <v>639</v>
      </c>
    </row>
    <row r="59" spans="1:12" ht="25.5">
      <c r="A59" s="57">
        <v>3</v>
      </c>
      <c r="B59" s="51" t="s">
        <v>637</v>
      </c>
      <c r="C59" s="7" t="s">
        <v>394</v>
      </c>
      <c r="D59" s="7" t="s">
        <v>638</v>
      </c>
      <c r="E59" s="7" t="s">
        <v>543</v>
      </c>
      <c r="F59" s="77" t="s">
        <v>575</v>
      </c>
      <c r="G59" s="79">
        <v>0.5</v>
      </c>
      <c r="H59" s="66">
        <v>100</v>
      </c>
      <c r="I59" s="53">
        <v>50</v>
      </c>
      <c r="J59" s="55">
        <v>12</v>
      </c>
      <c r="K59" s="56">
        <v>56</v>
      </c>
      <c r="L59" s="79" t="s">
        <v>639</v>
      </c>
    </row>
    <row r="60" spans="1:12">
      <c r="A60" s="392" t="s">
        <v>1076</v>
      </c>
      <c r="B60" s="393"/>
      <c r="C60" s="393"/>
      <c r="D60" s="393"/>
      <c r="E60" s="393"/>
      <c r="F60" s="393"/>
      <c r="G60" s="393"/>
      <c r="H60" s="393"/>
      <c r="I60" s="393"/>
      <c r="J60" s="394"/>
      <c r="K60" s="351">
        <f>SUM(K57:K59)</f>
        <v>168</v>
      </c>
    </row>
    <row r="61" spans="1:12">
      <c r="A61" s="392" t="s">
        <v>1077</v>
      </c>
      <c r="B61" s="393"/>
      <c r="C61" s="393"/>
      <c r="D61" s="393"/>
      <c r="E61" s="393"/>
      <c r="F61" s="393"/>
      <c r="G61" s="393"/>
      <c r="H61" s="393"/>
      <c r="I61" s="393"/>
      <c r="J61" s="394"/>
      <c r="K61" s="351">
        <v>0</v>
      </c>
    </row>
    <row r="62" spans="1:12">
      <c r="A62" s="395" t="s">
        <v>1147</v>
      </c>
      <c r="B62" s="396"/>
      <c r="C62" s="396"/>
      <c r="D62" s="396"/>
      <c r="E62" s="396"/>
      <c r="F62" s="396"/>
      <c r="G62" s="396"/>
      <c r="H62" s="396"/>
      <c r="I62" s="396"/>
      <c r="J62" s="397"/>
      <c r="K62" s="351">
        <v>168</v>
      </c>
    </row>
    <row r="63" spans="1:1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3"/>
    </row>
    <row r="64" spans="1:12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3"/>
    </row>
    <row r="66" spans="1:12" ht="60">
      <c r="A66" s="45" t="s">
        <v>531</v>
      </c>
      <c r="B66" s="45" t="s">
        <v>532</v>
      </c>
      <c r="C66" s="46" t="s">
        <v>533</v>
      </c>
      <c r="D66" s="45" t="s">
        <v>534</v>
      </c>
      <c r="E66" s="45" t="s">
        <v>0</v>
      </c>
      <c r="F66" s="47" t="s">
        <v>535</v>
      </c>
      <c r="G66" s="48" t="s">
        <v>536</v>
      </c>
      <c r="H66" s="49" t="s">
        <v>537</v>
      </c>
      <c r="I66" s="48" t="s">
        <v>538</v>
      </c>
      <c r="J66" s="45" t="s">
        <v>539</v>
      </c>
      <c r="K66" s="48" t="s">
        <v>540</v>
      </c>
    </row>
    <row r="67" spans="1:12" ht="36">
      <c r="A67" s="58">
        <v>1</v>
      </c>
      <c r="B67" s="51" t="s">
        <v>607</v>
      </c>
      <c r="C67" s="58" t="s">
        <v>381</v>
      </c>
      <c r="D67" s="7" t="s">
        <v>608</v>
      </c>
      <c r="E67" s="8" t="s">
        <v>10</v>
      </c>
      <c r="F67" s="78" t="s">
        <v>609</v>
      </c>
      <c r="G67" s="65">
        <v>104</v>
      </c>
      <c r="H67" s="60">
        <v>9</v>
      </c>
      <c r="I67" s="53">
        <f>H67*G67</f>
        <v>936</v>
      </c>
      <c r="J67" s="61">
        <v>12</v>
      </c>
      <c r="K67" s="56">
        <f>J67*I67%+I67</f>
        <v>1048.32</v>
      </c>
      <c r="L67" s="79" t="s">
        <v>610</v>
      </c>
    </row>
    <row r="68" spans="1:12" ht="25.5">
      <c r="A68" s="58">
        <v>2</v>
      </c>
      <c r="B68" s="51" t="s">
        <v>628</v>
      </c>
      <c r="C68" s="58" t="s">
        <v>389</v>
      </c>
      <c r="D68" s="96" t="s">
        <v>629</v>
      </c>
      <c r="E68" s="97" t="s">
        <v>15</v>
      </c>
      <c r="F68" s="78" t="s">
        <v>630</v>
      </c>
      <c r="G68" s="65">
        <v>318.64</v>
      </c>
      <c r="H68" s="60">
        <v>9</v>
      </c>
      <c r="I68" s="53">
        <f t="shared" ref="I68:I70" si="6">H68*G68</f>
        <v>2867.7599999999998</v>
      </c>
      <c r="J68" s="55">
        <v>12</v>
      </c>
      <c r="K68" s="56">
        <f t="shared" ref="K68:K70" si="7">J68*I68%+I68</f>
        <v>3211.8911999999996</v>
      </c>
      <c r="L68" s="79" t="s">
        <v>610</v>
      </c>
    </row>
    <row r="69" spans="1:12" ht="25.5">
      <c r="A69" s="58">
        <v>3</v>
      </c>
      <c r="B69" s="51" t="s">
        <v>707</v>
      </c>
      <c r="C69" s="58" t="s">
        <v>441</v>
      </c>
      <c r="D69" s="96" t="s">
        <v>708</v>
      </c>
      <c r="E69" s="97" t="s">
        <v>10</v>
      </c>
      <c r="F69" s="78" t="s">
        <v>709</v>
      </c>
      <c r="G69" s="65">
        <v>547.5</v>
      </c>
      <c r="H69" s="101">
        <v>9</v>
      </c>
      <c r="I69" s="53">
        <f t="shared" si="6"/>
        <v>4927.5</v>
      </c>
      <c r="J69" s="55">
        <v>12</v>
      </c>
      <c r="K69" s="56">
        <f t="shared" si="7"/>
        <v>5518.8</v>
      </c>
      <c r="L69" s="79" t="s">
        <v>610</v>
      </c>
    </row>
    <row r="70" spans="1:12" ht="25.5">
      <c r="A70" s="58">
        <v>4</v>
      </c>
      <c r="B70" s="51" t="s">
        <v>769</v>
      </c>
      <c r="C70" s="58" t="s">
        <v>474</v>
      </c>
      <c r="D70" s="96" t="s">
        <v>770</v>
      </c>
      <c r="E70" s="97" t="s">
        <v>6</v>
      </c>
      <c r="F70" s="78" t="s">
        <v>771</v>
      </c>
      <c r="G70" s="65">
        <v>700</v>
      </c>
      <c r="H70" s="101">
        <v>18</v>
      </c>
      <c r="I70" s="53">
        <f t="shared" si="6"/>
        <v>12600</v>
      </c>
      <c r="J70" s="55">
        <v>12</v>
      </c>
      <c r="K70" s="56">
        <f t="shared" si="7"/>
        <v>14112</v>
      </c>
      <c r="L70" s="79" t="s">
        <v>610</v>
      </c>
    </row>
    <row r="71" spans="1:12">
      <c r="A71" s="392" t="s">
        <v>1076</v>
      </c>
      <c r="B71" s="393"/>
      <c r="C71" s="393"/>
      <c r="D71" s="393"/>
      <c r="E71" s="393"/>
      <c r="F71" s="393"/>
      <c r="G71" s="393"/>
      <c r="H71" s="393"/>
      <c r="I71" s="393"/>
      <c r="J71" s="394"/>
      <c r="K71" s="351">
        <f>SUM(K67:K70)</f>
        <v>23891.011200000001</v>
      </c>
    </row>
    <row r="72" spans="1:12">
      <c r="A72" s="392" t="s">
        <v>1077</v>
      </c>
      <c r="B72" s="393"/>
      <c r="C72" s="393"/>
      <c r="D72" s="393"/>
      <c r="E72" s="393"/>
      <c r="F72" s="393"/>
      <c r="G72" s="393"/>
      <c r="H72" s="393"/>
      <c r="I72" s="393"/>
      <c r="J72" s="394"/>
      <c r="K72" s="351">
        <v>-0.01</v>
      </c>
    </row>
    <row r="73" spans="1:12">
      <c r="A73" s="395" t="s">
        <v>1150</v>
      </c>
      <c r="B73" s="396"/>
      <c r="C73" s="396"/>
      <c r="D73" s="396"/>
      <c r="E73" s="396"/>
      <c r="F73" s="396"/>
      <c r="G73" s="396"/>
      <c r="H73" s="396"/>
      <c r="I73" s="396"/>
      <c r="J73" s="397"/>
      <c r="K73" s="351">
        <f>SUM(K71:K72)</f>
        <v>23891.001200000002</v>
      </c>
    </row>
    <row r="77" spans="1:12" ht="60">
      <c r="A77" s="45" t="s">
        <v>531</v>
      </c>
      <c r="B77" s="45" t="s">
        <v>532</v>
      </c>
      <c r="C77" s="46" t="s">
        <v>533</v>
      </c>
      <c r="D77" s="45" t="s">
        <v>534</v>
      </c>
      <c r="E77" s="45" t="s">
        <v>0</v>
      </c>
      <c r="F77" s="47" t="s">
        <v>535</v>
      </c>
      <c r="G77" s="48" t="s">
        <v>536</v>
      </c>
      <c r="H77" s="49" t="s">
        <v>537</v>
      </c>
      <c r="I77" s="48" t="s">
        <v>538</v>
      </c>
      <c r="J77" s="45" t="s">
        <v>539</v>
      </c>
      <c r="K77" s="48" t="s">
        <v>540</v>
      </c>
    </row>
    <row r="78" spans="1:12" ht="25.5">
      <c r="A78" s="57">
        <v>1</v>
      </c>
      <c r="B78" s="51" t="s">
        <v>743</v>
      </c>
      <c r="C78" s="7" t="s">
        <v>464</v>
      </c>
      <c r="D78" s="7" t="s">
        <v>744</v>
      </c>
      <c r="E78" s="7" t="s">
        <v>543</v>
      </c>
      <c r="F78" s="77" t="s">
        <v>745</v>
      </c>
      <c r="G78" s="79">
        <v>0.91</v>
      </c>
      <c r="H78" s="103">
        <v>900</v>
      </c>
      <c r="I78" s="53">
        <v>819</v>
      </c>
      <c r="J78" s="61">
        <v>12</v>
      </c>
      <c r="K78" s="56">
        <v>917.28</v>
      </c>
      <c r="L78" s="79" t="s">
        <v>746</v>
      </c>
    </row>
    <row r="79" spans="1:12">
      <c r="A79" s="392" t="s">
        <v>1076</v>
      </c>
      <c r="B79" s="393"/>
      <c r="C79" s="393"/>
      <c r="D79" s="393"/>
      <c r="E79" s="393"/>
      <c r="F79" s="393"/>
      <c r="G79" s="393"/>
      <c r="H79" s="393"/>
      <c r="I79" s="393"/>
      <c r="J79" s="394"/>
      <c r="K79" s="351">
        <f>SUM(K74:K78)</f>
        <v>917.28</v>
      </c>
      <c r="L79" s="346"/>
    </row>
    <row r="80" spans="1:12">
      <c r="A80" s="392" t="s">
        <v>1077</v>
      </c>
      <c r="B80" s="393"/>
      <c r="C80" s="393"/>
      <c r="D80" s="393"/>
      <c r="E80" s="393"/>
      <c r="F80" s="393"/>
      <c r="G80" s="393"/>
      <c r="H80" s="393"/>
      <c r="I80" s="393"/>
      <c r="J80" s="394"/>
      <c r="K80" s="351">
        <v>-0.28000000000000003</v>
      </c>
      <c r="L80" s="346"/>
    </row>
    <row r="81" spans="1:12" ht="21" customHeight="1">
      <c r="A81" s="395" t="s">
        <v>1149</v>
      </c>
      <c r="B81" s="396"/>
      <c r="C81" s="396"/>
      <c r="D81" s="396"/>
      <c r="E81" s="396"/>
      <c r="F81" s="396"/>
      <c r="G81" s="396"/>
      <c r="H81" s="396"/>
      <c r="I81" s="396"/>
      <c r="J81" s="397"/>
      <c r="K81" s="351">
        <f>SUM(K79:K80)</f>
        <v>917</v>
      </c>
    </row>
    <row r="84" spans="1:12" ht="60">
      <c r="A84" s="45" t="s">
        <v>531</v>
      </c>
      <c r="B84" s="45" t="s">
        <v>532</v>
      </c>
      <c r="C84" s="46" t="s">
        <v>533</v>
      </c>
      <c r="D84" s="45" t="s">
        <v>534</v>
      </c>
      <c r="E84" s="45" t="s">
        <v>0</v>
      </c>
      <c r="F84" s="47" t="s">
        <v>535</v>
      </c>
      <c r="G84" s="48" t="s">
        <v>536</v>
      </c>
      <c r="H84" s="49" t="s">
        <v>537</v>
      </c>
      <c r="I84" s="48" t="s">
        <v>538</v>
      </c>
      <c r="J84" s="45" t="s">
        <v>539</v>
      </c>
      <c r="K84" s="48" t="s">
        <v>540</v>
      </c>
    </row>
    <row r="85" spans="1:12" ht="25.5">
      <c r="A85" s="85">
        <v>1</v>
      </c>
      <c r="B85" s="51" t="s">
        <v>580</v>
      </c>
      <c r="C85" s="78" t="s">
        <v>362</v>
      </c>
      <c r="D85" s="7" t="s">
        <v>581</v>
      </c>
      <c r="E85" s="7" t="s">
        <v>543</v>
      </c>
      <c r="F85" s="7" t="s">
        <v>582</v>
      </c>
      <c r="G85" s="86">
        <v>4.16</v>
      </c>
      <c r="H85" s="87">
        <v>180</v>
      </c>
      <c r="I85" s="53">
        <f>H85*G85</f>
        <v>748.80000000000007</v>
      </c>
      <c r="J85" s="55">
        <v>12</v>
      </c>
      <c r="K85" s="56">
        <f>J85*I85%+I85</f>
        <v>838.65600000000006</v>
      </c>
      <c r="L85" s="86" t="s">
        <v>583</v>
      </c>
    </row>
    <row r="86" spans="1:12" ht="25.5">
      <c r="A86" s="85">
        <v>2</v>
      </c>
      <c r="B86" s="51" t="s">
        <v>640</v>
      </c>
      <c r="C86" s="7" t="s">
        <v>395</v>
      </c>
      <c r="D86" s="78" t="s">
        <v>641</v>
      </c>
      <c r="E86" s="78" t="s">
        <v>543</v>
      </c>
      <c r="F86" s="77" t="s">
        <v>642</v>
      </c>
      <c r="G86" s="79">
        <v>1</v>
      </c>
      <c r="H86" s="66">
        <v>2530</v>
      </c>
      <c r="I86" s="53">
        <f t="shared" ref="I86:I89" si="8">H86*G86</f>
        <v>2530</v>
      </c>
      <c r="J86" s="61">
        <v>12</v>
      </c>
      <c r="K86" s="56">
        <f t="shared" ref="K86:K89" si="9">J86*I86%+I86</f>
        <v>2833.6</v>
      </c>
      <c r="L86" s="79" t="s">
        <v>583</v>
      </c>
    </row>
    <row r="87" spans="1:12" ht="25.5">
      <c r="A87" s="85">
        <v>3</v>
      </c>
      <c r="B87" s="51" t="s">
        <v>820</v>
      </c>
      <c r="C87" s="77" t="s">
        <v>503</v>
      </c>
      <c r="D87" s="77" t="s">
        <v>821</v>
      </c>
      <c r="E87" s="77" t="s">
        <v>543</v>
      </c>
      <c r="F87" s="96" t="s">
        <v>822</v>
      </c>
      <c r="G87" s="65">
        <v>1.19</v>
      </c>
      <c r="H87" s="66">
        <v>600</v>
      </c>
      <c r="I87" s="53">
        <f t="shared" si="8"/>
        <v>714</v>
      </c>
      <c r="J87" s="55">
        <v>12</v>
      </c>
      <c r="K87" s="56">
        <f t="shared" si="9"/>
        <v>799.68</v>
      </c>
      <c r="L87" s="79" t="s">
        <v>583</v>
      </c>
    </row>
    <row r="88" spans="1:12" ht="25.5">
      <c r="A88" s="85">
        <v>4</v>
      </c>
      <c r="B88" s="51" t="s">
        <v>829</v>
      </c>
      <c r="C88" s="7" t="s">
        <v>507</v>
      </c>
      <c r="D88" s="7" t="s">
        <v>830</v>
      </c>
      <c r="E88" s="7" t="s">
        <v>31</v>
      </c>
      <c r="F88" s="77" t="s">
        <v>831</v>
      </c>
      <c r="G88" s="79">
        <v>1.52</v>
      </c>
      <c r="H88" s="103">
        <v>690</v>
      </c>
      <c r="I88" s="53">
        <f t="shared" si="8"/>
        <v>1048.8</v>
      </c>
      <c r="J88" s="61">
        <v>12</v>
      </c>
      <c r="K88" s="56">
        <f t="shared" si="9"/>
        <v>1174.6559999999999</v>
      </c>
      <c r="L88" s="79" t="s">
        <v>583</v>
      </c>
    </row>
    <row r="89" spans="1:12" ht="36">
      <c r="A89" s="85">
        <v>5</v>
      </c>
      <c r="B89" s="51" t="s">
        <v>685</v>
      </c>
      <c r="C89" s="7" t="s">
        <v>429</v>
      </c>
      <c r="D89" s="78" t="s">
        <v>686</v>
      </c>
      <c r="E89" s="78" t="s">
        <v>613</v>
      </c>
      <c r="F89" s="77" t="s">
        <v>687</v>
      </c>
      <c r="G89" s="79">
        <v>19.5</v>
      </c>
      <c r="H89" s="103">
        <v>9</v>
      </c>
      <c r="I89" s="53">
        <f t="shared" si="8"/>
        <v>175.5</v>
      </c>
      <c r="J89" s="61">
        <v>12</v>
      </c>
      <c r="K89" s="56">
        <f t="shared" si="9"/>
        <v>196.56</v>
      </c>
      <c r="L89" s="79" t="s">
        <v>583</v>
      </c>
    </row>
    <row r="90" spans="1:12">
      <c r="A90" s="392" t="s">
        <v>1076</v>
      </c>
      <c r="B90" s="393"/>
      <c r="C90" s="393"/>
      <c r="D90" s="393"/>
      <c r="E90" s="393"/>
      <c r="F90" s="393"/>
      <c r="G90" s="393"/>
      <c r="H90" s="393"/>
      <c r="I90" s="393"/>
      <c r="J90" s="394"/>
      <c r="K90" s="351">
        <f>SUM(K85:K89)</f>
        <v>5843.152</v>
      </c>
    </row>
    <row r="91" spans="1:12">
      <c r="A91" s="392" t="s">
        <v>1077</v>
      </c>
      <c r="B91" s="393"/>
      <c r="C91" s="393"/>
      <c r="D91" s="393"/>
      <c r="E91" s="393"/>
      <c r="F91" s="393"/>
      <c r="G91" s="393"/>
      <c r="H91" s="393"/>
      <c r="I91" s="393"/>
      <c r="J91" s="394"/>
      <c r="K91" s="351">
        <v>-0.15</v>
      </c>
    </row>
    <row r="92" spans="1:12">
      <c r="A92" s="395" t="s">
        <v>1148</v>
      </c>
      <c r="B92" s="396"/>
      <c r="C92" s="396"/>
      <c r="D92" s="396"/>
      <c r="E92" s="396"/>
      <c r="F92" s="396"/>
      <c r="G92" s="396"/>
      <c r="H92" s="396"/>
      <c r="I92" s="396"/>
      <c r="J92" s="397"/>
      <c r="K92" s="351">
        <f>SUM(K90:K91)</f>
        <v>5843.0020000000004</v>
      </c>
    </row>
  </sheetData>
  <mergeCells count="21">
    <mergeCell ref="A91:J91"/>
    <mergeCell ref="A92:J92"/>
    <mergeCell ref="A79:J79"/>
    <mergeCell ref="A80:J80"/>
    <mergeCell ref="A81:J81"/>
    <mergeCell ref="A30:J30"/>
    <mergeCell ref="A31:J31"/>
    <mergeCell ref="A32:J32"/>
    <mergeCell ref="A42:J42"/>
    <mergeCell ref="A43:J43"/>
    <mergeCell ref="A44:J44"/>
    <mergeCell ref="A60:J60"/>
    <mergeCell ref="A61:J61"/>
    <mergeCell ref="A62:J62"/>
    <mergeCell ref="A90:J90"/>
    <mergeCell ref="A71:J71"/>
    <mergeCell ref="A72:J72"/>
    <mergeCell ref="A73:J73"/>
    <mergeCell ref="A50:J50"/>
    <mergeCell ref="A51:J51"/>
    <mergeCell ref="A52:J5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93"/>
  <sheetViews>
    <sheetView topLeftCell="A70" workbookViewId="0">
      <selection activeCell="R77" sqref="R77"/>
    </sheetView>
  </sheetViews>
  <sheetFormatPr defaultColWidth="9.140625" defaultRowHeight="12.75"/>
  <cols>
    <col min="1" max="1" width="4.28515625" style="63" customWidth="1"/>
    <col min="2" max="2" width="9.140625" style="197"/>
    <col min="3" max="3" width="8.85546875" style="63" customWidth="1"/>
    <col min="4" max="4" width="27" style="63" customWidth="1"/>
    <col min="5" max="5" width="4.7109375" style="339" customWidth="1"/>
    <col min="6" max="6" width="10.85546875" style="197" customWidth="1"/>
    <col min="7" max="7" width="6.85546875" style="119" customWidth="1"/>
    <col min="8" max="8" width="6.42578125" style="121" customWidth="1"/>
    <col min="9" max="9" width="7.85546875" style="93" customWidth="1"/>
    <col min="10" max="10" width="5" style="121" customWidth="1"/>
    <col min="11" max="11" width="9.7109375" style="119" customWidth="1"/>
    <col min="12" max="12" width="12.7109375" style="121" customWidth="1"/>
    <col min="13" max="13" width="13" style="121" customWidth="1"/>
    <col min="14" max="16384" width="9.140625" style="63"/>
  </cols>
  <sheetData>
    <row r="1" spans="1:13" ht="51">
      <c r="A1" s="216" t="s">
        <v>21</v>
      </c>
      <c r="B1" s="216" t="s">
        <v>532</v>
      </c>
      <c r="C1" s="217" t="s">
        <v>533</v>
      </c>
      <c r="D1" s="216" t="s">
        <v>534</v>
      </c>
      <c r="E1" s="288" t="s">
        <v>0</v>
      </c>
      <c r="F1" s="218" t="s">
        <v>535</v>
      </c>
      <c r="G1" s="289" t="s">
        <v>536</v>
      </c>
      <c r="H1" s="219" t="s">
        <v>537</v>
      </c>
      <c r="I1" s="290" t="s">
        <v>538</v>
      </c>
      <c r="J1" s="219" t="s">
        <v>539</v>
      </c>
      <c r="K1" s="289" t="s">
        <v>540</v>
      </c>
      <c r="L1" s="291"/>
      <c r="M1" s="291"/>
    </row>
    <row r="2" spans="1:13" s="135" customFormat="1" ht="24">
      <c r="A2" s="115"/>
      <c r="B2" s="77" t="s">
        <v>882</v>
      </c>
      <c r="C2" s="132" t="s">
        <v>883</v>
      </c>
      <c r="D2" s="7" t="s">
        <v>884</v>
      </c>
      <c r="E2" s="115" t="s">
        <v>885</v>
      </c>
      <c r="F2" s="132" t="s">
        <v>886</v>
      </c>
      <c r="G2" s="186">
        <v>3.71</v>
      </c>
      <c r="H2" s="115">
        <v>700</v>
      </c>
      <c r="I2" s="292">
        <f t="shared" ref="I2:I39" si="0">G2*H2</f>
        <v>2597</v>
      </c>
      <c r="J2" s="150">
        <v>12</v>
      </c>
      <c r="K2" s="134">
        <f t="shared" ref="K2:K39" si="1">I2*J2%+I2</f>
        <v>2908.64</v>
      </c>
      <c r="L2" s="198">
        <v>42682</v>
      </c>
      <c r="M2" s="199">
        <v>43227</v>
      </c>
    </row>
    <row r="3" spans="1:13" s="135" customFormat="1" ht="48">
      <c r="A3" s="115"/>
      <c r="B3" s="77" t="s">
        <v>967</v>
      </c>
      <c r="C3" s="138" t="s">
        <v>968</v>
      </c>
      <c r="D3" s="88" t="s">
        <v>969</v>
      </c>
      <c r="E3" s="7" t="s">
        <v>6</v>
      </c>
      <c r="F3" s="138" t="s">
        <v>970</v>
      </c>
      <c r="G3" s="211">
        <v>5.0999999999999996</v>
      </c>
      <c r="H3" s="145">
        <v>3</v>
      </c>
      <c r="I3" s="292">
        <f t="shared" si="0"/>
        <v>15.299999999999999</v>
      </c>
      <c r="J3" s="293">
        <v>12</v>
      </c>
      <c r="K3" s="134">
        <f t="shared" si="1"/>
        <v>17.135999999999999</v>
      </c>
      <c r="L3" s="200">
        <v>43063</v>
      </c>
      <c r="M3" s="201">
        <v>43427</v>
      </c>
    </row>
    <row r="4" spans="1:13" s="135" customFormat="1" ht="24">
      <c r="A4" s="115"/>
      <c r="B4" s="77" t="s">
        <v>1073</v>
      </c>
      <c r="C4" s="132" t="s">
        <v>1072</v>
      </c>
      <c r="D4" s="158" t="s">
        <v>1071</v>
      </c>
      <c r="E4" s="188" t="s">
        <v>6</v>
      </c>
      <c r="F4" s="132" t="s">
        <v>966</v>
      </c>
      <c r="G4" s="211">
        <v>5.28</v>
      </c>
      <c r="H4" s="138">
        <v>3</v>
      </c>
      <c r="I4" s="144">
        <f t="shared" si="0"/>
        <v>15.84</v>
      </c>
      <c r="J4" s="145">
        <v>12</v>
      </c>
      <c r="K4" s="210">
        <f t="shared" si="1"/>
        <v>17.7408</v>
      </c>
      <c r="L4" s="198">
        <v>42613</v>
      </c>
      <c r="M4" s="199">
        <v>43250</v>
      </c>
    </row>
    <row r="5" spans="1:13" s="135" customFormat="1" ht="60">
      <c r="A5" s="141"/>
      <c r="B5" s="77" t="s">
        <v>1043</v>
      </c>
      <c r="C5" s="88" t="s">
        <v>1044</v>
      </c>
      <c r="D5" s="88" t="s">
        <v>1045</v>
      </c>
      <c r="E5" s="7" t="s">
        <v>6</v>
      </c>
      <c r="F5" s="88" t="s">
        <v>906</v>
      </c>
      <c r="G5" s="86">
        <v>8.6999999999999993</v>
      </c>
      <c r="H5" s="150">
        <v>15</v>
      </c>
      <c r="I5" s="292">
        <f t="shared" si="0"/>
        <v>130.5</v>
      </c>
      <c r="J5" s="293">
        <v>12</v>
      </c>
      <c r="K5" s="134">
        <f t="shared" si="1"/>
        <v>146.16</v>
      </c>
      <c r="L5" s="202">
        <v>42356</v>
      </c>
      <c r="M5" s="203">
        <v>43250</v>
      </c>
    </row>
    <row r="6" spans="1:13" s="171" customFormat="1" ht="24">
      <c r="A6" s="163"/>
      <c r="B6" s="104" t="s">
        <v>1035</v>
      </c>
      <c r="C6" s="164" t="s">
        <v>1036</v>
      </c>
      <c r="D6" s="165" t="s">
        <v>1037</v>
      </c>
      <c r="E6" s="165" t="s">
        <v>2</v>
      </c>
      <c r="F6" s="164" t="s">
        <v>1038</v>
      </c>
      <c r="G6" s="215">
        <v>1.1299999999999999</v>
      </c>
      <c r="H6" s="294">
        <v>200</v>
      </c>
      <c r="I6" s="295">
        <f t="shared" si="0"/>
        <v>225.99999999999997</v>
      </c>
      <c r="J6" s="296">
        <v>12</v>
      </c>
      <c r="K6" s="297">
        <f t="shared" si="1"/>
        <v>253.11999999999998</v>
      </c>
      <c r="L6" s="208">
        <v>42711</v>
      </c>
      <c r="M6" s="298">
        <v>43257</v>
      </c>
    </row>
    <row r="7" spans="1:13" s="149" customFormat="1" ht="36">
      <c r="A7" s="143"/>
      <c r="B7" s="77" t="s">
        <v>1024</v>
      </c>
      <c r="C7" s="138" t="s">
        <v>1025</v>
      </c>
      <c r="D7" s="138" t="s">
        <v>1026</v>
      </c>
      <c r="E7" s="7" t="s">
        <v>2</v>
      </c>
      <c r="F7" s="138" t="s">
        <v>978</v>
      </c>
      <c r="G7" s="211">
        <v>0.56999999999999995</v>
      </c>
      <c r="H7" s="150">
        <v>300</v>
      </c>
      <c r="I7" s="292">
        <f t="shared" si="0"/>
        <v>170.99999999999997</v>
      </c>
      <c r="J7" s="293">
        <v>12</v>
      </c>
      <c r="K7" s="134">
        <f t="shared" si="1"/>
        <v>191.51999999999998</v>
      </c>
      <c r="L7" s="200">
        <v>42926</v>
      </c>
      <c r="M7" s="201">
        <v>43290</v>
      </c>
    </row>
    <row r="8" spans="1:13" s="299" customFormat="1" ht="24">
      <c r="A8" s="163"/>
      <c r="B8" s="104" t="s">
        <v>907</v>
      </c>
      <c r="C8" s="164" t="s">
        <v>908</v>
      </c>
      <c r="D8" s="164" t="s">
        <v>909</v>
      </c>
      <c r="E8" s="165" t="s">
        <v>2</v>
      </c>
      <c r="F8" s="164" t="s">
        <v>910</v>
      </c>
      <c r="G8" s="215">
        <v>0.30099999999999999</v>
      </c>
      <c r="H8" s="294">
        <v>600</v>
      </c>
      <c r="I8" s="295">
        <f t="shared" si="0"/>
        <v>180.6</v>
      </c>
      <c r="J8" s="296">
        <v>12</v>
      </c>
      <c r="K8" s="297">
        <f t="shared" si="1"/>
        <v>202.27199999999999</v>
      </c>
      <c r="L8" s="208">
        <v>42975</v>
      </c>
      <c r="M8" s="209">
        <v>43339</v>
      </c>
    </row>
    <row r="9" spans="1:13" s="149" customFormat="1" ht="36">
      <c r="A9" s="143"/>
      <c r="B9" s="77" t="s">
        <v>959</v>
      </c>
      <c r="C9" s="138" t="s">
        <v>960</v>
      </c>
      <c r="D9" s="5" t="s">
        <v>961</v>
      </c>
      <c r="E9" s="7" t="s">
        <v>664</v>
      </c>
      <c r="F9" s="138" t="s">
        <v>962</v>
      </c>
      <c r="G9" s="211">
        <v>9</v>
      </c>
      <c r="H9" s="145">
        <v>27</v>
      </c>
      <c r="I9" s="292">
        <f t="shared" si="0"/>
        <v>243</v>
      </c>
      <c r="J9" s="293">
        <v>12</v>
      </c>
      <c r="K9" s="134">
        <f t="shared" si="1"/>
        <v>272.16000000000003</v>
      </c>
      <c r="L9" s="200">
        <v>42843</v>
      </c>
      <c r="M9" s="201">
        <v>43207</v>
      </c>
    </row>
    <row r="10" spans="1:13" s="149" customFormat="1" ht="48">
      <c r="A10" s="143"/>
      <c r="B10" s="77" t="s">
        <v>943</v>
      </c>
      <c r="C10" s="7" t="s">
        <v>944</v>
      </c>
      <c r="D10" s="158" t="s">
        <v>945</v>
      </c>
      <c r="E10" s="7" t="s">
        <v>6</v>
      </c>
      <c r="F10" s="7" t="s">
        <v>946</v>
      </c>
      <c r="G10" s="212">
        <v>8</v>
      </c>
      <c r="H10" s="145">
        <v>36</v>
      </c>
      <c r="I10" s="292">
        <f t="shared" si="0"/>
        <v>288</v>
      </c>
      <c r="J10" s="293">
        <v>12</v>
      </c>
      <c r="K10" s="134">
        <f t="shared" si="1"/>
        <v>322.56</v>
      </c>
      <c r="L10" s="198">
        <v>42690</v>
      </c>
      <c r="M10" s="199">
        <v>43235</v>
      </c>
    </row>
    <row r="11" spans="1:13" s="149" customFormat="1" ht="36">
      <c r="A11" s="143"/>
      <c r="B11" s="77" t="s">
        <v>1046</v>
      </c>
      <c r="C11" s="154" t="s">
        <v>1047</v>
      </c>
      <c r="D11" s="88" t="s">
        <v>1048</v>
      </c>
      <c r="E11" s="7" t="s">
        <v>2</v>
      </c>
      <c r="F11" s="155" t="s">
        <v>1049</v>
      </c>
      <c r="G11" s="213">
        <v>1.33</v>
      </c>
      <c r="H11" s="150">
        <v>300</v>
      </c>
      <c r="I11" s="292">
        <f t="shared" si="0"/>
        <v>399</v>
      </c>
      <c r="J11" s="293">
        <v>12</v>
      </c>
      <c r="K11" s="134">
        <f t="shared" si="1"/>
        <v>446.88</v>
      </c>
      <c r="L11" s="200">
        <v>42411</v>
      </c>
      <c r="M11" s="200">
        <v>43496</v>
      </c>
    </row>
    <row r="12" spans="1:13" s="149" customFormat="1" ht="36">
      <c r="A12" s="143"/>
      <c r="B12" s="77" t="s">
        <v>938</v>
      </c>
      <c r="C12" s="138" t="s">
        <v>939</v>
      </c>
      <c r="D12" s="153" t="s">
        <v>940</v>
      </c>
      <c r="E12" s="7" t="s">
        <v>941</v>
      </c>
      <c r="F12" s="138" t="s">
        <v>942</v>
      </c>
      <c r="G12" s="211">
        <v>380</v>
      </c>
      <c r="H12" s="145">
        <v>1.5</v>
      </c>
      <c r="I12" s="292">
        <f t="shared" si="0"/>
        <v>570</v>
      </c>
      <c r="J12" s="293">
        <v>12</v>
      </c>
      <c r="K12" s="134">
        <f t="shared" si="1"/>
        <v>638.4</v>
      </c>
      <c r="L12" s="200">
        <v>42968</v>
      </c>
      <c r="M12" s="201">
        <v>43332</v>
      </c>
    </row>
    <row r="13" spans="1:13" s="149" customFormat="1" ht="36">
      <c r="A13" s="143"/>
      <c r="B13" s="77" t="s">
        <v>891</v>
      </c>
      <c r="C13" s="138" t="s">
        <v>892</v>
      </c>
      <c r="D13" s="5" t="s">
        <v>893</v>
      </c>
      <c r="E13" s="115" t="s">
        <v>885</v>
      </c>
      <c r="F13" s="138" t="s">
        <v>894</v>
      </c>
      <c r="G13" s="186">
        <v>0.36</v>
      </c>
      <c r="H13" s="115">
        <v>1600</v>
      </c>
      <c r="I13" s="292">
        <f t="shared" si="0"/>
        <v>576</v>
      </c>
      <c r="J13" s="150">
        <v>12</v>
      </c>
      <c r="K13" s="134">
        <f t="shared" si="1"/>
        <v>645.12</v>
      </c>
      <c r="L13" s="200">
        <v>42892</v>
      </c>
      <c r="M13" s="201">
        <v>43256</v>
      </c>
    </row>
    <row r="14" spans="1:13" s="149" customFormat="1" ht="36">
      <c r="A14" s="143"/>
      <c r="B14" s="77" t="s">
        <v>1064</v>
      </c>
      <c r="C14" s="153" t="s">
        <v>1065</v>
      </c>
      <c r="D14" s="138" t="s">
        <v>1066</v>
      </c>
      <c r="E14" s="7" t="s">
        <v>6</v>
      </c>
      <c r="F14" s="138" t="s">
        <v>1067</v>
      </c>
      <c r="G14" s="211">
        <v>4.75</v>
      </c>
      <c r="H14" s="150">
        <v>150</v>
      </c>
      <c r="I14" s="292">
        <f t="shared" si="0"/>
        <v>712.5</v>
      </c>
      <c r="J14" s="293">
        <v>12</v>
      </c>
      <c r="K14" s="134">
        <f t="shared" si="1"/>
        <v>798</v>
      </c>
      <c r="L14" s="200">
        <v>42185</v>
      </c>
      <c r="M14" s="200">
        <v>43280</v>
      </c>
    </row>
    <row r="15" spans="1:13" s="149" customFormat="1" ht="36">
      <c r="A15" s="143"/>
      <c r="B15" s="77" t="s">
        <v>997</v>
      </c>
      <c r="C15" s="153" t="s">
        <v>998</v>
      </c>
      <c r="D15" s="138" t="s">
        <v>999</v>
      </c>
      <c r="E15" s="7" t="s">
        <v>6</v>
      </c>
      <c r="F15" s="138" t="s">
        <v>1000</v>
      </c>
      <c r="G15" s="211">
        <v>13.08</v>
      </c>
      <c r="H15" s="145">
        <v>60</v>
      </c>
      <c r="I15" s="292">
        <f t="shared" si="0"/>
        <v>784.8</v>
      </c>
      <c r="J15" s="293">
        <v>12</v>
      </c>
      <c r="K15" s="134">
        <f t="shared" si="1"/>
        <v>878.97599999999989</v>
      </c>
      <c r="L15" s="200">
        <v>42160</v>
      </c>
      <c r="M15" s="200">
        <v>43190</v>
      </c>
    </row>
    <row r="16" spans="1:13" s="308" customFormat="1" ht="38.25">
      <c r="A16" s="300"/>
      <c r="B16" s="257" t="s">
        <v>895</v>
      </c>
      <c r="C16" s="301" t="s">
        <v>896</v>
      </c>
      <c r="D16" s="276" t="s">
        <v>897</v>
      </c>
      <c r="E16" s="302" t="s">
        <v>885</v>
      </c>
      <c r="F16" s="301" t="s">
        <v>898</v>
      </c>
      <c r="G16" s="303">
        <v>2.78</v>
      </c>
      <c r="H16" s="302">
        <v>300</v>
      </c>
      <c r="I16" s="304">
        <f t="shared" si="0"/>
        <v>833.99999999999989</v>
      </c>
      <c r="J16" s="305">
        <v>12</v>
      </c>
      <c r="K16" s="262">
        <f t="shared" si="1"/>
        <v>934.07999999999993</v>
      </c>
      <c r="L16" s="306">
        <v>42961</v>
      </c>
      <c r="M16" s="307">
        <v>43325</v>
      </c>
    </row>
    <row r="17" spans="1:13" s="149" customFormat="1" ht="48">
      <c r="A17" s="143"/>
      <c r="B17" s="77" t="s">
        <v>1017</v>
      </c>
      <c r="C17" s="138" t="s">
        <v>1018</v>
      </c>
      <c r="D17" s="153" t="s">
        <v>1019</v>
      </c>
      <c r="E17" s="7" t="s">
        <v>664</v>
      </c>
      <c r="F17" s="138" t="s">
        <v>996</v>
      </c>
      <c r="G17" s="211">
        <v>12</v>
      </c>
      <c r="H17" s="150">
        <v>72</v>
      </c>
      <c r="I17" s="292">
        <f t="shared" si="0"/>
        <v>864</v>
      </c>
      <c r="J17" s="293">
        <v>12</v>
      </c>
      <c r="K17" s="134">
        <f t="shared" si="1"/>
        <v>967.68</v>
      </c>
      <c r="L17" s="200">
        <v>43052</v>
      </c>
      <c r="M17" s="201">
        <v>43416</v>
      </c>
    </row>
    <row r="18" spans="1:13" s="171" customFormat="1" ht="24">
      <c r="A18" s="163"/>
      <c r="B18" s="104" t="s">
        <v>955</v>
      </c>
      <c r="C18" s="164" t="s">
        <v>956</v>
      </c>
      <c r="D18" s="165" t="s">
        <v>957</v>
      </c>
      <c r="E18" s="165" t="s">
        <v>664</v>
      </c>
      <c r="F18" s="164" t="s">
        <v>1131</v>
      </c>
      <c r="G18" s="215">
        <v>5.19</v>
      </c>
      <c r="H18" s="167">
        <v>180</v>
      </c>
      <c r="I18" s="295">
        <f t="shared" si="0"/>
        <v>934.2</v>
      </c>
      <c r="J18" s="296">
        <v>12</v>
      </c>
      <c r="K18" s="297">
        <f t="shared" si="1"/>
        <v>1046.3040000000001</v>
      </c>
      <c r="L18" s="208">
        <v>42975</v>
      </c>
      <c r="M18" s="209">
        <v>43339</v>
      </c>
    </row>
    <row r="19" spans="1:13" s="149" customFormat="1" ht="48">
      <c r="A19" s="143"/>
      <c r="B19" s="77" t="s">
        <v>1053</v>
      </c>
      <c r="C19" s="138" t="s">
        <v>1054</v>
      </c>
      <c r="D19" s="5" t="s">
        <v>1055</v>
      </c>
      <c r="E19" s="7" t="s">
        <v>2</v>
      </c>
      <c r="F19" s="77" t="s">
        <v>1132</v>
      </c>
      <c r="G19" s="196">
        <v>0.43</v>
      </c>
      <c r="H19" s="150">
        <v>2190</v>
      </c>
      <c r="I19" s="292">
        <f t="shared" si="0"/>
        <v>941.69999999999993</v>
      </c>
      <c r="J19" s="293">
        <v>12</v>
      </c>
      <c r="K19" s="134">
        <f t="shared" si="1"/>
        <v>1054.704</v>
      </c>
      <c r="L19" s="200">
        <v>43011</v>
      </c>
      <c r="M19" s="201">
        <v>43375</v>
      </c>
    </row>
    <row r="20" spans="1:13" s="149" customFormat="1" ht="24">
      <c r="A20" s="143"/>
      <c r="B20" s="77" t="s">
        <v>979</v>
      </c>
      <c r="C20" s="153" t="s">
        <v>980</v>
      </c>
      <c r="D20" s="138" t="s">
        <v>981</v>
      </c>
      <c r="E20" s="7" t="s">
        <v>2</v>
      </c>
      <c r="F20" s="138" t="s">
        <v>1133</v>
      </c>
      <c r="G20" s="211">
        <v>1.85</v>
      </c>
      <c r="H20" s="145">
        <v>650</v>
      </c>
      <c r="I20" s="292">
        <f t="shared" si="0"/>
        <v>1202.5</v>
      </c>
      <c r="J20" s="293">
        <v>12</v>
      </c>
      <c r="K20" s="134">
        <f t="shared" si="1"/>
        <v>1346.8</v>
      </c>
      <c r="L20" s="200">
        <v>42292</v>
      </c>
      <c r="M20" s="200">
        <v>43387</v>
      </c>
    </row>
    <row r="21" spans="1:13" s="171" customFormat="1" ht="36">
      <c r="A21" s="163"/>
      <c r="B21" s="104" t="s">
        <v>971</v>
      </c>
      <c r="C21" s="164" t="s">
        <v>972</v>
      </c>
      <c r="D21" s="309" t="s">
        <v>973</v>
      </c>
      <c r="E21" s="165" t="s">
        <v>2</v>
      </c>
      <c r="F21" s="164" t="s">
        <v>974</v>
      </c>
      <c r="G21" s="215">
        <v>1.19</v>
      </c>
      <c r="H21" s="167">
        <v>990</v>
      </c>
      <c r="I21" s="295">
        <f t="shared" si="0"/>
        <v>1178.0999999999999</v>
      </c>
      <c r="J21" s="296">
        <v>12</v>
      </c>
      <c r="K21" s="297">
        <f t="shared" si="1"/>
        <v>1319.472</v>
      </c>
      <c r="L21" s="208">
        <v>42705</v>
      </c>
      <c r="M21" s="298">
        <v>43250</v>
      </c>
    </row>
    <row r="22" spans="1:13" s="171" customFormat="1" ht="24">
      <c r="A22" s="163"/>
      <c r="B22" s="104" t="s">
        <v>1050</v>
      </c>
      <c r="C22" s="310" t="s">
        <v>1051</v>
      </c>
      <c r="D22" s="104" t="s">
        <v>1052</v>
      </c>
      <c r="E22" s="165" t="s">
        <v>664</v>
      </c>
      <c r="F22" s="165" t="s">
        <v>914</v>
      </c>
      <c r="G22" s="311">
        <v>6.49</v>
      </c>
      <c r="H22" s="294">
        <v>234</v>
      </c>
      <c r="I22" s="295">
        <f t="shared" si="0"/>
        <v>1518.66</v>
      </c>
      <c r="J22" s="296">
        <v>12</v>
      </c>
      <c r="K22" s="297">
        <f t="shared" si="1"/>
        <v>1700.8992000000001</v>
      </c>
      <c r="L22" s="208">
        <v>42926</v>
      </c>
      <c r="M22" s="209">
        <v>43290</v>
      </c>
    </row>
    <row r="23" spans="1:13" s="308" customFormat="1" ht="38.25">
      <c r="A23" s="300"/>
      <c r="B23" s="257" t="s">
        <v>934</v>
      </c>
      <c r="C23" s="312" t="s">
        <v>935</v>
      </c>
      <c r="D23" s="257" t="s">
        <v>936</v>
      </c>
      <c r="E23" s="270" t="s">
        <v>2</v>
      </c>
      <c r="F23" s="270" t="s">
        <v>937</v>
      </c>
      <c r="G23" s="313">
        <v>0.56000000000000005</v>
      </c>
      <c r="H23" s="314">
        <v>2900</v>
      </c>
      <c r="I23" s="304">
        <f t="shared" si="0"/>
        <v>1624.0000000000002</v>
      </c>
      <c r="J23" s="271">
        <v>12</v>
      </c>
      <c r="K23" s="262">
        <f t="shared" si="1"/>
        <v>1818.8800000000003</v>
      </c>
      <c r="L23" s="306">
        <v>42423</v>
      </c>
      <c r="M23" s="306">
        <v>43496</v>
      </c>
    </row>
    <row r="24" spans="1:13" s="171" customFormat="1" ht="24">
      <c r="A24" s="163"/>
      <c r="B24" s="104" t="s">
        <v>743</v>
      </c>
      <c r="C24" s="164" t="s">
        <v>991</v>
      </c>
      <c r="D24" s="309" t="s">
        <v>992</v>
      </c>
      <c r="E24" s="165" t="s">
        <v>664</v>
      </c>
      <c r="F24" s="164" t="s">
        <v>910</v>
      </c>
      <c r="G24" s="215">
        <v>17.989999999999998</v>
      </c>
      <c r="H24" s="167">
        <v>108</v>
      </c>
      <c r="I24" s="295">
        <f t="shared" si="0"/>
        <v>1942.9199999999998</v>
      </c>
      <c r="J24" s="296">
        <v>12</v>
      </c>
      <c r="K24" s="297">
        <f t="shared" si="1"/>
        <v>2176.0703999999996</v>
      </c>
      <c r="L24" s="208">
        <v>42989</v>
      </c>
      <c r="M24" s="209">
        <v>43353</v>
      </c>
    </row>
    <row r="25" spans="1:13" s="149" customFormat="1" ht="24">
      <c r="A25" s="143"/>
      <c r="B25" s="77" t="s">
        <v>987</v>
      </c>
      <c r="C25" s="138" t="s">
        <v>988</v>
      </c>
      <c r="D25" s="5" t="s">
        <v>989</v>
      </c>
      <c r="E25" s="7" t="s">
        <v>664</v>
      </c>
      <c r="F25" s="77" t="s">
        <v>990</v>
      </c>
      <c r="G25" s="196">
        <v>13.25</v>
      </c>
      <c r="H25" s="145">
        <v>170</v>
      </c>
      <c r="I25" s="292">
        <f t="shared" si="0"/>
        <v>2252.5</v>
      </c>
      <c r="J25" s="293">
        <v>12</v>
      </c>
      <c r="K25" s="134">
        <f t="shared" si="1"/>
        <v>2522.8000000000002</v>
      </c>
      <c r="L25" s="200">
        <v>43045</v>
      </c>
      <c r="M25" s="201">
        <v>43409</v>
      </c>
    </row>
    <row r="26" spans="1:13" s="149" customFormat="1" ht="36">
      <c r="A26" s="143"/>
      <c r="B26" s="77" t="s">
        <v>1027</v>
      </c>
      <c r="C26" s="138" t="s">
        <v>1028</v>
      </c>
      <c r="D26" s="138" t="s">
        <v>1029</v>
      </c>
      <c r="E26" s="7" t="s">
        <v>2</v>
      </c>
      <c r="F26" s="138" t="s">
        <v>1030</v>
      </c>
      <c r="G26" s="211">
        <v>2.5299999999999998</v>
      </c>
      <c r="H26" s="150">
        <v>1050</v>
      </c>
      <c r="I26" s="292">
        <f t="shared" si="0"/>
        <v>2656.5</v>
      </c>
      <c r="J26" s="293">
        <v>12</v>
      </c>
      <c r="K26" s="134">
        <f t="shared" si="1"/>
        <v>2975.2799999999997</v>
      </c>
      <c r="L26" s="200">
        <v>42905</v>
      </c>
      <c r="M26" s="201">
        <v>43269</v>
      </c>
    </row>
    <row r="27" spans="1:13" s="171" customFormat="1" ht="36">
      <c r="A27" s="163"/>
      <c r="B27" s="104" t="s">
        <v>951</v>
      </c>
      <c r="C27" s="104" t="s">
        <v>952</v>
      </c>
      <c r="D27" s="104" t="s">
        <v>953</v>
      </c>
      <c r="E27" s="165" t="s">
        <v>2</v>
      </c>
      <c r="F27" s="104" t="s">
        <v>954</v>
      </c>
      <c r="G27" s="265">
        <v>0.73899999999999999</v>
      </c>
      <c r="H27" s="167">
        <v>3710</v>
      </c>
      <c r="I27" s="295">
        <f t="shared" si="0"/>
        <v>2741.69</v>
      </c>
      <c r="J27" s="296">
        <v>12</v>
      </c>
      <c r="K27" s="297">
        <f t="shared" si="1"/>
        <v>3070.6927999999998</v>
      </c>
      <c r="L27" s="315">
        <v>42331</v>
      </c>
      <c r="M27" s="315">
        <v>43403</v>
      </c>
    </row>
    <row r="28" spans="1:13" s="149" customFormat="1" ht="60">
      <c r="A28" s="143"/>
      <c r="B28" s="77" t="s">
        <v>903</v>
      </c>
      <c r="C28" s="138" t="s">
        <v>904</v>
      </c>
      <c r="D28" s="138" t="s">
        <v>905</v>
      </c>
      <c r="E28" s="7" t="s">
        <v>2</v>
      </c>
      <c r="F28" s="138" t="s">
        <v>906</v>
      </c>
      <c r="G28" s="211">
        <v>0.25</v>
      </c>
      <c r="H28" s="145">
        <v>11900</v>
      </c>
      <c r="I28" s="292">
        <f t="shared" si="0"/>
        <v>2975</v>
      </c>
      <c r="J28" s="293">
        <v>12</v>
      </c>
      <c r="K28" s="134">
        <f t="shared" si="1"/>
        <v>3332</v>
      </c>
      <c r="L28" s="200">
        <v>43032</v>
      </c>
      <c r="M28" s="201">
        <v>43396</v>
      </c>
    </row>
    <row r="29" spans="1:13" s="320" customFormat="1" ht="48">
      <c r="A29" s="316"/>
      <c r="B29" s="78" t="s">
        <v>983</v>
      </c>
      <c r="C29" s="317" t="s">
        <v>984</v>
      </c>
      <c r="D29" s="78" t="s">
        <v>985</v>
      </c>
      <c r="E29" s="7" t="s">
        <v>2</v>
      </c>
      <c r="F29" s="7" t="s">
        <v>986</v>
      </c>
      <c r="G29" s="212">
        <v>3.6</v>
      </c>
      <c r="H29" s="318">
        <v>930</v>
      </c>
      <c r="I29" s="319">
        <f t="shared" si="0"/>
        <v>3348</v>
      </c>
      <c r="J29" s="100">
        <v>12</v>
      </c>
      <c r="K29" s="99">
        <f t="shared" si="1"/>
        <v>3749.76</v>
      </c>
      <c r="L29" s="198">
        <v>42446</v>
      </c>
      <c r="M29" s="198">
        <v>43524</v>
      </c>
    </row>
    <row r="30" spans="1:13" s="149" customFormat="1" ht="48">
      <c r="A30" s="143"/>
      <c r="B30" s="77" t="s">
        <v>947</v>
      </c>
      <c r="C30" s="153" t="s">
        <v>948</v>
      </c>
      <c r="D30" s="138" t="s">
        <v>949</v>
      </c>
      <c r="E30" s="7" t="s">
        <v>2</v>
      </c>
      <c r="F30" s="138" t="s">
        <v>950</v>
      </c>
      <c r="G30" s="211">
        <v>8.7200000000000006</v>
      </c>
      <c r="H30" s="145">
        <v>405</v>
      </c>
      <c r="I30" s="292">
        <f t="shared" si="0"/>
        <v>3531.6000000000004</v>
      </c>
      <c r="J30" s="293">
        <v>12</v>
      </c>
      <c r="K30" s="134">
        <f t="shared" si="1"/>
        <v>3955.3920000000003</v>
      </c>
      <c r="L30" s="200">
        <v>42247</v>
      </c>
      <c r="M30" s="200">
        <v>43342</v>
      </c>
    </row>
    <row r="31" spans="1:13" s="171" customFormat="1" ht="24">
      <c r="A31" s="163"/>
      <c r="B31" s="104" t="s">
        <v>1057</v>
      </c>
      <c r="C31" s="164" t="s">
        <v>1058</v>
      </c>
      <c r="D31" s="165" t="s">
        <v>1059</v>
      </c>
      <c r="E31" s="165" t="s">
        <v>2</v>
      </c>
      <c r="F31" s="164" t="s">
        <v>914</v>
      </c>
      <c r="G31" s="215">
        <v>0.77349999999999997</v>
      </c>
      <c r="H31" s="294">
        <v>5400</v>
      </c>
      <c r="I31" s="295">
        <f t="shared" si="0"/>
        <v>4176.8999999999996</v>
      </c>
      <c r="J31" s="296">
        <v>12</v>
      </c>
      <c r="K31" s="297">
        <f t="shared" si="1"/>
        <v>4678.1279999999997</v>
      </c>
      <c r="L31" s="208">
        <v>42905</v>
      </c>
      <c r="M31" s="209">
        <v>43269</v>
      </c>
    </row>
    <row r="32" spans="1:13" s="171" customFormat="1" ht="36">
      <c r="A32" s="163"/>
      <c r="B32" s="104" t="s">
        <v>926</v>
      </c>
      <c r="C32" s="309" t="s">
        <v>927</v>
      </c>
      <c r="D32" s="164" t="s">
        <v>928</v>
      </c>
      <c r="E32" s="165" t="s">
        <v>2</v>
      </c>
      <c r="F32" s="164" t="s">
        <v>929</v>
      </c>
      <c r="G32" s="215">
        <v>7.3860000000000001</v>
      </c>
      <c r="H32" s="167">
        <v>600</v>
      </c>
      <c r="I32" s="295">
        <f t="shared" si="0"/>
        <v>4431.6000000000004</v>
      </c>
      <c r="J32" s="296">
        <v>12</v>
      </c>
      <c r="K32" s="297">
        <f t="shared" si="1"/>
        <v>4963.3920000000007</v>
      </c>
      <c r="L32" s="208">
        <v>42258</v>
      </c>
      <c r="M32" s="208">
        <v>43353</v>
      </c>
    </row>
    <row r="33" spans="1:15" s="149" customFormat="1" ht="36">
      <c r="A33" s="143"/>
      <c r="B33" s="77" t="s">
        <v>1060</v>
      </c>
      <c r="C33" s="138" t="s">
        <v>1061</v>
      </c>
      <c r="D33" s="138" t="s">
        <v>1062</v>
      </c>
      <c r="E33" s="7" t="s">
        <v>664</v>
      </c>
      <c r="F33" s="138" t="s">
        <v>1063</v>
      </c>
      <c r="G33" s="211">
        <v>22.5</v>
      </c>
      <c r="H33" s="150">
        <v>214</v>
      </c>
      <c r="I33" s="292">
        <f t="shared" si="0"/>
        <v>4815</v>
      </c>
      <c r="J33" s="293">
        <v>12</v>
      </c>
      <c r="K33" s="134">
        <f t="shared" si="1"/>
        <v>5392.8</v>
      </c>
      <c r="L33" s="200">
        <v>42710</v>
      </c>
      <c r="M33" s="204">
        <v>43256</v>
      </c>
    </row>
    <row r="34" spans="1:15" s="299" customFormat="1" ht="36">
      <c r="A34" s="163"/>
      <c r="B34" s="104" t="s">
        <v>919</v>
      </c>
      <c r="C34" s="164" t="s">
        <v>920</v>
      </c>
      <c r="D34" s="165" t="s">
        <v>921</v>
      </c>
      <c r="E34" s="165" t="s">
        <v>6</v>
      </c>
      <c r="F34" s="164" t="s">
        <v>922</v>
      </c>
      <c r="G34" s="215">
        <v>59.45</v>
      </c>
      <c r="H34" s="167">
        <v>93</v>
      </c>
      <c r="I34" s="295">
        <f t="shared" si="0"/>
        <v>5528.85</v>
      </c>
      <c r="J34" s="296">
        <v>12</v>
      </c>
      <c r="K34" s="297">
        <f t="shared" si="1"/>
        <v>6192.3119999999999</v>
      </c>
      <c r="L34" s="208">
        <v>42678</v>
      </c>
      <c r="M34" s="298">
        <v>43223</v>
      </c>
    </row>
    <row r="35" spans="1:15" s="299" customFormat="1" ht="39" customHeight="1">
      <c r="A35" s="163"/>
      <c r="B35" s="104" t="s">
        <v>930</v>
      </c>
      <c r="C35" s="164" t="s">
        <v>931</v>
      </c>
      <c r="D35" s="104" t="s">
        <v>932</v>
      </c>
      <c r="E35" s="165" t="s">
        <v>2</v>
      </c>
      <c r="F35" s="164" t="s">
        <v>1134</v>
      </c>
      <c r="G35" s="215">
        <v>0.19750000000000001</v>
      </c>
      <c r="H35" s="167">
        <v>39600</v>
      </c>
      <c r="I35" s="295">
        <f t="shared" si="0"/>
        <v>7821</v>
      </c>
      <c r="J35" s="296">
        <v>12</v>
      </c>
      <c r="K35" s="297">
        <f t="shared" si="1"/>
        <v>8759.52</v>
      </c>
      <c r="L35" s="208">
        <v>43011</v>
      </c>
      <c r="M35" s="209">
        <v>43375</v>
      </c>
    </row>
    <row r="36" spans="1:15" s="118" customFormat="1" ht="48">
      <c r="A36" s="143"/>
      <c r="B36" s="77" t="s">
        <v>993</v>
      </c>
      <c r="C36" s="138" t="s">
        <v>994</v>
      </c>
      <c r="D36" s="5" t="s">
        <v>995</v>
      </c>
      <c r="E36" s="7" t="s">
        <v>2</v>
      </c>
      <c r="F36" s="138" t="s">
        <v>996</v>
      </c>
      <c r="G36" s="211">
        <v>0.95</v>
      </c>
      <c r="H36" s="145">
        <v>8400</v>
      </c>
      <c r="I36" s="292">
        <f t="shared" si="0"/>
        <v>7980</v>
      </c>
      <c r="J36" s="293">
        <v>12</v>
      </c>
      <c r="K36" s="134">
        <f t="shared" si="1"/>
        <v>8937.6</v>
      </c>
      <c r="L36" s="200">
        <v>42919</v>
      </c>
      <c r="M36" s="201">
        <v>43283</v>
      </c>
    </row>
    <row r="37" spans="1:15" s="299" customFormat="1" ht="48">
      <c r="A37" s="163"/>
      <c r="B37" s="104" t="s">
        <v>1004</v>
      </c>
      <c r="C37" s="164" t="s">
        <v>1005</v>
      </c>
      <c r="D37" s="309" t="s">
        <v>1006</v>
      </c>
      <c r="E37" s="165" t="s">
        <v>2</v>
      </c>
      <c r="F37" s="104" t="s">
        <v>1131</v>
      </c>
      <c r="G37" s="265">
        <v>0.28499999999999998</v>
      </c>
      <c r="H37" s="167">
        <v>28200</v>
      </c>
      <c r="I37" s="295">
        <f t="shared" si="0"/>
        <v>8036.9999999999991</v>
      </c>
      <c r="J37" s="296">
        <v>12</v>
      </c>
      <c r="K37" s="297">
        <f t="shared" si="1"/>
        <v>9001.4399999999987</v>
      </c>
      <c r="L37" s="208">
        <v>42954</v>
      </c>
      <c r="M37" s="209">
        <v>43318</v>
      </c>
    </row>
    <row r="38" spans="1:15" s="299" customFormat="1" ht="24">
      <c r="A38" s="163"/>
      <c r="B38" s="104" t="s">
        <v>911</v>
      </c>
      <c r="C38" s="164" t="s">
        <v>912</v>
      </c>
      <c r="D38" s="164" t="s">
        <v>913</v>
      </c>
      <c r="E38" s="165" t="s">
        <v>2</v>
      </c>
      <c r="F38" s="164" t="s">
        <v>914</v>
      </c>
      <c r="G38" s="215">
        <v>0.18</v>
      </c>
      <c r="H38" s="167">
        <v>48700</v>
      </c>
      <c r="I38" s="295">
        <f t="shared" si="0"/>
        <v>8766</v>
      </c>
      <c r="J38" s="296">
        <v>12</v>
      </c>
      <c r="K38" s="297">
        <f t="shared" si="1"/>
        <v>9817.92</v>
      </c>
      <c r="L38" s="208">
        <v>42926</v>
      </c>
      <c r="M38" s="209">
        <v>43290</v>
      </c>
    </row>
    <row r="39" spans="1:15" s="299" customFormat="1" ht="36">
      <c r="A39" s="163"/>
      <c r="B39" s="104" t="s">
        <v>923</v>
      </c>
      <c r="C39" s="309" t="s">
        <v>924</v>
      </c>
      <c r="D39" s="164" t="s">
        <v>925</v>
      </c>
      <c r="E39" s="165" t="s">
        <v>2</v>
      </c>
      <c r="F39" s="164" t="s">
        <v>922</v>
      </c>
      <c r="G39" s="215">
        <v>76.319999999999993</v>
      </c>
      <c r="H39" s="167">
        <v>110</v>
      </c>
      <c r="I39" s="295">
        <f t="shared" si="0"/>
        <v>8395.1999999999989</v>
      </c>
      <c r="J39" s="296">
        <v>12</v>
      </c>
      <c r="K39" s="297">
        <f t="shared" si="1"/>
        <v>9402.623999999998</v>
      </c>
      <c r="L39" s="208">
        <v>42292</v>
      </c>
      <c r="M39" s="208">
        <v>43387</v>
      </c>
    </row>
    <row r="40" spans="1:15" s="118" customFormat="1" ht="12">
      <c r="B40" s="189"/>
      <c r="E40" s="94"/>
      <c r="F40" s="189"/>
      <c r="G40" s="182"/>
      <c r="H40" s="181"/>
      <c r="I40" s="180"/>
      <c r="J40" s="181"/>
      <c r="K40" s="190"/>
      <c r="L40" s="181"/>
      <c r="M40" s="181"/>
    </row>
    <row r="45" spans="1:15" ht="51">
      <c r="A45" s="216" t="s">
        <v>21</v>
      </c>
      <c r="B45" s="216" t="s">
        <v>532</v>
      </c>
      <c r="C45" s="217" t="s">
        <v>533</v>
      </c>
      <c r="D45" s="216" t="s">
        <v>534</v>
      </c>
      <c r="E45" s="288" t="s">
        <v>0</v>
      </c>
      <c r="F45" s="218" t="s">
        <v>535</v>
      </c>
      <c r="G45" s="289" t="s">
        <v>536</v>
      </c>
      <c r="H45" s="219" t="s">
        <v>537</v>
      </c>
      <c r="I45" s="290" t="s">
        <v>538</v>
      </c>
      <c r="J45" s="219" t="s">
        <v>539</v>
      </c>
      <c r="K45" s="289" t="s">
        <v>540</v>
      </c>
      <c r="L45" s="291"/>
      <c r="M45" s="291"/>
      <c r="O45" s="63" t="s">
        <v>556</v>
      </c>
    </row>
    <row r="46" spans="1:15" ht="29.25" customHeight="1">
      <c r="A46" s="321">
        <v>1</v>
      </c>
      <c r="B46" s="51" t="s">
        <v>895</v>
      </c>
      <c r="C46" s="322" t="s">
        <v>896</v>
      </c>
      <c r="D46" s="323" t="s">
        <v>897</v>
      </c>
      <c r="E46" s="71" t="s">
        <v>885</v>
      </c>
      <c r="F46" s="322" t="s">
        <v>898</v>
      </c>
      <c r="G46" s="324">
        <v>2.78</v>
      </c>
      <c r="H46" s="324">
        <v>300</v>
      </c>
      <c r="I46" s="325">
        <v>833.99999999999989</v>
      </c>
      <c r="J46" s="291">
        <v>12</v>
      </c>
      <c r="K46" s="326">
        <v>934.07999999999993</v>
      </c>
      <c r="L46" s="327">
        <v>42961</v>
      </c>
      <c r="M46" s="328">
        <v>43325</v>
      </c>
    </row>
    <row r="47" spans="1:15" ht="25.5">
      <c r="A47" s="321">
        <v>2</v>
      </c>
      <c r="B47" s="51" t="s">
        <v>934</v>
      </c>
      <c r="C47" s="329" t="s">
        <v>935</v>
      </c>
      <c r="D47" s="73" t="s">
        <v>936</v>
      </c>
      <c r="E47" s="52" t="s">
        <v>2</v>
      </c>
      <c r="F47" s="329" t="s">
        <v>898</v>
      </c>
      <c r="G47" s="330">
        <v>0.56000000000000005</v>
      </c>
      <c r="H47" s="331">
        <v>2900</v>
      </c>
      <c r="I47" s="325">
        <v>1624.0000000000002</v>
      </c>
      <c r="J47" s="332">
        <v>12</v>
      </c>
      <c r="K47" s="326">
        <v>1818.8800000000003</v>
      </c>
      <c r="L47" s="327">
        <v>42423</v>
      </c>
      <c r="M47" s="327">
        <v>43496</v>
      </c>
    </row>
    <row r="48" spans="1:15" s="335" customFormat="1">
      <c r="A48" s="399" t="s">
        <v>1076</v>
      </c>
      <c r="B48" s="400"/>
      <c r="C48" s="400"/>
      <c r="D48" s="400"/>
      <c r="E48" s="400"/>
      <c r="F48" s="400"/>
      <c r="G48" s="400"/>
      <c r="H48" s="400"/>
      <c r="I48" s="400"/>
      <c r="J48" s="401"/>
      <c r="K48" s="333">
        <f>SUBTOTAL(9,K46:K47)</f>
        <v>2752.96</v>
      </c>
      <c r="L48" s="334"/>
    </row>
    <row r="49" spans="1:15" s="335" customFormat="1">
      <c r="A49" s="399" t="s">
        <v>1077</v>
      </c>
      <c r="B49" s="400"/>
      <c r="C49" s="400"/>
      <c r="D49" s="400"/>
      <c r="E49" s="400"/>
      <c r="F49" s="400"/>
      <c r="G49" s="400"/>
      <c r="H49" s="400"/>
      <c r="I49" s="400"/>
      <c r="J49" s="401"/>
      <c r="K49" s="333">
        <v>0.04</v>
      </c>
      <c r="L49" s="334"/>
    </row>
    <row r="50" spans="1:15" s="335" customFormat="1">
      <c r="A50" s="402" t="s">
        <v>1135</v>
      </c>
      <c r="B50" s="402"/>
      <c r="C50" s="402"/>
      <c r="D50" s="402"/>
      <c r="E50" s="402"/>
      <c r="F50" s="402"/>
      <c r="G50" s="402"/>
      <c r="H50" s="402"/>
      <c r="I50" s="402"/>
      <c r="J50" s="402"/>
      <c r="K50" s="333">
        <f>SUM(K48:K49)</f>
        <v>2753</v>
      </c>
      <c r="L50" s="334"/>
    </row>
    <row r="54" spans="1:15" ht="51">
      <c r="A54" s="216" t="s">
        <v>21</v>
      </c>
      <c r="B54" s="216" t="s">
        <v>532</v>
      </c>
      <c r="C54" s="217" t="s">
        <v>533</v>
      </c>
      <c r="D54" s="216" t="s">
        <v>534</v>
      </c>
      <c r="E54" s="288" t="s">
        <v>0</v>
      </c>
      <c r="F54" s="218" t="s">
        <v>535</v>
      </c>
      <c r="G54" s="289" t="s">
        <v>536</v>
      </c>
      <c r="H54" s="219" t="s">
        <v>537</v>
      </c>
      <c r="I54" s="290" t="s">
        <v>538</v>
      </c>
      <c r="J54" s="219" t="s">
        <v>539</v>
      </c>
      <c r="K54" s="289" t="s">
        <v>540</v>
      </c>
      <c r="L54" s="291"/>
      <c r="M54" s="291"/>
      <c r="O54" s="63" t="s">
        <v>568</v>
      </c>
    </row>
    <row r="55" spans="1:15" ht="24">
      <c r="A55" s="143">
        <v>1</v>
      </c>
      <c r="B55" s="77" t="s">
        <v>907</v>
      </c>
      <c r="C55" s="138" t="s">
        <v>908</v>
      </c>
      <c r="D55" s="138" t="s">
        <v>909</v>
      </c>
      <c r="E55" s="7" t="s">
        <v>2</v>
      </c>
      <c r="F55" s="138" t="s">
        <v>910</v>
      </c>
      <c r="G55" s="211">
        <v>0.30099999999999999</v>
      </c>
      <c r="H55" s="150">
        <v>600</v>
      </c>
      <c r="I55" s="292">
        <f>G55*H55</f>
        <v>180.6</v>
      </c>
      <c r="J55" s="293">
        <v>12</v>
      </c>
      <c r="K55" s="134">
        <f>I55*J55%+I55</f>
        <v>202.27199999999999</v>
      </c>
      <c r="L55" s="200">
        <v>42975</v>
      </c>
      <c r="M55" s="201">
        <v>43339</v>
      </c>
    </row>
    <row r="56" spans="1:15" ht="24">
      <c r="A56" s="143">
        <v>2</v>
      </c>
      <c r="B56" s="77" t="s">
        <v>1050</v>
      </c>
      <c r="C56" s="6" t="s">
        <v>1051</v>
      </c>
      <c r="D56" s="88" t="s">
        <v>1052</v>
      </c>
      <c r="E56" s="7" t="s">
        <v>664</v>
      </c>
      <c r="F56" s="5" t="s">
        <v>914</v>
      </c>
      <c r="G56" s="214">
        <v>6.49</v>
      </c>
      <c r="H56" s="150">
        <v>250</v>
      </c>
      <c r="I56" s="292">
        <f t="shared" ref="I56:I60" si="2">G56*H56</f>
        <v>1622.5</v>
      </c>
      <c r="J56" s="293">
        <v>12</v>
      </c>
      <c r="K56" s="134">
        <f t="shared" ref="K56:K60" si="3">I56*J56%+I56</f>
        <v>1817.2</v>
      </c>
      <c r="L56" s="200">
        <v>42926</v>
      </c>
      <c r="M56" s="201">
        <v>43290</v>
      </c>
    </row>
    <row r="57" spans="1:15" ht="27.75" customHeight="1">
      <c r="A57" s="143">
        <v>3</v>
      </c>
      <c r="B57" s="77" t="s">
        <v>743</v>
      </c>
      <c r="C57" s="138" t="s">
        <v>991</v>
      </c>
      <c r="D57" s="153" t="s">
        <v>992</v>
      </c>
      <c r="E57" s="7" t="s">
        <v>664</v>
      </c>
      <c r="F57" s="138" t="s">
        <v>910</v>
      </c>
      <c r="G57" s="211">
        <v>17.989999999999998</v>
      </c>
      <c r="H57" s="145">
        <v>110</v>
      </c>
      <c r="I57" s="292">
        <f t="shared" si="2"/>
        <v>1978.8999999999999</v>
      </c>
      <c r="J57" s="293">
        <v>12</v>
      </c>
      <c r="K57" s="134">
        <f t="shared" si="3"/>
        <v>2216.3679999999999</v>
      </c>
      <c r="L57" s="200">
        <v>42989</v>
      </c>
      <c r="M57" s="201">
        <v>43353</v>
      </c>
    </row>
    <row r="58" spans="1:15" ht="24">
      <c r="A58" s="143">
        <v>4</v>
      </c>
      <c r="B58" s="77" t="s">
        <v>1057</v>
      </c>
      <c r="C58" s="138" t="s">
        <v>1058</v>
      </c>
      <c r="D58" s="5" t="s">
        <v>1059</v>
      </c>
      <c r="E58" s="7" t="s">
        <v>2</v>
      </c>
      <c r="F58" s="138" t="s">
        <v>914</v>
      </c>
      <c r="G58" s="211">
        <v>0.77349999999999997</v>
      </c>
      <c r="H58" s="150">
        <v>5400</v>
      </c>
      <c r="I58" s="292">
        <f t="shared" si="2"/>
        <v>4176.8999999999996</v>
      </c>
      <c r="J58" s="293">
        <v>12</v>
      </c>
      <c r="K58" s="134">
        <f t="shared" si="3"/>
        <v>4678.1279999999997</v>
      </c>
      <c r="L58" s="200">
        <v>42905</v>
      </c>
      <c r="M58" s="201">
        <v>43269</v>
      </c>
    </row>
    <row r="59" spans="1:15" ht="39" customHeight="1">
      <c r="A59" s="143">
        <v>5</v>
      </c>
      <c r="B59" s="77" t="s">
        <v>930</v>
      </c>
      <c r="C59" s="138" t="s">
        <v>931</v>
      </c>
      <c r="D59" s="88" t="s">
        <v>932</v>
      </c>
      <c r="E59" s="7" t="s">
        <v>2</v>
      </c>
      <c r="F59" s="138" t="s">
        <v>1134</v>
      </c>
      <c r="G59" s="211">
        <v>0.19750000000000001</v>
      </c>
      <c r="H59" s="145">
        <v>39600</v>
      </c>
      <c r="I59" s="292">
        <f t="shared" si="2"/>
        <v>7821</v>
      </c>
      <c r="J59" s="293">
        <v>12</v>
      </c>
      <c r="K59" s="134">
        <f t="shared" si="3"/>
        <v>8759.52</v>
      </c>
      <c r="L59" s="200">
        <v>43011</v>
      </c>
      <c r="M59" s="201">
        <v>43375</v>
      </c>
    </row>
    <row r="60" spans="1:15" ht="24">
      <c r="A60" s="143">
        <v>6</v>
      </c>
      <c r="B60" s="77" t="s">
        <v>911</v>
      </c>
      <c r="C60" s="138" t="s">
        <v>912</v>
      </c>
      <c r="D60" s="138" t="s">
        <v>913</v>
      </c>
      <c r="E60" s="7" t="s">
        <v>2</v>
      </c>
      <c r="F60" s="138" t="s">
        <v>914</v>
      </c>
      <c r="G60" s="211">
        <v>0.18</v>
      </c>
      <c r="H60" s="145">
        <v>48700</v>
      </c>
      <c r="I60" s="292">
        <f t="shared" si="2"/>
        <v>8766</v>
      </c>
      <c r="J60" s="293">
        <v>12</v>
      </c>
      <c r="K60" s="134">
        <f t="shared" si="3"/>
        <v>9817.92</v>
      </c>
      <c r="L60" s="200">
        <v>42926</v>
      </c>
      <c r="M60" s="201">
        <v>43290</v>
      </c>
    </row>
    <row r="61" spans="1:15" s="335" customFormat="1">
      <c r="A61" s="399" t="s">
        <v>1076</v>
      </c>
      <c r="B61" s="400"/>
      <c r="C61" s="400"/>
      <c r="D61" s="400"/>
      <c r="E61" s="400"/>
      <c r="F61" s="400"/>
      <c r="G61" s="400"/>
      <c r="H61" s="400"/>
      <c r="I61" s="400"/>
      <c r="J61" s="401"/>
      <c r="K61" s="333">
        <f>SUBTOTAL(9,K55:K60)</f>
        <v>27491.408000000003</v>
      </c>
      <c r="L61" s="334"/>
    </row>
    <row r="62" spans="1:15" s="335" customFormat="1">
      <c r="A62" s="399" t="s">
        <v>1077</v>
      </c>
      <c r="B62" s="400"/>
      <c r="C62" s="400"/>
      <c r="D62" s="400"/>
      <c r="E62" s="400"/>
      <c r="F62" s="400"/>
      <c r="G62" s="400"/>
      <c r="H62" s="400"/>
      <c r="I62" s="400"/>
      <c r="J62" s="401"/>
      <c r="K62" s="333">
        <v>-0.41</v>
      </c>
      <c r="L62" s="334"/>
    </row>
    <row r="63" spans="1:15" s="335" customFormat="1">
      <c r="A63" s="402" t="s">
        <v>1136</v>
      </c>
      <c r="B63" s="402"/>
      <c r="C63" s="402"/>
      <c r="D63" s="402"/>
      <c r="E63" s="402"/>
      <c r="F63" s="402"/>
      <c r="G63" s="402"/>
      <c r="H63" s="402"/>
      <c r="I63" s="402"/>
      <c r="J63" s="402"/>
      <c r="K63" s="333">
        <f>SUM(K61:K62)</f>
        <v>27490.998000000003</v>
      </c>
      <c r="L63" s="334"/>
    </row>
    <row r="68" spans="1:15" ht="51">
      <c r="A68" s="216" t="s">
        <v>21</v>
      </c>
      <c r="B68" s="216" t="s">
        <v>532</v>
      </c>
      <c r="C68" s="217" t="s">
        <v>533</v>
      </c>
      <c r="D68" s="216" t="s">
        <v>534</v>
      </c>
      <c r="E68" s="288" t="s">
        <v>0</v>
      </c>
      <c r="F68" s="218" t="s">
        <v>535</v>
      </c>
      <c r="G68" s="289" t="s">
        <v>536</v>
      </c>
      <c r="H68" s="219" t="s">
        <v>537</v>
      </c>
      <c r="I68" s="290" t="s">
        <v>538</v>
      </c>
      <c r="J68" s="219" t="s">
        <v>539</v>
      </c>
      <c r="K68" s="289" t="s">
        <v>540</v>
      </c>
      <c r="L68" s="291"/>
      <c r="M68" s="291"/>
      <c r="O68" s="63" t="s">
        <v>1137</v>
      </c>
    </row>
    <row r="69" spans="1:15" ht="36">
      <c r="A69" s="143">
        <v>1</v>
      </c>
      <c r="B69" s="77" t="s">
        <v>971</v>
      </c>
      <c r="C69" s="138" t="s">
        <v>972</v>
      </c>
      <c r="D69" s="153" t="s">
        <v>973</v>
      </c>
      <c r="E69" s="7" t="s">
        <v>2</v>
      </c>
      <c r="F69" s="138" t="s">
        <v>974</v>
      </c>
      <c r="G69" s="211">
        <v>1.19</v>
      </c>
      <c r="H69" s="145">
        <v>1000</v>
      </c>
      <c r="I69" s="292">
        <f t="shared" ref="I69:I71" si="4">G69*H69</f>
        <v>1190</v>
      </c>
      <c r="J69" s="293">
        <v>12</v>
      </c>
      <c r="K69" s="134">
        <f t="shared" ref="K69:K71" si="5">I69*J69%+I69</f>
        <v>1332.8</v>
      </c>
      <c r="L69" s="200">
        <v>42705</v>
      </c>
      <c r="M69" s="204">
        <v>43250</v>
      </c>
    </row>
    <row r="70" spans="1:15" ht="36">
      <c r="A70" s="143">
        <v>2</v>
      </c>
      <c r="B70" s="77" t="s">
        <v>951</v>
      </c>
      <c r="C70" s="88" t="s">
        <v>952</v>
      </c>
      <c r="D70" s="77" t="s">
        <v>953</v>
      </c>
      <c r="E70" s="7" t="s">
        <v>2</v>
      </c>
      <c r="F70" s="88" t="s">
        <v>954</v>
      </c>
      <c r="G70" s="86">
        <v>0.73899999999999999</v>
      </c>
      <c r="H70" s="145">
        <v>3700</v>
      </c>
      <c r="I70" s="292">
        <f t="shared" si="4"/>
        <v>2734.3</v>
      </c>
      <c r="J70" s="293">
        <v>12</v>
      </c>
      <c r="K70" s="134">
        <f t="shared" si="5"/>
        <v>3062.4160000000002</v>
      </c>
      <c r="L70" s="205">
        <v>42331</v>
      </c>
      <c r="M70" s="205">
        <v>43403</v>
      </c>
    </row>
    <row r="71" spans="1:15" ht="36">
      <c r="A71" s="316">
        <v>3</v>
      </c>
      <c r="B71" s="77" t="s">
        <v>926</v>
      </c>
      <c r="C71" s="153" t="s">
        <v>927</v>
      </c>
      <c r="D71" s="138" t="s">
        <v>928</v>
      </c>
      <c r="E71" s="7" t="s">
        <v>2</v>
      </c>
      <c r="F71" s="138" t="s">
        <v>929</v>
      </c>
      <c r="G71" s="211">
        <v>7.3860000000000001</v>
      </c>
      <c r="H71" s="145">
        <v>600</v>
      </c>
      <c r="I71" s="292">
        <f t="shared" si="4"/>
        <v>4431.6000000000004</v>
      </c>
      <c r="J71" s="293">
        <v>12</v>
      </c>
      <c r="K71" s="134">
        <f t="shared" si="5"/>
        <v>4963.3920000000007</v>
      </c>
      <c r="L71" s="200">
        <v>42258</v>
      </c>
      <c r="M71" s="200">
        <v>43353</v>
      </c>
    </row>
    <row r="72" spans="1:15" s="338" customFormat="1">
      <c r="A72" s="399" t="s">
        <v>1076</v>
      </c>
      <c r="B72" s="400"/>
      <c r="C72" s="400"/>
      <c r="D72" s="400"/>
      <c r="E72" s="400"/>
      <c r="F72" s="400"/>
      <c r="G72" s="400"/>
      <c r="H72" s="400"/>
      <c r="I72" s="400"/>
      <c r="J72" s="401"/>
      <c r="K72" s="336">
        <f>SUBTOTAL(9,K69:K71)</f>
        <v>9358.6080000000002</v>
      </c>
      <c r="L72" s="337"/>
    </row>
    <row r="73" spans="1:15" s="338" customFormat="1">
      <c r="A73" s="399" t="s">
        <v>1077</v>
      </c>
      <c r="B73" s="400"/>
      <c r="C73" s="400"/>
      <c r="D73" s="400"/>
      <c r="E73" s="400"/>
      <c r="F73" s="400"/>
      <c r="G73" s="400"/>
      <c r="H73" s="400"/>
      <c r="I73" s="400"/>
      <c r="J73" s="401"/>
      <c r="K73" s="336">
        <v>0.39</v>
      </c>
      <c r="L73" s="337"/>
    </row>
    <row r="74" spans="1:15" s="338" customFormat="1">
      <c r="A74" s="402" t="s">
        <v>1138</v>
      </c>
      <c r="B74" s="402"/>
      <c r="C74" s="402"/>
      <c r="D74" s="402"/>
      <c r="E74" s="402"/>
      <c r="F74" s="402"/>
      <c r="G74" s="402"/>
      <c r="H74" s="402"/>
      <c r="I74" s="402"/>
      <c r="J74" s="402"/>
      <c r="K74" s="336">
        <f>SUM(K72:K73)</f>
        <v>9358.9979999999996</v>
      </c>
      <c r="L74" s="337"/>
    </row>
    <row r="77" spans="1:15" ht="51">
      <c r="A77" s="216" t="s">
        <v>21</v>
      </c>
      <c r="B77" s="216" t="s">
        <v>532</v>
      </c>
      <c r="C77" s="217" t="s">
        <v>533</v>
      </c>
      <c r="D77" s="216" t="s">
        <v>534</v>
      </c>
      <c r="E77" s="288" t="s">
        <v>0</v>
      </c>
      <c r="F77" s="218" t="s">
        <v>535</v>
      </c>
      <c r="G77" s="289" t="s">
        <v>536</v>
      </c>
      <c r="H77" s="219" t="s">
        <v>537</v>
      </c>
      <c r="I77" s="290" t="s">
        <v>538</v>
      </c>
      <c r="J77" s="219" t="s">
        <v>539</v>
      </c>
      <c r="K77" s="289" t="s">
        <v>540</v>
      </c>
      <c r="L77" s="291"/>
      <c r="M77" s="291"/>
    </row>
    <row r="78" spans="1:15" ht="24">
      <c r="A78" s="143">
        <v>1</v>
      </c>
      <c r="B78" s="77" t="s">
        <v>1035</v>
      </c>
      <c r="C78" s="138" t="s">
        <v>1036</v>
      </c>
      <c r="D78" s="5" t="s">
        <v>1037</v>
      </c>
      <c r="E78" s="7" t="s">
        <v>2</v>
      </c>
      <c r="F78" s="138" t="s">
        <v>1038</v>
      </c>
      <c r="G78" s="211">
        <v>1.1299999999999999</v>
      </c>
      <c r="H78" s="150">
        <v>200</v>
      </c>
      <c r="I78" s="292">
        <v>225.99999999999997</v>
      </c>
      <c r="J78" s="293">
        <v>12</v>
      </c>
      <c r="K78" s="134">
        <v>253.11999999999998</v>
      </c>
      <c r="L78" s="200">
        <v>42711</v>
      </c>
      <c r="M78" s="204">
        <v>43257</v>
      </c>
    </row>
    <row r="79" spans="1:15" ht="24">
      <c r="A79" s="143">
        <v>2</v>
      </c>
      <c r="B79" s="77" t="s">
        <v>955</v>
      </c>
      <c r="C79" s="138" t="s">
        <v>956</v>
      </c>
      <c r="D79" s="5" t="s">
        <v>957</v>
      </c>
      <c r="E79" s="7" t="s">
        <v>664</v>
      </c>
      <c r="F79" s="138" t="s">
        <v>1131</v>
      </c>
      <c r="G79" s="211">
        <v>5.19</v>
      </c>
      <c r="H79" s="145">
        <v>180</v>
      </c>
      <c r="I79" s="292">
        <v>934.2</v>
      </c>
      <c r="J79" s="293">
        <v>12</v>
      </c>
      <c r="K79" s="134">
        <v>1046.3040000000001</v>
      </c>
      <c r="L79" s="200">
        <v>42975</v>
      </c>
      <c r="M79" s="201">
        <v>43339</v>
      </c>
    </row>
    <row r="80" spans="1:15" ht="48">
      <c r="A80" s="143">
        <v>3</v>
      </c>
      <c r="B80" s="77" t="s">
        <v>1004</v>
      </c>
      <c r="C80" s="138" t="s">
        <v>1005</v>
      </c>
      <c r="D80" s="153" t="s">
        <v>1006</v>
      </c>
      <c r="E80" s="7" t="s">
        <v>2</v>
      </c>
      <c r="F80" s="77" t="s">
        <v>1131</v>
      </c>
      <c r="G80" s="196">
        <v>0.28499999999999998</v>
      </c>
      <c r="H80" s="145">
        <v>28200</v>
      </c>
      <c r="I80" s="292">
        <v>8036.9999999999991</v>
      </c>
      <c r="J80" s="293">
        <v>12</v>
      </c>
      <c r="K80" s="134">
        <v>9001.4399999999987</v>
      </c>
      <c r="L80" s="200">
        <v>42954</v>
      </c>
      <c r="M80" s="201">
        <v>43318</v>
      </c>
    </row>
    <row r="81" spans="1:15" s="338" customFormat="1">
      <c r="A81" s="399" t="s">
        <v>1076</v>
      </c>
      <c r="B81" s="400"/>
      <c r="C81" s="400"/>
      <c r="D81" s="400"/>
      <c r="E81" s="400"/>
      <c r="F81" s="400"/>
      <c r="G81" s="400"/>
      <c r="H81" s="400"/>
      <c r="I81" s="400"/>
      <c r="J81" s="401"/>
      <c r="K81" s="336">
        <f>SUM(K78:K80)</f>
        <v>10300.863999999998</v>
      </c>
      <c r="L81" s="337"/>
    </row>
    <row r="82" spans="1:15" s="338" customFormat="1">
      <c r="A82" s="399" t="s">
        <v>1077</v>
      </c>
      <c r="B82" s="400"/>
      <c r="C82" s="400"/>
      <c r="D82" s="400"/>
      <c r="E82" s="400"/>
      <c r="F82" s="400"/>
      <c r="G82" s="400"/>
      <c r="H82" s="400"/>
      <c r="I82" s="400"/>
      <c r="J82" s="401"/>
      <c r="K82" s="336">
        <v>0.14000000000000001</v>
      </c>
      <c r="L82" s="337"/>
    </row>
    <row r="83" spans="1:15" s="338" customFormat="1">
      <c r="A83" s="402" t="s">
        <v>1139</v>
      </c>
      <c r="B83" s="402"/>
      <c r="C83" s="402"/>
      <c r="D83" s="402"/>
      <c r="E83" s="402"/>
      <c r="F83" s="402"/>
      <c r="G83" s="402"/>
      <c r="H83" s="402"/>
      <c r="I83" s="402"/>
      <c r="J83" s="402"/>
      <c r="K83" s="336">
        <f>SUBTOTAL(9,K81:K82)</f>
        <v>10301.003999999997</v>
      </c>
      <c r="L83" s="337"/>
    </row>
    <row r="88" spans="1:15" ht="51">
      <c r="A88" s="216" t="s">
        <v>21</v>
      </c>
      <c r="B88" s="216" t="s">
        <v>532</v>
      </c>
      <c r="C88" s="217" t="s">
        <v>533</v>
      </c>
      <c r="D88" s="216" t="s">
        <v>534</v>
      </c>
      <c r="E88" s="288" t="s">
        <v>0</v>
      </c>
      <c r="F88" s="218" t="s">
        <v>535</v>
      </c>
      <c r="G88" s="289" t="s">
        <v>536</v>
      </c>
      <c r="H88" s="219" t="s">
        <v>537</v>
      </c>
      <c r="I88" s="290" t="s">
        <v>538</v>
      </c>
      <c r="J88" s="219" t="s">
        <v>539</v>
      </c>
      <c r="K88" s="289" t="s">
        <v>540</v>
      </c>
      <c r="L88" s="291"/>
      <c r="M88" s="291"/>
      <c r="O88" s="63" t="s">
        <v>564</v>
      </c>
    </row>
    <row r="89" spans="1:15" ht="36">
      <c r="A89" s="143">
        <v>1</v>
      </c>
      <c r="B89" s="77" t="s">
        <v>919</v>
      </c>
      <c r="C89" s="138" t="s">
        <v>920</v>
      </c>
      <c r="D89" s="5" t="s">
        <v>921</v>
      </c>
      <c r="E89" s="7" t="s">
        <v>6</v>
      </c>
      <c r="F89" s="138" t="s">
        <v>922</v>
      </c>
      <c r="G89" s="211">
        <v>59.45</v>
      </c>
      <c r="H89" s="145">
        <v>93</v>
      </c>
      <c r="I89" s="292">
        <v>5528.85</v>
      </c>
      <c r="J89" s="293">
        <v>12</v>
      </c>
      <c r="K89" s="134">
        <v>6192.3119999999999</v>
      </c>
      <c r="L89" s="200">
        <v>42678</v>
      </c>
      <c r="M89" s="204">
        <v>43223</v>
      </c>
    </row>
    <row r="90" spans="1:15" ht="36">
      <c r="A90" s="143">
        <v>2</v>
      </c>
      <c r="B90" s="77" t="s">
        <v>923</v>
      </c>
      <c r="C90" s="153" t="s">
        <v>924</v>
      </c>
      <c r="D90" s="138" t="s">
        <v>925</v>
      </c>
      <c r="E90" s="7" t="s">
        <v>2</v>
      </c>
      <c r="F90" s="138" t="s">
        <v>922</v>
      </c>
      <c r="G90" s="211">
        <v>76.319999999999993</v>
      </c>
      <c r="H90" s="145">
        <v>110</v>
      </c>
      <c r="I90" s="292">
        <v>8395.1999999999989</v>
      </c>
      <c r="J90" s="293">
        <v>12</v>
      </c>
      <c r="K90" s="134">
        <v>9402.623999999998</v>
      </c>
      <c r="L90" s="200">
        <v>42292</v>
      </c>
      <c r="M90" s="200">
        <v>43387</v>
      </c>
    </row>
    <row r="91" spans="1:15" s="338" customFormat="1">
      <c r="A91" s="399" t="s">
        <v>1076</v>
      </c>
      <c r="B91" s="400"/>
      <c r="C91" s="400"/>
      <c r="D91" s="400"/>
      <c r="E91" s="400"/>
      <c r="F91" s="400"/>
      <c r="G91" s="400"/>
      <c r="H91" s="400"/>
      <c r="I91" s="400"/>
      <c r="J91" s="401"/>
      <c r="K91" s="336">
        <f>SUM(K88:K90)</f>
        <v>15594.935999999998</v>
      </c>
      <c r="L91" s="337"/>
    </row>
    <row r="92" spans="1:15" s="338" customFormat="1">
      <c r="A92" s="399" t="s">
        <v>1077</v>
      </c>
      <c r="B92" s="400"/>
      <c r="C92" s="400"/>
      <c r="D92" s="400"/>
      <c r="E92" s="400"/>
      <c r="F92" s="400"/>
      <c r="G92" s="400"/>
      <c r="H92" s="400"/>
      <c r="I92" s="400"/>
      <c r="J92" s="401"/>
      <c r="K92" s="336">
        <v>0.06</v>
      </c>
      <c r="L92" s="337"/>
    </row>
    <row r="93" spans="1:15" s="338" customFormat="1">
      <c r="A93" s="402" t="s">
        <v>1140</v>
      </c>
      <c r="B93" s="402"/>
      <c r="C93" s="402"/>
      <c r="D93" s="402"/>
      <c r="E93" s="402"/>
      <c r="F93" s="402"/>
      <c r="G93" s="402"/>
      <c r="H93" s="402"/>
      <c r="I93" s="402"/>
      <c r="J93" s="402"/>
      <c r="K93" s="336">
        <f>SUBTOTAL(9,K91:K92)</f>
        <v>15594.995999999997</v>
      </c>
      <c r="L93" s="337"/>
    </row>
  </sheetData>
  <autoFilter ref="F1:F40">
    <filterColumn colId="0"/>
  </autoFilter>
  <mergeCells count="15">
    <mergeCell ref="A63:J63"/>
    <mergeCell ref="A48:J48"/>
    <mergeCell ref="A49:J49"/>
    <mergeCell ref="A50:J50"/>
    <mergeCell ref="A61:J61"/>
    <mergeCell ref="A62:J62"/>
    <mergeCell ref="A91:J91"/>
    <mergeCell ref="A92:J92"/>
    <mergeCell ref="A93:J93"/>
    <mergeCell ref="A72:J72"/>
    <mergeCell ref="A73:J73"/>
    <mergeCell ref="A74:J74"/>
    <mergeCell ref="A81:J81"/>
    <mergeCell ref="A82:J82"/>
    <mergeCell ref="A83:J83"/>
  </mergeCells>
  <conditionalFormatting sqref="A6">
    <cfRule type="duplicateValues" dxfId="1118" priority="367"/>
  </conditionalFormatting>
  <conditionalFormatting sqref="A6">
    <cfRule type="duplicateValues" dxfId="1117" priority="365"/>
    <cfRule type="duplicateValues" dxfId="1116" priority="366"/>
  </conditionalFormatting>
  <conditionalFormatting sqref="A6">
    <cfRule type="duplicateValues" dxfId="1115" priority="363"/>
    <cfRule type="duplicateValues" dxfId="1114" priority="364"/>
  </conditionalFormatting>
  <conditionalFormatting sqref="A7">
    <cfRule type="duplicateValues" dxfId="1113" priority="362"/>
  </conditionalFormatting>
  <conditionalFormatting sqref="A7">
    <cfRule type="duplicateValues" dxfId="1112" priority="360"/>
    <cfRule type="duplicateValues" dxfId="1111" priority="361"/>
  </conditionalFormatting>
  <conditionalFormatting sqref="A7">
    <cfRule type="duplicateValues" dxfId="1110" priority="358"/>
    <cfRule type="duplicateValues" dxfId="1109" priority="359"/>
  </conditionalFormatting>
  <conditionalFormatting sqref="A8">
    <cfRule type="duplicateValues" dxfId="1108" priority="357"/>
  </conditionalFormatting>
  <conditionalFormatting sqref="A8">
    <cfRule type="duplicateValues" dxfId="1107" priority="355"/>
    <cfRule type="duplicateValues" dxfId="1106" priority="356"/>
  </conditionalFormatting>
  <conditionalFormatting sqref="A8">
    <cfRule type="duplicateValues" dxfId="1105" priority="353"/>
    <cfRule type="duplicateValues" dxfId="1104" priority="354"/>
  </conditionalFormatting>
  <conditionalFormatting sqref="A9">
    <cfRule type="duplicateValues" dxfId="1103" priority="352"/>
  </conditionalFormatting>
  <conditionalFormatting sqref="A9">
    <cfRule type="duplicateValues" dxfId="1102" priority="350"/>
    <cfRule type="duplicateValues" dxfId="1101" priority="351"/>
  </conditionalFormatting>
  <conditionalFormatting sqref="A9">
    <cfRule type="duplicateValues" dxfId="1100" priority="348"/>
    <cfRule type="duplicateValues" dxfId="1099" priority="349"/>
  </conditionalFormatting>
  <conditionalFormatting sqref="A10">
    <cfRule type="duplicateValues" dxfId="1098" priority="347"/>
  </conditionalFormatting>
  <conditionalFormatting sqref="A10">
    <cfRule type="duplicateValues" dxfId="1097" priority="345"/>
    <cfRule type="duplicateValues" dxfId="1096" priority="346"/>
  </conditionalFormatting>
  <conditionalFormatting sqref="A10">
    <cfRule type="duplicateValues" dxfId="1095" priority="343"/>
    <cfRule type="duplicateValues" dxfId="1094" priority="344"/>
  </conditionalFormatting>
  <conditionalFormatting sqref="A11">
    <cfRule type="duplicateValues" dxfId="1093" priority="342"/>
  </conditionalFormatting>
  <conditionalFormatting sqref="A11">
    <cfRule type="duplicateValues" dxfId="1092" priority="340"/>
    <cfRule type="duplicateValues" dxfId="1091" priority="341"/>
  </conditionalFormatting>
  <conditionalFormatting sqref="A11">
    <cfRule type="duplicateValues" dxfId="1090" priority="338"/>
    <cfRule type="duplicateValues" dxfId="1089" priority="339"/>
  </conditionalFormatting>
  <conditionalFormatting sqref="A12">
    <cfRule type="duplicateValues" dxfId="1088" priority="337"/>
  </conditionalFormatting>
  <conditionalFormatting sqref="A12">
    <cfRule type="duplicateValues" dxfId="1087" priority="335"/>
    <cfRule type="duplicateValues" dxfId="1086" priority="336"/>
  </conditionalFormatting>
  <conditionalFormatting sqref="A12">
    <cfRule type="duplicateValues" dxfId="1085" priority="333"/>
    <cfRule type="duplicateValues" dxfId="1084" priority="334"/>
  </conditionalFormatting>
  <conditionalFormatting sqref="A13">
    <cfRule type="duplicateValues" dxfId="1083" priority="332"/>
  </conditionalFormatting>
  <conditionalFormatting sqref="A13">
    <cfRule type="duplicateValues" dxfId="1082" priority="330"/>
    <cfRule type="duplicateValues" dxfId="1081" priority="331"/>
  </conditionalFormatting>
  <conditionalFormatting sqref="A13">
    <cfRule type="duplicateValues" dxfId="1080" priority="328"/>
    <cfRule type="duplicateValues" dxfId="1079" priority="329"/>
  </conditionalFormatting>
  <conditionalFormatting sqref="A14">
    <cfRule type="duplicateValues" dxfId="1078" priority="327"/>
  </conditionalFormatting>
  <conditionalFormatting sqref="A14">
    <cfRule type="duplicateValues" dxfId="1077" priority="325"/>
    <cfRule type="duplicateValues" dxfId="1076" priority="326"/>
  </conditionalFormatting>
  <conditionalFormatting sqref="A14">
    <cfRule type="duplicateValues" dxfId="1075" priority="323"/>
    <cfRule type="duplicateValues" dxfId="1074" priority="324"/>
  </conditionalFormatting>
  <conditionalFormatting sqref="A15">
    <cfRule type="duplicateValues" dxfId="1073" priority="322"/>
  </conditionalFormatting>
  <conditionalFormatting sqref="A15">
    <cfRule type="duplicateValues" dxfId="1072" priority="320"/>
    <cfRule type="duplicateValues" dxfId="1071" priority="321"/>
  </conditionalFormatting>
  <conditionalFormatting sqref="A15">
    <cfRule type="duplicateValues" dxfId="1070" priority="318"/>
    <cfRule type="duplicateValues" dxfId="1069" priority="319"/>
  </conditionalFormatting>
  <conditionalFormatting sqref="A16">
    <cfRule type="duplicateValues" dxfId="1068" priority="317"/>
  </conditionalFormatting>
  <conditionalFormatting sqref="A16">
    <cfRule type="duplicateValues" dxfId="1067" priority="315"/>
    <cfRule type="duplicateValues" dxfId="1066" priority="316"/>
  </conditionalFormatting>
  <conditionalFormatting sqref="A16">
    <cfRule type="duplicateValues" dxfId="1065" priority="313"/>
    <cfRule type="duplicateValues" dxfId="1064" priority="314"/>
  </conditionalFormatting>
  <conditionalFormatting sqref="A17">
    <cfRule type="duplicateValues" dxfId="1063" priority="312"/>
  </conditionalFormatting>
  <conditionalFormatting sqref="A17">
    <cfRule type="duplicateValues" dxfId="1062" priority="310"/>
    <cfRule type="duplicateValues" dxfId="1061" priority="311"/>
  </conditionalFormatting>
  <conditionalFormatting sqref="A17">
    <cfRule type="duplicateValues" dxfId="1060" priority="308"/>
    <cfRule type="duplicateValues" dxfId="1059" priority="309"/>
  </conditionalFormatting>
  <conditionalFormatting sqref="A18">
    <cfRule type="duplicateValues" dxfId="1058" priority="307"/>
  </conditionalFormatting>
  <conditionalFormatting sqref="A18">
    <cfRule type="duplicateValues" dxfId="1057" priority="305"/>
    <cfRule type="duplicateValues" dxfId="1056" priority="306"/>
  </conditionalFormatting>
  <conditionalFormatting sqref="A18">
    <cfRule type="duplicateValues" dxfId="1055" priority="303"/>
    <cfRule type="duplicateValues" dxfId="1054" priority="304"/>
  </conditionalFormatting>
  <conditionalFormatting sqref="A19">
    <cfRule type="duplicateValues" dxfId="1053" priority="302"/>
  </conditionalFormatting>
  <conditionalFormatting sqref="A19">
    <cfRule type="duplicateValues" dxfId="1052" priority="300"/>
    <cfRule type="duplicateValues" dxfId="1051" priority="301"/>
  </conditionalFormatting>
  <conditionalFormatting sqref="A19">
    <cfRule type="duplicateValues" dxfId="1050" priority="298"/>
    <cfRule type="duplicateValues" dxfId="1049" priority="299"/>
  </conditionalFormatting>
  <conditionalFormatting sqref="A20">
    <cfRule type="duplicateValues" dxfId="1048" priority="297"/>
  </conditionalFormatting>
  <conditionalFormatting sqref="A20">
    <cfRule type="duplicateValues" dxfId="1047" priority="295"/>
    <cfRule type="duplicateValues" dxfId="1046" priority="296"/>
  </conditionalFormatting>
  <conditionalFormatting sqref="A20">
    <cfRule type="duplicateValues" dxfId="1045" priority="293"/>
    <cfRule type="duplicateValues" dxfId="1044" priority="294"/>
  </conditionalFormatting>
  <conditionalFormatting sqref="A21">
    <cfRule type="duplicateValues" dxfId="1043" priority="292"/>
  </conditionalFormatting>
  <conditionalFormatting sqref="A21">
    <cfRule type="duplicateValues" dxfId="1042" priority="290"/>
    <cfRule type="duplicateValues" dxfId="1041" priority="291"/>
  </conditionalFormatting>
  <conditionalFormatting sqref="A21">
    <cfRule type="duplicateValues" dxfId="1040" priority="288"/>
    <cfRule type="duplicateValues" dxfId="1039" priority="289"/>
  </conditionalFormatting>
  <conditionalFormatting sqref="A22">
    <cfRule type="duplicateValues" dxfId="1038" priority="287"/>
  </conditionalFormatting>
  <conditionalFormatting sqref="A22">
    <cfRule type="duplicateValues" dxfId="1037" priority="285"/>
    <cfRule type="duplicateValues" dxfId="1036" priority="286"/>
  </conditionalFormatting>
  <conditionalFormatting sqref="A22">
    <cfRule type="duplicateValues" dxfId="1035" priority="283"/>
    <cfRule type="duplicateValues" dxfId="1034" priority="284"/>
  </conditionalFormatting>
  <conditionalFormatting sqref="A23">
    <cfRule type="duplicateValues" dxfId="1033" priority="282"/>
  </conditionalFormatting>
  <conditionalFormatting sqref="A23">
    <cfRule type="duplicateValues" dxfId="1032" priority="280"/>
    <cfRule type="duplicateValues" dxfId="1031" priority="281"/>
  </conditionalFormatting>
  <conditionalFormatting sqref="A23">
    <cfRule type="duplicateValues" dxfId="1030" priority="278"/>
    <cfRule type="duplicateValues" dxfId="1029" priority="279"/>
  </conditionalFormatting>
  <conditionalFormatting sqref="A24">
    <cfRule type="duplicateValues" dxfId="1028" priority="277"/>
  </conditionalFormatting>
  <conditionalFormatting sqref="A24">
    <cfRule type="duplicateValues" dxfId="1027" priority="275"/>
    <cfRule type="duplicateValues" dxfId="1026" priority="276"/>
  </conditionalFormatting>
  <conditionalFormatting sqref="A24">
    <cfRule type="duplicateValues" dxfId="1025" priority="273"/>
    <cfRule type="duplicateValues" dxfId="1024" priority="274"/>
  </conditionalFormatting>
  <conditionalFormatting sqref="A25">
    <cfRule type="duplicateValues" dxfId="1023" priority="272"/>
  </conditionalFormatting>
  <conditionalFormatting sqref="A25">
    <cfRule type="duplicateValues" dxfId="1022" priority="270"/>
    <cfRule type="duplicateValues" dxfId="1021" priority="271"/>
  </conditionalFormatting>
  <conditionalFormatting sqref="A25">
    <cfRule type="duplicateValues" dxfId="1020" priority="268"/>
    <cfRule type="duplicateValues" dxfId="1019" priority="269"/>
  </conditionalFormatting>
  <conditionalFormatting sqref="A26">
    <cfRule type="duplicateValues" dxfId="1018" priority="267"/>
  </conditionalFormatting>
  <conditionalFormatting sqref="A26">
    <cfRule type="duplicateValues" dxfId="1017" priority="265"/>
    <cfRule type="duplicateValues" dxfId="1016" priority="266"/>
  </conditionalFormatting>
  <conditionalFormatting sqref="A26">
    <cfRule type="duplicateValues" dxfId="1015" priority="263"/>
    <cfRule type="duplicateValues" dxfId="1014" priority="264"/>
  </conditionalFormatting>
  <conditionalFormatting sqref="A27">
    <cfRule type="duplicateValues" dxfId="1013" priority="262"/>
  </conditionalFormatting>
  <conditionalFormatting sqref="A27">
    <cfRule type="duplicateValues" dxfId="1012" priority="260"/>
    <cfRule type="duplicateValues" dxfId="1011" priority="261"/>
  </conditionalFormatting>
  <conditionalFormatting sqref="A27">
    <cfRule type="duplicateValues" dxfId="1010" priority="258"/>
    <cfRule type="duplicateValues" dxfId="1009" priority="259"/>
  </conditionalFormatting>
  <conditionalFormatting sqref="A28">
    <cfRule type="duplicateValues" dxfId="1008" priority="257"/>
  </conditionalFormatting>
  <conditionalFormatting sqref="A28">
    <cfRule type="duplicateValues" dxfId="1007" priority="255"/>
    <cfRule type="duplicateValues" dxfId="1006" priority="256"/>
  </conditionalFormatting>
  <conditionalFormatting sqref="A28">
    <cfRule type="duplicateValues" dxfId="1005" priority="253"/>
    <cfRule type="duplicateValues" dxfId="1004" priority="254"/>
  </conditionalFormatting>
  <conditionalFormatting sqref="A29">
    <cfRule type="duplicateValues" dxfId="1003" priority="252"/>
  </conditionalFormatting>
  <conditionalFormatting sqref="A29">
    <cfRule type="duplicateValues" dxfId="1002" priority="250"/>
    <cfRule type="duplicateValues" dxfId="1001" priority="251"/>
  </conditionalFormatting>
  <conditionalFormatting sqref="A29">
    <cfRule type="duplicateValues" dxfId="1000" priority="248"/>
    <cfRule type="duplicateValues" dxfId="999" priority="249"/>
  </conditionalFormatting>
  <conditionalFormatting sqref="A30">
    <cfRule type="duplicateValues" dxfId="998" priority="247"/>
  </conditionalFormatting>
  <conditionalFormatting sqref="A30">
    <cfRule type="duplicateValues" dxfId="997" priority="245"/>
    <cfRule type="duplicateValues" dxfId="996" priority="246"/>
  </conditionalFormatting>
  <conditionalFormatting sqref="A30">
    <cfRule type="duplicateValues" dxfId="995" priority="243"/>
    <cfRule type="duplicateValues" dxfId="994" priority="244"/>
  </conditionalFormatting>
  <conditionalFormatting sqref="A31">
    <cfRule type="duplicateValues" dxfId="993" priority="242"/>
  </conditionalFormatting>
  <conditionalFormatting sqref="A31">
    <cfRule type="duplicateValues" dxfId="992" priority="240"/>
    <cfRule type="duplicateValues" dxfId="991" priority="241"/>
  </conditionalFormatting>
  <conditionalFormatting sqref="A31">
    <cfRule type="duplicateValues" dxfId="990" priority="238"/>
    <cfRule type="duplicateValues" dxfId="989" priority="239"/>
  </conditionalFormatting>
  <conditionalFormatting sqref="A32">
    <cfRule type="duplicateValues" dxfId="988" priority="237"/>
  </conditionalFormatting>
  <conditionalFormatting sqref="A32">
    <cfRule type="duplicateValues" dxfId="987" priority="235"/>
    <cfRule type="duplicateValues" dxfId="986" priority="236"/>
  </conditionalFormatting>
  <conditionalFormatting sqref="A32">
    <cfRule type="duplicateValues" dxfId="985" priority="233"/>
    <cfRule type="duplicateValues" dxfId="984" priority="234"/>
  </conditionalFormatting>
  <conditionalFormatting sqref="A33">
    <cfRule type="duplicateValues" dxfId="983" priority="232"/>
  </conditionalFormatting>
  <conditionalFormatting sqref="A33">
    <cfRule type="duplicateValues" dxfId="982" priority="230"/>
    <cfRule type="duplicateValues" dxfId="981" priority="231"/>
  </conditionalFormatting>
  <conditionalFormatting sqref="A33">
    <cfRule type="duplicateValues" dxfId="980" priority="228"/>
    <cfRule type="duplicateValues" dxfId="979" priority="229"/>
  </conditionalFormatting>
  <conditionalFormatting sqref="A39">
    <cfRule type="duplicateValues" dxfId="978" priority="227"/>
  </conditionalFormatting>
  <conditionalFormatting sqref="A39">
    <cfRule type="duplicateValues" dxfId="977" priority="225"/>
    <cfRule type="duplicateValues" dxfId="976" priority="226"/>
  </conditionalFormatting>
  <conditionalFormatting sqref="A39">
    <cfRule type="duplicateValues" dxfId="975" priority="223"/>
    <cfRule type="duplicateValues" dxfId="974" priority="224"/>
  </conditionalFormatting>
  <conditionalFormatting sqref="A38">
    <cfRule type="duplicateValues" dxfId="973" priority="222"/>
  </conditionalFormatting>
  <conditionalFormatting sqref="A38">
    <cfRule type="duplicateValues" dxfId="972" priority="220"/>
    <cfRule type="duplicateValues" dxfId="971" priority="221"/>
  </conditionalFormatting>
  <conditionalFormatting sqref="A38">
    <cfRule type="duplicateValues" dxfId="970" priority="218"/>
    <cfRule type="duplicateValues" dxfId="969" priority="219"/>
  </conditionalFormatting>
  <conditionalFormatting sqref="A37">
    <cfRule type="duplicateValues" dxfId="968" priority="217"/>
  </conditionalFormatting>
  <conditionalFormatting sqref="A37">
    <cfRule type="duplicateValues" dxfId="967" priority="215"/>
    <cfRule type="duplicateValues" dxfId="966" priority="216"/>
  </conditionalFormatting>
  <conditionalFormatting sqref="A37">
    <cfRule type="duplicateValues" dxfId="965" priority="213"/>
    <cfRule type="duplicateValues" dxfId="964" priority="214"/>
  </conditionalFormatting>
  <conditionalFormatting sqref="A36">
    <cfRule type="duplicateValues" dxfId="963" priority="212"/>
  </conditionalFormatting>
  <conditionalFormatting sqref="A36">
    <cfRule type="duplicateValues" dxfId="962" priority="210"/>
    <cfRule type="duplicateValues" dxfId="961" priority="211"/>
  </conditionalFormatting>
  <conditionalFormatting sqref="A36">
    <cfRule type="duplicateValues" dxfId="960" priority="208"/>
    <cfRule type="duplicateValues" dxfId="959" priority="209"/>
  </conditionalFormatting>
  <conditionalFormatting sqref="A35">
    <cfRule type="duplicateValues" dxfId="958" priority="207"/>
  </conditionalFormatting>
  <conditionalFormatting sqref="A35">
    <cfRule type="duplicateValues" dxfId="957" priority="205"/>
    <cfRule type="duplicateValues" dxfId="956" priority="206"/>
  </conditionalFormatting>
  <conditionalFormatting sqref="A35">
    <cfRule type="duplicateValues" dxfId="955" priority="203"/>
    <cfRule type="duplicateValues" dxfId="954" priority="204"/>
  </conditionalFormatting>
  <conditionalFormatting sqref="A34">
    <cfRule type="duplicateValues" dxfId="953" priority="202"/>
  </conditionalFormatting>
  <conditionalFormatting sqref="A34">
    <cfRule type="duplicateValues" dxfId="952" priority="200"/>
    <cfRule type="duplicateValues" dxfId="951" priority="201"/>
  </conditionalFormatting>
  <conditionalFormatting sqref="A34">
    <cfRule type="duplicateValues" dxfId="950" priority="198"/>
    <cfRule type="duplicateValues" dxfId="949" priority="199"/>
  </conditionalFormatting>
  <conditionalFormatting sqref="C6">
    <cfRule type="duplicateValues" dxfId="948" priority="197"/>
  </conditionalFormatting>
  <conditionalFormatting sqref="C7">
    <cfRule type="duplicateValues" dxfId="947" priority="196"/>
  </conditionalFormatting>
  <conditionalFormatting sqref="C8">
    <cfRule type="duplicateValues" dxfId="946" priority="195"/>
  </conditionalFormatting>
  <conditionalFormatting sqref="C9">
    <cfRule type="duplicateValues" dxfId="945" priority="194"/>
  </conditionalFormatting>
  <conditionalFormatting sqref="C10">
    <cfRule type="duplicateValues" dxfId="944" priority="193"/>
  </conditionalFormatting>
  <conditionalFormatting sqref="C11">
    <cfRule type="duplicateValues" dxfId="943" priority="192"/>
  </conditionalFormatting>
  <conditionalFormatting sqref="C12">
    <cfRule type="duplicateValues" dxfId="942" priority="191"/>
  </conditionalFormatting>
  <conditionalFormatting sqref="C13">
    <cfRule type="duplicateValues" dxfId="941" priority="190"/>
  </conditionalFormatting>
  <conditionalFormatting sqref="C14">
    <cfRule type="duplicateValues" dxfId="940" priority="189"/>
  </conditionalFormatting>
  <conditionalFormatting sqref="C15">
    <cfRule type="duplicateValues" dxfId="939" priority="188"/>
  </conditionalFormatting>
  <conditionalFormatting sqref="C16">
    <cfRule type="duplicateValues" dxfId="938" priority="187"/>
  </conditionalFormatting>
  <conditionalFormatting sqref="C17">
    <cfRule type="duplicateValues" dxfId="937" priority="186"/>
  </conditionalFormatting>
  <conditionalFormatting sqref="C18">
    <cfRule type="duplicateValues" dxfId="936" priority="185"/>
  </conditionalFormatting>
  <conditionalFormatting sqref="C19">
    <cfRule type="duplicateValues" dxfId="935" priority="184"/>
  </conditionalFormatting>
  <conditionalFormatting sqref="C20">
    <cfRule type="duplicateValues" dxfId="934" priority="183"/>
  </conditionalFormatting>
  <conditionalFormatting sqref="C21">
    <cfRule type="duplicateValues" dxfId="933" priority="182"/>
  </conditionalFormatting>
  <conditionalFormatting sqref="C22">
    <cfRule type="duplicateValues" dxfId="932" priority="181"/>
  </conditionalFormatting>
  <conditionalFormatting sqref="C23">
    <cfRule type="duplicateValues" dxfId="931" priority="180"/>
  </conditionalFormatting>
  <conditionalFormatting sqref="C24">
    <cfRule type="duplicateValues" dxfId="930" priority="179"/>
  </conditionalFormatting>
  <conditionalFormatting sqref="C25">
    <cfRule type="duplicateValues" dxfId="929" priority="178"/>
  </conditionalFormatting>
  <conditionalFormatting sqref="C26">
    <cfRule type="duplicateValues" dxfId="928" priority="177"/>
  </conditionalFormatting>
  <conditionalFormatting sqref="C27">
    <cfRule type="duplicateValues" dxfId="927" priority="176"/>
  </conditionalFormatting>
  <conditionalFormatting sqref="C28">
    <cfRule type="duplicateValues" dxfId="926" priority="175"/>
  </conditionalFormatting>
  <conditionalFormatting sqref="C29">
    <cfRule type="duplicateValues" dxfId="925" priority="174"/>
  </conditionalFormatting>
  <conditionalFormatting sqref="C30">
    <cfRule type="duplicateValues" dxfId="924" priority="173"/>
  </conditionalFormatting>
  <conditionalFormatting sqref="C31">
    <cfRule type="duplicateValues" dxfId="923" priority="172"/>
  </conditionalFormatting>
  <conditionalFormatting sqref="C32">
    <cfRule type="duplicateValues" dxfId="922" priority="171"/>
  </conditionalFormatting>
  <conditionalFormatting sqref="C33">
    <cfRule type="duplicateValues" dxfId="921" priority="170"/>
  </conditionalFormatting>
  <conditionalFormatting sqref="C39">
    <cfRule type="duplicateValues" dxfId="920" priority="169"/>
  </conditionalFormatting>
  <conditionalFormatting sqref="C38">
    <cfRule type="duplicateValues" dxfId="919" priority="168"/>
  </conditionalFormatting>
  <conditionalFormatting sqref="C37">
    <cfRule type="duplicateValues" dxfId="918" priority="167"/>
  </conditionalFormatting>
  <conditionalFormatting sqref="C36">
    <cfRule type="duplicateValues" dxfId="917" priority="166"/>
  </conditionalFormatting>
  <conditionalFormatting sqref="C35">
    <cfRule type="duplicateValues" dxfId="916" priority="165"/>
  </conditionalFormatting>
  <conditionalFormatting sqref="C34">
    <cfRule type="duplicateValues" dxfId="915" priority="164"/>
  </conditionalFormatting>
  <conditionalFormatting sqref="D23:E23">
    <cfRule type="duplicateValues" dxfId="914" priority="163"/>
  </conditionalFormatting>
  <conditionalFormatting sqref="D23:E23">
    <cfRule type="duplicateValues" dxfId="913" priority="161"/>
    <cfRule type="duplicateValues" dxfId="912" priority="162"/>
  </conditionalFormatting>
  <conditionalFormatting sqref="D6:E6">
    <cfRule type="duplicateValues" dxfId="911" priority="160"/>
  </conditionalFormatting>
  <conditionalFormatting sqref="D8:E8">
    <cfRule type="duplicateValues" dxfId="910" priority="159"/>
  </conditionalFormatting>
  <conditionalFormatting sqref="D9:E9">
    <cfRule type="duplicateValues" dxfId="909" priority="158"/>
  </conditionalFormatting>
  <conditionalFormatting sqref="D10:E10">
    <cfRule type="duplicateValues" dxfId="908" priority="157"/>
  </conditionalFormatting>
  <conditionalFormatting sqref="D11:E11">
    <cfRule type="duplicateValues" dxfId="907" priority="156"/>
  </conditionalFormatting>
  <conditionalFormatting sqref="D12:E12">
    <cfRule type="duplicateValues" dxfId="906" priority="155"/>
  </conditionalFormatting>
  <conditionalFormatting sqref="D13:E13">
    <cfRule type="duplicateValues" dxfId="905" priority="154"/>
  </conditionalFormatting>
  <conditionalFormatting sqref="D14:E14">
    <cfRule type="duplicateValues" dxfId="904" priority="153"/>
  </conditionalFormatting>
  <conditionalFormatting sqref="D15:E15">
    <cfRule type="duplicateValues" dxfId="903" priority="152"/>
  </conditionalFormatting>
  <conditionalFormatting sqref="D16:E16">
    <cfRule type="duplicateValues" dxfId="902" priority="151"/>
  </conditionalFormatting>
  <conditionalFormatting sqref="D17:E17">
    <cfRule type="duplicateValues" dxfId="901" priority="150"/>
  </conditionalFormatting>
  <conditionalFormatting sqref="D18:E18">
    <cfRule type="duplicateValues" dxfId="900" priority="149"/>
  </conditionalFormatting>
  <conditionalFormatting sqref="D19:E19">
    <cfRule type="duplicateValues" dxfId="899" priority="148"/>
  </conditionalFormatting>
  <conditionalFormatting sqref="D20:E20">
    <cfRule type="duplicateValues" dxfId="898" priority="147"/>
  </conditionalFormatting>
  <conditionalFormatting sqref="D21:E21">
    <cfRule type="duplicateValues" dxfId="897" priority="146"/>
  </conditionalFormatting>
  <conditionalFormatting sqref="D22:E22">
    <cfRule type="duplicateValues" dxfId="896" priority="145"/>
  </conditionalFormatting>
  <conditionalFormatting sqref="D24:E24">
    <cfRule type="duplicateValues" dxfId="895" priority="144"/>
  </conditionalFormatting>
  <conditionalFormatting sqref="D25:E25">
    <cfRule type="duplicateValues" dxfId="894" priority="143"/>
  </conditionalFormatting>
  <conditionalFormatting sqref="D26:E26">
    <cfRule type="duplicateValues" dxfId="893" priority="142"/>
  </conditionalFormatting>
  <conditionalFormatting sqref="D27:E27">
    <cfRule type="duplicateValues" dxfId="892" priority="141"/>
  </conditionalFormatting>
  <conditionalFormatting sqref="D28:E28">
    <cfRule type="duplicateValues" dxfId="891" priority="140"/>
  </conditionalFormatting>
  <conditionalFormatting sqref="D29:E29">
    <cfRule type="duplicateValues" dxfId="890" priority="139"/>
  </conditionalFormatting>
  <conditionalFormatting sqref="D30:E30">
    <cfRule type="duplicateValues" dxfId="889" priority="138"/>
  </conditionalFormatting>
  <conditionalFormatting sqref="D31:E31">
    <cfRule type="duplicateValues" dxfId="888" priority="137"/>
  </conditionalFormatting>
  <conditionalFormatting sqref="D32:E32">
    <cfRule type="duplicateValues" dxfId="887" priority="136"/>
  </conditionalFormatting>
  <conditionalFormatting sqref="D33:E33">
    <cfRule type="duplicateValues" dxfId="886" priority="135"/>
  </conditionalFormatting>
  <conditionalFormatting sqref="D39:E39">
    <cfRule type="duplicateValues" dxfId="885" priority="134"/>
  </conditionalFormatting>
  <conditionalFormatting sqref="D38:E38">
    <cfRule type="duplicateValues" dxfId="884" priority="133"/>
  </conditionalFormatting>
  <conditionalFormatting sqref="D37:E37">
    <cfRule type="duplicateValues" dxfId="883" priority="132"/>
  </conditionalFormatting>
  <conditionalFormatting sqref="D36:E36">
    <cfRule type="duplicateValues" dxfId="882" priority="131"/>
  </conditionalFormatting>
  <conditionalFormatting sqref="D35:E35">
    <cfRule type="duplicateValues" dxfId="881" priority="130"/>
  </conditionalFormatting>
  <conditionalFormatting sqref="D34:E34">
    <cfRule type="duplicateValues" dxfId="880" priority="129"/>
  </conditionalFormatting>
  <conditionalFormatting sqref="C2:D2">
    <cfRule type="duplicateValues" dxfId="879" priority="128"/>
  </conditionalFormatting>
  <conditionalFormatting sqref="C2">
    <cfRule type="duplicateValues" dxfId="878" priority="127"/>
  </conditionalFormatting>
  <conditionalFormatting sqref="C3:D3">
    <cfRule type="duplicateValues" dxfId="877" priority="126"/>
  </conditionalFormatting>
  <conditionalFormatting sqref="C3">
    <cfRule type="duplicateValues" dxfId="876" priority="125"/>
  </conditionalFormatting>
  <conditionalFormatting sqref="C4:D4">
    <cfRule type="duplicateValues" dxfId="875" priority="124"/>
  </conditionalFormatting>
  <conditionalFormatting sqref="C4">
    <cfRule type="duplicateValues" dxfId="874" priority="123"/>
  </conditionalFormatting>
  <conditionalFormatting sqref="C5:D5">
    <cfRule type="duplicateValues" dxfId="873" priority="122"/>
  </conditionalFormatting>
  <conditionalFormatting sqref="C5">
    <cfRule type="duplicateValues" dxfId="872" priority="121"/>
  </conditionalFormatting>
  <conditionalFormatting sqref="E8:E39 D7:E7">
    <cfRule type="duplicateValues" dxfId="871" priority="120"/>
  </conditionalFormatting>
  <conditionalFormatting sqref="A46">
    <cfRule type="duplicateValues" dxfId="870" priority="119"/>
  </conditionalFormatting>
  <conditionalFormatting sqref="A46">
    <cfRule type="duplicateValues" dxfId="869" priority="117"/>
    <cfRule type="duplicateValues" dxfId="868" priority="118"/>
  </conditionalFormatting>
  <conditionalFormatting sqref="A46">
    <cfRule type="duplicateValues" dxfId="867" priority="115"/>
    <cfRule type="duplicateValues" dxfId="866" priority="116"/>
  </conditionalFormatting>
  <conditionalFormatting sqref="C46">
    <cfRule type="duplicateValues" dxfId="865" priority="114"/>
  </conditionalFormatting>
  <conditionalFormatting sqref="D46:E46">
    <cfRule type="duplicateValues" dxfId="864" priority="113"/>
  </conditionalFormatting>
  <conditionalFormatting sqref="E46:E47">
    <cfRule type="duplicateValues" dxfId="863" priority="112"/>
  </conditionalFormatting>
  <conditionalFormatting sqref="A47">
    <cfRule type="duplicateValues" dxfId="862" priority="111"/>
  </conditionalFormatting>
  <conditionalFormatting sqref="A47">
    <cfRule type="duplicateValues" dxfId="861" priority="109"/>
    <cfRule type="duplicateValues" dxfId="860" priority="110"/>
  </conditionalFormatting>
  <conditionalFormatting sqref="A47">
    <cfRule type="duplicateValues" dxfId="859" priority="107"/>
    <cfRule type="duplicateValues" dxfId="858" priority="108"/>
  </conditionalFormatting>
  <conditionalFormatting sqref="C47">
    <cfRule type="duplicateValues" dxfId="857" priority="106"/>
  </conditionalFormatting>
  <conditionalFormatting sqref="D47:E47">
    <cfRule type="duplicateValues" dxfId="856" priority="105"/>
  </conditionalFormatting>
  <conditionalFormatting sqref="D47:E47">
    <cfRule type="duplicateValues" dxfId="855" priority="103"/>
    <cfRule type="duplicateValues" dxfId="854" priority="104"/>
  </conditionalFormatting>
  <conditionalFormatting sqref="A55">
    <cfRule type="duplicateValues" dxfId="853" priority="102"/>
  </conditionalFormatting>
  <conditionalFormatting sqref="A55">
    <cfRule type="duplicateValues" dxfId="852" priority="100"/>
    <cfRule type="duplicateValues" dxfId="851" priority="101"/>
  </conditionalFormatting>
  <conditionalFormatting sqref="A55">
    <cfRule type="duplicateValues" dxfId="850" priority="98"/>
    <cfRule type="duplicateValues" dxfId="849" priority="99"/>
  </conditionalFormatting>
  <conditionalFormatting sqref="C55">
    <cfRule type="duplicateValues" dxfId="848" priority="97"/>
  </conditionalFormatting>
  <conditionalFormatting sqref="D55:E55">
    <cfRule type="duplicateValues" dxfId="847" priority="96"/>
  </conditionalFormatting>
  <conditionalFormatting sqref="E55:E60">
    <cfRule type="duplicateValues" dxfId="846" priority="95"/>
  </conditionalFormatting>
  <conditionalFormatting sqref="A56">
    <cfRule type="duplicateValues" dxfId="845" priority="94"/>
  </conditionalFormatting>
  <conditionalFormatting sqref="A56">
    <cfRule type="duplicateValues" dxfId="844" priority="92"/>
    <cfRule type="duplicateValues" dxfId="843" priority="93"/>
  </conditionalFormatting>
  <conditionalFormatting sqref="A56">
    <cfRule type="duplicateValues" dxfId="842" priority="90"/>
    <cfRule type="duplicateValues" dxfId="841" priority="91"/>
  </conditionalFormatting>
  <conditionalFormatting sqref="C56">
    <cfRule type="duplicateValues" dxfId="840" priority="89"/>
  </conditionalFormatting>
  <conditionalFormatting sqref="D56:E56">
    <cfRule type="duplicateValues" dxfId="839" priority="88"/>
  </conditionalFormatting>
  <conditionalFormatting sqref="A57">
    <cfRule type="duplicateValues" dxfId="838" priority="87"/>
  </conditionalFormatting>
  <conditionalFormatting sqref="A57">
    <cfRule type="duplicateValues" dxfId="837" priority="85"/>
    <cfRule type="duplicateValues" dxfId="836" priority="86"/>
  </conditionalFormatting>
  <conditionalFormatting sqref="A57">
    <cfRule type="duplicateValues" dxfId="835" priority="83"/>
    <cfRule type="duplicateValues" dxfId="834" priority="84"/>
  </conditionalFormatting>
  <conditionalFormatting sqref="C57">
    <cfRule type="duplicateValues" dxfId="833" priority="82"/>
  </conditionalFormatting>
  <conditionalFormatting sqref="D57:E57">
    <cfRule type="duplicateValues" dxfId="832" priority="81"/>
  </conditionalFormatting>
  <conditionalFormatting sqref="A58">
    <cfRule type="duplicateValues" dxfId="831" priority="80"/>
  </conditionalFormatting>
  <conditionalFormatting sqref="A58">
    <cfRule type="duplicateValues" dxfId="830" priority="78"/>
    <cfRule type="duplicateValues" dxfId="829" priority="79"/>
  </conditionalFormatting>
  <conditionalFormatting sqref="A58">
    <cfRule type="duplicateValues" dxfId="828" priority="76"/>
    <cfRule type="duplicateValues" dxfId="827" priority="77"/>
  </conditionalFormatting>
  <conditionalFormatting sqref="C58">
    <cfRule type="duplicateValues" dxfId="826" priority="75"/>
  </conditionalFormatting>
  <conditionalFormatting sqref="D58:E58">
    <cfRule type="duplicateValues" dxfId="825" priority="74"/>
  </conditionalFormatting>
  <conditionalFormatting sqref="A59">
    <cfRule type="duplicateValues" dxfId="824" priority="73"/>
  </conditionalFormatting>
  <conditionalFormatting sqref="A59">
    <cfRule type="duplicateValues" dxfId="823" priority="71"/>
    <cfRule type="duplicateValues" dxfId="822" priority="72"/>
  </conditionalFormatting>
  <conditionalFormatting sqref="A59">
    <cfRule type="duplicateValues" dxfId="821" priority="69"/>
    <cfRule type="duplicateValues" dxfId="820" priority="70"/>
  </conditionalFormatting>
  <conditionalFormatting sqref="C59">
    <cfRule type="duplicateValues" dxfId="819" priority="68"/>
  </conditionalFormatting>
  <conditionalFormatting sqref="D59:E59">
    <cfRule type="duplicateValues" dxfId="818" priority="67"/>
  </conditionalFormatting>
  <conditionalFormatting sqref="A60">
    <cfRule type="duplicateValues" dxfId="817" priority="66"/>
  </conditionalFormatting>
  <conditionalFormatting sqref="A60">
    <cfRule type="duplicateValues" dxfId="816" priority="64"/>
    <cfRule type="duplicateValues" dxfId="815" priority="65"/>
  </conditionalFormatting>
  <conditionalFormatting sqref="A60">
    <cfRule type="duplicateValues" dxfId="814" priority="62"/>
    <cfRule type="duplicateValues" dxfId="813" priority="63"/>
  </conditionalFormatting>
  <conditionalFormatting sqref="C60">
    <cfRule type="duplicateValues" dxfId="812" priority="61"/>
  </conditionalFormatting>
  <conditionalFormatting sqref="D60:E60">
    <cfRule type="duplicateValues" dxfId="811" priority="60"/>
  </conditionalFormatting>
  <conditionalFormatting sqref="A69">
    <cfRule type="duplicateValues" dxfId="810" priority="59"/>
  </conditionalFormatting>
  <conditionalFormatting sqref="A69">
    <cfRule type="duplicateValues" dxfId="809" priority="57"/>
    <cfRule type="duplicateValues" dxfId="808" priority="58"/>
  </conditionalFormatting>
  <conditionalFormatting sqref="A69">
    <cfRule type="duplicateValues" dxfId="807" priority="55"/>
    <cfRule type="duplicateValues" dxfId="806" priority="56"/>
  </conditionalFormatting>
  <conditionalFormatting sqref="A70">
    <cfRule type="duplicateValues" dxfId="805" priority="54"/>
  </conditionalFormatting>
  <conditionalFormatting sqref="A70">
    <cfRule type="duplicateValues" dxfId="804" priority="52"/>
    <cfRule type="duplicateValues" dxfId="803" priority="53"/>
  </conditionalFormatting>
  <conditionalFormatting sqref="A70">
    <cfRule type="duplicateValues" dxfId="802" priority="50"/>
    <cfRule type="duplicateValues" dxfId="801" priority="51"/>
  </conditionalFormatting>
  <conditionalFormatting sqref="C69">
    <cfRule type="duplicateValues" dxfId="800" priority="49"/>
  </conditionalFormatting>
  <conditionalFormatting sqref="C70">
    <cfRule type="duplicateValues" dxfId="799" priority="48"/>
  </conditionalFormatting>
  <conditionalFormatting sqref="D69:E69">
    <cfRule type="duplicateValues" dxfId="798" priority="47"/>
  </conditionalFormatting>
  <conditionalFormatting sqref="D70:E70">
    <cfRule type="duplicateValues" dxfId="797" priority="46"/>
  </conditionalFormatting>
  <conditionalFormatting sqref="A71">
    <cfRule type="duplicateValues" dxfId="796" priority="45"/>
  </conditionalFormatting>
  <conditionalFormatting sqref="A71">
    <cfRule type="duplicateValues" dxfId="795" priority="43"/>
    <cfRule type="duplicateValues" dxfId="794" priority="44"/>
  </conditionalFormatting>
  <conditionalFormatting sqref="A71">
    <cfRule type="duplicateValues" dxfId="793" priority="41"/>
    <cfRule type="duplicateValues" dxfId="792" priority="42"/>
  </conditionalFormatting>
  <conditionalFormatting sqref="C71">
    <cfRule type="duplicateValues" dxfId="791" priority="40"/>
  </conditionalFormatting>
  <conditionalFormatting sqref="D71:E71">
    <cfRule type="duplicateValues" dxfId="790" priority="39"/>
  </conditionalFormatting>
  <conditionalFormatting sqref="E69:E71">
    <cfRule type="duplicateValues" dxfId="789" priority="38"/>
  </conditionalFormatting>
  <conditionalFormatting sqref="A78">
    <cfRule type="duplicateValues" dxfId="788" priority="37"/>
  </conditionalFormatting>
  <conditionalFormatting sqref="A78">
    <cfRule type="duplicateValues" dxfId="787" priority="35"/>
    <cfRule type="duplicateValues" dxfId="786" priority="36"/>
  </conditionalFormatting>
  <conditionalFormatting sqref="A78">
    <cfRule type="duplicateValues" dxfId="785" priority="33"/>
    <cfRule type="duplicateValues" dxfId="784" priority="34"/>
  </conditionalFormatting>
  <conditionalFormatting sqref="C78">
    <cfRule type="duplicateValues" dxfId="783" priority="32"/>
  </conditionalFormatting>
  <conditionalFormatting sqref="D78:E78">
    <cfRule type="duplicateValues" dxfId="782" priority="31"/>
  </conditionalFormatting>
  <conditionalFormatting sqref="A79">
    <cfRule type="duplicateValues" dxfId="781" priority="30"/>
  </conditionalFormatting>
  <conditionalFormatting sqref="A79">
    <cfRule type="duplicateValues" dxfId="780" priority="28"/>
    <cfRule type="duplicateValues" dxfId="779" priority="29"/>
  </conditionalFormatting>
  <conditionalFormatting sqref="A79">
    <cfRule type="duplicateValues" dxfId="778" priority="26"/>
    <cfRule type="duplicateValues" dxfId="777" priority="27"/>
  </conditionalFormatting>
  <conditionalFormatting sqref="C79">
    <cfRule type="duplicateValues" dxfId="776" priority="25"/>
  </conditionalFormatting>
  <conditionalFormatting sqref="D79:E79">
    <cfRule type="duplicateValues" dxfId="775" priority="24"/>
  </conditionalFormatting>
  <conditionalFormatting sqref="E79:E80">
    <cfRule type="duplicateValues" dxfId="774" priority="23"/>
  </conditionalFormatting>
  <conditionalFormatting sqref="A80">
    <cfRule type="duplicateValues" dxfId="773" priority="22"/>
  </conditionalFormatting>
  <conditionalFormatting sqref="A80">
    <cfRule type="duplicateValues" dxfId="772" priority="20"/>
    <cfRule type="duplicateValues" dxfId="771" priority="21"/>
  </conditionalFormatting>
  <conditionalFormatting sqref="A80">
    <cfRule type="duplicateValues" dxfId="770" priority="18"/>
    <cfRule type="duplicateValues" dxfId="769" priority="19"/>
  </conditionalFormatting>
  <conditionalFormatting sqref="C80">
    <cfRule type="duplicateValues" dxfId="768" priority="17"/>
  </conditionalFormatting>
  <conditionalFormatting sqref="D80:E80">
    <cfRule type="duplicateValues" dxfId="767" priority="16"/>
  </conditionalFormatting>
  <conditionalFormatting sqref="A89">
    <cfRule type="duplicateValues" dxfId="766" priority="15"/>
  </conditionalFormatting>
  <conditionalFormatting sqref="A89">
    <cfRule type="duplicateValues" dxfId="765" priority="13"/>
    <cfRule type="duplicateValues" dxfId="764" priority="14"/>
  </conditionalFormatting>
  <conditionalFormatting sqref="A89">
    <cfRule type="duplicateValues" dxfId="763" priority="11"/>
    <cfRule type="duplicateValues" dxfId="762" priority="12"/>
  </conditionalFormatting>
  <conditionalFormatting sqref="C89">
    <cfRule type="duplicateValues" dxfId="761" priority="10"/>
  </conditionalFormatting>
  <conditionalFormatting sqref="D89:E89">
    <cfRule type="duplicateValues" dxfId="760" priority="9"/>
  </conditionalFormatting>
  <conditionalFormatting sqref="E89:E90">
    <cfRule type="duplicateValues" dxfId="759" priority="8"/>
  </conditionalFormatting>
  <conditionalFormatting sqref="A90">
    <cfRule type="duplicateValues" dxfId="758" priority="7"/>
  </conditionalFormatting>
  <conditionalFormatting sqref="A90">
    <cfRule type="duplicateValues" dxfId="757" priority="5"/>
    <cfRule type="duplicateValues" dxfId="756" priority="6"/>
  </conditionalFormatting>
  <conditionalFormatting sqref="A90">
    <cfRule type="duplicateValues" dxfId="755" priority="3"/>
    <cfRule type="duplicateValues" dxfId="754" priority="4"/>
  </conditionalFormatting>
  <conditionalFormatting sqref="C90">
    <cfRule type="duplicateValues" dxfId="753" priority="2"/>
  </conditionalFormatting>
  <conditionalFormatting sqref="D90:E90">
    <cfRule type="duplicateValues" dxfId="752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Final</vt:lpstr>
      <vt:lpstr>PA</vt:lpstr>
      <vt:lpstr>RC</vt:lpstr>
      <vt:lpstr>Abhishek</vt:lpstr>
      <vt:lpstr>Chandra</vt:lpstr>
      <vt:lpstr>LG</vt:lpstr>
      <vt:lpstr>Durga, Mahesh,Surichem </vt:lpstr>
      <vt:lpstr>Misc</vt:lpstr>
      <vt:lpstr>Sheet2</vt:lpstr>
      <vt:lpstr>RC SOs</vt:lpstr>
      <vt:lpstr>GPA, RC DSOs</vt:lpstr>
      <vt:lpstr>Sheet1</vt:lpstr>
      <vt:lpstr>Sheet3</vt:lpstr>
      <vt:lpstr>RE Items</vt:lpstr>
      <vt:lpstr>Sheet4</vt:lpstr>
      <vt:lpstr>Final!Print_Titles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2018-05-11T08:17:49Z</dcterms:modified>
</cp:coreProperties>
</file>