
<file path=[Content_Types].xml><?xml version="1.0" encoding="utf-8"?>
<Types xmlns="http://schemas.openxmlformats.org/package/2006/content-types"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t 15" sheetId="1" state="visible" r:id="rId2"/>
    <sheet name="GPA" sheetId="2" state="visible" r:id="rId3"/>
    <sheet name="SPA" sheetId="3" state="visible" r:id="rId4"/>
    <sheet name="RC latest" sheetId="4" state="visible" r:id="rId5"/>
    <sheet name="RC DSO" sheetId="5" state="visible" r:id="rId6"/>
    <sheet name="GPA DSO" sheetId="6" state="visible" r:id="rId7"/>
    <sheet name="SPA DSO" sheetId="7" state="visible" r:id="rId8"/>
    <sheet name="RC SOs" sheetId="8" state="visible" r:id="rId9"/>
    <sheet name="GPA SOs" sheetId="9" state="visible" r:id="rId10"/>
    <sheet name="SPA SOs" sheetId="10" state="visible" r:id="rId11"/>
    <sheet name="NF List" sheetId="11" state="visible" r:id="rId12"/>
  </sheets>
  <definedNames>
    <definedName function="false" hidden="true" localSheetId="1" name="_xlnm._FilterDatabase" vbProcedure="false">GPA!$K$1:$K$272</definedName>
    <definedName function="false" hidden="true" localSheetId="0" name="_xlnm._FilterDatabase" vbProcedure="false">'Indt 15'!$C$1:$C$691</definedName>
    <definedName function="false" hidden="false" localSheetId="10" name="_xlnm.Print_Titles" vbProcedure="false">'NF List'!$1:$2</definedName>
    <definedName function="false" hidden="true" localSheetId="4" name="_xlnm._FilterDatabase" vbProcedure="false">'RC DSO'!$L$1:$L$31</definedName>
    <definedName function="false" hidden="true" localSheetId="3" name="_xlnm._FilterDatabase" vbProcedure="false">'RC latest'!$K$1:$K$76</definedName>
    <definedName function="false" hidden="true" localSheetId="2" name="_xlnm._FilterDatabase" vbProcedure="false">SPA!$A$1:$IV$82</definedName>
    <definedName function="false" hidden="false" localSheetId="7" name="_xlnm._FilterDatabase" vbProcedure="false">'RC SOs'!$A$9:$IW$9</definedName>
    <definedName function="false" hidden="false" localSheetId="8" name="_xlnm._FilterDatabase" vbProcedure="false">'GPA SOs'!$A$1:$IV$1</definedName>
    <definedName function="false" hidden="false" localSheetId="9" name="_xlnm._FilterDatabase" vbProcedure="false">'SPA SOs'!$A$1:$M$1</definedName>
    <definedName function="false" hidden="false" localSheetId="10" name="_xlnm.Print_Titles" vbProcedure="false">'NF List'!$1:$2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<sst xmlns="http://schemas.openxmlformats.org/spreadsheetml/2006/main" count="10035" uniqueCount="2791">
  <si>
    <t xml:space="preserve">S No</t>
  </si>
  <si>
    <t xml:space="preserve">PVMS No</t>
  </si>
  <si>
    <t xml:space="preserve">Nomenclature</t>
  </si>
  <si>
    <t xml:space="preserve">A/U</t>
  </si>
  <si>
    <t xml:space="preserve">MMF</t>
  </si>
  <si>
    <t xml:space="preserve">Qty Demand</t>
  </si>
  <si>
    <t xml:space="preserve">NIV/27</t>
  </si>
  <si>
    <t xml:space="preserve">CAPD 2.5% Dextrose 2 Ltr Bag</t>
  </si>
  <si>
    <t xml:space="preserve">Bag</t>
  </si>
  <si>
    <t xml:space="preserve">CAPD 7.5% Dextrose 2 Ltr Bag</t>
  </si>
  <si>
    <t xml:space="preserve">Minicaps</t>
  </si>
  <si>
    <t xml:space="preserve">No</t>
  </si>
  <si>
    <t xml:space="preserve">NIV</t>
  </si>
  <si>
    <t xml:space="preserve">INJ DARBEPOETIN 40 MCG</t>
  </si>
  <si>
    <t xml:space="preserve">PFS</t>
  </si>
  <si>
    <t xml:space="preserve">TAB DIMETHYL FUMERATE 240 MG</t>
  </si>
  <si>
    <t xml:space="preserve">NO</t>
  </si>
  <si>
    <t xml:space="preserve">Inj Erythropoietin Human Recombinant 2000 IU</t>
  </si>
  <si>
    <t xml:space="preserve">Vial/PFS</t>
  </si>
  <si>
    <t xml:space="preserve">Inj Erythropoietin Recombinant Human 4000 IU </t>
  </si>
  <si>
    <t xml:space="preserve">INJ ETANERCEPT 50 MG</t>
  </si>
  <si>
    <t xml:space="preserve">NIV </t>
  </si>
  <si>
    <t xml:space="preserve">INJ MIRCERA 100MG (Recombinant Human Erythropoietin)</t>
  </si>
  <si>
    <t xml:space="preserve">VIAL</t>
  </si>
  <si>
    <t xml:space="preserve">INJ OCTREOTIDE LAR 30MG IM </t>
  </si>
  <si>
    <t xml:space="preserve">AMP</t>
  </si>
  <si>
    <t xml:space="preserve">INJ TERIPARATIDE 250MCG</t>
  </si>
  <si>
    <t xml:space="preserve">VIAL </t>
  </si>
  <si>
    <t xml:space="preserve">Tab Anastrozole 1 mg </t>
  </si>
  <si>
    <t xml:space="preserve">TAB AZATHIOPRINE 100MG</t>
  </si>
  <si>
    <t xml:space="preserve">50*2</t>
  </si>
  <si>
    <t xml:space="preserve">TAB BICALUTAMIDE  50 MG</t>
  </si>
  <si>
    <t xml:space="preserve">Tab Everolimus 0.25 mg</t>
  </si>
  <si>
    <t xml:space="preserve">Tab Everolimus 0.5 mg</t>
  </si>
  <si>
    <t xml:space="preserve">TAB IMATINIB 400 MG</t>
  </si>
  <si>
    <t xml:space="preserve">Tab Letrozole 2.5 mg</t>
  </si>
  <si>
    <t xml:space="preserve">Tab Nilotinib 150 mg ( bottle of 28 tabs)</t>
  </si>
  <si>
    <t xml:space="preserve">Tab Pazopanib Hydrochloride 200 mg</t>
  </si>
  <si>
    <t xml:space="preserve">Tab Sevelamer 400 mg</t>
  </si>
  <si>
    <t xml:space="preserve">Tab Tacrolimus 1 mg </t>
  </si>
  <si>
    <t xml:space="preserve">TAB TAMOXIFEN CITRATE 20 mg</t>
  </si>
  <si>
    <t xml:space="preserve">CAP NIFEDIPINE 10 mg</t>
  </si>
  <si>
    <t xml:space="preserve">Cap Nifedipine Retard 20 mg</t>
  </si>
  <si>
    <t xml:space="preserve">TAB AMILORIDE 2.5MG + Hydrochlorthiazide 25MG</t>
  </si>
  <si>
    <t xml:space="preserve">TAB AMLODIPINE 2.5 MG </t>
  </si>
  <si>
    <t xml:space="preserve">Tab Amlodipine Besylate 5 mg</t>
  </si>
  <si>
    <t xml:space="preserve">Tab Amlodipine 2.5 mg + Atenolol 50 mg</t>
  </si>
  <si>
    <t xml:space="preserve">TAB AMIODARONE HYDROCHLORIDE  200 mg</t>
  </si>
  <si>
    <t xml:space="preserve">Tab Apixaban 5 mg</t>
  </si>
  <si>
    <t xml:space="preserve">Tab Aspirin 75 mg</t>
  </si>
  <si>
    <t xml:space="preserve">Tab Aspirin 150 mg</t>
  </si>
  <si>
    <t xml:space="preserve">TAB ASPIRIN SOLUBLE 350 MG</t>
  </si>
  <si>
    <t xml:space="preserve">Tab Atenolol 25 mg</t>
  </si>
  <si>
    <t xml:space="preserve">TAB ATORVASTATIN 5 MG</t>
  </si>
  <si>
    <t xml:space="preserve">TAB ATORVASTATIN  10 mg</t>
  </si>
  <si>
    <t xml:space="preserve">TAB ATORVASTATIN  20 mg</t>
  </si>
  <si>
    <t xml:space="preserve">Tab Atorvastatin 40 mg</t>
  </si>
  <si>
    <t xml:space="preserve">TAB ATORVASTATIN 80 MG</t>
  </si>
  <si>
    <t xml:space="preserve">TAB ATORVASTATIN 10 MG + CLOPIDOGREL 75 MG</t>
  </si>
  <si>
    <t xml:space="preserve">TAB ATORVASTATIN 10 MG + FENOFIBRATE 145 MG</t>
  </si>
  <si>
    <t xml:space="preserve">TAB AZILSARTAN 40 MG</t>
  </si>
  <si>
    <t xml:space="preserve">TAB BENIDIPINE 4 MG </t>
  </si>
  <si>
    <t xml:space="preserve">TAB BISOPROLOL 2.5 MG</t>
  </si>
  <si>
    <t xml:space="preserve">Tab Bisoprolol 5 mg</t>
  </si>
  <si>
    <t xml:space="preserve">Tab Bosentan 62.5 mg</t>
  </si>
  <si>
    <t xml:space="preserve">Tab Carvedilol 3.125 mg</t>
  </si>
  <si>
    <t xml:space="preserve">Tab Carvedilol 12.5 mg</t>
  </si>
  <si>
    <t xml:space="preserve">TAB CARVEDILOL CR 10 MG</t>
  </si>
  <si>
    <t xml:space="preserve">Tab Carvedilol CR 20 mg</t>
  </si>
  <si>
    <t xml:space="preserve">TAB CARVEDILOL 25 mg</t>
  </si>
  <si>
    <t xml:space="preserve">TAB CARVEDILOL 50 MG</t>
  </si>
  <si>
    <t xml:space="preserve">Tab Clinidipine 10 mg</t>
  </si>
  <si>
    <t xml:space="preserve">TAB CLONIDINE 100 mcg</t>
  </si>
  <si>
    <t xml:space="preserve">Tab Clopidogrel 75 mg</t>
  </si>
  <si>
    <t xml:space="preserve">TAB DABIGATRAN 110 MG</t>
  </si>
  <si>
    <t xml:space="preserve">TAB DABIGATRAN 150 MG </t>
  </si>
  <si>
    <t xml:space="preserve">Tab DIGOXIN 0.25 mg</t>
  </si>
  <si>
    <t xml:space="preserve">Tab Ecosprin 75 mg + Rosuvastatin 10 mg </t>
  </si>
  <si>
    <t xml:space="preserve">Tab Ecosprin 75 mg + Atorvastatin 10 mg </t>
  </si>
  <si>
    <t xml:space="preserve">Tab Enalapril Maleate 2.5 mg</t>
  </si>
  <si>
    <t xml:space="preserve">Tab Enalapril 5 mg</t>
  </si>
  <si>
    <t xml:space="preserve">Tab Enalapril Maleate 10 mg</t>
  </si>
  <si>
    <t xml:space="preserve">TAB EZETIMIBE 10MG</t>
  </si>
  <si>
    <t xml:space="preserve">TAB FENOFIBRATE 200 MG</t>
  </si>
  <si>
    <t xml:space="preserve">TAB FENOFIBRATE 160 MG</t>
  </si>
  <si>
    <t xml:space="preserve">TAB FINASTERIDE 5 MG</t>
  </si>
  <si>
    <t xml:space="preserve">TAB FRUSEMIDE 40MG + AMILORIDE 5 MG</t>
  </si>
  <si>
    <t xml:space="preserve">TAB Glyceryl Trinitrate CR 2.6 mg</t>
  </si>
  <si>
    <t xml:space="preserve">TAB HYDROCHLOROTHIAZIDE 12.5 MG</t>
  </si>
  <si>
    <t xml:space="preserve">TAB INDAPAMIDE SR 1.5 mg</t>
  </si>
  <si>
    <t xml:space="preserve">Tab Isosorbide Dinitrate 10 mg</t>
  </si>
  <si>
    <t xml:space="preserve">TAB ISOSORBIDE-5 MONONITRATE 20 mg</t>
  </si>
  <si>
    <t xml:space="preserve">TAB ISOSORBIDE DINITRATE + HYDRALZINE37.5MG</t>
  </si>
  <si>
    <t xml:space="preserve">Tab Ivabradine 5 mg </t>
  </si>
  <si>
    <t xml:space="preserve">Tab Labetalol Hcl 100 mg</t>
  </si>
  <si>
    <t xml:space="preserve">TAB LISINOPRIL 5 MG</t>
  </si>
  <si>
    <t xml:space="preserve">Tab Losartan 25 mg</t>
  </si>
  <si>
    <t xml:space="preserve">Tab Losartan 50 mg</t>
  </si>
  <si>
    <t xml:space="preserve">TAB LOSARTAN 50 MG + Hydrochlorthiazide 12.5 MG</t>
  </si>
  <si>
    <t xml:space="preserve">TAB METOLAZONE 5 MG</t>
  </si>
  <si>
    <t xml:space="preserve">Tab Metoprolol - extended release 50 mg</t>
  </si>
  <si>
    <t xml:space="preserve">Tab Metoprolol Tarterate 50 mg</t>
  </si>
  <si>
    <t xml:space="preserve">TAB METOPROLOL XL 12.5 MG </t>
  </si>
  <si>
    <t xml:space="preserve">NO </t>
  </si>
  <si>
    <t xml:space="preserve">TAB METOPROLOL XL 25 MG</t>
  </si>
  <si>
    <t xml:space="preserve">TAB MOXONIDINE 0.3 MG </t>
  </si>
  <si>
    <t xml:space="preserve">TAB NEBIVOLOL 2.5 MG </t>
  </si>
  <si>
    <t xml:space="preserve">TAB NEBIVOLOL 5 mg</t>
  </si>
  <si>
    <t xml:space="preserve">TAB NICORANDIL 5 MG</t>
  </si>
  <si>
    <t xml:space="preserve">TAB NICORANDIL 10 mg</t>
  </si>
  <si>
    <t xml:space="preserve">TAB OLMESARTAN 20 MG</t>
  </si>
  <si>
    <t xml:space="preserve">TAB OLMASARTAN 40 MG</t>
  </si>
  <si>
    <t xml:space="preserve">TAB OLMESARTAN 20 MG + Hydrochlorthiazide 12.5MG</t>
  </si>
  <si>
    <t xml:space="preserve">TAB OLMESARTAN 40MG + Hydrochlorthiazide 12.5MG</t>
  </si>
  <si>
    <t xml:space="preserve">TAB OLMESARTAN 40 MG + CLINIDIPINE 10 MG + CHLIORTHALIDONE 12.5 MG</t>
  </si>
  <si>
    <t xml:space="preserve">Tab Perindopril 4 mg</t>
  </si>
  <si>
    <t xml:space="preserve">Tab Prasugrel HCl 5 mg </t>
  </si>
  <si>
    <t xml:space="preserve">Tab Prasugrel HCl 10 mg</t>
  </si>
  <si>
    <t xml:space="preserve">Tab Prazosin 2.5 mg sustained release/slow release</t>
  </si>
  <si>
    <t xml:space="preserve">TAB PROPRANOLOL 10 MG</t>
  </si>
  <si>
    <t xml:space="preserve">TAB RAMIPRIL 2.5 mg</t>
  </si>
  <si>
    <t xml:space="preserve">Tab Ramipril 5 mg </t>
  </si>
  <si>
    <t xml:space="preserve">Tab Ramipril 10 mg</t>
  </si>
  <si>
    <t xml:space="preserve">Tab Ramipril 2.5 mg + Hydrochlorthiazide 12.5 mg</t>
  </si>
  <si>
    <t xml:space="preserve">Tab Ramipril 5 mg + Hydrochlorthiazide 12.5 mg </t>
  </si>
  <si>
    <t xml:space="preserve">Tab Ranolazine 500 mg</t>
  </si>
  <si>
    <t xml:space="preserve">TAB ROSUVASTATIN 5 MG</t>
  </si>
  <si>
    <t xml:space="preserve">Tab Rosuvastatin 10 mg</t>
  </si>
  <si>
    <t xml:space="preserve">Tab Rosuvastatin 20 mg</t>
  </si>
  <si>
    <t xml:space="preserve">TAB ROSUVASTATIN 20 MG + CLOPIDOGREL  75MG + ECOSPRIN 75 MG</t>
  </si>
  <si>
    <t xml:space="preserve">TAB SACUBITRIL 24 MG + VALSARTAN 26 MG</t>
  </si>
  <si>
    <t xml:space="preserve">TAB SIMVASTATIN 20 mg</t>
  </si>
  <si>
    <t xml:space="preserve">TAB SPIRONOLACTONE 25 mg </t>
  </si>
  <si>
    <t xml:space="preserve">TAB TELMISARTAN 20 MG</t>
  </si>
  <si>
    <t xml:space="preserve">Tab Telmisartan 40 mg</t>
  </si>
  <si>
    <t xml:space="preserve">TAB TELMISARTAN 80 MG</t>
  </si>
  <si>
    <t xml:space="preserve">Tab Telmisartan 40 mg + Amlodipine 10 mg + Hydrochlorthiazide 12.5 mg</t>
  </si>
  <si>
    <t xml:space="preserve">Tab Telmisartan 40 mg + Hydrochlorthiazide 12.5 mg </t>
  </si>
  <si>
    <t xml:space="preserve">TAB TELMISARTAN 80 MG +  Hydrochlorthiazide 12.5MG</t>
  </si>
  <si>
    <t xml:space="preserve">TAB TELMISARTAN 40MG + CLINIDIPINE 5 MG + CHLORTHALIDONE 6.25 MG</t>
  </si>
  <si>
    <t xml:space="preserve">NIV/01</t>
  </si>
  <si>
    <t xml:space="preserve">Tab Ticagrelor 90mg</t>
  </si>
  <si>
    <t xml:space="preserve">Tab TRIMETAZIDINE MR 35 mg</t>
  </si>
  <si>
    <t xml:space="preserve">TAB TRIMETAZIDINE CR 60 MG</t>
  </si>
  <si>
    <t xml:space="preserve">TAB VALSARTAN 160 MG</t>
  </si>
  <si>
    <t xml:space="preserve">Tab Valsartan 40 mg</t>
  </si>
  <si>
    <t xml:space="preserve">TAB VALSARTAN 80MG + Hydrochlorthiazide 12.5MG</t>
  </si>
  <si>
    <t xml:space="preserve">TAB SERTRALINE 25MG</t>
  </si>
  <si>
    <t xml:space="preserve">Inj Adrenaline Tartrate (1:1000), 1ml</t>
  </si>
  <si>
    <t xml:space="preserve">VIAL/AMP</t>
  </si>
  <si>
    <t xml:space="preserve">CAP TAMSULOSIN HCL 0.4 MG </t>
  </si>
  <si>
    <t xml:space="preserve">Inj Frusemide 20 mg, 2 ml</t>
  </si>
  <si>
    <t xml:space="preserve">TAB FRUSEMIDE 40 mg </t>
  </si>
  <si>
    <t xml:space="preserve">TAB CHLORTHALIDONE 12.5 MG</t>
  </si>
  <si>
    <t xml:space="preserve">TAB EPLERENONE 25 MG</t>
  </si>
  <si>
    <t xml:space="preserve">TAB EPLERENONE 25 MG + TORSEMIDE 10 MG</t>
  </si>
  <si>
    <t xml:space="preserve">TAB SPIRANOLACTONE 50 MG + TORSEMIDE 10 MG </t>
  </si>
  <si>
    <t xml:space="preserve">Tab Torsemide 10 mg</t>
  </si>
  <si>
    <t xml:space="preserve">TAB TORSEMIDE 5 MG</t>
  </si>
  <si>
    <t xml:space="preserve">TAB TORSEMIDE 100 MG </t>
  </si>
  <si>
    <t xml:space="preserve">TAB TRIAMTERENE 50mg IP and Benzthiazide 25mg</t>
  </si>
  <si>
    <t xml:space="preserve">Tab Acarbose 25 mg</t>
  </si>
  <si>
    <t xml:space="preserve">Tab Acarbose 50 mg</t>
  </si>
  <si>
    <t xml:space="preserve">Tab Empagliflozin 25 mg</t>
  </si>
  <si>
    <t xml:space="preserve">Tab Empagliflozin 10 mg</t>
  </si>
  <si>
    <t xml:space="preserve">TAB GLIBENCLAMIDE 2.5 MG</t>
  </si>
  <si>
    <t xml:space="preserve">Tab Glibenclamide 5 mg</t>
  </si>
  <si>
    <t xml:space="preserve">TAB GLIBENCLAMIDE 5 MG + METFORMIN 800 MG</t>
  </si>
  <si>
    <t xml:space="preserve">TAB GLICLAZIDE 40 MG</t>
  </si>
  <si>
    <t xml:space="preserve">Tab GLICLAZIDE(DIAMCRON)XR 80</t>
  </si>
  <si>
    <t xml:space="preserve">Tab Glimepiride 1 mg</t>
  </si>
  <si>
    <t xml:space="preserve">Tab Glimepiride 2 mg </t>
  </si>
  <si>
    <t xml:space="preserve">TAB GLIMEPRIDE 0.5 MG + METFORMIN 500 MG</t>
  </si>
  <si>
    <t xml:space="preserve">TAB GLIMEPRIDE 1 MG + METFORMIN 500 MG</t>
  </si>
  <si>
    <t xml:space="preserve">TAB GLIMEPRIDE 2 MG + METFORMIN 500 MG</t>
  </si>
  <si>
    <t xml:space="preserve">TAB GLIMEPRIDE 3 MG + METFORMIN 1000 MG</t>
  </si>
  <si>
    <t xml:space="preserve">Tab Glipizide 5 mg</t>
  </si>
  <si>
    <t xml:space="preserve">TAB LINAGLIPTIN 5 MG</t>
  </si>
  <si>
    <t xml:space="preserve">Tab Metformin 0.5 gm </t>
  </si>
  <si>
    <t xml:space="preserve">Tab Metformin SR 0.5 gm</t>
  </si>
  <si>
    <t xml:space="preserve">Tab Metformin SR 1 gm</t>
  </si>
  <si>
    <t xml:space="preserve">Tab Pioglitazone Hydrochloride 15 mg</t>
  </si>
  <si>
    <t xml:space="preserve">TAB PIOGLITAZONE 30 MG</t>
  </si>
  <si>
    <t xml:space="preserve">Tab Saxagliptin 5 mg</t>
  </si>
  <si>
    <t xml:space="preserve">TAB SITAGLIPTIN PHOSPHATE 50 MG</t>
  </si>
  <si>
    <t xml:space="preserve">Tab Sitagliptin 50 mg + Metformin  1000 mg</t>
  </si>
  <si>
    <t xml:space="preserve">Tab Teneligliptin 20 mg</t>
  </si>
  <si>
    <t xml:space="preserve">Tab Vildagliptin 50 mg </t>
  </si>
  <si>
    <t xml:space="preserve">TAB VILDAGLIPTIN 50 MG + METFORMIN 500 MG</t>
  </si>
  <si>
    <t xml:space="preserve">Tab Vildagliptin 50 mg + Metformin 1000 mg</t>
  </si>
  <si>
    <t xml:space="preserve">Tab Voglibose 0.2 mg</t>
  </si>
  <si>
    <t xml:space="preserve">Tab Vogliboase 0.3 mg</t>
  </si>
  <si>
    <t xml:space="preserve">Inj Highly purified human Natural Insulin  40u/ml10 ml vial</t>
  </si>
  <si>
    <t xml:space="preserve">Inj INSULIN Degludec</t>
  </si>
  <si>
    <t xml:space="preserve">Inj Human insulin analogue long acting basal 100iu/ml (recombinant DNA origin) 3ml PFS </t>
  </si>
  <si>
    <t xml:space="preserve">PEN</t>
  </si>
  <si>
    <t xml:space="preserve">Inj Human insulin analogue rapid acting 100iu/ml (recombinant DNA origin) 3ml PFS </t>
  </si>
  <si>
    <t xml:space="preserve">Inj Insulin highly purified Isophane Inj.(Human NPH) 40 IU/10 ml</t>
  </si>
  <si>
    <t xml:space="preserve">INJ INSULIN LISPRO 25/75 </t>
  </si>
  <si>
    <t xml:space="preserve">CART</t>
  </si>
  <si>
    <t xml:space="preserve">Inj INSULIN MIXTARD 50/50 VIAL OF 10ML</t>
  </si>
  <si>
    <t xml:space="preserve">Inj Human Insulin Analogue Aspart Premix 30% Insulin/ 70% Insulin protamine aspart suspension 100IU/ml (Monocomonent insulin, Recombinant DNA origin) 3 ml PFP/PFS </t>
  </si>
  <si>
    <t xml:space="preserve">Pen</t>
  </si>
  <si>
    <t xml:space="preserve">Inj Insulin premixed biphasic 40 iu/ml (30% human neutral + 70% human isophane insulin) , 10 ml</t>
  </si>
  <si>
    <t xml:space="preserve">vial/amp</t>
  </si>
  <si>
    <t xml:space="preserve">TAB CANAGLIFLOZIN 100MG</t>
  </si>
  <si>
    <t xml:space="preserve">INSULIN SYRINGE 1 Ml</t>
  </si>
  <si>
    <t xml:space="preserve">INJ DEXAMETHASONESODIUM PHOSPHATE 4.4 MG  2  ML</t>
  </si>
  <si>
    <t xml:space="preserve">INJ HYDROCORTISONE SODIUM SUCCINATE 100 mg</t>
  </si>
  <si>
    <t xml:space="preserve">INJ METHYL PREDNISOLONE SODIUM SUCCINATE 0.5 GM </t>
  </si>
  <si>
    <t xml:space="preserve">INJ NANDROLONE DECANOATE 25mg/ml </t>
  </si>
  <si>
    <t xml:space="preserve">Tab Carbimazole 5 mg</t>
  </si>
  <si>
    <t xml:space="preserve">TAB CINACALCET 30 MG</t>
  </si>
  <si>
    <t xml:space="preserve">TAB DEFLAZACORT 6 MG</t>
  </si>
  <si>
    <t xml:space="preserve">Tab Medroxy progesterone 10 mg</t>
  </si>
  <si>
    <t xml:space="preserve">TAB METHOTREXATE  2.5 MG </t>
  </si>
  <si>
    <t xml:space="preserve">TAB METHOTREXATE 5 MG </t>
  </si>
  <si>
    <t xml:space="preserve">Tab Methylprednisolone 4 mg</t>
  </si>
  <si>
    <t xml:space="preserve">Tab Nor-Ethisterone 5 mg</t>
  </si>
  <si>
    <t xml:space="preserve">TAB PREDNISOLONE 5 mg </t>
  </si>
  <si>
    <t xml:space="preserve">Tab Prednisolone 20MG</t>
  </si>
  <si>
    <t xml:space="preserve">Tab Thyroxine Sodium 0.25 mg</t>
  </si>
  <si>
    <t xml:space="preserve">Tab Thyroxin 50 mcg</t>
  </si>
  <si>
    <t xml:space="preserve">TAB Thyroxin 75 mcg</t>
  </si>
  <si>
    <t xml:space="preserve">Tab Thyroxine Sodium 0.1 mg </t>
  </si>
  <si>
    <t xml:space="preserve">TAB THYROXIN SODIUM 125 MCG</t>
  </si>
  <si>
    <t xml:space="preserve">Cap Amantadine 100 mg</t>
  </si>
  <si>
    <t xml:space="preserve">Cap Doxepin HCl 25 mg</t>
  </si>
  <si>
    <t xml:space="preserve">Cap DOXEPIN HCL 75 MG</t>
  </si>
  <si>
    <t xml:space="preserve">Cap Fluoxetine HCL 20 mg</t>
  </si>
  <si>
    <t xml:space="preserve">Cap GABAPENTIN 100 MG </t>
  </si>
  <si>
    <t xml:space="preserve">CAP GABAPENTIN 300 MG </t>
  </si>
  <si>
    <t xml:space="preserve">CAP GABAPENTIN 400 MG </t>
  </si>
  <si>
    <t xml:space="preserve">Cap Pregabalin 75 mg</t>
  </si>
  <si>
    <t xml:space="preserve">Inj HALOPERIDOL 5 MG</t>
  </si>
  <si>
    <t xml:space="preserve">Vial</t>
  </si>
  <si>
    <t xml:space="preserve">Tab Alprazolam 0.25 mg </t>
  </si>
  <si>
    <t xml:space="preserve">TAB AMISULPRIDE 200 MG </t>
  </si>
  <si>
    <t xml:space="preserve">TAB AMITRIPTYLINE 10 MG</t>
  </si>
  <si>
    <t xml:space="preserve">TAB ARIPIPRAZOLE 10 MG </t>
  </si>
  <si>
    <t xml:space="preserve">Tab Betahistine  16 mg</t>
  </si>
  <si>
    <t xml:space="preserve">Tab Betahistine Dihydrochloride 8 mg</t>
  </si>
  <si>
    <t xml:space="preserve">TAB BUPROPION HCL SR 150 MG </t>
  </si>
  <si>
    <t xml:space="preserve">TAB CARBAMAZEPINE 200 mg </t>
  </si>
  <si>
    <t xml:space="preserve">TAB CARBAMAZEPINE CR 200 MG  </t>
  </si>
  <si>
    <t xml:space="preserve">Tab Chlordiazepoxide 10 mg </t>
  </si>
  <si>
    <t xml:space="preserve">Tab Chlorpromazine 25 mg </t>
  </si>
  <si>
    <t xml:space="preserve">Tab Cinnarizine 25 mg </t>
  </si>
  <si>
    <t xml:space="preserve">Tab Citicoline 500 mg</t>
  </si>
  <si>
    <t xml:space="preserve">TAB CLOBAZAM 10 MG </t>
  </si>
  <si>
    <t xml:space="preserve">TAB CLOBAZAM 5 MG </t>
  </si>
  <si>
    <t xml:space="preserve">TAB CLONAZEPAM 1 MG</t>
  </si>
  <si>
    <t xml:space="preserve">TAB CLOZAPINE 25 MG</t>
  </si>
  <si>
    <t xml:space="preserve">TAB DIAZEPAM 5 mg </t>
  </si>
  <si>
    <t xml:space="preserve">TAB DIVALPROX SODIUM 500 MG</t>
  </si>
  <si>
    <t xml:space="preserve">TAB DIVALPROX SODIUM ER 750MG</t>
  </si>
  <si>
    <t xml:space="preserve">TAB DONEPEZIL 5 MG</t>
  </si>
  <si>
    <t xml:space="preserve">TAB DOTHEIPIN 75 MG</t>
  </si>
  <si>
    <t xml:space="preserve">Tab Duloxetine 20 mg </t>
  </si>
  <si>
    <t xml:space="preserve">TAB DULOXETINE 30 MG</t>
  </si>
  <si>
    <t xml:space="preserve">Tab Escitalopram 5 mg</t>
  </si>
  <si>
    <t xml:space="preserve">Tab Escitalopram 10 mg </t>
  </si>
  <si>
    <t xml:space="preserve">TAB FLUNARIZINE 10MG</t>
  </si>
  <si>
    <t xml:space="preserve">TAB GABAPENTIN 300 MG + METHYLCOBALAMINE 0.5 MG + ALPHA LIPOLICACID 100 MG </t>
  </si>
  <si>
    <t xml:space="preserve">TAB GABAPENTIN 400 MG + NORTRYPTILLIN 10 MG</t>
  </si>
  <si>
    <t xml:space="preserve">Tab Haloperidol 5 mg </t>
  </si>
  <si>
    <t xml:space="preserve">Tab Hydroxyzine 25 mg</t>
  </si>
  <si>
    <t xml:space="preserve">TAB IMIPRAMINE 25MG</t>
  </si>
  <si>
    <t xml:space="preserve">TAB LAMOTRIGINE 25 MG </t>
  </si>
  <si>
    <t xml:space="preserve">TAB LEVETERICETAM 500 MG </t>
  </si>
  <si>
    <t xml:space="preserve">TAB LEVODOPA 100MG + CARBIDOPA 10MG</t>
  </si>
  <si>
    <t xml:space="preserve">TAB LEVODOPA 100MG + CARBIDOPA 25 MG</t>
  </si>
  <si>
    <t xml:space="preserve">Tab LEVODOPA 250 mg with CARBIDOPA 25 mg </t>
  </si>
  <si>
    <t xml:space="preserve">TAB LEVOSULPRIDE 25MG</t>
  </si>
  <si>
    <t xml:space="preserve">Tab Lorazepam 1 mg </t>
  </si>
  <si>
    <t xml:space="preserve">TAB LORAZEPAM 2 MG</t>
  </si>
  <si>
    <t xml:space="preserve">Tab MEMANTINE 10 MG + DONEPEZIL 10 MG </t>
  </si>
  <si>
    <t xml:space="preserve">TAB MIGRANIL </t>
  </si>
  <si>
    <t xml:space="preserve">Tab Mirtazapine 15 mg</t>
  </si>
  <si>
    <t xml:space="preserve">TAB MYCOPHENOLATE MOFETIL 500 MG </t>
  </si>
  <si>
    <t xml:space="preserve">Tab Mycophenolate Sodium 360 mg</t>
  </si>
  <si>
    <t xml:space="preserve">TAB NITRAZEPAM 5 MG</t>
  </si>
  <si>
    <t xml:space="preserve">TAB NORTRIPTYLINE 10 MG</t>
  </si>
  <si>
    <t xml:space="preserve">Tab OLANZAPINE 10 MG </t>
  </si>
  <si>
    <t xml:space="preserve">TAB OLANZAPINE 5 MG </t>
  </si>
  <si>
    <t xml:space="preserve">TAB OXCARBAZEPINE 150 MG </t>
  </si>
  <si>
    <t xml:space="preserve">TAB OXCARBAZEPINE 300 MG </t>
  </si>
  <si>
    <t xml:space="preserve">Tab Oxcarbazepine 450 mg</t>
  </si>
  <si>
    <t xml:space="preserve">no</t>
  </si>
  <si>
    <t xml:space="preserve">TAB OXCARBAZEPINE 600 MG </t>
  </si>
  <si>
    <t xml:space="preserve">TAB PHENOBARBITONE 30 mg </t>
  </si>
  <si>
    <t xml:space="preserve">TAB PHENYTOIN SODIUM 100 MG </t>
  </si>
  <si>
    <t xml:space="preserve">TAB PHENYTOIN SODIUM ER 300 MG</t>
  </si>
  <si>
    <t xml:space="preserve">TAB PIRACETAM 1200 MG</t>
  </si>
  <si>
    <t xml:space="preserve">TAB PIRACETAM 800 MG</t>
  </si>
  <si>
    <t xml:space="preserve">TAB PRAMIPEXOLE 0.5 MG</t>
  </si>
  <si>
    <t xml:space="preserve">TAB PRAMIPEXOLE0.25 MG</t>
  </si>
  <si>
    <t xml:space="preserve">TAB PREGABALIN 75 MG + METHYLCOBALAMINE 750 MCG </t>
  </si>
  <si>
    <t xml:space="preserve">Tab Pyridostigmine 60 mg</t>
  </si>
  <si>
    <t xml:space="preserve">TAB QUETIAPINE 25 MG</t>
  </si>
  <si>
    <t xml:space="preserve">TAB QUETIAPINE  50 MG</t>
  </si>
  <si>
    <t xml:space="preserve">TAB QUETIAPINE 100 MG</t>
  </si>
  <si>
    <t xml:space="preserve">Tab Rasagiline 1 mg</t>
  </si>
  <si>
    <t xml:space="preserve">TAB RISPERIDONE 2 MG </t>
  </si>
  <si>
    <t xml:space="preserve">TAB RISPERIDONE 4 MG </t>
  </si>
  <si>
    <t xml:space="preserve">TAB RISPERIDONE 2 MG + TRIHEXYPHENYDIL 2 MG </t>
  </si>
  <si>
    <t xml:space="preserve">TAB RIZATRIPTAN 5 MG </t>
  </si>
  <si>
    <t xml:space="preserve">TAB ROPINIROLE 1 MG </t>
  </si>
  <si>
    <t xml:space="preserve">Tab Selegiline HCL 5 mg </t>
  </si>
  <si>
    <t xml:space="preserve">TAB SERTRALINE 50 MG </t>
  </si>
  <si>
    <t xml:space="preserve">TAB SODIUM VALPROATE 133 MG + VALPROIC ACID 58MG</t>
  </si>
  <si>
    <t xml:space="preserve">TAB SODIUM VALPROATE 200 MG </t>
  </si>
  <si>
    <t xml:space="preserve">TAB SODIUM VALPROATE 200 MG +VALPROIC ACID 87 MG  </t>
  </si>
  <si>
    <t xml:space="preserve">TAB SUMATRIPTAN 50 MG</t>
  </si>
  <si>
    <t xml:space="preserve">TAB TOPIRAMATE 25MG</t>
  </si>
  <si>
    <t xml:space="preserve">Tab Topiramate 50 mg </t>
  </si>
  <si>
    <t xml:space="preserve">TAB TRIHEXYPHENIDYL HCL 2 mg </t>
  </si>
  <si>
    <t xml:space="preserve">TAB VENLAFAXINE 37.5 MG </t>
  </si>
  <si>
    <t xml:space="preserve">TAB VENLAFAXINE HCL 75 MG </t>
  </si>
  <si>
    <t xml:space="preserve">TAB ZOLPIDEM 10 MG </t>
  </si>
  <si>
    <t xml:space="preserve">Tab S-Adenosyl Methionine</t>
  </si>
  <si>
    <t xml:space="preserve">Cap Alfacalcidol Vit D3 0.25 mcg</t>
  </si>
  <si>
    <t xml:space="preserve">CAP CALCITRIOL 0.25 MG</t>
  </si>
  <si>
    <t xml:space="preserve">CAP ALPHALIPOLIC ACID + VIT D3 + VIT B-COMPLEX </t>
  </si>
  <si>
    <t xml:space="preserve">CAP CALCIUM CARBONATE 500 MG + CALCITRIOL 0.25 MCG + VIT K2-7 50 MCG + ZINC 7.5 MG + MAGNESIUM 50 MG</t>
  </si>
  <si>
    <t xml:space="preserve">CAP CALCIUM CARBONATE SOFT GEL</t>
  </si>
  <si>
    <t xml:space="preserve">TAB CALCIUM  CARBONATE 500 MG (ELEMEN TAL) &amp; VITD-3 200 IU  TO 250 IU</t>
  </si>
  <si>
    <t xml:space="preserve">Tab Calcium acetate 500 mg</t>
  </si>
  <si>
    <t xml:space="preserve">Tab CALCIUM CARBONATE 1.5 Gm</t>
  </si>
  <si>
    <t xml:space="preserve">Tab Calcium Gluconate 0.5 g</t>
  </si>
  <si>
    <t xml:space="preserve">TAB CHONDROITIN SULPHATE 200 MG + COLLAGEN PEPTIDE40 MG + SODIUM HYALURONATE 30 MG + VIT C 35 MG </t>
  </si>
  <si>
    <t xml:space="preserve">CAP GLUCOSAMINE 250 MG + CHONDROITIN SULPHATE 200 MG</t>
  </si>
  <si>
    <t xml:space="preserve">Tab Glucosamine 500 MG</t>
  </si>
  <si>
    <t xml:space="preserve">Cap Lycopene</t>
  </si>
  <si>
    <t xml:space="preserve">CAP MULTIVITAMIN&amp; MINERALS</t>
  </si>
  <si>
    <t xml:space="preserve">CAP OMEGA 3 FATTY ACIDS</t>
  </si>
  <si>
    <t xml:space="preserve">CAP VITAMIN  A &amp; D</t>
  </si>
  <si>
    <t xml:space="preserve">CAP VITAMIN A 50000  IU</t>
  </si>
  <si>
    <t xml:space="preserve">Cap Vitamin E 200 mg</t>
  </si>
  <si>
    <t xml:space="preserve">Cap Vitamin E 400 mg</t>
  </si>
  <si>
    <t xml:space="preserve">TAB VITAMIN  B-COMPLEX WITH A MINIMUM  CONCENTRATION OF                                                                                                                  V IT B1-5 MG,VIT B6-3 MG &amp; VITB12-5 MCG THERAPEUTIC </t>
  </si>
  <si>
    <t xml:space="preserve">TAB L-CARNITINE L TARTATE 500MG + METHYLCOBALAMIN 1500MCG + FOLIC ACID 15MG</t>
  </si>
  <si>
    <t xml:space="preserve">TAB METHYLCOBALAMINE 500 MCG</t>
  </si>
  <si>
    <t xml:space="preserve">Tab Methylcobalamine 1500 mcg</t>
  </si>
  <si>
    <t xml:space="preserve">Tab Nephrocaps</t>
  </si>
  <si>
    <t xml:space="preserve">TAB PYRIDOXINE 100 MG</t>
  </si>
  <si>
    <t xml:space="preserve">TAB PYRIDOXINE 40 MG</t>
  </si>
  <si>
    <t xml:space="preserve">TAB SODIUM FEREDETATE (for anaemia)</t>
  </si>
  <si>
    <t xml:space="preserve">TAB ASCORBIC  ACID  100 MG</t>
  </si>
  <si>
    <t xml:space="preserve">TAB ASCORBIC  ACID  500 MG </t>
  </si>
  <si>
    <t xml:space="preserve">INJ METHYLCOBALAMINE</t>
  </si>
  <si>
    <t xml:space="preserve">Inj Neurobion</t>
  </si>
  <si>
    <t xml:space="preserve">Inj Iron Succinate/ Fractionate dextran 100 mg</t>
  </si>
  <si>
    <t xml:space="preserve">Protein supplement formula for renal patient </t>
  </si>
  <si>
    <t xml:space="preserve">SACHET</t>
  </si>
  <si>
    <t xml:space="preserve">PROTEINS + VITAMINS + MINERALS 400 GMS POWDER</t>
  </si>
  <si>
    <t xml:space="preserve">TIN</t>
  </si>
  <si>
    <t xml:space="preserve">SACHET VIT D-3,60000 IUPER 1 GM</t>
  </si>
  <si>
    <t xml:space="preserve">CHOLECALCIFEROL GRANULES 1GRM (VIT D3 60000 IU /GRM)</t>
  </si>
  <si>
    <t xml:space="preserve">COLLACEE GS SACHETS</t>
  </si>
  <si>
    <t xml:space="preserve">ENTERAL FEED POWDER,PROTEIN 85% SHORTCHAIN PEPTIDES 15%,FREE AMINO ACIDS,FAT 50%,MCT 25% VET FAT CARBOHYDRATE MALTO DESTRI SACHET OF 126 GM (Protein X)</t>
  </si>
  <si>
    <t xml:space="preserve">IMMUNOBOOSTER ENTERAL FEED</t>
  </si>
  <si>
    <t xml:space="preserve">PKT</t>
  </si>
  <si>
    <t xml:space="preserve">SYP IRON 200 ml</t>
  </si>
  <si>
    <t xml:space="preserve">BOTTLE</t>
  </si>
  <si>
    <t xml:space="preserve">SYP CALCIUM + VIT D3  + ZINC</t>
  </si>
  <si>
    <t xml:space="preserve">BOTT</t>
  </si>
  <si>
    <t xml:space="preserve">SYP MULTIVITAMIN (ADULT)</t>
  </si>
  <si>
    <t xml:space="preserve">Cap Probiotic ( multibacillary- 4 or more organisms )</t>
  </si>
  <si>
    <t xml:space="preserve">CAP MEFENAMIC ACID 500 mg</t>
  </si>
  <si>
    <t xml:space="preserve">Cap Omeprazole 20 mg</t>
  </si>
  <si>
    <t xml:space="preserve">Cap Pancreatic enzyme with a lipase content of 10000 to 20000 units</t>
  </si>
  <si>
    <t xml:space="preserve">CAP RABEPRAZOLE 20 mg + LEVOSULPRIDE</t>
  </si>
  <si>
    <t xml:space="preserve">Inj Dicyclomine HCL 20 mg</t>
  </si>
  <si>
    <t xml:space="preserve">Inj HYOSCINE BROMIDE Inj 20mg/ml,1 ml </t>
  </si>
  <si>
    <t xml:space="preserve">Inj Ondansetron 8mg</t>
  </si>
  <si>
    <t xml:space="preserve">Inj Pantoprazole 40 mg</t>
  </si>
  <si>
    <t xml:space="preserve">Inj Ranitidine HCL 50 mg , 2 ml </t>
  </si>
  <si>
    <t xml:space="preserve">ISABGOL/ISPAGHULA HUSK 3.5 gm</t>
  </si>
  <si>
    <t xml:space="preserve">MESALAZINE 2 GM SACHET </t>
  </si>
  <si>
    <t xml:space="preserve">PARAFFIN LIQ 100 ml</t>
  </si>
  <si>
    <t xml:space="preserve">Syp Antacid (each 5 ml containing dried Aluminium hydroxide gel IP250 mg , magnesium hydroxide NF 250 mg and Methyl Polysiloxane 50 mg bott of 170 ml)</t>
  </si>
  <si>
    <t xml:space="preserve">Syp Cremaffin (white each 15 ml containing milk of magnesia 11.25 ml , liq Paraffin 3.75 ml bott of 170 ml)</t>
  </si>
  <si>
    <t xml:space="preserve">SYP DIASTASE 50MG + PEPSIN 10 MG</t>
  </si>
  <si>
    <t xml:space="preserve">Syp LACTULOSE each 5 ml containing 3.325 gm bottl of 100ml</t>
  </si>
  <si>
    <t xml:space="preserve">SYP POTTASSIUM CITRATE 1100 MG,CITRIC ACID OR MAG CITRATE 300 TO 400 MG PER 5 ML BOTT OF 200 ML</t>
  </si>
  <si>
    <t xml:space="preserve">Syp Sucralfate  1 gm/ 5ml bott of 200 ml</t>
  </si>
  <si>
    <t xml:space="preserve">Tab Antispasmodic (containing Dicyclomine HCL 10 mg, Dextropropoxyphen HCL 65 mg Acetaminophen IP 400 mg)</t>
  </si>
  <si>
    <t xml:space="preserve">Tab Bisacodyl 5 mg</t>
  </si>
  <si>
    <t xml:space="preserve">Tab Cabergolin 0.25 mg</t>
  </si>
  <si>
    <t xml:space="preserve">TAB CINITAPRIDE 3 MG </t>
  </si>
  <si>
    <t xml:space="preserve">TAB CISAPRIDE 10 mg</t>
  </si>
  <si>
    <t xml:space="preserve">Tab Dicyclomine + Mefenamic Acid</t>
  </si>
  <si>
    <t xml:space="preserve">TAB DOMPERIDONE 10 mg</t>
  </si>
  <si>
    <t xml:space="preserve">TAB ESOMEPRAZOLE 40 MG </t>
  </si>
  <si>
    <t xml:space="preserve">TAB ESOMEPRAZOLE 40 MG + DOMPERIDONE 10 MG</t>
  </si>
  <si>
    <t xml:space="preserve">TAB ESOMEPRAZOLE 40 MG + ITOPRIDE 150 MG</t>
  </si>
  <si>
    <t xml:space="preserve">TAB ESOMEPRAZOLE40 MG + LEVOSULPRIDE 75MG </t>
  </si>
  <si>
    <t xml:space="preserve">Tab Flavoxate 200 mg</t>
  </si>
  <si>
    <t xml:space="preserve">Tab Loperamide 2 mg</t>
  </si>
  <si>
    <t xml:space="preserve">TAB MEBEVERINE 200 MG</t>
  </si>
  <si>
    <t xml:space="preserve">Tab Mesacol 800 mg</t>
  </si>
  <si>
    <t xml:space="preserve">TAB METOCLOPRAMIDE 10 mg</t>
  </si>
  <si>
    <t xml:space="preserve">Tab Ondansetron 8mg</t>
  </si>
  <si>
    <t xml:space="preserve">Tab Pancreatin</t>
  </si>
  <si>
    <t xml:space="preserve">TAB PANTAPROZOLE 40 MG + DOMPERIDONE 10 MG</t>
  </si>
  <si>
    <t xml:space="preserve">Tab Pantoprazole 40 mg</t>
  </si>
  <si>
    <t xml:space="preserve">TAB PRUCALOPRIDE 2 MG</t>
  </si>
  <si>
    <t xml:space="preserve">TAB RABEPRAZOLE 20 MG </t>
  </si>
  <si>
    <t xml:space="preserve">TAB RABEPRAZOLE 20 MG + DOMPERIDONE 30 MG</t>
  </si>
  <si>
    <t xml:space="preserve">Tab Ranitidine 150 mg</t>
  </si>
  <si>
    <t xml:space="preserve">Tab Sodium Bicarbonate 500 mg </t>
  </si>
  <si>
    <t xml:space="preserve">TAB MEFINAMIC ACID + TRANEXAMIC ACID</t>
  </si>
  <si>
    <t xml:space="preserve">TAB URSODEOXYCHOLIC ACID 300MG</t>
  </si>
  <si>
    <t xml:space="preserve">Tab Ursodexycholic acid 150 mg</t>
  </si>
  <si>
    <t xml:space="preserve">NASAL SPRAY AZELASTINE HCL 140 MCG AND FLUTICASONE FUROATE 27.5 MCG PER DOSE</t>
  </si>
  <si>
    <t xml:space="preserve">Syp Cetirizine 5mg/5ml Bottle of 60 ml</t>
  </si>
  <si>
    <t xml:space="preserve">SYP COUGH EXPECTORANT (5 ML CONTAINING DIPHENHYDRAMINE HCL 14.08 MG,AMMONIUM CHLORIDE0.138GM,SODIUM CHLORIDE 0.138 GM,SODIUM CITRATE 57.03 MG, MENTHOL 1.14 MG IN FLAVOURED SYP BASE BOTT OF 100 ML)</t>
  </si>
  <si>
    <t xml:space="preserve">Bott</t>
  </si>
  <si>
    <t xml:space="preserve">SYP COUGH SEDATIVE (EACH 5 ML CONTAINING CHLORPHEMNIRAMINE MALEATE 2.5 MG GUAPHENESIN 100 MG NOSCAPINE 15 MG SODIUM CITRATE 60 MG IN FLAVOURED BOTT OF 100 ML)</t>
  </si>
  <si>
    <t xml:space="preserve">SYP CODEINE PHOSPHATE (10 MG+CHLORPHENIRAMINE MALEATE 4 MG PER 5 ML BOTTLE OF 100 ML)</t>
  </si>
  <si>
    <t xml:space="preserve">SYP CYPROHEPATIDINE 2MG/5 ML BOTT OG 100 ML</t>
  </si>
  <si>
    <t xml:space="preserve">SYP TERBUTALINE 2.5 MG + BROMHEXINE8MG + GUAIPHENESIN 100 MG</t>
  </si>
  <si>
    <t xml:space="preserve">TAB CYPROHEPATIDINE 4 mg</t>
  </si>
  <si>
    <t xml:space="preserve">TAB FLUPIRTINE  100MG + PARACETMOL 325MG</t>
  </si>
  <si>
    <t xml:space="preserve">TAB LUPIVESTIN 500MG</t>
  </si>
  <si>
    <t xml:space="preserve">TAB OLOPATADINE 5MG</t>
  </si>
  <si>
    <t xml:space="preserve">ANTISEPTIC ORAL PAIN RELIEVING TOPICAL GEL- TUBE OF 15 GM/ML</t>
  </si>
  <si>
    <t xml:space="preserve">Tube</t>
  </si>
  <si>
    <t xml:space="preserve">CAP INDOMETHACIN 25MG </t>
  </si>
  <si>
    <t xml:space="preserve">CAP THIOCOLCHICOSIDE 4 MG</t>
  </si>
  <si>
    <t xml:space="preserve">CAP THIOCOLCHISIDE 8 MG </t>
  </si>
  <si>
    <t xml:space="preserve">CAP TRAMADOL HCL 50M </t>
  </si>
  <si>
    <t xml:space="preserve">INJ DICLOFENAC25MG/ML IP 3 ML </t>
  </si>
  <si>
    <t xml:space="preserve">Inj TRAMADOL HCL 50MG/ML  1 ML AMP </t>
  </si>
  <si>
    <t xml:space="preserve">Oint Diclofenac + Capsaicin + methyl salicylate + menthol</t>
  </si>
  <si>
    <t xml:space="preserve">OINT DICLOFENAC 1% TUBE OF 30 GM</t>
  </si>
  <si>
    <t xml:space="preserve">TUBE</t>
  </si>
  <si>
    <t xml:space="preserve">SPRAY DICLOFENAC +LINSEED OIL+METHYL SALICYLATE+MENTHOL</t>
  </si>
  <si>
    <t xml:space="preserve">TAB ACECLOFENAC 100 MG</t>
  </si>
  <si>
    <t xml:space="preserve">Tab Aceclofenac 100 mg + Paracetmol 325 mg</t>
  </si>
  <si>
    <t xml:space="preserve">TAB BACLOFEN 5 MG</t>
  </si>
  <si>
    <t xml:space="preserve">TAB BACLOFEN 10 mg</t>
  </si>
  <si>
    <t xml:space="preserve">Tab Celecoxib 200 mg</t>
  </si>
  <si>
    <t xml:space="preserve">TAB DESLORATEDINE + FOLIC ACID</t>
  </si>
  <si>
    <t xml:space="preserve">TAB DICLOFENAC SODIUM 50 mg, ENTERIC COATED </t>
  </si>
  <si>
    <t xml:space="preserve">TAB ETODOLAC 400 MG</t>
  </si>
  <si>
    <t xml:space="preserve">TAB ETODOLAC 600 MG</t>
  </si>
  <si>
    <t xml:space="preserve">TAB ETODOLAC 400 MG + PARACETAMOL 325 MG</t>
  </si>
  <si>
    <t xml:space="preserve">TAB ETORICOXIB 60MG</t>
  </si>
  <si>
    <t xml:space="preserve">Tab Etoricoxib 90 mg</t>
  </si>
  <si>
    <t xml:space="preserve">TAB ETORICOXIB 120MG </t>
  </si>
  <si>
    <t xml:space="preserve">TAB ETORICOXIB 60 MG + THIOCOLCHISIDE 4 MG</t>
  </si>
  <si>
    <t xml:space="preserve">TAB IBUPROFEN 200 mg </t>
  </si>
  <si>
    <t xml:space="preserve">TAB IBUPROFEN 400 mg </t>
  </si>
  <si>
    <t xml:space="preserve">TAB KETOROLAC 10 MG </t>
  </si>
  <si>
    <t xml:space="preserve">TAB KETOROLAC 100 MG + NAPROXEN 500 MG</t>
  </si>
  <si>
    <t xml:space="preserve">TAB NAPROXEN 250 mg</t>
  </si>
  <si>
    <t xml:space="preserve">TAB PARACETAMOL 500 mg </t>
  </si>
  <si>
    <t xml:space="preserve">TAB PARACETMOL 650 MG</t>
  </si>
  <si>
    <t xml:space="preserve">TAB PARACETAMOL + TOLPERISONE 150 MG </t>
  </si>
  <si>
    <t xml:space="preserve">nO</t>
  </si>
  <si>
    <t xml:space="preserve">TAB PARACETAMOL 325 MG AND IBUPROFEN 400 MG</t>
  </si>
  <si>
    <t xml:space="preserve">TAB PARACETAMOL 500 MG + THIOCOLCHISIDE 4 MG </t>
  </si>
  <si>
    <t xml:space="preserve">TAB THIOCOLCHISIDE 4 MG + ACECLOFENAC 100 MG + PARACETAMOL 325 MG</t>
  </si>
  <si>
    <t xml:space="preserve">TAB PIROXICAM 20 mg </t>
  </si>
  <si>
    <t xml:space="preserve">TAB TOLPERISONE150 MG + DICLOFENAC 50 MG</t>
  </si>
  <si>
    <t xml:space="preserve">TAB TRAMADOL 37.5 MG + PARACETMOL 325 MG </t>
  </si>
  <si>
    <t xml:space="preserve">Tab Trypsin and Chymotrypsin each tab contains 100000 AU of Trypsin and Chymotrypsin</t>
  </si>
  <si>
    <t xml:space="preserve">Cap Amoxycillin 250 mg </t>
  </si>
  <si>
    <t xml:space="preserve">Cap Amoxycillin 500 mg</t>
  </si>
  <si>
    <t xml:space="preserve">CAP AMOXYCILLIN 500 MG + DICLOXACILLIN 250 MG</t>
  </si>
  <si>
    <t xml:space="preserve">Cap Clindamycin 300 mg </t>
  </si>
  <si>
    <t xml:space="preserve">Cap Doxycycline 100 mg</t>
  </si>
  <si>
    <t xml:space="preserve">CAP Itraconazole 100 mg </t>
  </si>
  <si>
    <t xml:space="preserve">Clotrimazole pulv 1 % bott of 75 mg</t>
  </si>
  <si>
    <t xml:space="preserve">Clotrimazole Vaginal pessary 100 mg</t>
  </si>
  <si>
    <t xml:space="preserve">Inj Ciprofloxacin 200 mg/100 ml </t>
  </si>
  <si>
    <t xml:space="preserve">Ketoconazole lotion 2 %bott of 75 ml</t>
  </si>
  <si>
    <t xml:space="preserve">Tab Levofloxacin 500 mg </t>
  </si>
  <si>
    <t xml:space="preserve">TAB OFLOXACIN 400 MG </t>
  </si>
  <si>
    <t xml:space="preserve">POWDER FLUCONAZOLE</t>
  </si>
  <si>
    <t xml:space="preserve">TAB SULPHAMETHOXAZOLE 400MG&amp;TRIMETHOPRIM 80 MG</t>
  </si>
  <si>
    <t xml:space="preserve">Syp Amoxycillin (containing Amoxycillin base 125 mg per 5 ml after reconstitution)</t>
  </si>
  <si>
    <t xml:space="preserve">Syp Amoxycillin 200 mg/5ml + Clavulanic Acid 28.5 mg/5ml Syp in 30 ml bott</t>
  </si>
  <si>
    <t xml:space="preserve">Syp Cefixime  50mg/5 ml bottle of 30 ml</t>
  </si>
  <si>
    <t xml:space="preserve">TAB ACYCLOVIR 200 MG </t>
  </si>
  <si>
    <t xml:space="preserve">TAB ACYCLOVIR 800 MG </t>
  </si>
  <si>
    <t xml:space="preserve">TAB ALBENDAZOLE 400 mg</t>
  </si>
  <si>
    <t xml:space="preserve">Tab Amoxycillin 500 mg + Clavulanic Acid 125 mg</t>
  </si>
  <si>
    <t xml:space="preserve">Tab Amoxycillin 875 mg + Clavulanic Acid 125 mg </t>
  </si>
  <si>
    <t xml:space="preserve">TAB ARTEMETHER 80 MG + LUMEFANTRINE 480 MG</t>
  </si>
  <si>
    <t xml:space="preserve">Tab Azithromycin 500 mg</t>
  </si>
  <si>
    <t xml:space="preserve">Tab Azithromycin Dihydrate 250 mg</t>
  </si>
  <si>
    <t xml:space="preserve">Tab Cefixime 100 mg</t>
  </si>
  <si>
    <t xml:space="preserve">TAB CEFIXIME 200 MG</t>
  </si>
  <si>
    <t xml:space="preserve">TAB Cefpodoxime 200 mg + clavulanic acid 125 mg</t>
  </si>
  <si>
    <t xml:space="preserve">Tab Cefpodoxime proxetil 200 mg</t>
  </si>
  <si>
    <t xml:space="preserve">Tab Cefuroxime 250 mg </t>
  </si>
  <si>
    <t xml:space="preserve">TAB CIPROFLOXACIN 250 MG </t>
  </si>
  <si>
    <t xml:space="preserve">TAB CIPROFLOXACIN 500 MG </t>
  </si>
  <si>
    <t xml:space="preserve">Tab Clarithromycin 500 mg </t>
  </si>
  <si>
    <t xml:space="preserve">Tab EFFAVIRENZ 600 MG + EMTRICITABINE 200MG + TENOFOVIR 300 MG</t>
  </si>
  <si>
    <t xml:space="preserve">Tab Entacavir 0.5 mg</t>
  </si>
  <si>
    <t xml:space="preserve">TAB FLUCONAZOLE 150 MG </t>
  </si>
  <si>
    <t xml:space="preserve">TAB FLUCONAZOLE 50 MG </t>
  </si>
  <si>
    <t xml:space="preserve">TAB FURAZOLIDONE 100 MG </t>
  </si>
  <si>
    <t xml:space="preserve">Tab Nitrofurantoin 50 mg</t>
  </si>
  <si>
    <t xml:space="preserve">Tab Norflox 400 mg + Tinidazole 600 mg</t>
  </si>
  <si>
    <t xml:space="preserve">TAB NORFLOXACIN 400 MG</t>
  </si>
  <si>
    <t xml:space="preserve">TAB OFLOXACIN 200 MG </t>
  </si>
  <si>
    <t xml:space="preserve">Tab Ornidazole 500 mg + Ofloxacin 200 mg </t>
  </si>
  <si>
    <t xml:space="preserve">Tab Terbinafine HCL 250 gm</t>
  </si>
  <si>
    <t xml:space="preserve">TAB TINIDAZOLE 500 mg</t>
  </si>
  <si>
    <t xml:space="preserve">Tab Zidovudine 300mg + Lamivudine 150mg</t>
  </si>
  <si>
    <t xml:space="preserve">TAB Zidovudine 300 mg + Lamivudine 150mg + Nevirapine 200mg </t>
  </si>
  <si>
    <t xml:space="preserve">Cap Cough Lozenges each containing Noscapine 10 mg</t>
  </si>
  <si>
    <t xml:space="preserve">CAP RIFAMPICIN 150MG </t>
  </si>
  <si>
    <t xml:space="preserve">CAP RIFAMPICIN 450MG+ISONEX 300 MG COMBINATION </t>
  </si>
  <si>
    <t xml:space="preserve">CAP RIFAMPICIN 600+INH 300 COMBINATION</t>
  </si>
  <si>
    <t xml:space="preserve">INHALER BECLOMETHASONE DIPROPIONATE 50 MCG AND LEVOSOLBUTAMOL 50 MCG / LTR DOSE AEROSALINE CFC FREE MDI</t>
  </si>
  <si>
    <t xml:space="preserve">INHALER FORMETEROL 6 MCG&amp;BUDESONIDE 400 MCG,CFC FREE,MDI 120  METERD   DOSES</t>
  </si>
  <si>
    <t xml:space="preserve">INHALER LEVOSALBUTAMOL 50 MCG+IPRATROPIUM 20 MCG METERED DOSE 200 DOSE UNITS</t>
  </si>
  <si>
    <t xml:space="preserve">INHALER LEVOSOLBUTAMOL AEROISOL INHALATION PACK OF 200 METERED DOSAGE (EACH METERED DOSE SUPPLIES 50MCG OF LEVOSOLBUTAMOL)</t>
  </si>
  <si>
    <t xml:space="preserve">INHALER SALMETEROL 50 MCG+FLUTICASONE 250 MCG EACH OF 60 DOSES                                                                        </t>
  </si>
  <si>
    <t xml:space="preserve">INHALER TIOTROPIUM BROMIDE 9MCG 120 METERD DOSAGE / UNIT</t>
  </si>
  <si>
    <t xml:space="preserve">RESPULES  BUDESONIDE 0.5 mg</t>
  </si>
  <si>
    <t xml:space="preserve">RESPULES LEVOSALBUTAMOL 1.25 MG + IPRATROPIUM 500 MCG IN 2.5 ML</t>
  </si>
  <si>
    <t xml:space="preserve">ROTACAPS  AEROCORT</t>
  </si>
  <si>
    <t xml:space="preserve">ROTACAPS FORMETEROL + BUDESONIDE ROTACAPS 100 MCG</t>
  </si>
  <si>
    <t xml:space="preserve">ROTACAPS LEVOSALBUTAMOL  </t>
  </si>
  <si>
    <t xml:space="preserve">ROTACAPS LEVOSALBUTAMOL+ IPRATROPIUM</t>
  </si>
  <si>
    <t xml:space="preserve">ROTACAPS SALMETEROL 50 MCG+FLUTICASONE 250 MCG PULVERISED FOR INHALATION                                                                         </t>
  </si>
  <si>
    <t xml:space="preserve">ROTACAPS TIOTROPIUM + FORMOTEROL </t>
  </si>
  <si>
    <t xml:space="preserve">ROTAHALER </t>
  </si>
  <si>
    <t xml:space="preserve">SYP BROMHEXINE 5 ML CONTAINING DIPHENHYDRAMINE HCL BOTTLE OF 100 ML</t>
  </si>
  <si>
    <t xml:space="preserve">TAB ACEBROPHYLLINE 100 MG + ACETYL CYSTEINE 600 MG </t>
  </si>
  <si>
    <t xml:space="preserve">TAB ACEBROPHYLLINE SR 200 MG </t>
  </si>
  <si>
    <t xml:space="preserve">TAB ACETYL CYSTEINE EFFERVESCENT 600 MG</t>
  </si>
  <si>
    <t xml:space="preserve">TAB CETIRIZINE DIHYDROCHLORIDE 10 MG</t>
  </si>
  <si>
    <t xml:space="preserve">TAB COMMON COLD (ANTIHISTAMINICS +PARACETAMOL 500 mg WITHOUT PSEUDO EPHEDRINE)</t>
  </si>
  <si>
    <t xml:space="preserve">TAB DERIPHYLLIN RETARD  300 MG</t>
  </si>
  <si>
    <t xml:space="preserve">TAB DIETHYLCARBAMAZINE 50 mg </t>
  </si>
  <si>
    <t xml:space="preserve">Tab Doxofylline 400 mg</t>
  </si>
  <si>
    <t xml:space="preserve">Tab Fexofenadine 180 MG </t>
  </si>
  <si>
    <t xml:space="preserve">TAB FEXOFENADINE HYDROCHLORIDE 120 MG</t>
  </si>
  <si>
    <t xml:space="preserve">TAB ISONIAZID 300 MG</t>
  </si>
  <si>
    <t xml:space="preserve">TAB LEVOCETIRIZINE 5 MG</t>
  </si>
  <si>
    <t xml:space="preserve">TAB MONTELEUKAST  5 MG </t>
  </si>
  <si>
    <t xml:space="preserve">niv</t>
  </si>
  <si>
    <t xml:space="preserve">Tab Montelukast 10 mg </t>
  </si>
  <si>
    <t xml:space="preserve">TAB MONTELUKAST 10 MG+LEVOCETRIZINE5MG</t>
  </si>
  <si>
    <t xml:space="preserve">TAB MONTELUKAST 10MG+FEXOFINADINE 120MG</t>
  </si>
  <si>
    <t xml:space="preserve">TAB NASAL DECONGESTANT (PHENYLPROPANOLAMINE WITH CHLORPHENARAMINE)</t>
  </si>
  <si>
    <t xml:space="preserve">TAB PYRAZINAMIDE 1500 MG</t>
  </si>
  <si>
    <t xml:space="preserve">TAB Salbutamol 4 mg</t>
  </si>
  <si>
    <t xml:space="preserve">Tab Etophylline 115 mg and Theophylline 35 mg in slow release form </t>
  </si>
  <si>
    <t xml:space="preserve">INJ ETOPHILLINE BP 84.7 MG AND THEOPHYLLIN IP 25.3 MG / ML,AMP OF 2ML</t>
  </si>
  <si>
    <t xml:space="preserve">EAR DROP CLEAR WAX</t>
  </si>
  <si>
    <t xml:space="preserve">Eye Drop Betamethasone 0.1% sodium phosphate with 0.5% Neomycin Sulphate w/v bott of 5 ml</t>
  </si>
  <si>
    <t xml:space="preserve">Eye Drop Bimatoprost 0.03% bottle of 3 ml</t>
  </si>
  <si>
    <t xml:space="preserve">Eye Drop Brimonidine Tartrate 0.2%</t>
  </si>
  <si>
    <t xml:space="preserve">EYE DROP BRINZOLAMIDE</t>
  </si>
  <si>
    <t xml:space="preserve">Eye Drop Carboxy Methyl Cellulose 1% bott of 10 ml</t>
  </si>
  <si>
    <t xml:space="preserve">Eye Drop Ciprofloxacin 0.3% 3mg/ml bott of 5ml</t>
  </si>
  <si>
    <t xml:space="preserve">Eye Drop Ciprofloxacin HCL 0.3% + Dexamethasone 0.1% Bott of 5 ml</t>
  </si>
  <si>
    <t xml:space="preserve">Eye Drop Dorzolamide + Timolol</t>
  </si>
  <si>
    <t xml:space="preserve">Eye Drop Dorzolamide 2%</t>
  </si>
  <si>
    <t xml:space="preserve">Eye Drop Latanoprost 0.005% with 0.5% Timolol bott of 2.5 ml</t>
  </si>
  <si>
    <t xml:space="preserve">Eye Drop Loteprednol etabonate 0.5% bott of 5 ml</t>
  </si>
  <si>
    <t xml:space="preserve">Eye Drop Methyl cellulose 2% solution bottle of 5 ml</t>
  </si>
  <si>
    <t xml:space="preserve">Eye Drop Moxifloxacin 0.5% </t>
  </si>
  <si>
    <t xml:space="preserve">Eye Drop Oflaxacin 0.3% bottle of 5 ml</t>
  </si>
  <si>
    <t xml:space="preserve">Eye Drop Gatifloxacin 0.3%  bott of 5 ml</t>
  </si>
  <si>
    <t xml:space="preserve">Ear Drop Clotrimazole 1 %w/v IP + Lignocaine 2% w/v IP  bottle of 10 ml</t>
  </si>
  <si>
    <t xml:space="preserve">Eye Drop Para dichlorobenzene 2% w/v Benzocaine 2.7% w/v Chlorbutol 5 % Turpentine oil 15% w/v) bottle of 10 ml</t>
  </si>
  <si>
    <t xml:space="preserve">Eye Drop Pilocarpine Nitrate  2 % bottleof 5 ml</t>
  </si>
  <si>
    <t xml:space="preserve">Eye Drop Prednisolone acetetate 1% w/v bottle of 5 ml</t>
  </si>
  <si>
    <t xml:space="preserve">EYE DROP TIMOLOL 5MG + BRIMONIDINE 2 MG (COMBIGAN)</t>
  </si>
  <si>
    <t xml:space="preserve">Vial/Amp</t>
  </si>
  <si>
    <t xml:space="preserve">Eye Drop Timolol Maleate 0.5% Bottle of 5 ml</t>
  </si>
  <si>
    <t xml:space="preserve">Eye Drop Travoprost 0.004% bott of 2.5ml</t>
  </si>
  <si>
    <t xml:space="preserve">Nasal Drop Nasoclear</t>
  </si>
  <si>
    <t xml:space="preserve">Nasal Spray Fluticasone Propionate 50 mcg BP</t>
  </si>
  <si>
    <t xml:space="preserve">Cap Acitretin 25 mg </t>
  </si>
  <si>
    <t xml:space="preserve">Lotion DERMADEW </t>
  </si>
  <si>
    <t xml:space="preserve">Lotion Minoxidil 5% bott of 60 ml</t>
  </si>
  <si>
    <t xml:space="preserve">Neosporin powder (each g contains polymixin B sulphate 5000 units , zinc bacitracin 400 units and neomycin sulphate 3400 units in water soluble base in sprinkler bottle of 10 gm</t>
  </si>
  <si>
    <t xml:space="preserve">Oint Anti Haemorrhoidal containing hydrocortisone acetate 5.58 mg framycetin 10 mg , heparin 100 IU, esculoside 10 mg , ethyl amino benzoate 10 mg , butyl amino benzoate 10 mg per gm tube of 10 gm with applicator</t>
  </si>
  <si>
    <t xml:space="preserve">OINT SILVER SULFADIAZINE 1%(sterilic) Tube of 25 g</t>
  </si>
  <si>
    <t xml:space="preserve">Oint Adapalene 0.1% tube of 15 gm</t>
  </si>
  <si>
    <t xml:space="preserve">Oint ADAPALENE 0.1% + CLINDAMYCIN 1% </t>
  </si>
  <si>
    <t xml:space="preserve">Oint Benzoyl peroxide 2.5 % tube of 20 gm</t>
  </si>
  <si>
    <t xml:space="preserve">Oint BETAMETHASONE CREAM containing BETAMETHASONE VALERATE 0.12% with salicylic acid IP 3.0%  tube of 20 gm</t>
  </si>
  <si>
    <t xml:space="preserve">Oint Betamethasone dipropionate 0.025% w/w , neomycin 0.5% w/w , clotrimazole 1% w/w cream tube of 20 g</t>
  </si>
  <si>
    <t xml:space="preserve">Oint Betamethasone dipropionate USP 5 mg and Gentamycin sulphate 1 mg /gm tube of 5 gm</t>
  </si>
  <si>
    <t xml:space="preserve">CALAMINE LOTION </t>
  </si>
  <si>
    <t xml:space="preserve">OINT CLINDAMYCIN 1%+NICOTINAMIDE4% GEL</t>
  </si>
  <si>
    <t xml:space="preserve">Oint Clindamycin phosphate 1% topical gel tube of 10 gm</t>
  </si>
  <si>
    <t xml:space="preserve">Oint CLOBETASOL + SALICYLIC ACID</t>
  </si>
  <si>
    <t xml:space="preserve">Oint Clobetasol propionate cream 0.05% in tube of 10 gm</t>
  </si>
  <si>
    <t xml:space="preserve">Oint Fusidic acid cream 2% w/w 10g </t>
  </si>
  <si>
    <t xml:space="preserve">PACK</t>
  </si>
  <si>
    <t xml:space="preserve">Oint Hydroquinone 2% tube of 50 gm</t>
  </si>
  <si>
    <t xml:space="preserve">Nos</t>
  </si>
  <si>
    <t xml:space="preserve">OINT LIGNOCAINE 1.5%+NEFEDIPINE 0.3%</t>
  </si>
  <si>
    <t xml:space="preserve">Oint MELALITE </t>
  </si>
  <si>
    <t xml:space="preserve">Oint Miconazole nitrate 2 % skin tube of 15 g</t>
  </si>
  <si>
    <t xml:space="preserve">Oint Mometasone 0.1% tube of 10 gm</t>
  </si>
  <si>
    <t xml:space="preserve">OINT MOMETASONE WITH SALICYLIC ACID</t>
  </si>
  <si>
    <t xml:space="preserve">Oint Mupirocin 2% oint tube of 5 gm</t>
  </si>
  <si>
    <t xml:space="preserve">Oint Permethrin 5 % tube of 30 gm </t>
  </si>
  <si>
    <t xml:space="preserve">Oint Antibiotic (each gm containing POLYMYXIN B SULPHATE 5000 units, ZINC BACITRACIN 400 units, NEOMYCIN SULPHATE 3400 units 5 gm)</t>
  </si>
  <si>
    <t xml:space="preserve">Oint Ketoconazole 2% 30 g tube</t>
  </si>
  <si>
    <t xml:space="preserve">Oint Terbinafine 1 % tube of 10 gm</t>
  </si>
  <si>
    <t xml:space="preserve">Oint SILVER SULPHADIAZINE 1% w/v jar of 500 g</t>
  </si>
  <si>
    <t xml:space="preserve">Jar</t>
  </si>
  <si>
    <t xml:space="preserve">Oint Tretinoin 0.025% tube of 15 gm</t>
  </si>
  <si>
    <t xml:space="preserve">Oint VENUSIA MAX</t>
  </si>
  <si>
    <t xml:space="preserve">Urea cream , urea 10 to 12 % lactic acid 5 to 10 % in pack of 50 gm</t>
  </si>
  <si>
    <t xml:space="preserve">CHLORHEXIDINE MOUTHWASH 0.12%, sugar and alcohol free bottle of 450-500 ml  bottle</t>
  </si>
  <si>
    <t xml:space="preserve">Hydrogen peroxide solution with stabilizer IP ( 20 vol) 500ml bott </t>
  </si>
  <si>
    <t xml:space="preserve">OINT Povidone Iodine 10% (containing Iodine 1%) tube of 10 g</t>
  </si>
  <si>
    <t xml:space="preserve">CAP DIACEREIN 50MG</t>
  </si>
  <si>
    <t xml:space="preserve">CERVICAL COLLAR HARD </t>
  </si>
  <si>
    <t xml:space="preserve">CERVICAL COLLAR L/XL/XXL</t>
  </si>
  <si>
    <t xml:space="preserve">CORNCAPS </t>
  </si>
  <si>
    <t xml:space="preserve">Crepe Bandage 10 cm</t>
  </si>
  <si>
    <t xml:space="preserve">CREPE BANDAGE 15 CM</t>
  </si>
  <si>
    <t xml:space="preserve">Cuff wrist splint </t>
  </si>
  <si>
    <t xml:space="preserve">FOREARM SLING LARGE </t>
  </si>
  <si>
    <t xml:space="preserve">FOREARM SPLINT </t>
  </si>
  <si>
    <t xml:space="preserve">Heel cup (silicon or carbon)</t>
  </si>
  <si>
    <t xml:space="preserve">INJ ZOLEDRONIC ACID 4MG</t>
  </si>
  <si>
    <t xml:space="preserve">TAB ALLOPURINOL 100 mg </t>
  </si>
  <si>
    <t xml:space="preserve">TAB Colchicine 0.5 mg</t>
  </si>
  <si>
    <t xml:space="preserve">TAB DISOMIN 450MG+HESPERIDIN 50MG (DAFLON)</t>
  </si>
  <si>
    <t xml:space="preserve">Tab Darifenacin 15 mg</t>
  </si>
  <si>
    <t xml:space="preserve">TAB DIACERINE 50MG + GLUCOSAMINE SULPHATE POTASSIUM CHLORIDE 750MG + METHYL SULFONYL METHANE 250MG</t>
  </si>
  <si>
    <t xml:space="preserve">TAB PENTOXYFYLLINE 400 mg</t>
  </si>
  <si>
    <t xml:space="preserve">Tab Serratiopeptidase 5 mg </t>
  </si>
  <si>
    <t xml:space="preserve">TAB SERRATIOPEPTIDASE 10 MG</t>
  </si>
  <si>
    <t xml:space="preserve">TAB SOLIFENACIN 5 MG </t>
  </si>
  <si>
    <t xml:space="preserve">Tab SILODOSIN  8 mg</t>
  </si>
  <si>
    <t xml:space="preserve">TAB SILODOSIN 8MG + DUTASTERIDE 0.5MG</t>
  </si>
  <si>
    <t xml:space="preserve">Tab Dutasteride 0.5 Mg </t>
  </si>
  <si>
    <t xml:space="preserve">Tab Febuxostat 80 mg</t>
  </si>
  <si>
    <t xml:space="preserve">Tab Ibandronate 150 mg </t>
  </si>
  <si>
    <t xml:space="preserve">TAB LEFLUNOMIDE 10 MG</t>
  </si>
  <si>
    <t xml:space="preserve">TAB LEFLUNOMIDE 20 MG </t>
  </si>
  <si>
    <t xml:space="preserve">TAB ALFUZOSIN 100 MG</t>
  </si>
  <si>
    <t xml:space="preserve">TAB ALFUZOSIN 100 mg + DUTASTERIDE 0.5 mg</t>
  </si>
  <si>
    <t xml:space="preserve">Gauze surgical, open wove, unmedicated: 60 cm wide</t>
  </si>
  <si>
    <t xml:space="preserve">METRES</t>
  </si>
  <si>
    <t xml:space="preserve">Gauze surgical, open wove, unmedicated: 60 cm x 3 metres packet</t>
  </si>
  <si>
    <t xml:space="preserve">TAB CILOSTAZOL 100 MG</t>
  </si>
  <si>
    <t xml:space="preserve">TAB FEBUXOSTAT 40MG</t>
  </si>
  <si>
    <t xml:space="preserve">ACETONE COMMERCIAL </t>
  </si>
  <si>
    <t xml:space="preserve">LITRE</t>
  </si>
  <si>
    <t xml:space="preserve">ALCOHOL DEHYDRATED</t>
  </si>
  <si>
    <t xml:space="preserve">ALCOHOL SWAB</t>
  </si>
  <si>
    <t xml:space="preserve">Benedict solution, qualitative</t>
  </si>
  <si>
    <t xml:space="preserve">litre</t>
  </si>
  <si>
    <t xml:space="preserve">BLOOD GROUPING SERUM ANTI D</t>
  </si>
  <si>
    <t xml:space="preserve">Ml</t>
  </si>
  <si>
    <t xml:space="preserve">BLOOD GROUPING SYSTEM AHG</t>
  </si>
  <si>
    <t xml:space="preserve">MI</t>
  </si>
  <si>
    <t xml:space="preserve">Blood sedimentation rate Pipette,(Westen gren) graduatedfrom 0-200 mm in 1 mm divisions.</t>
  </si>
  <si>
    <t xml:space="preserve">Centrifuge, tube, conical, graduated 10 ml in 0.1 ml</t>
  </si>
  <si>
    <t xml:space="preserve">Centrifuge, tube, conical, plain 15 ml</t>
  </si>
  <si>
    <t xml:space="preserve">CLEANING BRUSH VARIOUS TYPES FOR TEST TUBES/HB TUBES</t>
  </si>
  <si>
    <t xml:space="preserve">DENGUE IGM, IgG, NSI CARD </t>
  </si>
  <si>
    <t xml:space="preserve">CARD</t>
  </si>
  <si>
    <t xml:space="preserve">DISTILLED WATER</t>
  </si>
  <si>
    <t xml:space="preserve">LTR</t>
  </si>
  <si>
    <t xml:space="preserve">Drabkin's solution (Diluting solution for haemoglobin estimation byn cyanmet haemoglobin method)</t>
  </si>
  <si>
    <t xml:space="preserve">ESR DISPOSSABLE TUBES</t>
  </si>
  <si>
    <t xml:space="preserve">HBsAG RAPID TEST</t>
  </si>
  <si>
    <t xml:space="preserve">TEST</t>
  </si>
  <si>
    <t xml:space="preserve">HCV RAPID TEST KIT</t>
  </si>
  <si>
    <t xml:space="preserve">HIV TEST KIT TRIDOT</t>
  </si>
  <si>
    <t xml:space="preserve">Keto diastix bott of 50 strips </t>
  </si>
  <si>
    <t xml:space="preserve">KIT  for estimation of ASO TITRE</t>
  </si>
  <si>
    <t xml:space="preserve">KIT</t>
  </si>
  <si>
    <t xml:space="preserve">Kit  for Estimation of C reactive protien (kit for 50 tests)</t>
  </si>
  <si>
    <t xml:space="preserve">Kit</t>
  </si>
  <si>
    <t xml:space="preserve">Kit For Estimation of  Cholesterol</t>
  </si>
  <si>
    <t xml:space="preserve">Kit For estimation of  Triglycerides 100 ml</t>
  </si>
  <si>
    <t xml:space="preserve">Kit for estimation of Amylase</t>
  </si>
  <si>
    <t xml:space="preserve">Kit for estimation of Bilirubin</t>
  </si>
  <si>
    <t xml:space="preserve">Kit for estimation of calcium (520 ml)</t>
  </si>
  <si>
    <t xml:space="preserve">KIT FOR ESTIMATION OF HDL Cholestrol 2x25 ml</t>
  </si>
  <si>
    <t xml:space="preserve">KIT FOR LDL CHOLESTEROL by  DIRECT ESTIMATION </t>
  </si>
  <si>
    <t xml:space="preserve">Kits for estimation of albumin</t>
  </si>
  <si>
    <t xml:space="preserve">Kits for estimation of alkaline phosphatase</t>
  </si>
  <si>
    <t xml:space="preserve">Kits for estimation of creatinine</t>
  </si>
  <si>
    <t xml:space="preserve">ML</t>
  </si>
  <si>
    <t xml:space="preserve">Kits for estimation of Total protein </t>
  </si>
  <si>
    <t xml:space="preserve">Kits for estimation of SGOT (AST)</t>
  </si>
  <si>
    <t xml:space="preserve">Kits for estimation of SGPT (ALT)</t>
  </si>
  <si>
    <t xml:space="preserve">Kits for estimation of urea </t>
  </si>
  <si>
    <t xml:space="preserve">Kits for estimation of uric acid</t>
  </si>
  <si>
    <t xml:space="preserve">MALARIA CARD(PF/PV)</t>
  </si>
  <si>
    <t xml:space="preserve">160280N</t>
  </si>
  <si>
    <t xml:space="preserve">Marking Pen </t>
  </si>
  <si>
    <t xml:space="preserve">160292N</t>
  </si>
  <si>
    <t xml:space="preserve">Micropipettes, tips for 1-200 ul</t>
  </si>
  <si>
    <t xml:space="preserve">MICROTIPS 500ul-1000ul</t>
  </si>
  <si>
    <t xml:space="preserve">PIPETTE BULB FROM 1ML</t>
  </si>
  <si>
    <t xml:space="preserve">Plastic test tube normal size</t>
  </si>
  <si>
    <t xml:space="preserve">PROTHROMBIN TIME REAGENTS TO GIVE CONTROL OF 10-14 SECS</t>
  </si>
  <si>
    <t xml:space="preserve">160417N</t>
  </si>
  <si>
    <t xml:space="preserve">Semi auto analyser, printing paper roll for</t>
  </si>
  <si>
    <t xml:space="preserve">Roll</t>
  </si>
  <si>
    <t xml:space="preserve">Semi auto analyser, wash solution for</t>
  </si>
  <si>
    <t xml:space="preserve">SLIDE TEST FOR PREGNANCY KIT OF 25TESTS </t>
  </si>
  <si>
    <t xml:space="preserve">SPIRIT Bott of 100 ml</t>
  </si>
  <si>
    <t xml:space="preserve">Strips 'albumin' and glucose bottle of 100 strips</t>
  </si>
  <si>
    <t xml:space="preserve">Tube, test, 100 mm x 12 mm, rimless</t>
  </si>
  <si>
    <t xml:space="preserve">Tube, test, 125 mm x 16 mm, rimless</t>
  </si>
  <si>
    <t xml:space="preserve">Tube, wintrobe, graduated 0-10 cm in 1 mm divisions downwards for sedimention rate and upwards for determining haematocrit value</t>
  </si>
  <si>
    <t xml:space="preserve">N-17-015</t>
  </si>
  <si>
    <t xml:space="preserve">Uristix bottle of 100 strips</t>
  </si>
  <si>
    <t xml:space="preserve">Vaccum blood collection tubes with needles and additives sodium flouride + potassium 3 edta in tubes of vol 2ml</t>
  </si>
  <si>
    <t xml:space="preserve">Vaccum blood collection tubes with needles: EDTA 3ml</t>
  </si>
  <si>
    <t xml:space="preserve">Vaccum blood collection tubes with needles: Sodium citrate 3 ml</t>
  </si>
  <si>
    <t xml:space="preserve">Vaccum blood collection tubes with needles: Sterile tube with gel 5 ml</t>
  </si>
  <si>
    <t xml:space="preserve">Adult Diapers Size Large</t>
  </si>
  <si>
    <t xml:space="preserve">AEROSAL SPRAY DRESSING CONTAINING POLYVINYL POLYMER UPTO 3%W/W CETRIMIDE UPTO 3% NON CFC PROPELLENT,NONTOXIC PERFUME </t>
  </si>
  <si>
    <t xml:space="preserve">CAN</t>
  </si>
  <si>
    <t xml:space="preserve">Dextrose monohydrate for oral use in pack of 100gm with or without vitamins and minerals</t>
  </si>
  <si>
    <t xml:space="preserve">ECG Electrodes ( disposable)</t>
  </si>
  <si>
    <t xml:space="preserve">ECG PAPER ROLL 44MM*50MM*20METERS </t>
  </si>
  <si>
    <t xml:space="preserve">ROL</t>
  </si>
  <si>
    <t xml:space="preserve">ECG PAPER ROLL SIZE 210MM*20MM</t>
  </si>
  <si>
    <t xml:space="preserve">ROLL</t>
  </si>
  <si>
    <t xml:space="preserve">Electrocardiograph paste/jelly bottle of 250ml</t>
  </si>
  <si>
    <t xml:space="preserve">Gentamycin Sulphate 0.3% w/v Gentamycin base with hydrocortisone acetetate IP 1% w/v eye/ear dropsbottle of 5 ml</t>
  </si>
  <si>
    <t xml:space="preserve">GLUCOSE SALINE ISOTONIC SOLUTION BOTTLE OF 500 ML</t>
  </si>
  <si>
    <t xml:space="preserve">GLUCOSE TEST STRIPS</t>
  </si>
  <si>
    <t xml:space="preserve">JELLY LIGNOCAINE HCL 2% TUBE OF 30 gm WITH PLASTIC NOZZLE</t>
  </si>
  <si>
    <t xml:space="preserve">SODIUM LACTATE COMPOUND SOLUTION BOTTLE OF 500 ML (RL)</t>
  </si>
  <si>
    <t xml:space="preserve">STERILE WATER FOR AMP OF 10 ML</t>
  </si>
  <si>
    <t xml:space="preserve">TAB OXACEPROL 600 MG</t>
  </si>
  <si>
    <t xml:space="preserve">TAB OXYBUTYNIN 2.5 MG</t>
  </si>
  <si>
    <t xml:space="preserve">TEETHING GEL CONSISTING PASTE OF CHOLINE SALICYLATE 9% W/V, CETRIMIDE IP 0.01% W/V BOTT OF 10ML</t>
  </si>
  <si>
    <t xml:space="preserve">INJ LIGNOCAINE HCL 2% WITHOUT ADRENALINE 30 ML</t>
  </si>
  <si>
    <t xml:space="preserve">INJ PNEUMOVAX 23 ADULT</t>
  </si>
  <si>
    <t xml:space="preserve">INJ TETANUS TOXOID 0.5ML</t>
  </si>
  <si>
    <t xml:space="preserve">Cell culture Rabies vaccine vial of 1 ml</t>
  </si>
  <si>
    <t xml:space="preserve">Sl No</t>
  </si>
  <si>
    <t xml:space="preserve">Ref Indent</t>
  </si>
  <si>
    <t xml:space="preserve">Item No of Contract</t>
  </si>
  <si>
    <t xml:space="preserve">Description of Goods</t>
  </si>
  <si>
    <t xml:space="preserve">coy</t>
  </si>
  <si>
    <t xml:space="preserve">Rate per unit in ₹</t>
  </si>
  <si>
    <t xml:space="preserve">Qty</t>
  </si>
  <si>
    <t xml:space="preserve">Total amount in ₹</t>
  </si>
  <si>
    <t xml:space="preserve">GST %</t>
  </si>
  <si>
    <t xml:space="preserve">Total Cost in ₹</t>
  </si>
  <si>
    <t xml:space="preserve">Vendar</t>
  </si>
  <si>
    <t xml:space="preserve">Indt 15 S No 04</t>
  </si>
  <si>
    <t xml:space="preserve">GPA 6 Sl No 94</t>
  </si>
  <si>
    <t xml:space="preserve">DARBEPOIETIN ALPHA 40 MCG INJ</t>
  </si>
  <si>
    <t xml:space="preserve">Vial/ Amp</t>
  </si>
  <si>
    <t xml:space="preserve">Hetero</t>
  </si>
  <si>
    <t xml:space="preserve">ABHISHEK</t>
  </si>
  <si>
    <t xml:space="preserve">Indt 15 S No 09</t>
  </si>
  <si>
    <t xml:space="preserve">GPA 6 Sl No 61</t>
  </si>
  <si>
    <t xml:space="preserve">METHOXY POLYETHYLENE 100 MG INJ</t>
  </si>
  <si>
    <t xml:space="preserve">Roche</t>
  </si>
  <si>
    <t xml:space="preserve">CHANDRA</t>
  </si>
  <si>
    <t xml:space="preserve">Indt 15 S No 12</t>
  </si>
  <si>
    <t xml:space="preserve">GPA 6 Sl No 10</t>
  </si>
  <si>
    <t xml:space="preserve">ANASTRAZOLE 1 MG TAB </t>
  </si>
  <si>
    <t xml:space="preserve">East West </t>
  </si>
  <si>
    <t xml:space="preserve">SVS</t>
  </si>
  <si>
    <t xml:space="preserve">Indt 15 S No 13</t>
  </si>
  <si>
    <t xml:space="preserve">GPA 9 Sl No 15</t>
  </si>
  <si>
    <t xml:space="preserve">AZATHIOPRINE 50 MG TAB </t>
  </si>
  <si>
    <t xml:space="preserve">CMG BIOTECH</t>
  </si>
  <si>
    <t xml:space="preserve">SRI DURGA</t>
  </si>
  <si>
    <t xml:space="preserve">Indt 15 S No 18</t>
  </si>
  <si>
    <t xml:space="preserve">GPA 7 Sl No 172</t>
  </si>
  <si>
    <t xml:space="preserve">LETROZOLE 2.5Mg TAB</t>
  </si>
  <si>
    <t xml:space="preserve">EASTWEST</t>
  </si>
  <si>
    <t xml:space="preserve">Indt 15 S No 20</t>
  </si>
  <si>
    <t xml:space="preserve">GPA 7 Sl No 166</t>
  </si>
  <si>
    <t xml:space="preserve">PAZOPANIB 200MG ( VOTRIENT)</t>
  </si>
  <si>
    <t xml:space="preserve">NOVARTIS</t>
  </si>
  <si>
    <t xml:space="preserve">LG</t>
  </si>
  <si>
    <t xml:space="preserve">Indt 15 S No 21</t>
  </si>
  <si>
    <t xml:space="preserve">GPA 7 Sl No 111</t>
  </si>
  <si>
    <t xml:space="preserve">SEVELAMER 400MG</t>
  </si>
  <si>
    <t xml:space="preserve">USV</t>
  </si>
  <si>
    <t xml:space="preserve">CHANDRA/ABHISHEK</t>
  </si>
  <si>
    <t xml:space="preserve">Indt 15 S No 23</t>
  </si>
  <si>
    <t xml:space="preserve">GPA 7 Sl No 153</t>
  </si>
  <si>
    <t xml:space="preserve">TAMOXIFEN CITRATE 20 MG TAB </t>
  </si>
  <si>
    <t xml:space="preserve">Indt 15 S No 32</t>
  </si>
  <si>
    <t xml:space="preserve">GPA 8 Sl No 86</t>
  </si>
  <si>
    <t xml:space="preserve">ASPIRIN 75MG TAB </t>
  </si>
  <si>
    <t xml:space="preserve">Indt 15 S No 35</t>
  </si>
  <si>
    <t xml:space="preserve">GPA 8 Sl No 5</t>
  </si>
  <si>
    <t xml:space="preserve">ATENOLOL 25 MG TAB </t>
  </si>
  <si>
    <t xml:space="preserve">CMG Biotech</t>
  </si>
  <si>
    <t xml:space="preserve">Indt 15 S No 38</t>
  </si>
  <si>
    <t xml:space="preserve">GPA 8 Sl No 7</t>
  </si>
  <si>
    <t xml:space="preserve">ATORVASTATIN TAB 20 Mg</t>
  </si>
  <si>
    <t xml:space="preserve">Indt 15 S No 40&amp;39</t>
  </si>
  <si>
    <t xml:space="preserve">GPA 8 Sl No 6</t>
  </si>
  <si>
    <t xml:space="preserve">ATORVASTATIN 80 MG</t>
  </si>
  <si>
    <t xml:space="preserve">JOHNLEE</t>
  </si>
  <si>
    <t xml:space="preserve">2130 tab in lieu of Indt 15 S No 39</t>
  </si>
  <si>
    <t xml:space="preserve">Indt 15 S No 42</t>
  </si>
  <si>
    <t xml:space="preserve">GPA 6 Sl No 13</t>
  </si>
  <si>
    <t xml:space="preserve">ATORVASTATIN + FENOFIBRATE TAB</t>
  </si>
  <si>
    <t xml:space="preserve">Johnlee</t>
  </si>
  <si>
    <t xml:space="preserve">Indt 15 S No 47</t>
  </si>
  <si>
    <t xml:space="preserve">GPA 6 Sl No 58</t>
  </si>
  <si>
    <t xml:space="preserve">LUPIBOSE 62.5 MG  (BOSENTAS)</t>
  </si>
  <si>
    <t xml:space="preserve">Cipla</t>
  </si>
  <si>
    <t xml:space="preserve">Indt 15 S No 54</t>
  </si>
  <si>
    <t xml:space="preserve">GPA 7 Sl No 21</t>
  </si>
  <si>
    <t xml:space="preserve">CLINIDIPINE 10MG TAB </t>
  </si>
  <si>
    <t xml:space="preserve">AGPAA BIOCHEM</t>
  </si>
  <si>
    <t xml:space="preserve">SURGICHEM</t>
  </si>
  <si>
    <t xml:space="preserve">Indt 15 S No 55</t>
  </si>
  <si>
    <t xml:space="preserve">GPA 9 Sl No 54</t>
  </si>
  <si>
    <t xml:space="preserve">CLONIDINE 100 MCG TAB </t>
  </si>
  <si>
    <t xml:space="preserve">Indt 15 S No 57</t>
  </si>
  <si>
    <t xml:space="preserve">GPA 8 Sl No 12</t>
  </si>
  <si>
    <t xml:space="preserve">DABIGATRON (PRADEXA) 110MG TAB </t>
  </si>
  <si>
    <t xml:space="preserve">BOERINGER</t>
  </si>
  <si>
    <t xml:space="preserve">Indt 15 S No 58</t>
  </si>
  <si>
    <t xml:space="preserve">GPA 8 Sl No 13</t>
  </si>
  <si>
    <t xml:space="preserve">DABIGATRON (PRADEXA) 150 MG TAB </t>
  </si>
  <si>
    <t xml:space="preserve">Indt 15 S No 59</t>
  </si>
  <si>
    <t xml:space="preserve">GPA 8 Sl No 16</t>
  </si>
  <si>
    <t xml:space="preserve">DIGOXIN 0.25 MG TAB </t>
  </si>
  <si>
    <t xml:space="preserve">JACKSON</t>
  </si>
  <si>
    <t xml:space="preserve">Indt 15 S No 60</t>
  </si>
  <si>
    <t xml:space="preserve">GPA 8 Sl No 23</t>
  </si>
  <si>
    <t xml:space="preserve">ECOSPRIN 75 MG + ROSUVASTATIN 10 MG</t>
  </si>
  <si>
    <t xml:space="preserve">AGPAA BIOCHE</t>
  </si>
  <si>
    <t xml:space="preserve">Indt 15 S No 61</t>
  </si>
  <si>
    <t xml:space="preserve">GPA 8 Sl No 22</t>
  </si>
  <si>
    <t xml:space="preserve">ECOSPRIN 75 MG + ATROVASTATIN 10 MG</t>
  </si>
  <si>
    <t xml:space="preserve">SUN</t>
  </si>
  <si>
    <t xml:space="preserve">Indt 15 S No 63</t>
  </si>
  <si>
    <t xml:space="preserve">GPA 8 Sl No 24</t>
  </si>
  <si>
    <t xml:space="preserve">ENALAPRILL 5 MG TAB </t>
  </si>
  <si>
    <t xml:space="preserve">Indt 15 S No 68</t>
  </si>
  <si>
    <t xml:space="preserve">GPA 9 Sl No 76</t>
  </si>
  <si>
    <t xml:space="preserve">FINASTERIDE 5MG TAB </t>
  </si>
  <si>
    <t xml:space="preserve">Indt 15 S No 70</t>
  </si>
  <si>
    <t xml:space="preserve">GPA 8 Sl No 38</t>
  </si>
  <si>
    <t xml:space="preserve">GLYCERL TRINITRATE CR 2.6MG TAB </t>
  </si>
  <si>
    <t xml:space="preserve">BIOCHEM</t>
  </si>
  <si>
    <t xml:space="preserve">SRI MAHESH</t>
  </si>
  <si>
    <t xml:space="preserve">Indt 15 S No 73</t>
  </si>
  <si>
    <t xml:space="preserve">GPA 6 Sl No 49</t>
  </si>
  <si>
    <t xml:space="preserve">ISOSORBIDE DINITRATE 10 MG TAB </t>
  </si>
  <si>
    <t xml:space="preserve">Indt 15 S No 74</t>
  </si>
  <si>
    <t xml:space="preserve">GPA 6 Sl No 48</t>
  </si>
  <si>
    <t xml:space="preserve">ISOSORBIDE 5 MONONITRATE 20 MG TAB </t>
  </si>
  <si>
    <t xml:space="preserve">CMG</t>
  </si>
  <si>
    <t xml:space="preserve">Indt 15 S No 77</t>
  </si>
  <si>
    <t xml:space="preserve">GPA 6 Sl No 54</t>
  </si>
  <si>
    <t xml:space="preserve">LABETALOL HYDROCHLORIDE 100 MG TAB </t>
  </si>
  <si>
    <t xml:space="preserve">Jackson</t>
  </si>
  <si>
    <t xml:space="preserve">Indt 15 S No 78</t>
  </si>
  <si>
    <t xml:space="preserve">GPA 7 Sl No 182</t>
  </si>
  <si>
    <t xml:space="preserve">LISINOPRIL 5MG TAB</t>
  </si>
  <si>
    <t xml:space="preserve">LUPIN</t>
  </si>
  <si>
    <t xml:space="preserve">Indt 15 S No 79</t>
  </si>
  <si>
    <t xml:space="preserve">GPA 8 Sl No 53</t>
  </si>
  <si>
    <t xml:space="preserve">LOSARTAN 25 MG TAB </t>
  </si>
  <si>
    <t xml:space="preserve">Indt 15 S No 80</t>
  </si>
  <si>
    <t xml:space="preserve">GPA 8 Sl No 54</t>
  </si>
  <si>
    <t xml:space="preserve">LOSARTAN 50 MG TAB </t>
  </si>
  <si>
    <t xml:space="preserve">Indt 15 S No 83</t>
  </si>
  <si>
    <t xml:space="preserve">GPA 8 Sl No 62</t>
  </si>
  <si>
    <t xml:space="preserve">METOPROLOL EXTENDED REALEASE 50MG TAB </t>
  </si>
  <si>
    <t xml:space="preserve">Indt 15 S No 89&amp;88</t>
  </si>
  <si>
    <t xml:space="preserve">GPA 8 Sl No 65</t>
  </si>
  <si>
    <t xml:space="preserve">NEBIVOLOL 5MG</t>
  </si>
  <si>
    <t xml:space="preserve">600 tab on lieu of S No 88</t>
  </si>
  <si>
    <t xml:space="preserve">Indt 15 S No 90 </t>
  </si>
  <si>
    <t xml:space="preserve">GPA 6 Sl No 65</t>
  </si>
  <si>
    <t xml:space="preserve">NICORANDIL 5 MG TAB</t>
  </si>
  <si>
    <t xml:space="preserve">Johnlee / Biochem</t>
  </si>
  <si>
    <t xml:space="preserve">Indt 15 S No 91</t>
  </si>
  <si>
    <t xml:space="preserve">GPA 8 Sl No 68</t>
  </si>
  <si>
    <t xml:space="preserve">NICORANDIL 10MG TAB</t>
  </si>
  <si>
    <t xml:space="preserve">ABISHEK</t>
  </si>
  <si>
    <t xml:space="preserve">Indt 15 S No 93</t>
  </si>
  <si>
    <t xml:space="preserve">GPA 6 Sl No 70</t>
  </si>
  <si>
    <t xml:space="preserve">OLMESARTAN 40MG</t>
  </si>
  <si>
    <t xml:space="preserve">Agpaa Biochem</t>
  </si>
  <si>
    <t xml:space="preserve">Indt 15 S No 117</t>
  </si>
  <si>
    <t xml:space="preserve">GPA 6 Sl No 87</t>
  </si>
  <si>
    <t xml:space="preserve">TELMISARTAN 80 MG TAB </t>
  </si>
  <si>
    <t xml:space="preserve">Indt 15 S No 118</t>
  </si>
  <si>
    <t xml:space="preserve">GPA 8 Sl No 80</t>
  </si>
  <si>
    <t xml:space="preserve">TELMISARTAN 40 MG + AMLODIPINE 10MG + HYDROCHLOROTHILAZIDE 12.5MG</t>
  </si>
  <si>
    <t xml:space="preserve">GLENMARK</t>
  </si>
  <si>
    <t xml:space="preserve">Indt 15 S No 119</t>
  </si>
  <si>
    <t xml:space="preserve">GPA 6 Sl No 86</t>
  </si>
  <si>
    <t xml:space="preserve">TELMISARTAN 40 MG + HYDROCHLORTHIAXIDE 12.5MG TAB </t>
  </si>
  <si>
    <t xml:space="preserve">Indt 15 S No 126</t>
  </si>
  <si>
    <t xml:space="preserve">GPA 8 Sl No 81</t>
  </si>
  <si>
    <t xml:space="preserve">VALSARTAN 40 MG</t>
  </si>
  <si>
    <t xml:space="preserve">Indt 15 S No 128</t>
  </si>
  <si>
    <t xml:space="preserve">GPA 7 Sl No 110</t>
  </si>
  <si>
    <t xml:space="preserve">SERTRALINE 50MG TAB </t>
  </si>
  <si>
    <t xml:space="preserve">tab in lieu of Indt 15 S No 128</t>
  </si>
  <si>
    <t xml:space="preserve">Indt 15 S No 129</t>
  </si>
  <si>
    <t xml:space="preserve">GPA 5 Sl No 143</t>
  </si>
  <si>
    <t xml:space="preserve">ADRENALINE TARTRATE (1:1000), 1ML INJ</t>
  </si>
  <si>
    <t xml:space="preserve">Indt 15 S No 131</t>
  </si>
  <si>
    <t xml:space="preserve">GPA 7 Sl No 46</t>
  </si>
  <si>
    <t xml:space="preserve">FRUSEMIDE 20MG 2ML INJ</t>
  </si>
  <si>
    <t xml:space="preserve">VIAL /AMP</t>
  </si>
  <si>
    <t xml:space="preserve">SANOFI</t>
  </si>
  <si>
    <t xml:space="preserve">Indt 15 S No 132</t>
  </si>
  <si>
    <t xml:space="preserve">GPA 7 Sl No 47</t>
  </si>
  <si>
    <t xml:space="preserve">FRUSEMIDE 40MG TAB </t>
  </si>
  <si>
    <t xml:space="preserve">Indt 15 S No 142</t>
  </si>
  <si>
    <t xml:space="preserve">GPA 6 Sl No 1</t>
  </si>
  <si>
    <t xml:space="preserve">Tab Acarbose 50 Mg </t>
  </si>
  <si>
    <t xml:space="preserve">Bal Pharma </t>
  </si>
  <si>
    <t xml:space="preserve">Indt 15 S No 146&amp;145</t>
  </si>
  <si>
    <t xml:space="preserve">GPA 8 Sl No 33</t>
  </si>
  <si>
    <t xml:space="preserve">GLIBENCLAMIDE 5 MG TAB </t>
  </si>
  <si>
    <t xml:space="preserve">INTAS</t>
  </si>
  <si>
    <t xml:space="preserve">150 tab in lieu of Indt 15 S No 145</t>
  </si>
  <si>
    <t xml:space="preserve">Indt 15 S No 156</t>
  </si>
  <si>
    <t xml:space="preserve">GPA 8 Sl No 37</t>
  </si>
  <si>
    <t xml:space="preserve">GLIPIZIDE 5 MG TAB </t>
  </si>
  <si>
    <t xml:space="preserve">Indt 15 S No 158</t>
  </si>
  <si>
    <t xml:space="preserve">GPA 8 Sl No 55</t>
  </si>
  <si>
    <t xml:space="preserve">METFORMIN 0.5GM</t>
  </si>
  <si>
    <t xml:space="preserve">Bal Pharma</t>
  </si>
  <si>
    <t xml:space="preserve">Indt 15 S No 161&amp;162</t>
  </si>
  <si>
    <t xml:space="preserve">GPA 6 Sl No 73</t>
  </si>
  <si>
    <t xml:space="preserve">PIOGLITAZONE HYDROCHLIRIDE 15 MG TAB </t>
  </si>
  <si>
    <t xml:space="preserve">6000 tab in lieu of Indt 15 S No 162</t>
  </si>
  <si>
    <t xml:space="preserve">Indt 15 S No 168</t>
  </si>
  <si>
    <t xml:space="preserve">GPA 8 Sl No 82</t>
  </si>
  <si>
    <t xml:space="preserve">VILDAGLIPTIN 50 MG + METFORMIN 500MG</t>
  </si>
  <si>
    <t xml:space="preserve">Indt 15 S No 170</t>
  </si>
  <si>
    <t xml:space="preserve">GPA 8 Sl No 83</t>
  </si>
  <si>
    <t xml:space="preserve">VOGLIBOSE 0.2MG TAB</t>
  </si>
  <si>
    <t xml:space="preserve">Indt 15 S No 171</t>
  </si>
  <si>
    <t xml:space="preserve">GPA 6 Sl No 90</t>
  </si>
  <si>
    <t xml:space="preserve">VOGLIBOSE 0.3 MG</t>
  </si>
  <si>
    <t xml:space="preserve">Indt 15 S No 173</t>
  </si>
  <si>
    <t xml:space="preserve">GPA 6 Sl No 20</t>
  </si>
  <si>
    <t xml:space="preserve">DEGLUDEC INSULIN INJ</t>
  </si>
  <si>
    <t xml:space="preserve">Novanordisk</t>
  </si>
  <si>
    <t xml:space="preserve">DRUG STORES</t>
  </si>
  <si>
    <t xml:space="preserve">Indt 15 S No 174</t>
  </si>
  <si>
    <t xml:space="preserve">GPA 6 Sl No 44</t>
  </si>
  <si>
    <t xml:space="preserve">HUMAN INSULIN ANALOGUE LONG ACTING BASAL INJ 100 IU/ML 3 ML PFS</t>
  </si>
  <si>
    <t xml:space="preserve">Sanofi</t>
  </si>
  <si>
    <t xml:space="preserve">Indt 15 S No 176</t>
  </si>
  <si>
    <t xml:space="preserve">GPA 8 Sl No 45</t>
  </si>
  <si>
    <t xml:space="preserve">INSULIN HIGHLY PURIFIED ISOPHANE INJ (HUMAN NPH) 40 IU/10ML INJ </t>
  </si>
  <si>
    <t xml:space="preserve">SHREYA</t>
  </si>
  <si>
    <t xml:space="preserve">Indt 15 S No 180</t>
  </si>
  <si>
    <t xml:space="preserve">GPA 8 Sl No 47</t>
  </si>
  <si>
    <t xml:space="preserve">INSULIN PREMIXED BIPHASIC 40 IU PER ML(30%HUMAN NEUTRAL PLUS 70% HUMAN ISOPHANE INSULIN) 10ML INJ </t>
  </si>
  <si>
    <t xml:space="preserve">Indt 15 S No 183</t>
  </si>
  <si>
    <t xml:space="preserve">GPA 7 Sl No 194</t>
  </si>
  <si>
    <t xml:space="preserve">DEXAMETHASONE SODIUM PHOSPHATE 4.4MG 2 ML INJ</t>
  </si>
  <si>
    <t xml:space="preserve">Indt 15 S No 186</t>
  </si>
  <si>
    <t xml:space="preserve">GPA 7 Sl No 77</t>
  </si>
  <si>
    <t xml:space="preserve">NANDROLONE DECANOATE 25MG/ML INJ </t>
  </si>
  <si>
    <t xml:space="preserve">LABORATE</t>
  </si>
  <si>
    <t xml:space="preserve">Indt 15 S No 191</t>
  </si>
  <si>
    <t xml:space="preserve">GPA 8 Sl No 57</t>
  </si>
  <si>
    <t xml:space="preserve">METHOTREXATE 2.5 MG TAB </t>
  </si>
  <si>
    <t xml:space="preserve">Indt 15 S No 192</t>
  </si>
  <si>
    <t xml:space="preserve">GPA 8 Sl No 58</t>
  </si>
  <si>
    <t xml:space="preserve">METHOTREXATE 5 MG TAB</t>
  </si>
  <si>
    <t xml:space="preserve">Indt 15 S No 194</t>
  </si>
  <si>
    <t xml:space="preserve">GPA 9 Sl No 144</t>
  </si>
  <si>
    <t xml:space="preserve">NORETHISTERONE 5MG TAB </t>
  </si>
  <si>
    <t xml:space="preserve">Indt 15 S No 195</t>
  </si>
  <si>
    <t xml:space="preserve">GPA 9 Sl No 165</t>
  </si>
  <si>
    <t xml:space="preserve">PREDNISOLONE 5 MG TAB</t>
  </si>
  <si>
    <t xml:space="preserve">Indt 15 S No 197</t>
  </si>
  <si>
    <t xml:space="preserve">GPA 9 Sl No 193</t>
  </si>
  <si>
    <t xml:space="preserve">THYROXINE SODIUM 0.025MG TAB </t>
  </si>
  <si>
    <t xml:space="preserve">Indt 15 S No 198</t>
  </si>
  <si>
    <t xml:space="preserve">GPA 9 Sl No 192</t>
  </si>
  <si>
    <t xml:space="preserve">THYROXINE 50 MCG</t>
  </si>
  <si>
    <t xml:space="preserve">Indt 15 S No 205</t>
  </si>
  <si>
    <t xml:space="preserve">GPA 7 Sl No 43</t>
  </si>
  <si>
    <t xml:space="preserve">FLUOXETINE HYDROCHLORIDE 20MG CAP</t>
  </si>
  <si>
    <t xml:space="preserve">Indt 15 S No 206</t>
  </si>
  <si>
    <t xml:space="preserve">GPA 7 Sl No 48</t>
  </si>
  <si>
    <t xml:space="preserve">GABAPENTIN 100MG </t>
  </si>
  <si>
    <t xml:space="preserve">PULSE</t>
  </si>
  <si>
    <t xml:space="preserve">SVR</t>
  </si>
  <si>
    <t xml:space="preserve">Indt 15 S No 207</t>
  </si>
  <si>
    <t xml:space="preserve">GPA 7 Sl No 49</t>
  </si>
  <si>
    <t xml:space="preserve">GABAPENTIN 300MG TAB </t>
  </si>
  <si>
    <t xml:space="preserve">BACTOLAC</t>
  </si>
  <si>
    <t xml:space="preserve">SHRI KESHAV</t>
  </si>
  <si>
    <t xml:space="preserve">Indt 15 S No 209</t>
  </si>
  <si>
    <t xml:space="preserve">GPA 7 Sl No 102</t>
  </si>
  <si>
    <t xml:space="preserve">PREGABALIN 75 MG CAP</t>
  </si>
  <si>
    <t xml:space="preserve">BOT</t>
  </si>
  <si>
    <t xml:space="preserve">Indt 15 S No 210</t>
  </si>
  <si>
    <t xml:space="preserve">GPA 7 Sl No 51</t>
  </si>
  <si>
    <t xml:space="preserve">HALOPERIDOL 5MG/ML INJ</t>
  </si>
  <si>
    <t xml:space="preserve">Indt 15 S No 211</t>
  </si>
  <si>
    <t xml:space="preserve">GPA 7 Sl No 2</t>
  </si>
  <si>
    <t xml:space="preserve">ALPRAZOLAM 0.25MG TAB</t>
  </si>
  <si>
    <t xml:space="preserve">ZYDUS CADIILA</t>
  </si>
  <si>
    <t xml:space="preserve">GR</t>
  </si>
  <si>
    <t xml:space="preserve">Indt 15 S No 215</t>
  </si>
  <si>
    <t xml:space="preserve">GPA 7 Sl No 5</t>
  </si>
  <si>
    <t xml:space="preserve">BETAHISTINE 16MG TAB</t>
  </si>
  <si>
    <t xml:space="preserve">Indt 15 S No 216</t>
  </si>
  <si>
    <t xml:space="preserve">GPA 7 Sl No 6</t>
  </si>
  <si>
    <t xml:space="preserve">BETAHISTINE 8MG TAB</t>
  </si>
  <si>
    <t xml:space="preserve">Indt 15 S No 218</t>
  </si>
  <si>
    <t xml:space="preserve">GPA 7 Sl No 10</t>
  </si>
  <si>
    <t xml:space="preserve">CARBAMAZIPINE 200 MG </t>
  </si>
  <si>
    <t xml:space="preserve">Indt 15 S No 219</t>
  </si>
  <si>
    <t xml:space="preserve">GPA 7 Sl No 9</t>
  </si>
  <si>
    <t xml:space="preserve">CARBAMAZEPINE 200MG CR TAB </t>
  </si>
  <si>
    <t xml:space="preserve">Indt 15 S No 220</t>
  </si>
  <si>
    <t xml:space="preserve">GPA 9 Sl No 46</t>
  </si>
  <si>
    <t xml:space="preserve">CHLORDIAZEPOXIDE 10 MG TAB </t>
  </si>
  <si>
    <t xml:space="preserve">PIL</t>
  </si>
  <si>
    <t xml:space="preserve">Indt 15 S No 228</t>
  </si>
  <si>
    <t xml:space="preserve">GPA 7 Sl No 25</t>
  </si>
  <si>
    <t xml:space="preserve">DIAZEPAM 5MG TAB </t>
  </si>
  <si>
    <t xml:space="preserve">Indt 15 S No 233</t>
  </si>
  <si>
    <t xml:space="preserve">GPA 9 Sl No 62</t>
  </si>
  <si>
    <t xml:space="preserve">DULOXETINE 20 MG TAB </t>
  </si>
  <si>
    <t xml:space="preserve">Indt 15 S No 236</t>
  </si>
  <si>
    <t xml:space="preserve">GPA 8 Sl No 26</t>
  </si>
  <si>
    <t xml:space="preserve">ESCITALOPRAM 10MG TAB </t>
  </si>
  <si>
    <t xml:space="preserve">Indt 15 S No 240</t>
  </si>
  <si>
    <t xml:space="preserve">GPA 7 Sl No 50</t>
  </si>
  <si>
    <t xml:space="preserve">HALOPERIDOL 5MG TAB </t>
  </si>
  <si>
    <t xml:space="preserve">Indt 15 S No 243</t>
  </si>
  <si>
    <t xml:space="preserve">GPA 8 Sl No 49</t>
  </si>
  <si>
    <t xml:space="preserve">LAMOTRIGINE 25 MG TAB </t>
  </si>
  <si>
    <t xml:space="preserve">EastWest</t>
  </si>
  <si>
    <t xml:space="preserve">Indt 15 S No 244</t>
  </si>
  <si>
    <t xml:space="preserve">GPA 7 Sl No 64</t>
  </si>
  <si>
    <t xml:space="preserve">LEVETIRACETAM 500MG TAB </t>
  </si>
  <si>
    <t xml:space="preserve">Indt 15 S No 249</t>
  </si>
  <si>
    <t xml:space="preserve">GPA 7 Sl No 68</t>
  </si>
  <si>
    <t xml:space="preserve">LORAZEPAM 1MG TAB</t>
  </si>
  <si>
    <t xml:space="preserve">Indt 15 S No 255</t>
  </si>
  <si>
    <t xml:space="preserve">GPA 8 Sl No 64</t>
  </si>
  <si>
    <t xml:space="preserve">MYCOPHENOLATE SODIUM 360 MG TAB </t>
  </si>
  <si>
    <t xml:space="preserve">Indt 15 S No 258</t>
  </si>
  <si>
    <t xml:space="preserve">GPA 9 Sl No 149</t>
  </si>
  <si>
    <t xml:space="preserve">OLANZAPINE 10 MG TAB</t>
  </si>
  <si>
    <t xml:space="preserve">Indt 15 S No 259</t>
  </si>
  <si>
    <t xml:space="preserve">GPA 9 Sl No 148</t>
  </si>
  <si>
    <t xml:space="preserve">OLANZAPINE 5 MG TAB</t>
  </si>
  <si>
    <t xml:space="preserve">Indt 15 S No 260 &amp; 262</t>
  </si>
  <si>
    <t xml:space="preserve">GPA 7 Sl No 81</t>
  </si>
  <si>
    <t xml:space="preserve">OXCARBAZEPINE 150MG TAB </t>
  </si>
  <si>
    <t xml:space="preserve">180 tab in lieu of Indt 15 S No 262</t>
  </si>
  <si>
    <t xml:space="preserve">Indt 15 S No 261,262 &amp; 263</t>
  </si>
  <si>
    <t xml:space="preserve">GPA 7 Sl No 82</t>
  </si>
  <si>
    <t xml:space="preserve">OXCARBAZEPINE 300 MG </t>
  </si>
  <si>
    <t xml:space="preserve">2160 tab in lieu of Indt 15 S No 263, 180 tab in lieu of Indt 15 S No 262 </t>
  </si>
  <si>
    <t xml:space="preserve">Indt 15 S No 264</t>
  </si>
  <si>
    <t xml:space="preserve">GPA 7 Sl No 92</t>
  </si>
  <si>
    <t xml:space="preserve">PHENOBARBITONE 30 MG TAB </t>
  </si>
  <si>
    <t xml:space="preserve">Indt 15 S No 268</t>
  </si>
  <si>
    <t xml:space="preserve">GPA 7 Sl No 99</t>
  </si>
  <si>
    <t xml:space="preserve">PIRACETAM 800MG</t>
  </si>
  <si>
    <t xml:space="preserve">Indt 15 S No 273</t>
  </si>
  <si>
    <t xml:space="preserve">GPA 9 Sl No 172</t>
  </si>
  <si>
    <t xml:space="preserve">QUITIAPINE 25MG TAB </t>
  </si>
  <si>
    <t xml:space="preserve">Indt 15 S No 274</t>
  </si>
  <si>
    <t xml:space="preserve">GPA 9 Sl No 173</t>
  </si>
  <si>
    <t xml:space="preserve">QUITIAPINE 50MG TAB </t>
  </si>
  <si>
    <t xml:space="preserve">Indt 15 S No 283</t>
  </si>
  <si>
    <t xml:space="preserve">Indt 15 S No 285</t>
  </si>
  <si>
    <t xml:space="preserve">GPA 7 Sl No 116</t>
  </si>
  <si>
    <t xml:space="preserve">SODIUM VALPORATE 200 MG TAB </t>
  </si>
  <si>
    <t xml:space="preserve">Indt 15 S No 289</t>
  </si>
  <si>
    <t xml:space="preserve">GPA 7 Sl No 123</t>
  </si>
  <si>
    <t xml:space="preserve">TOPIRAMATE 50 MG </t>
  </si>
  <si>
    <t xml:space="preserve">Indt 15 S No 290</t>
  </si>
  <si>
    <t xml:space="preserve">GPA 9 Sl No 206</t>
  </si>
  <si>
    <t xml:space="preserve">TRIHEXYPHENIDYL HCL 2 MG TAB </t>
  </si>
  <si>
    <t xml:space="preserve">Indt 15 S No 301</t>
  </si>
  <si>
    <t xml:space="preserve">GPA 9 Sl No 38</t>
  </si>
  <si>
    <t xml:space="preserve">CALCIUM ACETATE 500 MG TAB</t>
  </si>
  <si>
    <t xml:space="preserve">Indt 15 S No 303</t>
  </si>
  <si>
    <t xml:space="preserve">GPA 9 Sl No 40</t>
  </si>
  <si>
    <t xml:space="preserve">CALCIUM GLUCONATE 0.5 G TAB</t>
  </si>
  <si>
    <t xml:space="preserve">Indt 15 S No 305</t>
  </si>
  <si>
    <t xml:space="preserve">GPA 9 Sl No 93</t>
  </si>
  <si>
    <t xml:space="preserve">GLUCOSAMINE 500MG + CHONDROITIN SULPHATE 400 MG TAB </t>
  </si>
  <si>
    <t xml:space="preserve">Indt 15 S No 309</t>
  </si>
  <si>
    <t xml:space="preserve">GPA 9 Sl No 150</t>
  </si>
  <si>
    <t xml:space="preserve">OMEGA -3 FATTY ACID</t>
  </si>
  <si>
    <t xml:space="preserve">Indt 15 S No 316</t>
  </si>
  <si>
    <t xml:space="preserve">GPA 9 Sl No 129</t>
  </si>
  <si>
    <t xml:space="preserve">METHYL COBALAMINE 500 MCG TAB</t>
  </si>
  <si>
    <t xml:space="preserve">Indt 15 S No 317</t>
  </si>
  <si>
    <t xml:space="preserve">GPA 9 Sl No 128</t>
  </si>
  <si>
    <t xml:space="preserve">METHYL COBALAMINE 1500 MCG</t>
  </si>
  <si>
    <t xml:space="preserve">Indt 15 S No 319</t>
  </si>
  <si>
    <t xml:space="preserve">GPA 4 Sl No 149</t>
  </si>
  <si>
    <t xml:space="preserve">PYRIDOXINE 100 MG TAB </t>
  </si>
  <si>
    <t xml:space="preserve">Indt 15 S No 322</t>
  </si>
  <si>
    <t xml:space="preserve">GPA 9 Sl No 13</t>
  </si>
  <si>
    <t xml:space="preserve">ASCORBIC ACID 100 MG TAB </t>
  </si>
  <si>
    <t xml:space="preserve">Indt 15 S No 323</t>
  </si>
  <si>
    <t xml:space="preserve">GPA 9 Sl No 14</t>
  </si>
  <si>
    <t xml:space="preserve">ASCORBIC ACID 500 MG </t>
  </si>
  <si>
    <t xml:space="preserve">Indt 15 S No 326</t>
  </si>
  <si>
    <t xml:space="preserve">GPA 9 Sl No 112</t>
  </si>
  <si>
    <t xml:space="preserve">IRON SUCCINATE/FRACTIONATE DEXTRAN 100 MG INJ</t>
  </si>
  <si>
    <t xml:space="preserve">ELDER</t>
  </si>
  <si>
    <t xml:space="preserve">Indt 15 S No 337</t>
  </si>
  <si>
    <t xml:space="preserve">GPA 9 Sl No 43</t>
  </si>
  <si>
    <t xml:space="preserve">CAP PROBIOTIC </t>
  </si>
  <si>
    <t xml:space="preserve">Indt 15 S No 339</t>
  </si>
  <si>
    <t xml:space="preserve">GPA 8 Sl No 70</t>
  </si>
  <si>
    <t xml:space="preserve">OMEPRAZOLE 20MG CAP </t>
  </si>
  <si>
    <t xml:space="preserve">Indt 15 S No 342</t>
  </si>
  <si>
    <t xml:space="preserve">GPA 7 Sl No 30</t>
  </si>
  <si>
    <t xml:space="preserve">DICYCLOMINE HYDROCHLORIDE 20MG INJ</t>
  </si>
  <si>
    <t xml:space="preserve">Indt 15 S No 343</t>
  </si>
  <si>
    <t xml:space="preserve">GPA 7 Sl No 55</t>
  </si>
  <si>
    <t xml:space="preserve">HYOSCINE BROMIDE INJ 20MG /ML 1ML INJ </t>
  </si>
  <si>
    <t xml:space="preserve">Indt 15 S No 344</t>
  </si>
  <si>
    <t xml:space="preserve">GPA 9 Sl No 151</t>
  </si>
  <si>
    <t xml:space="preserve">ONDANSETRON 8 MG INJ</t>
  </si>
  <si>
    <t xml:space="preserve">LG </t>
  </si>
  <si>
    <t xml:space="preserve">Indt 15 S No 345</t>
  </si>
  <si>
    <t xml:space="preserve">GPA 7 Sl No 162</t>
  </si>
  <si>
    <t xml:space="preserve">PANTOPRAZOLE 40 MG INJ</t>
  </si>
  <si>
    <t xml:space="preserve">Indt 15 S No 346</t>
  </si>
  <si>
    <t xml:space="preserve">GPA 9 Sl No 175</t>
  </si>
  <si>
    <t xml:space="preserve">RANITIDINE HCL 50 MG 2ML INJ </t>
  </si>
  <si>
    <t xml:space="preserve">Indt 15 S No 350</t>
  </si>
  <si>
    <t xml:space="preserve">GPA 5 Sl No 144</t>
  </si>
  <si>
    <t xml:space="preserve">ANTACID GEL</t>
  </si>
  <si>
    <t xml:space="preserve">Indt 15 S No 351</t>
  </si>
  <si>
    <t xml:space="preserve">GPA 7 Sl No 189</t>
  </si>
  <si>
    <t xml:space="preserve">CREMAFFIN SYRUP</t>
  </si>
  <si>
    <t xml:space="preserve">Indt 15 S No 353</t>
  </si>
  <si>
    <t xml:space="preserve">GPA 9 Sl No 118</t>
  </si>
  <si>
    <t xml:space="preserve">LACTULOSE SYP </t>
  </si>
  <si>
    <t xml:space="preserve">Indt 15 S No 356</t>
  </si>
  <si>
    <t xml:space="preserve">GPA 5 Sl No 148</t>
  </si>
  <si>
    <t xml:space="preserve">ANTISPASMODIC CAP</t>
  </si>
  <si>
    <t xml:space="preserve">Chandra</t>
  </si>
  <si>
    <t xml:space="preserve">Indt 15 S No 357</t>
  </si>
  <si>
    <t xml:space="preserve">GPA 8 Sl No 8</t>
  </si>
  <si>
    <t xml:space="preserve">BISACODYL 5 MG TAB </t>
  </si>
  <si>
    <t xml:space="preserve">MAHESH</t>
  </si>
  <si>
    <t xml:space="preserve">Indt 15 S No 361</t>
  </si>
  <si>
    <t xml:space="preserve">GPA 9 Sl No 119</t>
  </si>
  <si>
    <t xml:space="preserve">MEFENAMIC ACID + DICYCLOMINE (MEFTAL SPAS)</t>
  </si>
  <si>
    <t xml:space="preserve">Indt 15 S No 362</t>
  </si>
  <si>
    <t xml:space="preserve">GPA 7 Sl No 203</t>
  </si>
  <si>
    <t xml:space="preserve">DOMPERIDONE 10 MG TAB </t>
  </si>
  <si>
    <t xml:space="preserve">Indt 15 S No 363</t>
  </si>
  <si>
    <t xml:space="preserve">GPA 6 Sl No 27</t>
  </si>
  <si>
    <t xml:space="preserve">ESMOPRAZOLE 40 MG TAB </t>
  </si>
  <si>
    <t xml:space="preserve">Indt 15 S No 368</t>
  </si>
  <si>
    <t xml:space="preserve">GPA 6 Sl No 56</t>
  </si>
  <si>
    <t xml:space="preserve">LOPERAMIDE 2 MG </t>
  </si>
  <si>
    <t xml:space="preserve">Wockhardt</t>
  </si>
  <si>
    <t xml:space="preserve">Indt 15 S No 371</t>
  </si>
  <si>
    <t xml:space="preserve">GPA 8 Sl No 60</t>
  </si>
  <si>
    <t xml:space="preserve">METOCLOPRAMIDE 10 MG TAB </t>
  </si>
  <si>
    <t xml:space="preserve">Indt 15 S No 372</t>
  </si>
  <si>
    <t xml:space="preserve">GPA 9 Sl No 152</t>
  </si>
  <si>
    <t xml:space="preserve">ONDANSETRON 8 MG TAB </t>
  </si>
  <si>
    <t xml:space="preserve">Indt 15 S No 375</t>
  </si>
  <si>
    <t xml:space="preserve">GPA 7 Sl No 163</t>
  </si>
  <si>
    <t xml:space="preserve">PANTOPRAZOLE 40 MG TAB</t>
  </si>
  <si>
    <t xml:space="preserve">Indt 15 S No 377</t>
  </si>
  <si>
    <t xml:space="preserve">GPA 9 Sl No 174</t>
  </si>
  <si>
    <t xml:space="preserve">RABEPRAZOLE 20MG</t>
  </si>
  <si>
    <t xml:space="preserve">Indt 15 S No 381</t>
  </si>
  <si>
    <t xml:space="preserve">GPA 9 Sl No 202</t>
  </si>
  <si>
    <t xml:space="preserve">TRANEXAMIC ACID 500 MG+ MEFENAMIC ACID 250 MG</t>
  </si>
  <si>
    <t xml:space="preserve">Indt 15 S No 382</t>
  </si>
  <si>
    <t xml:space="preserve">GPA 9 Sl No 209</t>
  </si>
  <si>
    <t xml:space="preserve">URSODEOXYCHOLIC ACID 300 MG</t>
  </si>
  <si>
    <t xml:space="preserve">Indt 15 S No 383</t>
  </si>
  <si>
    <t xml:space="preserve">GPA 9 Sl No 210</t>
  </si>
  <si>
    <t xml:space="preserve">URSODEOXYCHOLIC ACID 150 MG TAB </t>
  </si>
  <si>
    <t xml:space="preserve">Indt 15 S No 385</t>
  </si>
  <si>
    <t xml:space="preserve">GPA 9 Sl No 45</t>
  </si>
  <si>
    <t xml:space="preserve">CETRIZINE SYP 5 MG/5 ML BOT OF 60 ML </t>
  </si>
  <si>
    <t xml:space="preserve">Indt 15 S No 386</t>
  </si>
  <si>
    <t xml:space="preserve">GPA 9 Sl No 57</t>
  </si>
  <si>
    <t xml:space="preserve">COUGH EXPECTORANT SYP 5 ML CONTAINING DIPHENHYDRAMINE HCL 14.08 MG </t>
  </si>
  <si>
    <t xml:space="preserve">BOT </t>
  </si>
  <si>
    <t xml:space="preserve">Indt 15 S No 391</t>
  </si>
  <si>
    <t xml:space="preserve">GPA 8 Sl No 11</t>
  </si>
  <si>
    <t xml:space="preserve">CYPROHEPTADINE 4MG TAB </t>
  </si>
  <si>
    <t xml:space="preserve">Indt 15 S No 399</t>
  </si>
  <si>
    <t xml:space="preserve">GPA 7 Sl No 126</t>
  </si>
  <si>
    <t xml:space="preserve">TRAMADOL HYDROCHLORIDE 50 MG CAP /TAB </t>
  </si>
  <si>
    <t xml:space="preserve">Indt 15 S No 400</t>
  </si>
  <si>
    <t xml:space="preserve">GPA 7 Sl No 26</t>
  </si>
  <si>
    <t xml:space="preserve">DICLOFENAC 25MG/ML IP 3ML INJ</t>
  </si>
  <si>
    <t xml:space="preserve">Indt 15 S No 403</t>
  </si>
  <si>
    <t xml:space="preserve">GPA 7 Sl No 27</t>
  </si>
  <si>
    <t xml:space="preserve">DICLOFENAC GEL 1% TUBE OF 20GM</t>
  </si>
  <si>
    <t xml:space="preserve">GLIDE CHEM</t>
  </si>
  <si>
    <t xml:space="preserve">Indt 15 S No 406</t>
  </si>
  <si>
    <t xml:space="preserve">GPA 7 Sl No 1</t>
  </si>
  <si>
    <t xml:space="preserve">ACECLOFENAC + PARACETAMOL 500MG</t>
  </si>
  <si>
    <t xml:space="preserve">Indt 15 S No  408&amp;407</t>
  </si>
  <si>
    <t xml:space="preserve">GPA 7 Sl No 4</t>
  </si>
  <si>
    <r>
      <rPr>
        <sz val="11"/>
        <color rgb="FF000000"/>
        <rFont val="Calibri"/>
        <family val="2"/>
      </rPr>
      <t xml:space="preserve">BACLOFEN 10 MG TAB</t>
    </r>
    <r>
      <rPr>
        <b val="true"/>
        <sz val="11"/>
        <color rgb="FF000000"/>
        <rFont val="Calibri"/>
        <family val="2"/>
      </rPr>
      <t xml:space="preserve"> </t>
    </r>
  </si>
  <si>
    <t xml:space="preserve">150 tab in lieu of Indt 15 S No 407</t>
  </si>
  <si>
    <t xml:space="preserve">Indt 15 S No 411</t>
  </si>
  <si>
    <t xml:space="preserve">GPA 7 Sl No 29</t>
  </si>
  <si>
    <t xml:space="preserve">DICLOFENAC SODIUM 50 MG ENTERIC COATED TAB</t>
  </si>
  <si>
    <t xml:space="preserve">ELDER    </t>
  </si>
  <si>
    <t xml:space="preserve">Indt 15 S No 416</t>
  </si>
  <si>
    <t xml:space="preserve">GPA 6 Sl No 29</t>
  </si>
  <si>
    <t xml:space="preserve">ETORICOXIB 90 MG TAB</t>
  </si>
  <si>
    <t xml:space="preserve">Indt 15 S No 417 &amp;415</t>
  </si>
  <si>
    <t xml:space="preserve">GPA 8 Sl No 29</t>
  </si>
  <si>
    <t xml:space="preserve">ETORICOXIB 120 MG TAB</t>
  </si>
  <si>
    <t xml:space="preserve">150 tab in lieu of Indt 15 S No 415</t>
  </si>
  <si>
    <t xml:space="preserve">Indt 15 S No 419</t>
  </si>
  <si>
    <t xml:space="preserve">GPA 7 Sl No 56</t>
  </si>
  <si>
    <t xml:space="preserve">IBUPROFEN 200 MG TAB</t>
  </si>
  <si>
    <t xml:space="preserve">Indt 15 S No 420</t>
  </si>
  <si>
    <t xml:space="preserve">GPA 7 Sl No 57</t>
  </si>
  <si>
    <t xml:space="preserve">IBUPROFEN 400 MG TAB </t>
  </si>
  <si>
    <t xml:space="preserve">VIKRAM</t>
  </si>
  <si>
    <t xml:space="preserve">Indt 15 S No 424</t>
  </si>
  <si>
    <t xml:space="preserve">GPA 7 Sl No 87</t>
  </si>
  <si>
    <t xml:space="preserve">PARACETAMOL 500MG TAB </t>
  </si>
  <si>
    <t xml:space="preserve">Indt 15 S No 425</t>
  </si>
  <si>
    <t xml:space="preserve">GPA 7 Sl No 88</t>
  </si>
  <si>
    <t xml:space="preserve">PARACETAMOL 650MG</t>
  </si>
  <si>
    <t xml:space="preserve">Indt 15 S No 427</t>
  </si>
  <si>
    <t xml:space="preserve">GPA 7 Sl No 86</t>
  </si>
  <si>
    <t xml:space="preserve">PARACETAMOL 325MG AND IBUPROFEN 400 MG TAB </t>
  </si>
  <si>
    <t xml:space="preserve">ABBOTT</t>
  </si>
  <si>
    <t xml:space="preserve">Indt 15 S No 430</t>
  </si>
  <si>
    <t xml:space="preserve">GPA 7 Sl No 100</t>
  </si>
  <si>
    <t xml:space="preserve">PIROXICAM  20 MG TAB </t>
  </si>
  <si>
    <t xml:space="preserve">Indt 15 S No 434&amp;435</t>
  </si>
  <si>
    <t xml:space="preserve">GPA 4 Sl No 16</t>
  </si>
  <si>
    <t xml:space="preserve">AMOXYCILLIN 250 MG CAP </t>
  </si>
  <si>
    <t xml:space="preserve">8600 tab in lieu of Indt 15 S No 435</t>
  </si>
  <si>
    <t xml:space="preserve">Indt 15 S No 437</t>
  </si>
  <si>
    <t xml:space="preserve">GPA 4 Sl No 54</t>
  </si>
  <si>
    <t xml:space="preserve">CLINDAMYCIN 300 MG CAP</t>
  </si>
  <si>
    <t xml:space="preserve">Indt 15 S No 438</t>
  </si>
  <si>
    <t xml:space="preserve">GPA 4 Sl No 64</t>
  </si>
  <si>
    <t xml:space="preserve">DOXYCYCLINE </t>
  </si>
  <si>
    <t xml:space="preserve">Indt 15 S No 439</t>
  </si>
  <si>
    <t xml:space="preserve">GPA 4 Sl No 82</t>
  </si>
  <si>
    <t xml:space="preserve">ITRACONAZOLE 100 MG </t>
  </si>
  <si>
    <t xml:space="preserve">SLMH</t>
  </si>
  <si>
    <t xml:space="preserve">Indt 15 S No 440</t>
  </si>
  <si>
    <t xml:space="preserve">GPA 4 Sl No 58</t>
  </si>
  <si>
    <t xml:space="preserve">CLOTRIMAZOLE PULV 1% BOTT OF 75 GM </t>
  </si>
  <si>
    <t xml:space="preserve">Indt 15 S No 441</t>
  </si>
  <si>
    <t xml:space="preserve">GPA 4 Sl No 59</t>
  </si>
  <si>
    <t xml:space="preserve">CLOTRIMAZOLE VAGINAL PESSARY 100 MG </t>
  </si>
  <si>
    <t xml:space="preserve">Indt 15 S No 442</t>
  </si>
  <si>
    <t xml:space="preserve">GPA 4 Sl No 49</t>
  </si>
  <si>
    <t xml:space="preserve">CIPROFLOXACIN 200 MG /100 ML INJ </t>
  </si>
  <si>
    <t xml:space="preserve">BIOCHEM/AXA</t>
  </si>
  <si>
    <t xml:space="preserve">Indt 15 S No 445</t>
  </si>
  <si>
    <t xml:space="preserve">GPA 4 Sl No 106</t>
  </si>
  <si>
    <t xml:space="preserve">OFLOXACIN 400 MG TAB </t>
  </si>
  <si>
    <t xml:space="preserve">Indt 15 S No 447</t>
  </si>
  <si>
    <t xml:space="preserve">GPA 4 Sl No 131</t>
  </si>
  <si>
    <t xml:space="preserve">SULPHAMETHOXAZOLE 400 MG  + TRIMETHOPRIM 80 MG TAB</t>
  </si>
  <si>
    <t xml:space="preserve">Indt 15 S No 448</t>
  </si>
  <si>
    <t xml:space="preserve">GPA 4 Sl No 18</t>
  </si>
  <si>
    <t xml:space="preserve">AMOXYCILLIN FOR ORAL SUSP CONTAINING 125 MG /5 ML</t>
  </si>
  <si>
    <t xml:space="preserve">Indt 15 S No 449</t>
  </si>
  <si>
    <t xml:space="preserve">GPA 4 Sl No 13</t>
  </si>
  <si>
    <t xml:space="preserve">AMOXYCILLINE 200MG /5ML + CLAVULANIC ACID 28.5 MG IN 30 ML BOT </t>
  </si>
  <si>
    <t xml:space="preserve">Indt 15 S No 450</t>
  </si>
  <si>
    <t xml:space="preserve">GPA 4 Sl No 33</t>
  </si>
  <si>
    <t xml:space="preserve">CEFIXIME SYP 50MG/5 ML BOT OF 30 ML BOT </t>
  </si>
  <si>
    <t xml:space="preserve">Indt 15 S No 451</t>
  </si>
  <si>
    <t xml:space="preserve">GPA 4 Sl No 1</t>
  </si>
  <si>
    <t xml:space="preserve">ACYCLOVIR 200 MG TAB </t>
  </si>
  <si>
    <t xml:space="preserve">Indt 15 S No 452</t>
  </si>
  <si>
    <t xml:space="preserve">GPA 4 Sl No 3</t>
  </si>
  <si>
    <t xml:space="preserve">ACYCLOVIR 800 MG TAB </t>
  </si>
  <si>
    <t xml:space="preserve">Indt 15 S No 453</t>
  </si>
  <si>
    <t xml:space="preserve">GPA 4 Sl No 8</t>
  </si>
  <si>
    <t xml:space="preserve">ALBENDAZOLE 400 MG TAB </t>
  </si>
  <si>
    <t xml:space="preserve">Indt 15 S No 454</t>
  </si>
  <si>
    <t xml:space="preserve">GPA 4 Sl No 17</t>
  </si>
  <si>
    <t xml:space="preserve">AMOXYCILLIN 500MG + POTASSIUM CLAVULANIC ACID 125 MG </t>
  </si>
  <si>
    <t xml:space="preserve">Indt 15 S No 455</t>
  </si>
  <si>
    <t xml:space="preserve">GPA 4 Sl No 15</t>
  </si>
  <si>
    <t xml:space="preserve">AMOXYCILLIN 875 MG + POTASSIUM CLAVULANIC ACID 125MG </t>
  </si>
  <si>
    <t xml:space="preserve">Indt 15 S No 458&amp;457</t>
  </si>
  <si>
    <t xml:space="preserve">GPA 4 Sl No 27</t>
  </si>
  <si>
    <t xml:space="preserve">AZITHROMYCIN DIHYDRATE 250 MG TAB /CAP</t>
  </si>
  <si>
    <t xml:space="preserve">32340 tab in lieu of Indt 15 S No 457</t>
  </si>
  <si>
    <t xml:space="preserve">Indt 15 S No 459&amp;460</t>
  </si>
  <si>
    <t xml:space="preserve">GPA 4 Sl No 31</t>
  </si>
  <si>
    <t xml:space="preserve">CEFIXIME 100 MG TAB </t>
  </si>
  <si>
    <t xml:space="preserve">5400 tab in lieu of Indt 15 S No 460</t>
  </si>
  <si>
    <t xml:space="preserve">Indt 15 S No 463</t>
  </si>
  <si>
    <t xml:space="preserve">GPA 4 Sl No 40</t>
  </si>
  <si>
    <t xml:space="preserve">CEFUROXIME 250 MG TAB </t>
  </si>
  <si>
    <t xml:space="preserve">Indt 15 S No 464&amp;465</t>
  </si>
  <si>
    <t xml:space="preserve">GPA 4 Sl No 50</t>
  </si>
  <si>
    <t xml:space="preserve">CIPROFLOXACIN 250 MG TAB </t>
  </si>
  <si>
    <t xml:space="preserve">6600 tab in lieu of Indt 15 S No 465</t>
  </si>
  <si>
    <t xml:space="preserve">Indt 15 S No 468</t>
  </si>
  <si>
    <t xml:space="preserve">GPA 4 Sl No 146</t>
  </si>
  <si>
    <t xml:space="preserve">ENTACAVIR 0.5 MG TAB </t>
  </si>
  <si>
    <t xml:space="preserve">Indt 15 S No 469</t>
  </si>
  <si>
    <t xml:space="preserve">GPA 4 Sl No 68</t>
  </si>
  <si>
    <t xml:space="preserve">FLUCONAZOLE 150 MG TAB </t>
  </si>
  <si>
    <t xml:space="preserve">Indt 15 S No 470</t>
  </si>
  <si>
    <t xml:space="preserve">GPA 4 Sl No 69</t>
  </si>
  <si>
    <t xml:space="preserve">FLUCONAZOLE 50 MG CAP</t>
  </si>
  <si>
    <t xml:space="preserve">Indt 15 S No 471</t>
  </si>
  <si>
    <t xml:space="preserve">GPA 9 Sl No 91</t>
  </si>
  <si>
    <t xml:space="preserve">FURAZOLIDONE 100 MG TAB</t>
  </si>
  <si>
    <t xml:space="preserve">Indt 15 S No 473</t>
  </si>
  <si>
    <t xml:space="preserve">GPA 4 Sl No 101</t>
  </si>
  <si>
    <t xml:space="preserve">NORFLOX 400 MG + TINIDAZOLE 600 MG TAB </t>
  </si>
  <si>
    <t xml:space="preserve">ALKEM</t>
  </si>
  <si>
    <t xml:space="preserve">Indt 15 S No 474</t>
  </si>
  <si>
    <t xml:space="preserve">GPA 4 Sl No 104</t>
  </si>
  <si>
    <t xml:space="preserve">NORFLOXACIN 400 MG TAB </t>
  </si>
  <si>
    <t xml:space="preserve">Indt 15 S No 475</t>
  </si>
  <si>
    <t xml:space="preserve">Indt 15 S No 476</t>
  </si>
  <si>
    <t xml:space="preserve">GPA 4 Sl No 108</t>
  </si>
  <si>
    <t xml:space="preserve">ORNIDAZOLE 500 MG + OFLOXACIN 200 MG TAB </t>
  </si>
  <si>
    <t xml:space="preserve">Indt 15 S No 477</t>
  </si>
  <si>
    <t xml:space="preserve">GPA 7 Sl No 157</t>
  </si>
  <si>
    <t xml:space="preserve">TERBINAFINE 250MG</t>
  </si>
  <si>
    <t xml:space="preserve">Indt 15 S No 479</t>
  </si>
  <si>
    <t xml:space="preserve">GPA 4 Sl No 142</t>
  </si>
  <si>
    <t xml:space="preserve">ZIDOVUDINE TAB 300 MG + LAMIVUDINE 150MG  TAB </t>
  </si>
  <si>
    <t xml:space="preserve">EMCURE</t>
  </si>
  <si>
    <t xml:space="preserve">Indt 15 S No 480</t>
  </si>
  <si>
    <t xml:space="preserve">GPA 4 Sl No 141</t>
  </si>
  <si>
    <t xml:space="preserve">ZIDOVUDINE 300 MG + LAMIVUDINE 150 MG + NEVIRAPINE 200 MG</t>
  </si>
  <si>
    <t xml:space="preserve">Indt 15 S No 482</t>
  </si>
  <si>
    <t xml:space="preserve">GPA 4 Sl No 122</t>
  </si>
  <si>
    <t xml:space="preserve">RIFAMPICIN 150 MG CAP</t>
  </si>
  <si>
    <t xml:space="preserve">Indt 15 S No 485</t>
  </si>
  <si>
    <t xml:space="preserve">GPA 9 Sl No 21</t>
  </si>
  <si>
    <t xml:space="preserve">BECLOMETHASONE DIPROPIONATE 50 MCG AND LEVOSALBUTAMOL 50 MCG PER METERED DOSE</t>
  </si>
  <si>
    <t xml:space="preserve">CIPLA</t>
  </si>
  <si>
    <t xml:space="preserve">Indt 15 S No 490</t>
  </si>
  <si>
    <t xml:space="preserve">GPA 9 Sl No 198</t>
  </si>
  <si>
    <t xml:space="preserve">TIOTROPIUM BROMIDE 9MCG 120 METERED/UNIT INH</t>
  </si>
  <si>
    <t xml:space="preserve">PRECEPT</t>
  </si>
  <si>
    <t xml:space="preserve">Indt 15 S No 500</t>
  </si>
  <si>
    <t xml:space="preserve">GPA 9 Sl No 34</t>
  </si>
  <si>
    <t xml:space="preserve">BROMHEXINE SYP 5 ML CONTAINING 4MG  100ML</t>
  </si>
  <si>
    <t xml:space="preserve">Indt 15 S No 504</t>
  </si>
  <si>
    <t xml:space="preserve">GPA 9 Sl No 44</t>
  </si>
  <si>
    <t xml:space="preserve">CETRIZINE HCL 10 MG TAB </t>
  </si>
  <si>
    <t xml:space="preserve">Indt 15 S No 507</t>
  </si>
  <si>
    <t xml:space="preserve">GPA 7 Sl No 31</t>
  </si>
  <si>
    <t xml:space="preserve">DIETHYLCARBAMAZINE 50 MG TAB </t>
  </si>
  <si>
    <t xml:space="preserve">Indt 15 S No 511</t>
  </si>
  <si>
    <t xml:space="preserve">GPA 4 Sl No 81</t>
  </si>
  <si>
    <t xml:space="preserve">ISONIAZID 300 MG TAB </t>
  </si>
  <si>
    <t xml:space="preserve">Indt 15 S No 515</t>
  </si>
  <si>
    <t xml:space="preserve">GPA 7 Sl No 75</t>
  </si>
  <si>
    <t xml:space="preserve">MONTELUKAST 10MG+LEVOCETRIZINE 5MG TAB</t>
  </si>
  <si>
    <t xml:space="preserve">Indt 15 S No 518</t>
  </si>
  <si>
    <t xml:space="preserve">GPA 4 Sl No 118</t>
  </si>
  <si>
    <t xml:space="preserve">PYRAZINAMIDE 1500 MG TAB </t>
  </si>
  <si>
    <t xml:space="preserve">Indt 15 S No 519</t>
  </si>
  <si>
    <t xml:space="preserve">GPA 9 Sl No 180</t>
  </si>
  <si>
    <t xml:space="preserve">SALBUTAMOL 4MG TAB</t>
  </si>
  <si>
    <t xml:space="preserve">Indt 15 S No 521</t>
  </si>
  <si>
    <t xml:space="preserve">GPA 9 Sl No 71</t>
  </si>
  <si>
    <t xml:space="preserve">ETOPHYLLINE BP 84.7MG AND THEOPHYLLINE IP 25.3, PER ML 2ML INJ </t>
  </si>
  <si>
    <t xml:space="preserve">Indt 15 S No 522</t>
  </si>
  <si>
    <t xml:space="preserve">GPA 9 Sl No 64</t>
  </si>
  <si>
    <t xml:space="preserve">EAR DROP WAXONIL</t>
  </si>
  <si>
    <t xml:space="preserve">ZEE</t>
  </si>
  <si>
    <t xml:space="preserve">Indt 15 S No 524</t>
  </si>
  <si>
    <t xml:space="preserve">GPA 9 Sl No 30</t>
  </si>
  <si>
    <t xml:space="preserve">BIMATOPROST 0.03% BOTT OF 3ML</t>
  </si>
  <si>
    <t xml:space="preserve">URSA</t>
  </si>
  <si>
    <t xml:space="preserve">Indt 15 S No 525</t>
  </si>
  <si>
    <t xml:space="preserve">GPA 9 Sl No 31</t>
  </si>
  <si>
    <t xml:space="preserve">BRIMONIDINE TARTRATE 0.2% EYE DROPS</t>
  </si>
  <si>
    <t xml:space="preserve">Indt 15 S No 526</t>
  </si>
  <si>
    <t xml:space="preserve">GPA 7 Sl No 36</t>
  </si>
  <si>
    <t xml:space="preserve">DORZOLAMIDE EYE DROPS</t>
  </si>
  <si>
    <t xml:space="preserve">Indt 15 S No 527</t>
  </si>
  <si>
    <t xml:space="preserve">GPA 7 Sl No 13</t>
  </si>
  <si>
    <t xml:space="preserve">CARBOXIMETHYLECELLULOSE 1% eye drop </t>
  </si>
  <si>
    <t xml:space="preserve">URSA PHARMA</t>
  </si>
  <si>
    <t xml:space="preserve">Indt 15 S No 528</t>
  </si>
  <si>
    <t xml:space="preserve">GPA 4 Sl No 48</t>
  </si>
  <si>
    <t xml:space="preserve">CIPROFLOXACIN 0.3% EYE DROP 3 MG /ML BOT OF 5 ML</t>
  </si>
  <si>
    <t xml:space="preserve">Indt 15 S No 529</t>
  </si>
  <si>
    <t xml:space="preserve">GPA 4 Sl No 51</t>
  </si>
  <si>
    <t xml:space="preserve">CIPROFLOXACIN HYDROCHLORIDE 0.3% + DEXAMETHASONE 0.1% BOT OF 5%</t>
  </si>
  <si>
    <t xml:space="preserve">Indt 15 S No 531</t>
  </si>
  <si>
    <t xml:space="preserve">Indt 15 S No 532</t>
  </si>
  <si>
    <t xml:space="preserve">GPA 7 Sl No 170</t>
  </si>
  <si>
    <t xml:space="preserve">LATANOPROST EYE DROP 2.5ML</t>
  </si>
  <si>
    <t xml:space="preserve">Indt 15 S No 534</t>
  </si>
  <si>
    <t xml:space="preserve">GPA 9 Sl No 127</t>
  </si>
  <si>
    <t xml:space="preserve">METHYL CELLULOSE 2% SOLUTION BOTTLE OF 5 ML</t>
  </si>
  <si>
    <t xml:space="preserve">Indt 15 S No 535</t>
  </si>
  <si>
    <t xml:space="preserve">GPA 4 Sl No 96</t>
  </si>
  <si>
    <t xml:space="preserve">MOXIFLOXACIN 0.5% PRESERVATIVE FREE EYE DROPS </t>
  </si>
  <si>
    <t xml:space="preserve">Indt 15 S No 536</t>
  </si>
  <si>
    <t xml:space="preserve">GPA 4 Sl No 105</t>
  </si>
  <si>
    <t xml:space="preserve">OFLOXACIN 0.3% BOTTLE OF 5 ML</t>
  </si>
  <si>
    <t xml:space="preserve">ABHISHEK/Sri Mahesh</t>
  </si>
  <si>
    <t xml:space="preserve">Indt 15 S No 537</t>
  </si>
  <si>
    <t xml:space="preserve">GPA 4 Sl No 103</t>
  </si>
  <si>
    <t xml:space="preserve">NORFLOXACIN 0.3% EYE DROP </t>
  </si>
  <si>
    <t xml:space="preserve">Indt 15 S No 538</t>
  </si>
  <si>
    <t xml:space="preserve">GPA 4 Sl No 56</t>
  </si>
  <si>
    <t xml:space="preserve">CLOTRIMAZOLE 1% + LIGNOCAINE 2% EAR DROP BOT </t>
  </si>
  <si>
    <t xml:space="preserve">Indt 15 S No 543</t>
  </si>
  <si>
    <t xml:space="preserve">GPA 9 Sl No 195</t>
  </si>
  <si>
    <t xml:space="preserve">TIMOLOL MALEATE EYE DROPS 0.5% BOTT OF 5ML</t>
  </si>
  <si>
    <t xml:space="preserve">Indt 15 S No 546</t>
  </si>
  <si>
    <t xml:space="preserve">GPA 9 Sl No 81</t>
  </si>
  <si>
    <t xml:space="preserve">FLUTICASONE PROPIONATE 50 MCG NASAL SPRAY</t>
  </si>
  <si>
    <t xml:space="preserve">Indt 15 S No 551</t>
  </si>
  <si>
    <t xml:space="preserve">GPA 5 Sl No 146</t>
  </si>
  <si>
    <t xml:space="preserve">ANTI HAEMORRHOIDAL OINTMENT </t>
  </si>
  <si>
    <t xml:space="preserve">Panacea</t>
  </si>
  <si>
    <t xml:space="preserve">Indt 15 S No 565</t>
  </si>
  <si>
    <t xml:space="preserve">GPA 4 Sl No 74</t>
  </si>
  <si>
    <t xml:space="preserve">HYDROQUINONE 2% TUBE OF 50 MG </t>
  </si>
  <si>
    <t xml:space="preserve">TUBE </t>
  </si>
  <si>
    <t xml:space="preserve">Medzine</t>
  </si>
  <si>
    <t xml:space="preserve">Sri Gayatri</t>
  </si>
  <si>
    <t xml:space="preserve">Indt 15 S No 567</t>
  </si>
  <si>
    <t xml:space="preserve">GPA 9 Sl No 120</t>
  </si>
  <si>
    <t xml:space="preserve">MELALITE XL CREAM </t>
  </si>
  <si>
    <t xml:space="preserve">Indt 15 S No 569</t>
  </si>
  <si>
    <t xml:space="preserve">GPA 9 Sl No 135</t>
  </si>
  <si>
    <t xml:space="preserve">MOMETASONE 0.1% TUBE OF 10 GM</t>
  </si>
  <si>
    <t xml:space="preserve">MOREPEN</t>
  </si>
  <si>
    <t xml:space="preserve">Indt 15 S No 575</t>
  </si>
  <si>
    <t xml:space="preserve">GPA 7 Sl No 156</t>
  </si>
  <si>
    <t xml:space="preserve">TERBINAFINE 15gm CREAM TUBE </t>
  </si>
  <si>
    <t xml:space="preserve">Indt 15 S No 579</t>
  </si>
  <si>
    <t xml:space="preserve">GPA 9 Sl No 207</t>
  </si>
  <si>
    <t xml:space="preserve">UREA CREAM UREA 10-12% LACTIC ACID 5-10 % IN PACK OF 50 GM </t>
  </si>
  <si>
    <t xml:space="preserve">STAUNCH</t>
  </si>
  <si>
    <t xml:space="preserve">Indt 15 S No 580</t>
  </si>
  <si>
    <t xml:space="preserve">GPA 9 Sl No 48</t>
  </si>
  <si>
    <t xml:space="preserve">CHLORHEXIDINE MOUTH WASH 0.12% </t>
  </si>
  <si>
    <t xml:space="preserve">Indt 15 S No 584</t>
  </si>
  <si>
    <t xml:space="preserve">GPA 3 Sl No 12</t>
  </si>
  <si>
    <t xml:space="preserve">HARD CERVICAL COLLAR (S,M,L)</t>
  </si>
  <si>
    <t xml:space="preserve">MEDIFIT</t>
  </si>
  <si>
    <t xml:space="preserve">Indt 15 S No 585</t>
  </si>
  <si>
    <t xml:space="preserve">GPA 3 Sl No 11</t>
  </si>
  <si>
    <t xml:space="preserve">SOFT CERVICAL COLLAR (S,M,L,XL)</t>
  </si>
  <si>
    <t xml:space="preserve">ASCENT H C</t>
  </si>
  <si>
    <t xml:space="preserve">Indt 15 S No 587</t>
  </si>
  <si>
    <t xml:space="preserve">GPA 3 Sl No 177</t>
  </si>
  <si>
    <t xml:space="preserve">COTTON CREPE BANDAGE ( 10CM X 4MTR)</t>
  </si>
  <si>
    <t xml:space="preserve">MGRM</t>
  </si>
  <si>
    <t xml:space="preserve">Indt 15 S No 588</t>
  </si>
  <si>
    <t xml:space="preserve">GPA 3 Sl No 178</t>
  </si>
  <si>
    <t xml:space="preserve">COTTON CREPE BANDAGE ( 15CM X 4MTR)</t>
  </si>
  <si>
    <t xml:space="preserve">Indt 15 S No 591</t>
  </si>
  <si>
    <t xml:space="preserve">GPA 3 Sl No 31</t>
  </si>
  <si>
    <t xml:space="preserve">WRIST &amp; FOREARM SPLINT -COOLTEX (UNIVERSAL)</t>
  </si>
  <si>
    <t xml:space="preserve">VISCO</t>
  </si>
  <si>
    <t xml:space="preserve">Indt 15 S No 592</t>
  </si>
  <si>
    <t xml:space="preserve">GPA 3 Sl No 121</t>
  </si>
  <si>
    <t xml:space="preserve">SILICON HEEL CUP (S,M,L,XL)</t>
  </si>
  <si>
    <t xml:space="preserve">Indt 15 S No 593</t>
  </si>
  <si>
    <t xml:space="preserve">GPA 6 Sl No 91</t>
  </si>
  <si>
    <t xml:space="preserve">ZOLEDRONIC ACID 5 MG INJ</t>
  </si>
  <si>
    <t xml:space="preserve">Indt 15 S No 594</t>
  </si>
  <si>
    <t xml:space="preserve">GPA 6 Sl No 6</t>
  </si>
  <si>
    <t xml:space="preserve">ALLOPURINOL 100 MG TAB</t>
  </si>
  <si>
    <t xml:space="preserve">Bactolac</t>
  </si>
  <si>
    <t xml:space="preserve">Indt 15 S No 600&amp;601</t>
  </si>
  <si>
    <t xml:space="preserve">GPA 7 Sl No 132</t>
  </si>
  <si>
    <t xml:space="preserve">SERRATIOPEPTIDASE  5MG TAB </t>
  </si>
  <si>
    <t xml:space="preserve">4600 tab in lieu of Indt 15 S No 601</t>
  </si>
  <si>
    <t xml:space="preserve">Indt 15 S No 606</t>
  </si>
  <si>
    <t xml:space="preserve">GPA 6 Sl No 32</t>
  </si>
  <si>
    <t xml:space="preserve">FEBUXOSTAT 80 MG TAB</t>
  </si>
  <si>
    <t xml:space="preserve">Indt 15 S No 608</t>
  </si>
  <si>
    <t xml:space="preserve">GPA 7 Sl No 60</t>
  </si>
  <si>
    <t xml:space="preserve">LEFLUNOMIDE 10MG </t>
  </si>
  <si>
    <t xml:space="preserve">Indt 15 S No 609</t>
  </si>
  <si>
    <t xml:space="preserve">GPA 7 Sl No 61</t>
  </si>
  <si>
    <t xml:space="preserve">LEFLUNOMIDE 20MG TAB</t>
  </si>
  <si>
    <t xml:space="preserve">Indt 15 S No 612</t>
  </si>
  <si>
    <t xml:space="preserve">GPA 5 Sl No 60</t>
  </si>
  <si>
    <t xml:space="preserve">GAUZE SURGICAL OPEN WOVE </t>
  </si>
  <si>
    <t xml:space="preserve">Meter</t>
  </si>
  <si>
    <t xml:space="preserve">BMT</t>
  </si>
  <si>
    <t xml:space="preserve">Indt 15 S No 614</t>
  </si>
  <si>
    <t xml:space="preserve">GPA 7 Sl No 17</t>
  </si>
  <si>
    <t xml:space="preserve">CILOSTAZOLE TAB 100MG </t>
  </si>
  <si>
    <t xml:space="preserve">Indt 15 S No 615</t>
  </si>
  <si>
    <t xml:space="preserve">GPA 6 Sl No 31</t>
  </si>
  <si>
    <t xml:space="preserve">FEBUXOSTAT 40 MG TAB</t>
  </si>
  <si>
    <t xml:space="preserve">Indt 15 S No 619</t>
  </si>
  <si>
    <t xml:space="preserve">GPA 1 S No 35</t>
  </si>
  <si>
    <t xml:space="preserve">Benedict solution qualitative (500 ml)</t>
  </si>
  <si>
    <t xml:space="preserve">Ltr</t>
  </si>
  <si>
    <t xml:space="preserve">Nice ( 500 ml )</t>
  </si>
  <si>
    <t xml:space="preserve">Indt 15 S No 621</t>
  </si>
  <si>
    <t xml:space="preserve">GPA 1 S No 135</t>
  </si>
  <si>
    <t xml:space="preserve">Serum anti d (for saline tube test) (1x10ml)</t>
  </si>
  <si>
    <t xml:space="preserve">Tulip</t>
  </si>
  <si>
    <t xml:space="preserve">Abhishek</t>
  </si>
  <si>
    <t xml:space="preserve">Indt 15 S No 626</t>
  </si>
  <si>
    <t xml:space="preserve">GPA 1 S No 50</t>
  </si>
  <si>
    <t xml:space="preserve">Dengue igm ,igg,ns1ag card</t>
  </si>
  <si>
    <t xml:space="preserve">Nectar</t>
  </si>
  <si>
    <t xml:space="preserve">Indt 15 S No 627</t>
  </si>
  <si>
    <t xml:space="preserve">GPA 1 S No 54</t>
  </si>
  <si>
    <t xml:space="preserve">Distilled water (deionised water) 5 ltrs can</t>
  </si>
  <si>
    <t xml:space="preserve">Can</t>
  </si>
  <si>
    <t xml:space="preserve">General</t>
  </si>
  <si>
    <t xml:space="preserve">Sri Durga</t>
  </si>
  <si>
    <t xml:space="preserve">Indt 15 S No 628</t>
  </si>
  <si>
    <t xml:space="preserve">GPA 1 S No 56</t>
  </si>
  <si>
    <t xml:space="preserve">Drabkins soulution (5 Ltr)</t>
  </si>
  <si>
    <t xml:space="preserve">Excel (5 Ltr)</t>
  </si>
  <si>
    <t xml:space="preserve">Indt 15 S No 630</t>
  </si>
  <si>
    <t xml:space="preserve">GPA 1 S No 69</t>
  </si>
  <si>
    <t xml:space="preserve">Hbsag rapid test (1x30ml)</t>
  </si>
  <si>
    <t xml:space="preserve">Meril</t>
  </si>
  <si>
    <t xml:space="preserve">Indt 15 S No 631</t>
  </si>
  <si>
    <t xml:space="preserve">GPA 1 S No 70</t>
  </si>
  <si>
    <t xml:space="preserve">Hcv rapid test kit (1x30)</t>
  </si>
  <si>
    <t xml:space="preserve">Test</t>
  </si>
  <si>
    <t xml:space="preserve">Indt 15 S No 632</t>
  </si>
  <si>
    <t xml:space="preserve">GPA 1 S No 73</t>
  </si>
  <si>
    <t xml:space="preserve">Hiv i &amp; ii rapid (tridot) 100tests</t>
  </si>
  <si>
    <t xml:space="preserve">Pkt</t>
  </si>
  <si>
    <t xml:space="preserve">Indt 15 S No 633</t>
  </si>
  <si>
    <t xml:space="preserve">GPA 1 S No 82</t>
  </si>
  <si>
    <t xml:space="preserve">Alere (100 Test)</t>
  </si>
  <si>
    <t xml:space="preserve">Shree Agencies</t>
  </si>
  <si>
    <t xml:space="preserve">Indt 15 S No 634</t>
  </si>
  <si>
    <t xml:space="preserve">GPA 1 S No 34</t>
  </si>
  <si>
    <t xml:space="preserve">Aso titer test kit 50 test </t>
  </si>
  <si>
    <t xml:space="preserve">Rapid</t>
  </si>
  <si>
    <t xml:space="preserve">Indt 15 S No 635</t>
  </si>
  <si>
    <t xml:space="preserve">GPA 1 S No 102</t>
  </si>
  <si>
    <t xml:space="preserve">Kits for estimation of protien (1x50ml)</t>
  </si>
  <si>
    <t xml:space="preserve">ERBA (5 x 50 ml)</t>
  </si>
  <si>
    <t xml:space="preserve">Indt 15 S No 636</t>
  </si>
  <si>
    <t xml:space="preserve">GPA 1 S No 97</t>
  </si>
  <si>
    <t xml:space="preserve">Kits for estimation of cholesterol (1x50ml)</t>
  </si>
  <si>
    <t xml:space="preserve">Robonik India </t>
  </si>
  <si>
    <t xml:space="preserve">Indt 15 S No 637</t>
  </si>
  <si>
    <t xml:space="preserve">GPA 1 S No 93</t>
  </si>
  <si>
    <t xml:space="preserve">Kit for triglyceride estimation (100ml)</t>
  </si>
  <si>
    <t xml:space="preserve">Robonik India (5 x 10 ml)</t>
  </si>
  <si>
    <t xml:space="preserve">Indt 15 S No 638</t>
  </si>
  <si>
    <t xml:space="preserve">GPA 1 S No 83</t>
  </si>
  <si>
    <t xml:space="preserve">Kit for estimation of amylase </t>
  </si>
  <si>
    <t xml:space="preserve">ADI Diagnostic</t>
  </si>
  <si>
    <t xml:space="preserve">Indt 15 S No 639</t>
  </si>
  <si>
    <t xml:space="preserve">GPA 1 S No 84</t>
  </si>
  <si>
    <t xml:space="preserve">Kit for estimation of bilirubin (1x50ml)</t>
  </si>
  <si>
    <t xml:space="preserve">Robonik India (2 x 50 ml) </t>
  </si>
  <si>
    <t xml:space="preserve">Indt 15 S No 640</t>
  </si>
  <si>
    <t xml:space="preserve">GPA 1 S No 86</t>
  </si>
  <si>
    <t xml:space="preserve">Kit for estimation of calcium 50ml</t>
  </si>
  <si>
    <t xml:space="preserve">NECTAR (2 x 25 Ml)</t>
  </si>
  <si>
    <t xml:space="preserve">Indt 15 S No 641</t>
  </si>
  <si>
    <t xml:space="preserve">GPA 1 S No 90</t>
  </si>
  <si>
    <t xml:space="preserve">Kit for estimation of hdl cholestrol (1x50ml)</t>
  </si>
  <si>
    <t xml:space="preserve">Indt 15 S No 642</t>
  </si>
  <si>
    <t xml:space="preserve">GPA 1 S No 92</t>
  </si>
  <si>
    <t xml:space="preserve">Kit for ldl cholesterol by direct estimation (1x50ml)</t>
  </si>
  <si>
    <t xml:space="preserve">becon ( 1 x 40 ml)</t>
  </si>
  <si>
    <t xml:space="preserve">Indt 15 S No 643</t>
  </si>
  <si>
    <t xml:space="preserve">GPA 1 S No 95</t>
  </si>
  <si>
    <t xml:space="preserve">Kits for estimation of albumin (5x50ml)</t>
  </si>
  <si>
    <t xml:space="preserve">Indt 15 S No 644</t>
  </si>
  <si>
    <t xml:space="preserve">GPA 1 S No 96</t>
  </si>
  <si>
    <t xml:space="preserve">Kits for estimation of alkaline phosphatase (10x2.2ml)</t>
  </si>
  <si>
    <t xml:space="preserve">ERBA</t>
  </si>
  <si>
    <t xml:space="preserve">Indt 15 S No 645</t>
  </si>
  <si>
    <t xml:space="preserve">GPA 1 S No 98</t>
  </si>
  <si>
    <t xml:space="preserve">Kits for estimation of creatinine reagent 2x120ml</t>
  </si>
  <si>
    <t xml:space="preserve">Indt 15 S No 646</t>
  </si>
  <si>
    <t xml:space="preserve">GPA 1 S No 94</t>
  </si>
  <si>
    <t xml:space="preserve">Kits for estimation of  protein (5x50ml)</t>
  </si>
  <si>
    <t xml:space="preserve">Indt 15 S No 647</t>
  </si>
  <si>
    <t xml:space="preserve">GPA 1 S No 103</t>
  </si>
  <si>
    <t xml:space="preserve">Kits for estimation of sgot (ast) (1x100ml)</t>
  </si>
  <si>
    <t xml:space="preserve">Indt 15 S No 648</t>
  </si>
  <si>
    <t xml:space="preserve">GPA 1 S No 104</t>
  </si>
  <si>
    <t xml:space="preserve">Kits for estimation of sgpt (alt) (1x100ml)</t>
  </si>
  <si>
    <t xml:space="preserve">Indt 15 S No 649</t>
  </si>
  <si>
    <t xml:space="preserve">GPA 1 S No 105</t>
  </si>
  <si>
    <t xml:space="preserve">Kits for estimation of urea 6x20ml</t>
  </si>
  <si>
    <t xml:space="preserve">Indt 15 S No 650</t>
  </si>
  <si>
    <t xml:space="preserve">GPA 1 S No 106</t>
  </si>
  <si>
    <t xml:space="preserve">Kits for estimation of uric acid (1x50ml)</t>
  </si>
  <si>
    <t xml:space="preserve">Indt 15 S No 651</t>
  </si>
  <si>
    <t xml:space="preserve">GPA 1 S No 123</t>
  </si>
  <si>
    <t xml:space="preserve">Paracheck pv&amp;pf (1 x 50)(Malaria)</t>
  </si>
  <si>
    <t xml:space="preserve">viola  ( 1 tst)</t>
  </si>
  <si>
    <t xml:space="preserve">500 tests</t>
  </si>
  <si>
    <t xml:space="preserve">Indt 15 S No 653</t>
  </si>
  <si>
    <t xml:space="preserve">GPA 1 S No 114</t>
  </si>
  <si>
    <t xml:space="preserve">Micro tips (02 - 200ml) (1000pcs)</t>
  </si>
  <si>
    <t xml:space="preserve">Pkt(Pkt of 1000 Pcs)</t>
  </si>
  <si>
    <t xml:space="preserve">Astra</t>
  </si>
  <si>
    <t xml:space="preserve">Indt 15 S No 654</t>
  </si>
  <si>
    <t xml:space="preserve">GPA 1 S No 115</t>
  </si>
  <si>
    <t xml:space="preserve">Micro tips (200 - 1000ml) (1000pcs)</t>
  </si>
  <si>
    <t xml:space="preserve">Indt 15 S No 656</t>
  </si>
  <si>
    <t xml:space="preserve">GPA 1 S No 64</t>
  </si>
  <si>
    <t xml:space="preserve">Glass test tubes (1 x 100)</t>
  </si>
  <si>
    <t xml:space="preserve">Pkt (100 Nos)</t>
  </si>
  <si>
    <t xml:space="preserve">Borosilecate</t>
  </si>
  <si>
    <t xml:space="preserve">25 packet</t>
  </si>
  <si>
    <t xml:space="preserve">Indt 15 S No 657</t>
  </si>
  <si>
    <t xml:space="preserve">GPA 1 S No 128</t>
  </si>
  <si>
    <t xml:space="preserve">Prothrombin time reagents to give control of 10-14 secs (10ml)</t>
  </si>
  <si>
    <t xml:space="preserve">Indt 15 S No 660</t>
  </si>
  <si>
    <t xml:space="preserve">GPA 1 S No 169</t>
  </si>
  <si>
    <t xml:space="preserve">Urine pregnancy test strips</t>
  </si>
  <si>
    <t xml:space="preserve">No </t>
  </si>
  <si>
    <t xml:space="preserve">Excel</t>
  </si>
  <si>
    <t xml:space="preserve">Indt 15 S No 661</t>
  </si>
  <si>
    <t xml:space="preserve">GPA 2 Sl No 122</t>
  </si>
  <si>
    <t xml:space="preserve">SPIRIT</t>
  </si>
  <si>
    <t xml:space="preserve">Regular</t>
  </si>
  <si>
    <t xml:space="preserve">335 (4.5 Ltr)</t>
  </si>
  <si>
    <t xml:space="preserve">Metro</t>
  </si>
  <si>
    <t xml:space="preserve">Indt 15 S No 663</t>
  </si>
  <si>
    <t xml:space="preserve">GPA 1 S No 161</t>
  </si>
  <si>
    <t xml:space="preserve">Test tubes 100 mm x12mm rimless</t>
  </si>
  <si>
    <t xml:space="preserve">Pack</t>
  </si>
  <si>
    <t xml:space="preserve">Borosilecate (100 Nos)</t>
  </si>
  <si>
    <t xml:space="preserve">Indt 15 S No 666</t>
  </si>
  <si>
    <t xml:space="preserve">GPA 1 S No 172</t>
  </si>
  <si>
    <t xml:space="preserve">Uristix  for detecting ketone bodies in urine (bottle of 100 strips)</t>
  </si>
  <si>
    <t xml:space="preserve">Indt 15 S No 668</t>
  </si>
  <si>
    <t xml:space="preserve">GPA 1 S No 175</t>
  </si>
  <si>
    <t xml:space="preserve">Vaccum blood collection tubes with needle edta 3ml</t>
  </si>
  <si>
    <t xml:space="preserve">Indt 15 S No 669</t>
  </si>
  <si>
    <t xml:space="preserve">GPA 1 S No 173</t>
  </si>
  <si>
    <t xml:space="preserve">Vaccum blood collection tube with needle:sodium citreta 3ml</t>
  </si>
  <si>
    <t xml:space="preserve">Indt 15 S No 673</t>
  </si>
  <si>
    <t xml:space="preserve">GPA 7 Sl No 198</t>
  </si>
  <si>
    <t xml:space="preserve">DEXTROSE MONOHYDRATE FOR ORAL USE IN BOT OF 100GM </t>
  </si>
  <si>
    <t xml:space="preserve">TUDOR</t>
  </si>
  <si>
    <t xml:space="preserve">Indt 15 S No 674</t>
  </si>
  <si>
    <t xml:space="preserve">GPA 8 Sl No 21</t>
  </si>
  <si>
    <t xml:space="preserve">ECG ELECTRODES </t>
  </si>
  <si>
    <t xml:space="preserve">3M</t>
  </si>
  <si>
    <t xml:space="preserve">Indt 15 S No 680</t>
  </si>
  <si>
    <t xml:space="preserve">GPA 1 S No 66</t>
  </si>
  <si>
    <t xml:space="preserve">Glucose strip accucheck (100 strips)</t>
  </si>
  <si>
    <t xml:space="preserve">Bott (Bott of 100 nos)</t>
  </si>
  <si>
    <t xml:space="preserve">Indt 15 S No 682</t>
  </si>
  <si>
    <t xml:space="preserve">GPA 1 S No 142</t>
  </si>
  <si>
    <t xml:space="preserve">Sodium lactate comp solution bott of 500 ml</t>
  </si>
  <si>
    <t xml:space="preserve">AXA</t>
  </si>
  <si>
    <t xml:space="preserve">Indt 15 S No 683</t>
  </si>
  <si>
    <t xml:space="preserve">GPA 7 Sl No 145</t>
  </si>
  <si>
    <t xml:space="preserve">STERILE WATER -AMP OF 10ML </t>
  </si>
  <si>
    <t xml:space="preserve">Indt 15 S No 687</t>
  </si>
  <si>
    <t xml:space="preserve">GPA 2 Sl No 80</t>
  </si>
  <si>
    <t xml:space="preserve">LIGNOCAINE WITHOUT ADRENALINE 2% (30ML)</t>
  </si>
  <si>
    <t xml:space="preserve">Indoco</t>
  </si>
  <si>
    <t xml:space="preserve">Indt 15 S No 6 </t>
  </si>
  <si>
    <t xml:space="preserve">SPA 10 S N 28</t>
  </si>
  <si>
    <t xml:space="preserve">Recombinant human erythropoietin 2000 iu inj</t>
  </si>
  <si>
    <t xml:space="preserve">RELIANCE</t>
  </si>
  <si>
    <t xml:space="preserve">Life Care D &amp; S</t>
  </si>
  <si>
    <t xml:space="preserve">Indt 15 S No 25</t>
  </si>
  <si>
    <t xml:space="preserve">SPA 10 S N 7</t>
  </si>
  <si>
    <t xml:space="preserve">Nifedipine retard 20mg cap/tap</t>
  </si>
  <si>
    <t xml:space="preserve">CADILA PH</t>
  </si>
  <si>
    <t xml:space="preserve">Phoenix</t>
  </si>
  <si>
    <t xml:space="preserve">Indt 15 S No 27 </t>
  </si>
  <si>
    <t xml:space="preserve">SPA 10 S N 30</t>
  </si>
  <si>
    <t xml:space="preserve">Amlodipine 2.5 mg tab</t>
  </si>
  <si>
    <t xml:space="preserve">Abhishek Medicals</t>
  </si>
  <si>
    <t xml:space="preserve">Indt 15 S No 28</t>
  </si>
  <si>
    <t xml:space="preserve">SPA 1 S N 20</t>
  </si>
  <si>
    <t xml:space="preserve">Amlodipin besylate 5mg tab</t>
  </si>
  <si>
    <t xml:space="preserve">Gowri Enterpricises</t>
  </si>
  <si>
    <t xml:space="preserve">Indt 15 S No 64</t>
  </si>
  <si>
    <t xml:space="preserve">SPA 10 S N 3</t>
  </si>
  <si>
    <t xml:space="preserve">Enalapril meleate 10mg tab</t>
  </si>
  <si>
    <t xml:space="preserve">Chandra Pharma</t>
  </si>
  <si>
    <t xml:space="preserve">Indt 15 S No 67</t>
  </si>
  <si>
    <t xml:space="preserve">SPA 10 S N 46</t>
  </si>
  <si>
    <t xml:space="preserve">Fenofibrate 160 mg tab</t>
  </si>
  <si>
    <t xml:space="preserve">Indt 15 S No 71</t>
  </si>
  <si>
    <t xml:space="preserve">SPA 10 S N 32</t>
  </si>
  <si>
    <t xml:space="preserve">Hydrochlorthiazide 12.5 mg tab</t>
  </si>
  <si>
    <t xml:space="preserve">Indt 15 S No 76</t>
  </si>
  <si>
    <t xml:space="preserve">SPA 10 S N 52</t>
  </si>
  <si>
    <t xml:space="preserve">Ivabradin 5 mg tab</t>
  </si>
  <si>
    <t xml:space="preserve">Indt 15 S No 81</t>
  </si>
  <si>
    <t xml:space="preserve">SPA 10 S N 34</t>
  </si>
  <si>
    <t xml:space="preserve">Losartan 50mg + hydrochlorothiazide 12.5mg tab</t>
  </si>
  <si>
    <t xml:space="preserve">Sri Mahesh</t>
  </si>
  <si>
    <t xml:space="preserve">Indt 15 S No 86&amp;85</t>
  </si>
  <si>
    <t xml:space="preserve">SPA 10 S N 35</t>
  </si>
  <si>
    <t xml:space="preserve">Metoprolol 25 mg tab</t>
  </si>
  <si>
    <t xml:space="preserve">700 tab in lieu of Indt 15 S No 85</t>
  </si>
  <si>
    <t xml:space="preserve">Indt 15 S No 92 </t>
  </si>
  <si>
    <t xml:space="preserve">SPA 10 S N 55</t>
  </si>
  <si>
    <t xml:space="preserve">Olmesartan 20 mg</t>
  </si>
  <si>
    <t xml:space="preserve">Indt 15 S No 100</t>
  </si>
  <si>
    <t xml:space="preserve">SPA 4 S N 76</t>
  </si>
  <si>
    <t xml:space="preserve">Prazocin 2.5mg sr tab</t>
  </si>
  <si>
    <t xml:space="preserve">GR Labs</t>
  </si>
  <si>
    <t xml:space="preserve">Indt 15 S No 105</t>
  </si>
  <si>
    <t xml:space="preserve">SPA 10 S N 10</t>
  </si>
  <si>
    <t xml:space="preserve">Ramipril 2.5mg + hydrochlorothiazide 12.5mg tab</t>
  </si>
  <si>
    <t xml:space="preserve">Indt 15 S No 109&amp;108&amp;110</t>
  </si>
  <si>
    <t xml:space="preserve">SPA 10 S N 58</t>
  </si>
  <si>
    <t xml:space="preserve">Rosuvastatin 10 mg tab</t>
  </si>
  <si>
    <t xml:space="preserve">SANDOZ</t>
  </si>
  <si>
    <t xml:space="preserve">Life Guard</t>
  </si>
  <si>
    <t xml:space="preserve">600 tab in lieu of Indt 15 S No 108, 12600 tab in lieu of Indt 15 S No 110 tab in lieu of Indt 15 S No 110</t>
  </si>
  <si>
    <t xml:space="preserve">Indt 15 S No 114</t>
  </si>
  <si>
    <t xml:space="preserve">SPA 5 S N 20</t>
  </si>
  <si>
    <t xml:space="preserve">Spironolactone 25mg tab</t>
  </si>
  <si>
    <t xml:space="preserve">Indt 15 S No 115</t>
  </si>
  <si>
    <t xml:space="preserve">SPA 10 S N 36</t>
  </si>
  <si>
    <t xml:space="preserve">Telmisartan 20 mg tab</t>
  </si>
  <si>
    <t xml:space="preserve">Indt 15 S No 116</t>
  </si>
  <si>
    <t xml:space="preserve">SPA 5 S N 33</t>
  </si>
  <si>
    <t xml:space="preserve">Telmisartan 40mg tab</t>
  </si>
  <si>
    <t xml:space="preserve">UNICURE</t>
  </si>
  <si>
    <t xml:space="preserve">Indt 15 S No 133</t>
  </si>
  <si>
    <t xml:space="preserve">SPA 10 S N 57</t>
  </si>
  <si>
    <t xml:space="preserve">Chlorthalidone 25mg</t>
  </si>
  <si>
    <t xml:space="preserve">Vishal Medicals </t>
  </si>
  <si>
    <t xml:space="preserve">500 tab in lieu of Indt 15 S No 133</t>
  </si>
  <si>
    <t xml:space="preserve">Indt 15 S No 134</t>
  </si>
  <si>
    <t xml:space="preserve">SPA 10 S N 60</t>
  </si>
  <si>
    <t xml:space="preserve">Eplerenone 25 mg tab</t>
  </si>
  <si>
    <t xml:space="preserve">MSN LABAS</t>
  </si>
  <si>
    <t xml:space="preserve">Indt 15 S No 141</t>
  </si>
  <si>
    <t xml:space="preserve">SPA 1 S N 1</t>
  </si>
  <si>
    <t xml:space="preserve">Acarbose 25mg Tab </t>
  </si>
  <si>
    <t xml:space="preserve">GLEMARK</t>
  </si>
  <si>
    <t xml:space="preserve">Indt 15 S No 148</t>
  </si>
  <si>
    <t xml:space="preserve">SPA 11 S N 10</t>
  </si>
  <si>
    <t xml:space="preserve">Gliclazide 40 mg tab</t>
  </si>
  <si>
    <t xml:space="preserve">Indt 15 S No 150</t>
  </si>
  <si>
    <t xml:space="preserve">SPA 3 S N 27</t>
  </si>
  <si>
    <t xml:space="preserve">Glimepride 1mg tab</t>
  </si>
  <si>
    <t xml:space="preserve">Indt 15 S No 151</t>
  </si>
  <si>
    <t xml:space="preserve">SPA 3 S N 28</t>
  </si>
  <si>
    <t xml:space="preserve">Glimepride 2mg tab</t>
  </si>
  <si>
    <t xml:space="preserve">Indt 15 S No 154</t>
  </si>
  <si>
    <t xml:space="preserve">SPA 11 S N 15</t>
  </si>
  <si>
    <t xml:space="preserve">Metformin500mg + glimepiride 2mg</t>
  </si>
  <si>
    <t xml:space="preserve">Indt 15 S No 163</t>
  </si>
  <si>
    <t xml:space="preserve">SPA 11 S N 6</t>
  </si>
  <si>
    <t xml:space="preserve">Saxagliptin  5 mg Tab</t>
  </si>
  <si>
    <t xml:space="preserve">ASTRAZENECA</t>
  </si>
  <si>
    <t xml:space="preserve">Indt 15 S No 164</t>
  </si>
  <si>
    <t xml:space="preserve">SPA 12 S N 2</t>
  </si>
  <si>
    <t xml:space="preserve">Sitagliptin phosphate 25 mg tab</t>
  </si>
  <si>
    <t xml:space="preserve">LIFEGUARD MEDICALS</t>
  </si>
  <si>
    <t xml:space="preserve">in lieu of Indt 15 S No 164</t>
  </si>
  <si>
    <t xml:space="preserve">Indt 15 S No 165</t>
  </si>
  <si>
    <t xml:space="preserve">SPA 12 S N 1</t>
  </si>
  <si>
    <t xml:space="preserve">Sitagliptin 50mg + metformin 1000mg Tab </t>
  </si>
  <si>
    <t xml:space="preserve">MSD</t>
  </si>
  <si>
    <t xml:space="preserve">SRI LAKSHMI MEDICAL HALL</t>
  </si>
  <si>
    <t xml:space="preserve">Indt 15 S No 166</t>
  </si>
  <si>
    <t xml:space="preserve">SPA 11 S N 17</t>
  </si>
  <si>
    <t xml:space="preserve">Teneligliptin 20mg tab</t>
  </si>
  <si>
    <t xml:space="preserve">Indt 15 S No 172</t>
  </si>
  <si>
    <t xml:space="preserve">SPA 7 S N 1</t>
  </si>
  <si>
    <t xml:space="preserve">Insulin highly purified natural 40iu/ml,10 ml inj</t>
  </si>
  <si>
    <t xml:space="preserve">amp/vial</t>
  </si>
  <si>
    <t xml:space="preserve">CADILA</t>
  </si>
  <si>
    <t xml:space="preserve">Indt 15 S No 177</t>
  </si>
  <si>
    <t xml:space="preserve">SPA 7 S N 2</t>
  </si>
  <si>
    <t xml:space="preserve">Inj human insulin analouge premix 25/75 insulin lispro 3ml pfs/pfp</t>
  </si>
  <si>
    <t xml:space="preserve">pfs/pfp</t>
  </si>
  <si>
    <t xml:space="preserve">ELI LILLY</t>
  </si>
  <si>
    <t xml:space="preserve">Life Guard </t>
  </si>
  <si>
    <t xml:space="preserve">Indt 15 S No 178</t>
  </si>
  <si>
    <t xml:space="preserve">SPA 7 S N 9</t>
  </si>
  <si>
    <t xml:space="preserve">Insulin human 50/50 40iu ml inj vial of 10ml</t>
  </si>
  <si>
    <t xml:space="preserve">vial</t>
  </si>
  <si>
    <t xml:space="preserve">WOCKHARDT</t>
  </si>
  <si>
    <t xml:space="preserve">Indt 15 S No 179</t>
  </si>
  <si>
    <t xml:space="preserve">SPA 7 S N 3</t>
  </si>
  <si>
    <t xml:space="preserve">Insulin human analogue aspart premix 30% insulin / 70% insulin  protamine aspart suspension 100 iu/ml (monocomponent insulin recombinant dna origin)n3ml pfs/pfp inj</t>
  </si>
  <si>
    <t xml:space="preserve">PFS/PFP</t>
  </si>
  <si>
    <t xml:space="preserve">NOVONORDISK</t>
  </si>
  <si>
    <t xml:space="preserve">Indt 15 S No 182</t>
  </si>
  <si>
    <t xml:space="preserve">SPA 11 S N 14</t>
  </si>
  <si>
    <t xml:space="preserve">Insulin syringe</t>
  </si>
  <si>
    <t xml:space="preserve">POLYMED</t>
  </si>
  <si>
    <t xml:space="preserve">Indt 15 S No 184</t>
  </si>
  <si>
    <t xml:space="preserve">SPA 3 S N 46</t>
  </si>
  <si>
    <t xml:space="preserve">Hydrocortisone sodium succinate inj 100mg</t>
  </si>
  <si>
    <t xml:space="preserve">Indt 15 S No 187</t>
  </si>
  <si>
    <t xml:space="preserve">SPA 1 S N 74</t>
  </si>
  <si>
    <t xml:space="preserve">Carbimazol 5mg tab</t>
  </si>
  <si>
    <t xml:space="preserve">EAST WEST</t>
  </si>
  <si>
    <t xml:space="preserve">Indt 15 S No 189</t>
  </si>
  <si>
    <t xml:space="preserve">SPA 15 S N 84</t>
  </si>
  <si>
    <t xml:space="preserve">Tab Deflazacort 6 mg</t>
  </si>
  <si>
    <t xml:space="preserve">.14</t>
  </si>
  <si>
    <t xml:space="preserve">GOWRI</t>
  </si>
  <si>
    <t xml:space="preserve">Indt 15 S No 196</t>
  </si>
  <si>
    <t xml:space="preserve">SPA 15 S N 105</t>
  </si>
  <si>
    <t xml:space="preserve">Tab Prednisolone 10 mg</t>
  </si>
  <si>
    <t xml:space="preserve">PFIZER</t>
  </si>
  <si>
    <t xml:space="preserve">.87</t>
  </si>
  <si>
    <t xml:space="preserve">Indt 15 S No 203</t>
  </si>
  <si>
    <t xml:space="preserve">SPA 13 S N 66</t>
  </si>
  <si>
    <t xml:space="preserve">CAP DOXEPIN (25 MG)</t>
  </si>
  <si>
    <t xml:space="preserve">Gowri</t>
  </si>
  <si>
    <t xml:space="preserve">Indt 15 S No 204</t>
  </si>
  <si>
    <t xml:space="preserve">SPA 13 S N 30</t>
  </si>
  <si>
    <t xml:space="preserve">TAB DOXEPINE 75 MG</t>
  </si>
  <si>
    <t xml:space="preserve">Indt 15 S No 212</t>
  </si>
  <si>
    <t xml:space="preserve">SPA 13 S N 7</t>
  </si>
  <si>
    <t xml:space="preserve">TAB AMISULPRIDE 100 MG</t>
  </si>
  <si>
    <t xml:space="preserve">MSN</t>
  </si>
  <si>
    <t xml:space="preserve">in lieu of Indt 15 S No 212</t>
  </si>
  <si>
    <t xml:space="preserve">Indt 15 S No 213</t>
  </si>
  <si>
    <t xml:space="preserve">SPA 13 S N 9</t>
  </si>
  <si>
    <t xml:space="preserve">TAB ARIPIPRAZOLE 10 MG</t>
  </si>
  <si>
    <t xml:space="preserve">SAG</t>
  </si>
  <si>
    <t xml:space="preserve">Indt 15 S No 226</t>
  </si>
  <si>
    <t xml:space="preserve">SPA 13 S N 26</t>
  </si>
  <si>
    <t xml:space="preserve">Indt 15 S No 227</t>
  </si>
  <si>
    <t xml:space="preserve">SPA 13 S N 23</t>
  </si>
  <si>
    <t xml:space="preserve">Indt 15 S No 235</t>
  </si>
  <si>
    <t xml:space="preserve">SPA 13 S N 39</t>
  </si>
  <si>
    <t xml:space="preserve">TAB ESCITALOPARAM 5 MG</t>
  </si>
  <si>
    <t xml:space="preserve">Indt 15 S No 242</t>
  </si>
  <si>
    <t xml:space="preserve">SPA 10 S N 66</t>
  </si>
  <si>
    <t xml:space="preserve">Imipramine 25 mg tab</t>
  </si>
  <si>
    <t xml:space="preserve">Indt 15 S No 247</t>
  </si>
  <si>
    <t xml:space="preserve">SPA 3 S N 93</t>
  </si>
  <si>
    <t xml:space="preserve">Levodopa 250mg with carbidopa25 mg tab</t>
  </si>
  <si>
    <t xml:space="preserve">Indt 15 S No 250</t>
  </si>
  <si>
    <t xml:space="preserve">SPA 13 S N 67</t>
  </si>
  <si>
    <t xml:space="preserve">TAB LORAZEPAM (2 MG)</t>
  </si>
  <si>
    <t xml:space="preserve">SBS BIOTECH</t>
  </si>
  <si>
    <t xml:space="preserve">Indt 15 S No 275</t>
  </si>
  <si>
    <t xml:space="preserve">SPA 13 S N 74</t>
  </si>
  <si>
    <t xml:space="preserve">TAB QUTIAPINE (100 MG)</t>
  </si>
  <si>
    <t xml:space="preserve">Indt 15 S No 277</t>
  </si>
  <si>
    <t xml:space="preserve">SPA 13 S N 53</t>
  </si>
  <si>
    <t xml:space="preserve">TAB RISPERIDONE (2 MG)</t>
  </si>
  <si>
    <t xml:space="preserve">Indt 15 S No 291&amp;292</t>
  </si>
  <si>
    <t xml:space="preserve">SPA 13 S N 65</t>
  </si>
  <si>
    <t xml:space="preserve">CAP VENLAFLAXINE (37.5  MG)</t>
  </si>
  <si>
    <t xml:space="preserve">360 tab in lieu of Indt 15 S No 292</t>
  </si>
  <si>
    <t xml:space="preserve">Indt 15 S No 278</t>
  </si>
  <si>
    <t xml:space="preserve">SPA 13 S N 54</t>
  </si>
  <si>
    <t xml:space="preserve">TAB RISPERIDONE (4 MG)</t>
  </si>
  <si>
    <t xml:space="preserve">Indt 15 S No 293</t>
  </si>
  <si>
    <t xml:space="preserve">SPA 5 S N 66</t>
  </si>
  <si>
    <t xml:space="preserve">Zolpidem 10mg tab</t>
  </si>
  <si>
    <t xml:space="preserve">HETERO</t>
  </si>
  <si>
    <t xml:space="preserve">Indt 15 S No 308</t>
  </si>
  <si>
    <t xml:space="preserve">SPA 11 S N 19</t>
  </si>
  <si>
    <t xml:space="preserve">Zinc + multivitamin cap (equivalent to zevit)</t>
  </si>
  <si>
    <t xml:space="preserve">SRI MAHESH PHARMA</t>
  </si>
  <si>
    <t xml:space="preserve">Indt 15 S No 324</t>
  </si>
  <si>
    <t xml:space="preserve">SPA 11 S N 23</t>
  </si>
  <si>
    <t xml:space="preserve">Methylcobalamin 500 mcg inj</t>
  </si>
  <si>
    <t xml:space="preserve">Indt 15 S No 327</t>
  </si>
  <si>
    <t xml:space="preserve">SPA 6 S N 2</t>
  </si>
  <si>
    <t xml:space="preserve">Protein Supp Powder</t>
  </si>
  <si>
    <t xml:space="preserve">Sachet</t>
  </si>
  <si>
    <t xml:space="preserve">Indt 15 S No 329</t>
  </si>
  <si>
    <t xml:space="preserve">SPA 5 S N 61</t>
  </si>
  <si>
    <t xml:space="preserve">Vit  D-3 6000u /1gm sachet</t>
  </si>
  <si>
    <t xml:space="preserve">ZYDUS/CADILA</t>
  </si>
  <si>
    <t xml:space="preserve">Indt 15 S No 331</t>
  </si>
  <si>
    <t xml:space="preserve">SPA 13 S N 5</t>
  </si>
  <si>
    <t xml:space="preserve">Collagen + glucosamine + vit powder (kondroflex)</t>
  </si>
  <si>
    <t xml:space="preserve">PANACEA</t>
  </si>
  <si>
    <t xml:space="preserve">Indt 15 S No 336</t>
  </si>
  <si>
    <t xml:space="preserve">SPA 11 S N 26</t>
  </si>
  <si>
    <t xml:space="preserve">Multivitamin 100ml syrup</t>
  </si>
  <si>
    <t xml:space="preserve">GSK</t>
  </si>
  <si>
    <t xml:space="preserve">Indt 15 S No 349</t>
  </si>
  <si>
    <t xml:space="preserve">SPA 4 S N 59</t>
  </si>
  <si>
    <t xml:space="preserve">Parafin liq in bott of 100ml</t>
  </si>
  <si>
    <t xml:space="preserve">bott</t>
  </si>
  <si>
    <t xml:space="preserve">MEDICHEM</t>
  </si>
  <si>
    <t xml:space="preserve">Shri Mahesh</t>
  </si>
  <si>
    <t xml:space="preserve">Indt 15 S No 355</t>
  </si>
  <si>
    <t xml:space="preserve">SPA 5 S N 24</t>
  </si>
  <si>
    <t xml:space="preserve">Sucralfate susp 1gm/5ml bott of 200ml</t>
  </si>
  <si>
    <t xml:space="preserve">Indt 15 S No 379</t>
  </si>
  <si>
    <t xml:space="preserve">SPA 4 S N 85</t>
  </si>
  <si>
    <t xml:space="preserve">Ranitidine 150mg tab</t>
  </si>
  <si>
    <t xml:space="preserve">Indt 15 S No 387</t>
  </si>
  <si>
    <t xml:space="preserve">SPA 2 S N 35</t>
  </si>
  <si>
    <t xml:space="preserve">Cough sadative syp 5ml cont chlorpheneramine maleate 2.5 mg guiafenesin 100mg noscapin 15mg sod citrate ,60mg in flav base bott 100ml</t>
  </si>
  <si>
    <t xml:space="preserve">GR LABS</t>
  </si>
  <si>
    <t xml:space="preserve">Indt 15 S No 401</t>
  </si>
  <si>
    <t xml:space="preserve">SPA 5 S N 51</t>
  </si>
  <si>
    <t xml:space="preserve">Tramadol 50mg inj</t>
  </si>
  <si>
    <t xml:space="preserve">Indt 15 S No 423</t>
  </si>
  <si>
    <t xml:space="preserve">SPA 4 S N 38</t>
  </si>
  <si>
    <t xml:space="preserve">Naproxen 250mgtab</t>
  </si>
  <si>
    <t xml:space="preserve">RPG L/S</t>
  </si>
  <si>
    <t xml:space="preserve">Vishal (m)</t>
  </si>
  <si>
    <t xml:space="preserve">Indt 15 S No 443</t>
  </si>
  <si>
    <t xml:space="preserve">SPA 3 S N 78</t>
  </si>
  <si>
    <t xml:space="preserve">Ketoconazole lot 2% bott 75ml</t>
  </si>
  <si>
    <t xml:space="preserve">Indt 15 S No 444</t>
  </si>
  <si>
    <t xml:space="preserve">SPA 3 S N 94</t>
  </si>
  <si>
    <t xml:space="preserve">Levofloxacin 500mg tab</t>
  </si>
  <si>
    <t xml:space="preserve">Indt 15 S No 478</t>
  </si>
  <si>
    <t xml:space="preserve">SPA 5 S N 44</t>
  </si>
  <si>
    <t xml:space="preserve">Tinidazole 500mg tab</t>
  </si>
  <si>
    <t xml:space="preserve">Indt 15 S No 484</t>
  </si>
  <si>
    <t xml:space="preserve">SPA 5 S N 5</t>
  </si>
  <si>
    <t xml:space="preserve">Rifampicin 600mg + inh 300 mg</t>
  </si>
  <si>
    <t xml:space="preserve">Indt 15 S No 486</t>
  </si>
  <si>
    <t xml:space="preserve">SPA 3 S N 21</t>
  </si>
  <si>
    <t xml:space="preserve">Formeterol 6mcg &amp; budesonide 400mcg cfc free mdi 120 mtr</t>
  </si>
  <si>
    <t xml:space="preserve">Indt 15 S No 487</t>
  </si>
  <si>
    <t xml:space="preserve">SPA 4 S N 4</t>
  </si>
  <si>
    <t xml:space="preserve">Levosalbutamol 50mcg +Ipratropium 20mcg mdi</t>
  </si>
  <si>
    <t xml:space="preserve">Indt 15 S No 488</t>
  </si>
  <si>
    <t xml:space="preserve">SPA 4 S N 5</t>
  </si>
  <si>
    <t xml:space="preserve">Levosalbutamol aerosol inh pack of 200 mdi</t>
  </si>
  <si>
    <t xml:space="preserve">Indt 15 S No 539</t>
  </si>
  <si>
    <t xml:space="preserve">SPA 4 S N 56</t>
  </si>
  <si>
    <t xml:space="preserve">Paradichlorobenzene 2% +benzocaine 2.7% chlorbutol 5%+terpentine oil 15% bott 10 ml</t>
  </si>
  <si>
    <t xml:space="preserve">NULIFE</t>
  </si>
  <si>
    <t xml:space="preserve">Indt 15 S No 555</t>
  </si>
  <si>
    <t xml:space="preserve">SPA 1 S N 53</t>
  </si>
  <si>
    <t xml:space="preserve">Benzoyl peroxide 2.5% tube of 20 gm</t>
  </si>
  <si>
    <t xml:space="preserve">Indt 15 S No 558</t>
  </si>
  <si>
    <t xml:space="preserve">SPA 1 S N 56</t>
  </si>
  <si>
    <t xml:space="preserve">Betamethasone diproprionate usp 0.05mg +gentamycin sulfate 1mg/gm tube of 5 gm</t>
  </si>
  <si>
    <t xml:space="preserve">tube</t>
  </si>
  <si>
    <t xml:space="preserve">MICRO</t>
  </si>
  <si>
    <t xml:space="preserve">Indt 15 S No 576</t>
  </si>
  <si>
    <t xml:space="preserve">SPA 5 S N 13</t>
  </si>
  <si>
    <t xml:space="preserve">Silver sulfadazine  1% cream jar of 500 gms</t>
  </si>
  <si>
    <t xml:space="preserve">JAR</t>
  </si>
  <si>
    <t xml:space="preserve">Indt 15 S No 577</t>
  </si>
  <si>
    <t xml:space="preserve">SPA 15 S N 116</t>
  </si>
  <si>
    <t xml:space="preserve">Tretinoin 0.025% with Sorbic Acid 0.2%--preferably Tretin 15 gm</t>
  </si>
  <si>
    <t xml:space="preserve">MINARINI</t>
  </si>
  <si>
    <t xml:space="preserve">34.08</t>
  </si>
  <si>
    <t xml:space="preserve">Pl check</t>
  </si>
  <si>
    <t xml:space="preserve">Indt 15 S No 578</t>
  </si>
  <si>
    <t xml:space="preserve">SPA 15 S N 138</t>
  </si>
  <si>
    <t xml:space="preserve">Lotion Aloe vera 10%, vitamin E 0.5%, bott of 200ml, same as Venusia Lotion 200ML</t>
  </si>
  <si>
    <t xml:space="preserve">DR REDDYS</t>
  </si>
  <si>
    <t xml:space="preserve">242.00</t>
  </si>
  <si>
    <t xml:space="preserve">Indt 15 S No 581</t>
  </si>
  <si>
    <t xml:space="preserve">SPA 3 S N 47</t>
  </si>
  <si>
    <t xml:space="preserve">Hydrogen peroxide sol with stebilizer ip 500ml bott</t>
  </si>
  <si>
    <t xml:space="preserve">ltr</t>
  </si>
  <si>
    <t xml:space="preserve">ARIHANT</t>
  </si>
  <si>
    <t xml:space="preserve">Vijaya (m)</t>
  </si>
  <si>
    <t xml:space="preserve">Indt 15 S No 607</t>
  </si>
  <si>
    <t xml:space="preserve">SPA 10 S N 64</t>
  </si>
  <si>
    <t xml:space="preserve">Ibandronate 150mg tab</t>
  </si>
  <si>
    <t xml:space="preserve">Indt 15 S No 679</t>
  </si>
  <si>
    <t xml:space="preserve">SPA 3 S N 29</t>
  </si>
  <si>
    <t xml:space="preserve">Glucose saline isotonic sol self collapsible bags D 5%with ns</t>
  </si>
  <si>
    <t xml:space="preserve">Indt 15 S No 681</t>
  </si>
  <si>
    <t xml:space="preserve">SPA 4 S N 10</t>
  </si>
  <si>
    <t xml:space="preserve">Lignocaine HCL gelly 2% tube 30gm with plastic nozzel</t>
  </si>
  <si>
    <t xml:space="preserve">amp/v</t>
  </si>
  <si>
    <t xml:space="preserve">BIOCHEM/ZYDUS</t>
  </si>
  <si>
    <t xml:space="preserve">184</t>
  </si>
  <si>
    <t xml:space="preserve">Indt 15 S No 1</t>
  </si>
  <si>
    <t xml:space="preserve">14-15/104/73</t>
  </si>
  <si>
    <t xml:space="preserve">Peritoneal Dialysis Solution IP (2.5% for CAPD: 2Ltr Bag) with Mini Cap</t>
  </si>
  <si>
    <t xml:space="preserve">Baxter</t>
  </si>
  <si>
    <t xml:space="preserve">Banafer</t>
  </si>
  <si>
    <t xml:space="preserve">M/s Baxter (India) Pvt Ltd
2nd Floor, Plot No. 18, Community Centre,
Mayapuri Phase-1, New Delhi-110064
Tele : 011-45667500 - 530,  Fax : 011-45566304
</t>
  </si>
  <si>
    <t xml:space="preserve">Rs. 129.42 per bag+ GST as applicable</t>
  </si>
  <si>
    <t xml:space="preserve">CDL</t>
  </si>
  <si>
    <t xml:space="preserve">270545B</t>
  </si>
  <si>
    <t xml:space="preserve">87</t>
  </si>
  <si>
    <t xml:space="preserve">Indt 15 S No 7</t>
  </si>
  <si>
    <t xml:space="preserve">16-17/462/107</t>
  </si>
  <si>
    <t xml:space="preserve">Erythropoeitin Human Recombinant 4000 IU</t>
  </si>
  <si>
    <t xml:space="preserve">Reliance</t>
  </si>
  <si>
    <t xml:space="preserve">M/s Reliance Life Sciences,
Dhirubhai Ambani Life Sciences Centre
R-282, TTC Area of MIDC,
Thane-Belapur Road Rabale
Navi Mumbai-400701 (INDIA)
Tele-022-40678000, Fax-022-40678099
</t>
  </si>
  <si>
    <t xml:space="preserve">Rs. 93.00 per vial + GST as applicable</t>
  </si>
  <si>
    <t xml:space="preserve">011969</t>
  </si>
  <si>
    <t xml:space="preserve">36</t>
  </si>
  <si>
    <t xml:space="preserve">Indt 15 S No 14</t>
  </si>
  <si>
    <t xml:space="preserve">13-14/376/49</t>
  </si>
  <si>
    <t xml:space="preserve">Bicalutamide 50 mg Tab </t>
  </si>
  <si>
    <t xml:space="preserve">Intas</t>
  </si>
  <si>
    <t xml:space="preserve">Pheonix</t>
  </si>
  <si>
    <t xml:space="preserve">M/s Intas Pharmaceuticals Ltd, 
2nd Floor, Chinubhai Centre, Off, Nehru Bridge,
Ashram Road, Ahmedabad-380009  
Tele: 079-55523120, Fax: 079-26578862
</t>
  </si>
  <si>
    <t xml:space="preserve">Rs. 73.86 Per 10 Tab strip + GST as applicable</t>
  </si>
  <si>
    <t xml:space="preserve">010870</t>
  </si>
  <si>
    <t xml:space="preserve">111</t>
  </si>
  <si>
    <t xml:space="preserve">Indt 15 S No 15&amp;16</t>
  </si>
  <si>
    <t xml:space="preserve">16-17/459/117</t>
  </si>
  <si>
    <t xml:space="preserve">Everolimus 0.25mg tab</t>
  </si>
  <si>
    <t xml:space="preserve">Novartis India</t>
  </si>
  <si>
    <t xml:space="preserve">M/s Novartis India Ltd.,
201, Palika Bhawan
RK Puram, Sec-13
New Delhi-110066 
Tele: 011-24101307
</t>
  </si>
  <si>
    <t xml:space="preserve">Rs. 52.759 per tab + GST @ 5% extra or as applicable</t>
  </si>
  <si>
    <t xml:space="preserve">15&amp;16</t>
  </si>
  <si>
    <t xml:space="preserve">180 tab in lieu of Indt 15 S No 16</t>
  </si>
  <si>
    <t xml:space="preserve">011985</t>
  </si>
  <si>
    <t xml:space="preserve">76</t>
  </si>
  <si>
    <t xml:space="preserve">Indt 15 S No 17</t>
  </si>
  <si>
    <t xml:space="preserve">14-15/176/52</t>
  </si>
  <si>
    <t xml:space="preserve">Imatinib Mesylate 400mg Cap </t>
  </si>
  <si>
    <t xml:space="preserve">Khandelwal</t>
  </si>
  <si>
    <t xml:space="preserve">Surya</t>
  </si>
  <si>
    <t xml:space="preserve">M/s Khandelwal Laboratories Pvt Ltd 
79/87, D Lad Path, Mumbai (INDIA)
Web- www.khandelwallab.com
Tele: 022-23718238/46 Fax: 022-23739381/23719665
</t>
  </si>
  <si>
    <t xml:space="preserve">Rs. 18.36 Per Cap + GST as applicable</t>
  </si>
  <si>
    <t xml:space="preserve">010863</t>
  </si>
  <si>
    <t xml:space="preserve">100</t>
  </si>
  <si>
    <t xml:space="preserve">Indt 15 S No 19</t>
  </si>
  <si>
    <t xml:space="preserve">16-17/25/42</t>
  </si>
  <si>
    <t xml:space="preserve">Tab Nilotinib 150mg</t>
  </si>
  <si>
    <t xml:space="preserve"> Strip (strip of 4 tabs)</t>
  </si>
  <si>
    <t xml:space="preserve">Novartis Healthcare</t>
  </si>
  <si>
    <t xml:space="preserve">5591.42 per 4 caps</t>
  </si>
  <si>
    <t xml:space="preserve">90 strips( 4*90=360)</t>
  </si>
  <si>
    <t xml:space="preserve">M/s Novartis Healthcare Pvt. Ltd,
201, Palika Bhawan, Sector-XIII,
R.K Puram, New Delhi-110066
Tele: 011-24101306/ 07, Fax- 011-26874021
</t>
  </si>
  <si>
    <t xml:space="preserve">Rs. 5591.42 per 4 caps +GST as applicable</t>
  </si>
  <si>
    <t xml:space="preserve">011015</t>
  </si>
  <si>
    <t xml:space="preserve">196</t>
  </si>
  <si>
    <t xml:space="preserve">Indt 15 S No 22</t>
  </si>
  <si>
    <t xml:space="preserve">14-15/87/77</t>
  </si>
  <si>
    <t xml:space="preserve">Tacrolimus 1 mg tab</t>
  </si>
  <si>
    <t xml:space="preserve">M/s Panacea Biotec Ltd.
B-1 Extn/ A-27, Mohan Co-Operative,
Industrial Estate, Mathura Road
New Delhi - 110044
Tele: 011-41679000 Fax : 011-41679090
</t>
  </si>
  <si>
    <t xml:space="preserve">Rs. 62.65 per 10 tab+ GST as applicable</t>
  </si>
  <si>
    <t xml:space="preserve">011979</t>
  </si>
  <si>
    <t xml:space="preserve">233</t>
  </si>
  <si>
    <t xml:space="preserve">Indt 15 S No 30</t>
  </si>
  <si>
    <t xml:space="preserve">17-18/69/168</t>
  </si>
  <si>
    <t xml:space="preserve">Amiodarone Hcl 200 mg tab</t>
  </si>
  <si>
    <t xml:space="preserve">Micro Labs</t>
  </si>
  <si>
    <t xml:space="preserve">M/s Micro Labs Ltd.
# 27, Race Course Road,
Bangalore-560001
Tele: 91-80-22370451 Fax : 91 80 22370463
</t>
  </si>
  <si>
    <t xml:space="preserve">Rs. 2.30 per tab + GST @ 12% extra </t>
  </si>
  <si>
    <t xml:space="preserve">011127</t>
  </si>
  <si>
    <t xml:space="preserve">262</t>
  </si>
  <si>
    <t xml:space="preserve">Indt 15 S No 31</t>
  </si>
  <si>
    <t xml:space="preserve">17-18/232/59</t>
  </si>
  <si>
    <t xml:space="preserve">Tab Apixaban 5mg</t>
  </si>
  <si>
    <t xml:space="preserve">Pfizer</t>
  </si>
  <si>
    <t xml:space="preserve">Albino</t>
  </si>
  <si>
    <t xml:space="preserve">M/s Pfizer Ltd
Unit 601-604, 6th Floor, Block A,
Hyatt Regency Delhi,
Bhikaji Cama Place, New Delhi
Tele: 91 11 66125300 Fax: 91 11 26791602 
</t>
  </si>
  <si>
    <t xml:space="preserve">Rs. 52.98 per tab + GST @ 12% extra </t>
  </si>
  <si>
    <t xml:space="preserve">011129</t>
  </si>
  <si>
    <t xml:space="preserve">107</t>
  </si>
  <si>
    <t xml:space="preserve">Indt 15 S No 33</t>
  </si>
  <si>
    <t xml:space="preserve">16-17/343/111</t>
  </si>
  <si>
    <t xml:space="preserve">Aspirin 150 mg Tab</t>
  </si>
  <si>
    <t xml:space="preserve">Medipol Pharma</t>
  </si>
  <si>
    <t xml:space="preserve">Medipol</t>
  </si>
  <si>
    <t xml:space="preserve">M/s Medipol Pharmaceuticals India Ltd,
128/5, Swiss House, Vishwas Nagar,
Delhi-110032
Tele: 011-22380624 Fax: 011-22305399
</t>
  </si>
  <si>
    <t xml:space="preserve">Rs. 0.25 per tab + GST @ 12% extra or as applicable</t>
  </si>
  <si>
    <t xml:space="preserve">011174</t>
  </si>
  <si>
    <t xml:space="preserve">14</t>
  </si>
  <si>
    <t xml:space="preserve">Indt 15 S No 34</t>
  </si>
  <si>
    <t xml:space="preserve">16-17/347/78</t>
  </si>
  <si>
    <t xml:space="preserve">Aspirin (Soluble) 350 mg tab</t>
  </si>
  <si>
    <t xml:space="preserve">Unicure</t>
  </si>
  <si>
    <t xml:space="preserve">M/s Unicure (I) Ltd.,   
C-21, 22 &amp; 23, Sector-3, Noida-201301,
Distt- Gautam Budh Nagar (UP)
Tele: 0120-4786786, 4786701 Fax : 0120-4320184
</t>
  </si>
  <si>
    <t xml:space="preserve">Rs. 30.10 per 100 tab + GST rate as applicable</t>
  </si>
  <si>
    <t xml:space="preserve">010253</t>
  </si>
  <si>
    <t xml:space="preserve">282</t>
  </si>
  <si>
    <t xml:space="preserve">Indt 15 S No 37&amp;36</t>
  </si>
  <si>
    <t xml:space="preserve">17-18/172/33</t>
  </si>
  <si>
    <t xml:space="preserve">Atorvastatin 10 mg Tab</t>
  </si>
  <si>
    <t xml:space="preserve">Rs. 0.22 per tab + GST @ 12% extra </t>
  </si>
  <si>
    <t xml:space="preserve">37&amp;36</t>
  </si>
  <si>
    <t xml:space="preserve">600 tab in lieu of Indt 15 S No 36</t>
  </si>
  <si>
    <t xml:space="preserve">011132</t>
  </si>
  <si>
    <t xml:space="preserve">199</t>
  </si>
  <si>
    <t xml:space="preserve">Indt 15 S No 48</t>
  </si>
  <si>
    <t xml:space="preserve">14-15/205/81</t>
  </si>
  <si>
    <t xml:space="preserve">Carvedilol 3.125 mg Tab</t>
  </si>
  <si>
    <t xml:space="preserve">Durga</t>
  </si>
  <si>
    <t xml:space="preserve">M/s CMG Biotech Pvt Ltd.,
410, 4th Floor, DDA Building, 
Laxmi Nagar, District Centre, 
Laxmi Nagar, Delhi-110092  
Tele: 011-43081191, Fax: 011-42448542
</t>
  </si>
  <si>
    <t xml:space="preserve">Rs. 2.59 per 10 Tabs + GST as applicable</t>
  </si>
  <si>
    <t xml:space="preserve">011101</t>
  </si>
  <si>
    <t xml:space="preserve">219</t>
  </si>
  <si>
    <t xml:space="preserve">Indt 15 S No 49&amp;52</t>
  </si>
  <si>
    <t xml:space="preserve">15-16/34/89</t>
  </si>
  <si>
    <t xml:space="preserve">Carvedilol 12.5mg tab</t>
  </si>
  <si>
    <t xml:space="preserve">Rs. 5.60 per 10 Tab+ GST as applicable</t>
  </si>
  <si>
    <t xml:space="preserve">49&amp;52</t>
  </si>
  <si>
    <t xml:space="preserve">1200 tab in lieu of Indt 15 S No 52</t>
  </si>
  <si>
    <t xml:space="preserve">011102</t>
  </si>
  <si>
    <t xml:space="preserve">231</t>
  </si>
  <si>
    <t xml:space="preserve">Indt 15 S No 56</t>
  </si>
  <si>
    <t xml:space="preserve">16-17/420/166</t>
  </si>
  <si>
    <t xml:space="preserve">Clopidogrel 75mg tab</t>
  </si>
  <si>
    <t xml:space="preserve">Pulse</t>
  </si>
  <si>
    <t xml:space="preserve">M/s Pulse Pharmaceuticals Pvt Ltd.
4 F 10, Ballad Estates,
Tarnaka, Secunderabad-500017
Tele-04027007049, Fax-04027014274
</t>
  </si>
  <si>
    <t xml:space="preserve">Rs. 0.67 per tab + GST @ 12% extra </t>
  </si>
  <si>
    <t xml:space="preserve">011168</t>
  </si>
  <si>
    <t xml:space="preserve">168</t>
  </si>
  <si>
    <t xml:space="preserve">Indt 15 S No 62</t>
  </si>
  <si>
    <t xml:space="preserve">17-18/58/143</t>
  </si>
  <si>
    <t xml:space="preserve">Enalapril Maleate 2.5mg Tab</t>
  </si>
  <si>
    <t xml:space="preserve">Rs. 0.13 per tab + GST @ 12% extra </t>
  </si>
  <si>
    <t xml:space="preserve">011144</t>
  </si>
  <si>
    <t xml:space="preserve">271</t>
  </si>
  <si>
    <t xml:space="preserve">Indt 15 S No 66</t>
  </si>
  <si>
    <t xml:space="preserve">17-18/98/19</t>
  </si>
  <si>
    <t xml:space="preserve">Fenofibrate 200 mg tab</t>
  </si>
  <si>
    <t xml:space="preserve">Micron Pharma</t>
  </si>
  <si>
    <t xml:space="preserve">Micron</t>
  </si>
  <si>
    <t xml:space="preserve">M/s Micron  Pharmaceuticals.
Plot No. 2117, A-2, Phase-III, 
G.I.D.C., VAPI-396795
Tele: 0260-2405400/ 05/ 06/ 07, Fax: 0260-2405419
</t>
  </si>
  <si>
    <t xml:space="preserve">Rs. 0.81 per tab + GST @ 12% extra </t>
  </si>
  <si>
    <t xml:space="preserve">011106</t>
  </si>
  <si>
    <t xml:space="preserve">180</t>
  </si>
  <si>
    <t xml:space="preserve">Indt 15 S No 84</t>
  </si>
  <si>
    <t xml:space="preserve">14-15/199/67</t>
  </si>
  <si>
    <t xml:space="preserve">Metoprolol Tarterate 50 mg tab</t>
  </si>
  <si>
    <t xml:space="preserve">Strip(strip of 14 tabs)</t>
  </si>
  <si>
    <t xml:space="preserve">Psychotropics</t>
  </si>
  <si>
    <t xml:space="preserve">4.65 per 14 tab</t>
  </si>
  <si>
    <t xml:space="preserve">215 srtips( 14*215=3010)</t>
  </si>
  <si>
    <t xml:space="preserve">M/s Psychotropics India Ltd.
Plot No-A-32, DLF, Sector-11,
Faridabad, Haryana-121006
Tele: 0129-2282691 Fax : 0129-2296764
</t>
  </si>
  <si>
    <t xml:space="preserve">Rs. 4.65 per 14 tab+ GST as applicable</t>
  </si>
  <si>
    <t xml:space="preserve">011147</t>
  </si>
  <si>
    <t xml:space="preserve">277</t>
  </si>
  <si>
    <t xml:space="preserve">Indt 15 S No 97</t>
  </si>
  <si>
    <t xml:space="preserve">17-18/127/27</t>
  </si>
  <si>
    <t xml:space="preserve">Perindopril 4mg Tab</t>
  </si>
  <si>
    <t xml:space="preserve">Ciron Drugs</t>
  </si>
  <si>
    <t xml:space="preserve">Ciron</t>
  </si>
  <si>
    <t xml:space="preserve">M/s Ciron Drugs &amp; Pharmaceuticals Pvt Ltd
C-1101/1102, Lotus Corporate Park,
Graham Firth Steel Compound, Jay Coach Junction,
Western Express Highway, Goregaon (East) Mumbai-400063
Tele: +9122-33598000 Fax: + 9122-26780784
</t>
  </si>
  <si>
    <t xml:space="preserve">Rs. 2.52 per tab + GST @ 12% extra </t>
  </si>
  <si>
    <t xml:space="preserve">011195</t>
  </si>
  <si>
    <t xml:space="preserve">312</t>
  </si>
  <si>
    <t xml:space="preserve">Indt 15 S No 102</t>
  </si>
  <si>
    <t xml:space="preserve">17-18/170/77</t>
  </si>
  <si>
    <t xml:space="preserve">Ramipril 2.5 mg tab</t>
  </si>
  <si>
    <t xml:space="preserve">Rs. 0.28 per tab + GST @ 12% extra </t>
  </si>
  <si>
    <t xml:space="preserve">011152</t>
  </si>
  <si>
    <t xml:space="preserve">310</t>
  </si>
  <si>
    <t xml:space="preserve">Indt 15 S No 103</t>
  </si>
  <si>
    <t xml:space="preserve">17-18/93/74</t>
  </si>
  <si>
    <t xml:space="preserve">Ramipril 5 mg tab</t>
  </si>
  <si>
    <t xml:space="preserve">M/s Micron  Pharmaceuticals.
Plot No. 2117, A-2, Phase-III, 
G.I.D.C., VAPI-396795
Tele: 0260-2405400/ 05/ 06/ 07, Fax: 0260-2405419 
</t>
  </si>
  <si>
    <t xml:space="preserve">Rs. 0.39 per tab + GST @ 12% extra </t>
  </si>
  <si>
    <t xml:space="preserve">011191</t>
  </si>
  <si>
    <t xml:space="preserve">221</t>
  </si>
  <si>
    <t xml:space="preserve">Indt 15 S No 104</t>
  </si>
  <si>
    <t xml:space="preserve">15-16/05/91</t>
  </si>
  <si>
    <t xml:space="preserve">Ramipril 10mg Tab</t>
  </si>
  <si>
    <t xml:space="preserve">Rs. 10.99 per 10 Tab+ GST as applicable</t>
  </si>
  <si>
    <t xml:space="preserve">011192</t>
  </si>
  <si>
    <t xml:space="preserve">290</t>
  </si>
  <si>
    <t xml:space="preserve">Indt 15 S No 106</t>
  </si>
  <si>
    <t xml:space="preserve">17-18/195/44</t>
  </si>
  <si>
    <t xml:space="preserve">Ramipril 5mg + Hydrochlorothilazide 12.mg tab</t>
  </si>
  <si>
    <t xml:space="preserve">C I Laboratories</t>
  </si>
  <si>
    <t xml:space="preserve">M/S C I Lab</t>
  </si>
  <si>
    <t xml:space="preserve">M/s C I Laboratories.
24-B Basant Lal Shah Road,
Kolkata-700 053
Tele-91 33 2409 5253/5254, Fax- 91 33 2215 4506
</t>
  </si>
  <si>
    <t xml:space="preserve">Rs. 0.78 per tab + GST @ 12% extra </t>
  </si>
  <si>
    <t xml:space="preserve">011198</t>
  </si>
  <si>
    <t xml:space="preserve">278</t>
  </si>
  <si>
    <t xml:space="preserve">Indt 15 S No 113</t>
  </si>
  <si>
    <t xml:space="preserve">17-18/96/28</t>
  </si>
  <si>
    <t xml:space="preserve">Simvastatin 20 mg Tab</t>
  </si>
  <si>
    <t xml:space="preserve">Rs. 0.50 per tab + GST @ 12% extra </t>
  </si>
  <si>
    <t xml:space="preserve">011120</t>
  </si>
  <si>
    <t xml:space="preserve">119</t>
  </si>
  <si>
    <t xml:space="preserve">Indt 15 S No 130</t>
  </si>
  <si>
    <t xml:space="preserve">15-16/07/64</t>
  </si>
  <si>
    <t xml:space="preserve">Tamsulosin HCL 0.4 mg Cap</t>
  </si>
  <si>
    <t xml:space="preserve">Strip (strip of 15 caps)</t>
  </si>
  <si>
    <t xml:space="preserve">13.12 per 15 Caps</t>
  </si>
  <si>
    <t xml:space="preserve">1200 Strips(1200*15=18000)</t>
  </si>
  <si>
    <t xml:space="preserve">M/s Cipla Ltd.,
A-37, Connaught Place,
New Delhi - 110001
Tele: 011-23323080 Fax: 011-23327340
</t>
  </si>
  <si>
    <t xml:space="preserve">Rs. 13.12 per 15 Cap + GST as applicable</t>
  </si>
  <si>
    <t xml:space="preserve">012686</t>
  </si>
  <si>
    <t xml:space="preserve">308</t>
  </si>
  <si>
    <t xml:space="preserve">Indt 15 S No 137&amp;138</t>
  </si>
  <si>
    <t xml:space="preserve">17-18/157/71</t>
  </si>
  <si>
    <t xml:space="preserve">Torsemide 10mg (scored tab)</t>
  </si>
  <si>
    <t xml:space="preserve">M/s CMG Biotech Pvt Ltd.,
410, 4th Floor, DDA Building, 
Laxmi Nagar, District Centre, 
Laxmi Nagar, Delhi-110092  
Tele: 011-43081191, Fax: 011-42448542</t>
  </si>
  <si>
    <t xml:space="preserve">137&amp;138</t>
  </si>
  <si>
    <t xml:space="preserve">90 tab in lieu of Indt 15 S No 138</t>
  </si>
  <si>
    <t xml:space="preserve">011115</t>
  </si>
  <si>
    <t xml:space="preserve">38</t>
  </si>
  <si>
    <t xml:space="preserve">Indt 15 S No 143</t>
  </si>
  <si>
    <t xml:space="preserve">16-17/378/88</t>
  </si>
  <si>
    <t xml:space="preserve">Tab Empagliflozin 25mg</t>
  </si>
  <si>
    <t xml:space="preserve">Boehringer</t>
  </si>
  <si>
    <t xml:space="preserve">M/s Boehringer Ingelheim India Pvt Ltd.,
1102, 11th Floor, Hallmark Business Plaza,
Gurunanak Hospital Road, Bandra East
 Mumbai-400 051
</t>
  </si>
  <si>
    <t xml:space="preserve">Rs. 35.06 per tab + GST @ 12% extra</t>
  </si>
  <si>
    <t xml:space="preserve">011782</t>
  </si>
  <si>
    <t xml:space="preserve">109</t>
  </si>
  <si>
    <t xml:space="preserve">Indt 15 S No 144</t>
  </si>
  <si>
    <t xml:space="preserve">17-18/27/119</t>
  </si>
  <si>
    <t xml:space="preserve">Tab Empagliflozin 10mg</t>
  </si>
  <si>
    <t xml:space="preserve">Rs. 31.75 per tab + GST @ 12% extra or as applicable</t>
  </si>
  <si>
    <t xml:space="preserve">011781</t>
  </si>
  <si>
    <t xml:space="preserve">43</t>
  </si>
  <si>
    <t xml:space="preserve">Indt 15 S No 157</t>
  </si>
  <si>
    <t xml:space="preserve">16-17/332/158</t>
  </si>
  <si>
    <t xml:space="preserve">Linagliptin 5mg</t>
  </si>
  <si>
    <t xml:space="preserve">Rs. 32.02 per tab  + GST as applicable</t>
  </si>
  <si>
    <t xml:space="preserve">011783</t>
  </si>
  <si>
    <t xml:space="preserve">131</t>
  </si>
  <si>
    <t xml:space="preserve">Indt 15 S No 159</t>
  </si>
  <si>
    <t xml:space="preserve">16-17/189/125</t>
  </si>
  <si>
    <t xml:space="preserve">Metformin SR 0.5gm</t>
  </si>
  <si>
    <t xml:space="preserve">Mascot</t>
  </si>
  <si>
    <t xml:space="preserve">M/s Mascot Health Series Pvt Ltd.
75, 76,77, IInd Floor, LSC DDA Market,
J Block, Vikas Puri, New Delhi-110 018
Tele-011 28542407, 28542408
</t>
  </si>
  <si>
    <t xml:space="preserve">Rs. 0.43 per tab + GST @ 12% extra or as applicable</t>
  </si>
  <si>
    <t xml:space="preserve">011707</t>
  </si>
  <si>
    <t xml:space="preserve">81</t>
  </si>
  <si>
    <t xml:space="preserve">Indt 15 S No 160</t>
  </si>
  <si>
    <t xml:space="preserve">16-17/449/53</t>
  </si>
  <si>
    <t xml:space="preserve">Metformin SR 1gm tab</t>
  </si>
  <si>
    <t xml:space="preserve">Zim Laboratories</t>
  </si>
  <si>
    <t xml:space="preserve">Zim</t>
  </si>
  <si>
    <t xml:space="preserve">M/s Zim Laboratories Ltd.
Sadoday Gyan, (Ground Floor), 
Opp. NADT, Nelson Square, Nagpur-(MS)
Tele: 07118-271370/ 271990, 
Fax: 07118-271470/ 271780
</t>
  </si>
  <si>
    <t xml:space="preserve">Rs. 0.64 per tab + GST as applicable </t>
  </si>
  <si>
    <t xml:space="preserve">011708</t>
  </si>
  <si>
    <t xml:space="preserve">123</t>
  </si>
  <si>
    <t xml:space="preserve">Indt 15 S No 167</t>
  </si>
  <si>
    <t xml:space="preserve">15-16/6/46</t>
  </si>
  <si>
    <t xml:space="preserve">Tab Vildagliptin 50 mg</t>
  </si>
  <si>
    <t xml:space="preserve">Pack of 28 tabs</t>
  </si>
  <si>
    <t xml:space="preserve">420.40 per 28 tab</t>
  </si>
  <si>
    <t xml:space="preserve">548 Packs (28*548=15344)</t>
  </si>
  <si>
    <t xml:space="preserve">Rs. 420.40 per 28 tabs  + GST as applicable</t>
  </si>
  <si>
    <t xml:space="preserve">011773</t>
  </si>
  <si>
    <t xml:space="preserve">173</t>
  </si>
  <si>
    <t xml:space="preserve">Indt 15 S No 169</t>
  </si>
  <si>
    <t xml:space="preserve">16-17270/24</t>
  </si>
  <si>
    <t xml:space="preserve">Metformin 1000mg + Vildagliptin 50mg tab</t>
  </si>
  <si>
    <t xml:space="preserve"> Rs. 16.90 per tab GST as applicable.</t>
  </si>
  <si>
    <t xml:space="preserve">011757</t>
  </si>
  <si>
    <t xml:space="preserve">Indt 15 S No 175</t>
  </si>
  <si>
    <t xml:space="preserve">17-18/158/82</t>
  </si>
  <si>
    <t xml:space="preserve">Human insulin analogue rapid acting inj 100 iu/ml,300iu disposible pen with 5 needles/ pen</t>
  </si>
  <si>
    <t xml:space="preserve">Novo Nordisk</t>
  </si>
  <si>
    <t xml:space="preserve">Lifecare Drugs</t>
  </si>
  <si>
    <t xml:space="preserve">M/S novo Nordisk India Pvt Ltd.
Plot No 32, 47-50
EPIP Area Whitefield Bangalore-560066
Tele-080-40303200, Fax-080-41123518
</t>
  </si>
  <si>
    <t xml:space="preserve">Rs.298.89/pen+ GST 5%</t>
  </si>
  <si>
    <t xml:space="preserve">011766</t>
  </si>
  <si>
    <t xml:space="preserve">105</t>
  </si>
  <si>
    <t xml:space="preserve">Indt 15 S No 181</t>
  </si>
  <si>
    <t xml:space="preserve">17-18/53/115</t>
  </si>
  <si>
    <t xml:space="preserve">Canagliflozin 100mg tab</t>
  </si>
  <si>
    <t xml:space="preserve">Johnson&amp;johnson</t>
  </si>
  <si>
    <t xml:space="preserve">Lifecare Pharma</t>
  </si>
  <si>
    <t xml:space="preserve">M/s Johnson &amp; Johnson Pvt Ltd,
L B S Marg, Mulund (W),
Mumbai-400 080
Tele: 91 22 2564 4441, Fax: 91 22 2564 3410
</t>
  </si>
  <si>
    <t xml:space="preserve">Rs. 35.19 per tab + GST @ 12% extra or as applicable</t>
  </si>
  <si>
    <t xml:space="preserve">010582</t>
  </si>
  <si>
    <t xml:space="preserve">270</t>
  </si>
  <si>
    <t xml:space="preserve">Indt 15 S No 190</t>
  </si>
  <si>
    <t xml:space="preserve">17-18/171/18</t>
  </si>
  <si>
    <t xml:space="preserve">Medroxy Progesterone 10 mg Tab</t>
  </si>
  <si>
    <t xml:space="preserve">Rs. 1.02 per tab + GST @ 12% extra </t>
  </si>
  <si>
    <t xml:space="preserve">011749</t>
  </si>
  <si>
    <t xml:space="preserve">296</t>
  </si>
  <si>
    <t xml:space="preserve">Indt 15 S No 200</t>
  </si>
  <si>
    <t xml:space="preserve">17-18/197/53</t>
  </si>
  <si>
    <t xml:space="preserve">Thyroxine Sodium 0.1mg tab</t>
  </si>
  <si>
    <t xml:space="preserve">Abbott</t>
  </si>
  <si>
    <t xml:space="preserve">M/s Abbott India Ltd.,
Godrej BKC, Plot C-68, G Block.
16th Floor, Bandra Kurla Complex, 
Near MCA Club, Bandra (E), Mumbai-400 708
Tele: 02238161000, Fax: 02238162401
</t>
  </si>
  <si>
    <t xml:space="preserve">Rs. 0.41 per tab + GST @ 12% extra</t>
  </si>
  <si>
    <t xml:space="preserve">011790</t>
  </si>
  <si>
    <t xml:space="preserve">159</t>
  </si>
  <si>
    <t xml:space="preserve">Indt 15 S No 202</t>
  </si>
  <si>
    <t xml:space="preserve">16-17/306/68</t>
  </si>
  <si>
    <t xml:space="preserve">Amantadine 100mg Cap</t>
  </si>
  <si>
    <t xml:space="preserve">Rs. 2.78 per cap + GST rate as applicable</t>
  </si>
  <si>
    <t xml:space="preserve">010910</t>
  </si>
  <si>
    <t xml:space="preserve">114</t>
  </si>
  <si>
    <t xml:space="preserve">Indt 15 S No 225&amp;224</t>
  </si>
  <si>
    <t xml:space="preserve">14-15/78/63</t>
  </si>
  <si>
    <t xml:space="preserve">Clobazam 5 mg Tab</t>
  </si>
  <si>
    <t xml:space="preserve">Rs. 7.39 per 10 Tab + GST as applicable</t>
  </si>
  <si>
    <t xml:space="preserve">225&amp;224</t>
  </si>
  <si>
    <t xml:space="preserve">2700 tab in lieu of 224</t>
  </si>
  <si>
    <t xml:space="preserve">010541</t>
  </si>
  <si>
    <t xml:space="preserve">300</t>
  </si>
  <si>
    <t xml:space="preserve">Indt 15 S No 231</t>
  </si>
  <si>
    <t xml:space="preserve">18-19/23/61</t>
  </si>
  <si>
    <t xml:space="preserve">Donepezil 5mg tab</t>
  </si>
  <si>
    <t xml:space="preserve">Rs. 0.95 per tab + GST @ 12% extra </t>
  </si>
  <si>
    <t xml:space="preserve">010545</t>
  </si>
  <si>
    <t xml:space="preserve">214</t>
  </si>
  <si>
    <t xml:space="preserve">Indt 15 S No 253</t>
  </si>
  <si>
    <t xml:space="preserve">15-16/01/84</t>
  </si>
  <si>
    <t xml:space="preserve">Mirtazapine 15mg Tab</t>
  </si>
  <si>
    <t xml:space="preserve">Rs. 13.30 per 10 Tab+ GST as applicable</t>
  </si>
  <si>
    <t xml:space="preserve">012332</t>
  </si>
  <si>
    <t xml:space="preserve">126</t>
  </si>
  <si>
    <t xml:space="preserve">Indt 15 S No 254</t>
  </si>
  <si>
    <t xml:space="preserve">16-17/456/123</t>
  </si>
  <si>
    <t xml:space="preserve">Mycophenolate Mofetil 500mg Tab </t>
  </si>
  <si>
    <t xml:space="preserve">Rs. 9.39 per tab + GST @ 5% extra or as applicable</t>
  </si>
  <si>
    <t xml:space="preserve">010725</t>
  </si>
  <si>
    <t xml:space="preserve">215</t>
  </si>
  <si>
    <t xml:space="preserve">Indt 15 S No 257</t>
  </si>
  <si>
    <t xml:space="preserve">14-15/125/85</t>
  </si>
  <si>
    <t xml:space="preserve">Nortriptyline 25mg Tab</t>
  </si>
  <si>
    <t xml:space="preserve">Rs. 03.73 per 10 Tab+ GST as applicable</t>
  </si>
  <si>
    <t xml:space="preserve">012335</t>
  </si>
  <si>
    <t xml:space="preserve">151</t>
  </si>
  <si>
    <t xml:space="preserve">Indt 15 S No 265</t>
  </si>
  <si>
    <t xml:space="preserve">16-17/417/132</t>
  </si>
  <si>
    <t xml:space="preserve">Phenytoin Sodium 100mg tab</t>
  </si>
  <si>
    <t xml:space="preserve">Syncom</t>
  </si>
  <si>
    <t xml:space="preserve">Kumar and brothers</t>
  </si>
  <si>
    <t xml:space="preserve">M/s Syncom Healthcare Ltd.,
502 Advent Atria, Chincholl Bunder, 
Malad (W) Mumbai-400064 
Tele: 91 (135) 2699131, Fax: 91 (135) 2698220</t>
  </si>
  <si>
    <t xml:space="preserve">Rs. 0.44 per tab + GST as applicable</t>
  </si>
  <si>
    <t xml:space="preserve">010554</t>
  </si>
  <si>
    <t xml:space="preserve">104</t>
  </si>
  <si>
    <t xml:space="preserve">Indt 15 S No 280</t>
  </si>
  <si>
    <t xml:space="preserve">16-17/520/113</t>
  </si>
  <si>
    <t xml:space="preserve">Rizatriptan 5mg tab</t>
  </si>
  <si>
    <t xml:space="preserve">Rs. 6.55 per tab + GST @ 12% extra or as applicable</t>
  </si>
  <si>
    <t xml:space="preserve">010568</t>
  </si>
  <si>
    <t xml:space="preserve">95</t>
  </si>
  <si>
    <t xml:space="preserve">Indt 15 S No 287</t>
  </si>
  <si>
    <t xml:space="preserve">16-17/410/56</t>
  </si>
  <si>
    <t xml:space="preserve">Sumatriptan 50mg tab</t>
  </si>
  <si>
    <t xml:space="preserve">Rs. 7.65 per tab + GST as applicable</t>
  </si>
  <si>
    <t xml:space="preserve">010565</t>
  </si>
  <si>
    <t xml:space="preserve">279</t>
  </si>
  <si>
    <t xml:space="preserve">Indt 15 S No 288</t>
  </si>
  <si>
    <t xml:space="preserve">17-18/164/29</t>
  </si>
  <si>
    <t xml:space="preserve">Topiramate 25mg tab</t>
  </si>
  <si>
    <t xml:space="preserve">Alkem Laboratories</t>
  </si>
  <si>
    <t xml:space="preserve">Keshav</t>
  </si>
  <si>
    <t xml:space="preserve">M/s Alkem Laboratories Ltd.,
‘Alkem House’ Senapati Bapat Marg, 
Lower Parel, Mumbai – 400013
Tele-022-3982 9999, Fax-022-2495 29559
Email: contact@alkem.com
</t>
  </si>
  <si>
    <t xml:space="preserve">Rs. 0.75 per tab + GST @ 12% extra </t>
  </si>
  <si>
    <t xml:space="preserve">010567</t>
  </si>
  <si>
    <t xml:space="preserve">110</t>
  </si>
  <si>
    <t xml:space="preserve">Indt 15 S No 295</t>
  </si>
  <si>
    <t xml:space="preserve">17-18/39/118</t>
  </si>
  <si>
    <t xml:space="preserve">Alfacalcidol Vit D 3 0.25mcg cap</t>
  </si>
  <si>
    <t xml:space="preserve">Rs. 0.83 per  cap GST  as applicable</t>
  </si>
  <si>
    <t xml:space="preserve">011955</t>
  </si>
  <si>
    <t xml:space="preserve">72</t>
  </si>
  <si>
    <t xml:space="preserve">Indt 15 S No 300</t>
  </si>
  <si>
    <t xml:space="preserve">16-17/450/97</t>
  </si>
  <si>
    <t xml:space="preserve">Calcium Carbonate 500mg Tab (elemental) and Vit-D-3200iu to 250iu Tab</t>
  </si>
  <si>
    <t xml:space="preserve">Rs. 0.1975 per tab + GST as applicable</t>
  </si>
  <si>
    <t xml:space="preserve">251</t>
  </si>
  <si>
    <t xml:space="preserve">Indt 15 S No 306</t>
  </si>
  <si>
    <t xml:space="preserve">17-18/114/24</t>
  </si>
  <si>
    <t xml:space="preserve">Glucosamine 500mg Tab </t>
  </si>
  <si>
    <t xml:space="preserve">Rs. 0.65 per tab + GST @ 12% extra </t>
  </si>
  <si>
    <t xml:space="preserve">012924</t>
  </si>
  <si>
    <t xml:space="preserve">248</t>
  </si>
  <si>
    <t xml:space="preserve">Indt 15 S No 312&amp;313</t>
  </si>
  <si>
    <t xml:space="preserve">17-18/76/15</t>
  </si>
  <si>
    <t xml:space="preserve">Vitamin E 200 mg Cap</t>
  </si>
  <si>
    <t xml:space="preserve">Jyoti Capsulations</t>
  </si>
  <si>
    <t xml:space="preserve">Jyoti</t>
  </si>
  <si>
    <t xml:space="preserve">M/s Jyoti Capsulations Pvt Ltd.,   
123/37 Saresh Bagh, Factory Area,
Kanpur-208012
Tele: 0512-2236423 Fax : 0512-2240015
E-mail: JCPL@jyoticapsule.com
</t>
  </si>
  <si>
    <t xml:space="preserve">Rs. 0.85 per cap + GST @ 12% extra </t>
  </si>
  <si>
    <t xml:space="preserve">312 &amp; 313</t>
  </si>
  <si>
    <t xml:space="preserve">012741</t>
  </si>
  <si>
    <t xml:space="preserve">201</t>
  </si>
  <si>
    <t xml:space="preserve">Indt 15 S No 314</t>
  </si>
  <si>
    <t xml:space="preserve">17-18/66/151</t>
  </si>
  <si>
    <t xml:space="preserve">Vitamin B complex with a minimum concentration of Vit B-15mg, B6-3mg &amp; Vit B-12-5mcg therapeutic tab/cap</t>
  </si>
  <si>
    <t xml:space="preserve">Rs. 0.17 per tab + GST @ 12% extra or as applicable</t>
  </si>
  <si>
    <t xml:space="preserve">012705</t>
  </si>
  <si>
    <t xml:space="preserve">228</t>
  </si>
  <si>
    <t xml:space="preserve">Indt 15 S No 367</t>
  </si>
  <si>
    <t xml:space="preserve">14-15/197/98</t>
  </si>
  <si>
    <t xml:space="preserve">Flavoxate 200mg Tab</t>
  </si>
  <si>
    <t xml:space="preserve">Windlas</t>
  </si>
  <si>
    <t xml:space="preserve">M/s Windlas Biotech Limited
40/1 Mohabewala Industrial Area, 
Dehradun-248110 (Uttarakhand)
Tele: 0135-6608000, Fax: 0135-6608199
</t>
  </si>
  <si>
    <t xml:space="preserve">Rs. 36.00 per 10 tab +GST as applicable</t>
  </si>
  <si>
    <t xml:space="preserve">011962</t>
  </si>
  <si>
    <t xml:space="preserve">244</t>
  </si>
  <si>
    <t xml:space="preserve">Indt 15 S No 373</t>
  </si>
  <si>
    <t xml:space="preserve">17-18/70/09</t>
  </si>
  <si>
    <t xml:space="preserve">Pancreatin Microspheres 150 mg and above cap</t>
  </si>
  <si>
    <t xml:space="preserve">Anglo French</t>
  </si>
  <si>
    <t xml:space="preserve">M/s Anglo French Drugs &amp; Industries Ltd.
41, 3rd Cross, V Block,
Rajaji Nagar, Bangalaore-560 010
Tele: 23154770 Fax : 080 23389963
E-mail:contact@afdil.com
</t>
  </si>
  <si>
    <t xml:space="preserve">Rs. 2.70 per tab + GST @ 12% extra </t>
  </si>
  <si>
    <t xml:space="preserve">011689</t>
  </si>
  <si>
    <t xml:space="preserve">202</t>
  </si>
  <si>
    <t xml:space="preserve">Indt 15 S No 384</t>
  </si>
  <si>
    <t xml:space="preserve">16-17/497/152</t>
  </si>
  <si>
    <t xml:space="preserve">Azelastine HCL 140mcg and Fluticasone Furoate 27.5mcg per dose (Nasal Spray)</t>
  </si>
  <si>
    <t xml:space="preserve">Vivimed Labs</t>
  </si>
  <si>
    <t xml:space="preserve">Vivimed</t>
  </si>
  <si>
    <t xml:space="preserve">M/s Vivimed Labs Ltd.
Veernag Towers, Habsiguda,
Hyderabad, A.P – 500007 
Web- www.vivimedlabs.com
Tele: 040-27176005  Fax: 040-27150599
</t>
  </si>
  <si>
    <t xml:space="preserve">Rs. 90.00 per bott of 10ml (70 metered doses) + GST @ 12% extra or as applicable</t>
  </si>
  <si>
    <t xml:space="preserve">012810</t>
  </si>
  <si>
    <t xml:space="preserve">213</t>
  </si>
  <si>
    <t xml:space="preserve">Indt 15 S No 389</t>
  </si>
  <si>
    <t xml:space="preserve">14-15/139/82</t>
  </si>
  <si>
    <t xml:space="preserve">Cyproheptadine HCl 2 mg/5 ml Bott of 100 ml</t>
  </si>
  <si>
    <t xml:space="preserve">Cadila healthcare</t>
  </si>
  <si>
    <t xml:space="preserve">M/S Cadila Healthcare</t>
  </si>
  <si>
    <t xml:space="preserve">M/s Cadila Healthcare Limited  
‘Zydus Tower’, Satellite Cross Roads, 
Ahmedabad-380 015, India
Web- www.zyduscadila.com
Tele: 079-2686 8100, Fax : 079-2686 2369
</t>
  </si>
  <si>
    <t xml:space="preserve">Rs. 9.62 per Bott + GST as applicable</t>
  </si>
  <si>
    <t xml:space="preserve">012214</t>
  </si>
  <si>
    <t xml:space="preserve">229</t>
  </si>
  <si>
    <t xml:space="preserve">Indt 15 S No 390</t>
  </si>
  <si>
    <t xml:space="preserve">14-15/209/99</t>
  </si>
  <si>
    <t xml:space="preserve">Syrup Terbutaline Sulphate 1.25mg + Bromhexine HCL 4mg + Guaiphenesin 50mg per 5ml Bottle of 100ml</t>
  </si>
  <si>
    <t xml:space="preserve">M/s Ciron Drugs &amp; Pharmaceuticals Pvt Ltd
1 Prabhat Nagar, Ground Floor,
Jogeshwari (West) Mumbai-400102
Tele: +9122-40298000 Fax: +9122-26780784
</t>
  </si>
  <si>
    <t xml:space="preserve">Rs. 12.10 per bott +GST as applicable</t>
  </si>
  <si>
    <t xml:space="preserve">012493</t>
  </si>
  <si>
    <t xml:space="preserve">226</t>
  </si>
  <si>
    <t xml:space="preserve">Indt 15 S No 466</t>
  </si>
  <si>
    <t xml:space="preserve">14-15/179/95</t>
  </si>
  <si>
    <t xml:space="preserve">Clarithromycin 250mg Tab</t>
  </si>
  <si>
    <t xml:space="preserve">Morepen</t>
  </si>
  <si>
    <t xml:space="preserve">M/s Morepen Laboratories Ltd,
4th Floor, Antriksh Bhawan, 
22 K.G. Marg, New Delhi-110001
Tele: 011-43105806 Fax: 011-43105809
</t>
  </si>
  <si>
    <t xml:space="preserve">Rs. 4.25 per tab + GST as applicable</t>
  </si>
  <si>
    <t xml:space="preserve">013241</t>
  </si>
  <si>
    <t xml:space="preserve">302</t>
  </si>
  <si>
    <t xml:space="preserve">Indt 15 S No 483</t>
  </si>
  <si>
    <t xml:space="preserve">17-18/174/65</t>
  </si>
  <si>
    <t xml:space="preserve">Rifampicin 450 mg+Isoniazid 300mg combination cap/tab</t>
  </si>
  <si>
    <t xml:space="preserve">Shreya Life Sciences</t>
  </si>
  <si>
    <t xml:space="preserve">OPEL</t>
  </si>
  <si>
    <t xml:space="preserve">M/s Shreya Life Sciences Pvt Ltd.
Shreya House, 301/A, Periera Hill Road,
Andheri (E), Mumbai-400 099 
Tele-91-22 6693 8222, Fax-91 22 6693 9222
</t>
  </si>
  <si>
    <t xml:space="preserve">Rs. 4.11 per tab + GST @ 12% extra </t>
  </si>
  <si>
    <t xml:space="preserve">010636</t>
  </si>
  <si>
    <t xml:space="preserve">269</t>
  </si>
  <si>
    <t xml:space="preserve">Indt 15 S No 489</t>
  </si>
  <si>
    <t xml:space="preserve">17-18/126/14</t>
  </si>
  <si>
    <t xml:space="preserve">Salmeterol 50 mcg + Fluticasone 250 mcg multi dose dry powder inhaler of 60 doses</t>
  </si>
  <si>
    <t xml:space="preserve">Glaxo</t>
  </si>
  <si>
    <t xml:space="preserve">4.95 per dose</t>
  </si>
  <si>
    <t xml:space="preserve">49500 doses(60*825)</t>
  </si>
  <si>
    <t xml:space="preserve">M/s Glaxo SmithKline Pharmaceuticals Ltd.
252, Dr. Annie Besant Road,
Worli, Mumbai-400 030
Tel : 91 22 2495 9596, Fax : 91 22 2495 9494 
</t>
  </si>
  <si>
    <t xml:space="preserve">Rs. 4.95 per dose + GST @ 12% extra </t>
  </si>
  <si>
    <t xml:space="preserve">012858</t>
  </si>
  <si>
    <t xml:space="preserve">33</t>
  </si>
  <si>
    <t xml:space="preserve">Indt 15 S No 491</t>
  </si>
  <si>
    <t xml:space="preserve">16-17/110/61</t>
  </si>
  <si>
    <t xml:space="preserve">Budesonide 0.5mg respules</t>
  </si>
  <si>
    <t xml:space="preserve">Rs. 4.44 per respule +GST as applicable</t>
  </si>
  <si>
    <t xml:space="preserve">012814</t>
  </si>
  <si>
    <t xml:space="preserve">17-</t>
  </si>
  <si>
    <t xml:space="preserve">299</t>
  </si>
  <si>
    <t xml:space="preserve">Indt 15 S No 497</t>
  </si>
  <si>
    <t xml:space="preserve">17-18/213/60</t>
  </si>
  <si>
    <t xml:space="preserve">Salmeterol 50 mcg + Fluticasone 250 mcg pulverised for inhlation rotacaps, pack of 30</t>
  </si>
  <si>
    <t xml:space="preserve">Zydus Healthcare</t>
  </si>
  <si>
    <t xml:space="preserve">165 pack(30*165=4950 Nos)</t>
  </si>
  <si>
    <t xml:space="preserve">M/s Zydus Healthcare Ltd.,
Zydus Tower, CTS No 460/6, I B Patel Road,
Village Pahadi, Goregaon East, Mumbai-400063
Tele: 022 62721700/8130717779 Fax: 91 22 24950327
</t>
  </si>
  <si>
    <t xml:space="preserve">Rs. 44.40 per pack of 30 caps + GST @ 12% extra</t>
  </si>
  <si>
    <t xml:space="preserve">012856</t>
  </si>
  <si>
    <t xml:space="preserve">91</t>
  </si>
  <si>
    <t xml:space="preserve">Indt 15 S No 509</t>
  </si>
  <si>
    <t xml:space="preserve">13-14/303/55</t>
  </si>
  <si>
    <t xml:space="preserve">Fexofenadine 180mg Tab</t>
  </si>
  <si>
    <t xml:space="preserve">Wings</t>
  </si>
  <si>
    <t xml:space="preserve">M/s Wings Pharmaceuticals Pvt Ltd.,
J-13, Udyog Nagar Industrial Area,
Near Peera Garhi Metro station, Delhi-110041
Tele: 011-45922222 Fax: 011-25483248
Website: www.wingsharma.com
</t>
  </si>
  <si>
    <t xml:space="preserve">Rs. 18.50 per 10 tab+ GST as applicable</t>
  </si>
  <si>
    <t xml:space="preserve">011328</t>
  </si>
  <si>
    <t xml:space="preserve">74</t>
  </si>
  <si>
    <t xml:space="preserve">Indt 15 S No 513&amp;514</t>
  </si>
  <si>
    <t xml:space="preserve">16-17/442/99</t>
  </si>
  <si>
    <t xml:space="preserve">Monteleukast 5 mg Tab</t>
  </si>
  <si>
    <t xml:space="preserve">Rs. 0.43 per tab + GST as applicable</t>
  </si>
  <si>
    <t xml:space="preserve">513&amp;514</t>
  </si>
  <si>
    <t xml:space="preserve">12960 tab in lieu of 514</t>
  </si>
  <si>
    <t xml:space="preserve">012846</t>
  </si>
  <si>
    <t xml:space="preserve">210</t>
  </si>
  <si>
    <t xml:space="preserve">Indt 15 S No 553</t>
  </si>
  <si>
    <t xml:space="preserve">16-17/448/161</t>
  </si>
  <si>
    <t xml:space="preserve">Adapalene 0.1% Tube of 15gm</t>
  </si>
  <si>
    <t xml:space="preserve">Glenmark</t>
  </si>
  <si>
    <t xml:space="preserve">M/s Glenmark Pharmaceuticals Ltd.
KLJ Complex –II, 2nd Floor, 70,
Najafgarh Road Industrial Area, 
Moti Nagar, New Delhi-110015
Tele: 011-45014444 Fax : 011-45014499
</t>
  </si>
  <si>
    <t xml:space="preserve">Rs. 41.00 per tube of 15gm + GST @ 12% extra or as applicable</t>
  </si>
  <si>
    <t xml:space="preserve">011301</t>
  </si>
  <si>
    <t xml:space="preserve">234</t>
  </si>
  <si>
    <t xml:space="preserve">Indt 15 S No 556</t>
  </si>
  <si>
    <t xml:space="preserve">16-17/373/169</t>
  </si>
  <si>
    <t xml:space="preserve">Oint Betamethasone Dipropionate 0.05% and Salicylic Acid 3%Tube of 20 gm</t>
  </si>
  <si>
    <t xml:space="preserve">Rs. 8.48 per tube + GST @ 12% extra </t>
  </si>
  <si>
    <t xml:space="preserve">011309</t>
  </si>
  <si>
    <t xml:space="preserve">258</t>
  </si>
  <si>
    <t xml:space="preserve">Indt 15 S No 561</t>
  </si>
  <si>
    <t xml:space="preserve">17-18/75/52</t>
  </si>
  <si>
    <t xml:space="preserve">Clindamycin Phosphate 1% Topical Gel Tube of 10 gm</t>
  </si>
  <si>
    <t xml:space="preserve">Rs. 6.80 per tube + GST @ 12% extra</t>
  </si>
  <si>
    <t xml:space="preserve">011318</t>
  </si>
  <si>
    <t xml:space="preserve">176</t>
  </si>
  <si>
    <t xml:space="preserve">Indt 15 S No 563</t>
  </si>
  <si>
    <t xml:space="preserve">16-17/398/72</t>
  </si>
  <si>
    <t xml:space="preserve">Clobetasol Propionate Cream 0.05% in Tube of 10 gm</t>
  </si>
  <si>
    <t xml:space="preserve">Rs. 5.19 per tube + GST rate as applicable</t>
  </si>
  <si>
    <t xml:space="preserve">011320</t>
  </si>
  <si>
    <t xml:space="preserve">37</t>
  </si>
  <si>
    <t xml:space="preserve">Indt 15 S No 564</t>
  </si>
  <si>
    <t xml:space="preserve">16-17/405/87</t>
  </si>
  <si>
    <t xml:space="preserve">Fusidic Acid Cream 2% w/w 10gm tube</t>
  </si>
  <si>
    <t xml:space="preserve">Rs. 17.99 per tube + GST rate as applicable</t>
  </si>
  <si>
    <t xml:space="preserve">011391</t>
  </si>
  <si>
    <t xml:space="preserve">307</t>
  </si>
  <si>
    <t xml:space="preserve">Indt 15 S No 571</t>
  </si>
  <si>
    <t xml:space="preserve">17-18/151/70</t>
  </si>
  <si>
    <t xml:space="preserve">Mupirocin 2% oint tube of 5gm</t>
  </si>
  <si>
    <t xml:space="preserve">Med Manor Organics</t>
  </si>
  <si>
    <t xml:space="preserve">Med manor</t>
  </si>
  <si>
    <r>
      <rPr>
        <sz val="11"/>
        <color rgb="FF111111"/>
        <rFont val="Calibri"/>
        <family val="2"/>
      </rPr>
      <t xml:space="preserve">M/s Med Manor Organics Pvt Ltd.,   
16-11-477/45,
Dilsukhnagar, Hyderabad-500 036
</t>
    </r>
    <r>
      <rPr>
        <sz val="11"/>
        <color rgb="FF000000"/>
        <rFont val="Calibri"/>
        <family val="2"/>
      </rPr>
      <t xml:space="preserve">Email: amit.sing@medmanor.in, yogendra.mishra@medmanor.in 
</t>
    </r>
  </si>
  <si>
    <t xml:space="preserve">Rs. 18.27 per tube + GST @ 12% extra </t>
  </si>
  <si>
    <t xml:space="preserve">011346</t>
  </si>
  <si>
    <t xml:space="preserve">247</t>
  </si>
  <si>
    <t xml:space="preserve">Indt 15 S No 572</t>
  </si>
  <si>
    <t xml:space="preserve">16-17/298//13</t>
  </si>
  <si>
    <t xml:space="preserve">Permethrin 5% tube of 30 gm</t>
  </si>
  <si>
    <t xml:space="preserve">Rs. 11.11 per tube + GST @ 12% extra </t>
  </si>
  <si>
    <t xml:space="preserve">011350</t>
  </si>
  <si>
    <t xml:space="preserve">155</t>
  </si>
  <si>
    <t xml:space="preserve">Indt 15 S No 574</t>
  </si>
  <si>
    <t xml:space="preserve">16-17/400/137</t>
  </si>
  <si>
    <t xml:space="preserve">Ketoconazole cream 2% 30g tube</t>
  </si>
  <si>
    <t xml:space="preserve">Eurolife</t>
  </si>
  <si>
    <t xml:space="preserve">M/s Eurolife Healthcare Pvt Ltd.
69-A, Mittal Chambers,
Nariman Point,  Mumbai-400 021
Tele-9122 42207220
</t>
  </si>
  <si>
    <t xml:space="preserve">Rs. 12.00 per tube + GST @ 12% extra </t>
  </si>
  <si>
    <t xml:space="preserve">011382</t>
  </si>
  <si>
    <t xml:space="preserve">160</t>
  </si>
  <si>
    <t xml:space="preserve">Indt 15 S No 605</t>
  </si>
  <si>
    <t xml:space="preserve">16-17/208/15</t>
  </si>
  <si>
    <t xml:space="preserve">Tab Dutasteride 0.5mg</t>
  </si>
  <si>
    <t xml:space="preserve">Rs. 2.85 per tab + GST as applicable</t>
  </si>
  <si>
    <t xml:space="preserve">011503</t>
  </si>
  <si>
    <t xml:space="preserve">77</t>
  </si>
  <si>
    <t xml:space="preserve">Indt 15 S No 685</t>
  </si>
  <si>
    <t xml:space="preserve">15-16/13/53</t>
  </si>
  <si>
    <t xml:space="preserve">Oxybutynin 2.5mg Tab</t>
  </si>
  <si>
    <t xml:space="preserve">Rs. 15.00 Per 10 Tab + GST as applicable</t>
  </si>
  <si>
    <t xml:space="preserve">012683</t>
  </si>
  <si>
    <t xml:space="preserve">112</t>
  </si>
  <si>
    <t xml:space="preserve">Indt 15 S No 688</t>
  </si>
  <si>
    <t xml:space="preserve">17-18/50/116</t>
  </si>
  <si>
    <t xml:space="preserve">Pneumococcal vaccine 0.5ml</t>
  </si>
  <si>
    <t xml:space="preserve">MSD Pharma</t>
  </si>
  <si>
    <t xml:space="preserve">M/s MSD Pharmaceuticals Pvt. Ltd.
10th Floor, Platina, C-59,
G Block, Bandra Kurla Complex,
Bandra (E) Mumbai-400098
Tel : 91 22 6789 8888, Fax : 91 22 6789 8889
</t>
  </si>
  <si>
    <t xml:space="preserve">Rs. 620.00 per vial + GST @ 5% extra or as applicable</t>
  </si>
  <si>
    <t xml:space="preserve">020182</t>
  </si>
  <si>
    <t xml:space="preserve">012708</t>
  </si>
  <si>
    <t xml:space="preserve">600 tab in lieu of Indt 15 S No 108, 12600 tab in lieu of Indt 15 S No 110.</t>
  </si>
  <si>
    <t xml:space="preserve">S no</t>
  </si>
  <si>
    <t xml:space="preserve">Coy</t>
  </si>
  <si>
    <t xml:space="preserve">SO 416</t>
  </si>
  <si>
    <t xml:space="preserve">1</t>
  </si>
  <si>
    <t xml:space="preserve">2</t>
  </si>
  <si>
    <t xml:space="preserve"> Total Amount in ₹</t>
  </si>
  <si>
    <t xml:space="preserve">Round Off in ₹</t>
  </si>
  <si>
    <t xml:space="preserve">(Rupees Five Thousand and Thirty Two Only)                                                    Grand Total in ₹</t>
  </si>
  <si>
    <t xml:space="preserve">SO 433</t>
  </si>
  <si>
    <t xml:space="preserve">(Rupees Three Thousand Seven Hundred  and Thirteen Only)                                                 Grand Total in ₹</t>
  </si>
  <si>
    <t xml:space="preserve">SO 434</t>
  </si>
  <si>
    <t xml:space="preserve">Metoprolol Tarterate 50 mg tab (Strip of 14 tabs)</t>
  </si>
  <si>
    <t xml:space="preserve">Strip</t>
  </si>
  <si>
    <t xml:space="preserve">3</t>
  </si>
  <si>
    <t xml:space="preserve">(Rupees Seven Thousand Five Hundred and Fifty Two Only)                                          Grand Total in ₹</t>
  </si>
  <si>
    <t xml:space="preserve">SO 422</t>
  </si>
  <si>
    <t xml:space="preserve">(Rupees Nine Thousand Seven Hundred and Fifty Seven Only)                                          Grand Total in ₹</t>
  </si>
  <si>
    <t xml:space="preserve">SO 423</t>
  </si>
  <si>
    <t xml:space="preserve">(Rupees Eight Thousand Six Hundred and Twenty two Only)                                          Grand Total in ₹</t>
  </si>
  <si>
    <t xml:space="preserve">SO 424</t>
  </si>
  <si>
    <t xml:space="preserve">(Rupees Nine Hundred  and Twenty Seven Only)                                                                   Grand Total in ₹</t>
  </si>
  <si>
    <t xml:space="preserve">SO 425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</si>
  <si>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</si>
  <si>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</si>
  <si>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</si>
  <si>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</si>
  <si>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</si>
  <si>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(Rupees Eleven Thousand Four Hundred and Nine Only)                                          Grand Total in ₹</t>
  </si>
  <si>
    <t xml:space="preserve">SO 426</t>
  </si>
  <si>
    <t xml:space="preserve">(Rupees Nine Hundred and Seven Only)                                                                                          Grand Total in ₹</t>
  </si>
  <si>
    <t xml:space="preserve">SO 427</t>
  </si>
  <si>
    <t xml:space="preserve">(Rupees Seven Hundred  and Fifty Six Only)                                                                                Grand Total in ₹</t>
  </si>
  <si>
    <t xml:space="preserve">SO 428</t>
  </si>
  <si>
    <t xml:space="preserve">(Rupees Six Thousand Four Hundred and Seventy One Only)                                                    Grand Total in ₹</t>
  </si>
  <si>
    <t xml:space="preserve">SO 429</t>
  </si>
  <si>
    <t xml:space="preserve">(Rupees Nine Thousand Three Hundred and Seventy Only)                                          Grand Total in ₹</t>
  </si>
  <si>
    <t xml:space="preserve">SO 430</t>
  </si>
  <si>
    <t xml:space="preserve">(Rupees Two Hundred and Sixty Two Only)                                                                Grand Total in ₹</t>
  </si>
  <si>
    <t xml:space="preserve">SO 431</t>
  </si>
  <si>
    <t xml:space="preserve">(Rupees Three Hundred and Twenty Three Only)                                                                 Grand Total in ₹</t>
  </si>
  <si>
    <t xml:space="preserve">SO 432</t>
  </si>
  <si>
    <t xml:space="preserve">(Rupees Nine Thousand Two Hundred and Eight Only)                                                           Grand Total in ₹</t>
  </si>
  <si>
    <t xml:space="preserve">SO 435</t>
  </si>
  <si>
    <t xml:space="preserve">(Rupees Thirteen Thousand Four Hundred and Sixteen Only)                                          Grand Total in ₹</t>
  </si>
  <si>
    <t xml:space="preserve">SO 436</t>
  </si>
  <si>
    <t xml:space="preserve">(Rupees Fifteen Thousand two Hundred and Thirteen Only)                                          Grand Total in ₹</t>
  </si>
  <si>
    <t xml:space="preserve">SO 437</t>
  </si>
  <si>
    <t xml:space="preserve">(Rupees Two Thousand Two Hundred and Ten Only)                                          Grand Total in ₹</t>
  </si>
  <si>
    <t xml:space="preserve">SO 438</t>
  </si>
  <si>
    <t xml:space="preserve">(Rupees Eight Thousand  and Five Only)                                                                                              Grand Total in ₹</t>
  </si>
  <si>
    <t xml:space="preserve">SO 439</t>
  </si>
  <si>
    <t xml:space="preserve">(Rupees Three Thousand Seven Hundred  and One Only)                                          Grand Total in ₹</t>
  </si>
  <si>
    <t xml:space="preserve">SO 440</t>
  </si>
  <si>
    <t xml:space="preserve">(Rupees Four Thousand and Thirty Two Only)                                                                          Grand Total in ₹</t>
  </si>
  <si>
    <t xml:space="preserve">SO 441</t>
  </si>
  <si>
    <t xml:space="preserve">(Rupees Six Thousand Seven Hundred and Thirteen Only)                                          Grand Total in ₹</t>
  </si>
  <si>
    <t xml:space="preserve">SO 442</t>
  </si>
  <si>
    <t xml:space="preserve">(Rupees Eight Thousand Two Hundred and Five Only)                                                                      Grand Total in ₹</t>
  </si>
  <si>
    <t xml:space="preserve">SO 443</t>
  </si>
  <si>
    <t xml:space="preserve">Micro tips (02 - 200ml) Pack of 1000Psc</t>
  </si>
  <si>
    <t xml:space="preserve">(Rupees Nineteen Thousand Eight Hundred and Ninety One Only)                                           Grand Total in ₹</t>
  </si>
  <si>
    <t xml:space="preserve">SO 444</t>
  </si>
  <si>
    <t xml:space="preserve">Biochem</t>
  </si>
  <si>
    <t xml:space="preserve">Biochem/Axa</t>
  </si>
  <si>
    <t xml:space="preserve">(Rupees Eleven Thousand Eight Hundred and Twenty Two Only)                                            Grand Total in ₹</t>
  </si>
  <si>
    <t xml:space="preserve">SO 445</t>
  </si>
  <si>
    <t xml:space="preserve">(Rupees Fifty Thousand Seven Hundred and Nine Only)                                                               Grand Total in ₹</t>
  </si>
  <si>
    <t xml:space="preserve">SO 446</t>
  </si>
  <si>
    <t xml:space="preserve">(Rupees Twenty Nine Thousand Two Hundred and Sixty Only)                                           Grand Total in ₹</t>
  </si>
  <si>
    <t xml:space="preserve">SO 447</t>
  </si>
  <si>
    <t xml:space="preserve">Johnlee/ Biochem</t>
  </si>
  <si>
    <t xml:space="preserve">(Rupees Forty Two Thousand Three Hundred and Twenty Three Only)                                     Grand Total in ₹</t>
  </si>
  <si>
    <t xml:space="preserve">SO 448</t>
  </si>
  <si>
    <t xml:space="preserve">(Rupees Nine Thousand Nine Hundred and Sixty Nine Only)                                          Grand Total in ₹</t>
  </si>
  <si>
    <t xml:space="preserve">SO 449</t>
  </si>
  <si>
    <t xml:space="preserve">(Rupees Fifteen Thousand and Seventy Four Only)                                                                     Grand Total in ₹</t>
  </si>
  <si>
    <t xml:space="preserve">SO 450</t>
  </si>
  <si>
    <t xml:space="preserve">URSA </t>
  </si>
  <si>
    <t xml:space="preserve">(Rupees Twenty Four Thousand One Hundred and Ninety Two Only)                                       Grand Total in ₹</t>
  </si>
  <si>
    <t xml:space="preserve">SO 451</t>
  </si>
  <si>
    <t xml:space="preserve">Vial / Amp</t>
  </si>
  <si>
    <t xml:space="preserve">Becon ( 1 x 40 ml)</t>
  </si>
  <si>
    <t xml:space="preserve">Trioka</t>
  </si>
  <si>
    <t xml:space="preserve">(Rupees Thirty Three Thousand Four Hundred and Ninety Two Only)                                       Grand Total in ₹</t>
  </si>
  <si>
    <t xml:space="preserve">SO 452</t>
  </si>
  <si>
    <t xml:space="preserve">(Rupees Twelve Thousand Five Hundred and Fifty Nine Only)                                                Grand Total in ₹</t>
  </si>
  <si>
    <t xml:space="preserve">SO 453</t>
  </si>
  <si>
    <t xml:space="preserve">(Rupees Thirty One Thousand Eight Hundred and Fifty Two Only)                                             Grand Total in ₹</t>
  </si>
  <si>
    <t xml:space="preserve">SO 454</t>
  </si>
  <si>
    <t xml:space="preserve">(Rupees Twenty Six Thousand Four Hundred and Eighty Five Only)                                           Grand Total in ₹</t>
  </si>
  <si>
    <t xml:space="preserve">SO 455</t>
  </si>
  <si>
    <t xml:space="preserve">(Rupees Twenty Eight Thousand Two Hundred and Twenty Eight Only)                               Grand Total in ₹</t>
  </si>
  <si>
    <t xml:space="preserve">SO 456</t>
  </si>
  <si>
    <t xml:space="preserve">laborate</t>
  </si>
  <si>
    <t xml:space="preserve">(Rupees Seventeen Thousand Six Hundred and Fifty Four Only)                                                 Grand Total in ₹</t>
  </si>
  <si>
    <t xml:space="preserve">SO 457</t>
  </si>
  <si>
    <t xml:space="preserve">Zudus Cadila</t>
  </si>
  <si>
    <t xml:space="preserve">(Rupees Five Hundred and Fifty two Only)                                                                                     Grand Total in ₹</t>
  </si>
  <si>
    <t xml:space="preserve">SO 458</t>
  </si>
  <si>
    <t xml:space="preserve">(Rupees Thirty Eight Thousand One Hundred and Eighty Five Only)                                               Grand Total in ₹</t>
  </si>
  <si>
    <t xml:space="preserve">SO 459</t>
  </si>
  <si>
    <t xml:space="preserve">(Rupees Nine Thousand Four Hundred and Fourteen Only)                                                        Grand Total in ₹</t>
  </si>
  <si>
    <t xml:space="preserve">SO 460</t>
  </si>
  <si>
    <t xml:space="preserve">(Rupees Six Thousand Two Hundred and Ninety Three Only)                                                    Grand Total in ₹</t>
  </si>
  <si>
    <t xml:space="preserve">SO 461</t>
  </si>
  <si>
    <t xml:space="preserve">(Rupees Ten Thousand Five Hundred and Ninety Five Only)                                                       Grand Total in ₹</t>
  </si>
  <si>
    <t xml:space="preserve">SO 462</t>
  </si>
  <si>
    <t xml:space="preserve">(Rupees Five Thousand Nine Hundred and Thirty Four Only)                                                Grand Total in ₹</t>
  </si>
  <si>
    <t xml:space="preserve">SO 463</t>
  </si>
  <si>
    <t xml:space="preserve">(Rupees Five Thousand Seven Hundred and Eight Only)                                                           Grand Total in ₹</t>
  </si>
  <si>
    <t xml:space="preserve">SO 464</t>
  </si>
  <si>
    <t xml:space="preserve">(Rupees Fourteen Thousand Two Hundred and Sixty Five Only)                                               Grand Total in ₹</t>
  </si>
  <si>
    <t xml:space="preserve">SO 465</t>
  </si>
  <si>
    <t xml:space="preserve">(Rupees Twenty two Thousand Three Hundred and Thirty Only)                                              Grand Total in ₹</t>
  </si>
  <si>
    <t xml:space="preserve">SO 466</t>
  </si>
  <si>
    <t xml:space="preserve">(Rupees Six Thousand Seven Hundred and Twenty Three Only)                                                 Grand Total in ₹</t>
  </si>
  <si>
    <t xml:space="preserve">SO 467</t>
  </si>
  <si>
    <t xml:space="preserve">(Rupees Seven Thousand Nine Hundred and Forty two Only)                                                Grand Total in ₹</t>
  </si>
  <si>
    <t xml:space="preserve">SO 468</t>
  </si>
  <si>
    <t xml:space="preserve">(Rupees Thirty Two Thousand and Twenty One Only)                                                                     Grand Total in ₹</t>
  </si>
  <si>
    <t xml:space="preserve">SO 469</t>
  </si>
  <si>
    <t xml:space="preserve">sanofi</t>
  </si>
  <si>
    <t xml:space="preserve">(Rupees Fourteen Thousand Eight Hundred and Twenty Two Only)                                        Grand Total in ₹</t>
  </si>
  <si>
    <t xml:space="preserve">SO 470</t>
  </si>
  <si>
    <t xml:space="preserve">(Rupees Three Hundred and Seventy Five Only)                                                                      Grand Total in ₹</t>
  </si>
  <si>
    <t xml:space="preserve">SO 471</t>
  </si>
  <si>
    <t xml:space="preserve">(Rupees Eleven Thousand Nine Hundred and Eighteen Only)                                                     Grand Total in ₹</t>
  </si>
  <si>
    <t xml:space="preserve">SO 472</t>
  </si>
  <si>
    <t xml:space="preserve">Glass test tubes (1 x 100) Pack of 100 Nos</t>
  </si>
  <si>
    <t xml:space="preserve">Test tubes 100 mm x12mm rimless (Pack of 100 Nos)</t>
  </si>
  <si>
    <t xml:space="preserve">(Rupees Six Thousand nine Hundred and Forty Four Only)                                                          Grand Total in ₹</t>
  </si>
  <si>
    <t xml:space="preserve">SO 473</t>
  </si>
  <si>
    <t xml:space="preserve">(Rupees Nineteen Thousand Eight Hundred and Eighteen Only)                                            Grand Total in ₹</t>
  </si>
  <si>
    <t xml:space="preserve">SO 474</t>
  </si>
  <si>
    <t xml:space="preserve">(Rupees Eight Thousand Seven Hundred and Eighty Five Only)                                                  Grand Total in ₹</t>
  </si>
  <si>
    <t xml:space="preserve">SO 475</t>
  </si>
  <si>
    <t xml:space="preserve">(Rupees Twelve Thousand One Hundred and Ninety Nine Only)                                               Grand Total in ₹</t>
  </si>
  <si>
    <t xml:space="preserve">SO 476</t>
  </si>
  <si>
    <t xml:space="preserve">(Rupees Fourteen Thousand Four Hundred and Eight Only)                                                      Grand Total in ₹</t>
  </si>
  <si>
    <t xml:space="preserve">SO 477</t>
  </si>
  <si>
    <t xml:space="preserve">(Rupees Fifty Three Thousand Five Hundred and Eighty Seven Only)                                    Grand Total in ₹</t>
  </si>
  <si>
    <t xml:space="preserve">SO 478</t>
  </si>
  <si>
    <t xml:space="preserve">(Rupees Thirty One Thousand Six Hundred and Ninety two Only)                                  Grand Total in ₹</t>
  </si>
  <si>
    <t xml:space="preserve">SO 479</t>
  </si>
  <si>
    <t xml:space="preserve">(Rupees Sixty two Thousand Eight Hundred and Sixty Nine Only)                                  Grand Total in ₹</t>
  </si>
  <si>
    <t xml:space="preserve">SO 480</t>
  </si>
  <si>
    <t xml:space="preserve">(Rupees Nineteen Thousand Two Hundred and Ninety Nine Only)                                           Grand Total in ₹</t>
  </si>
  <si>
    <t xml:space="preserve">SO 481</t>
  </si>
  <si>
    <t xml:space="preserve">(Rupees Forty Two Thousand and Thirty Eight Only)                                                                      Grand Total in ₹</t>
  </si>
  <si>
    <t xml:space="preserve">SO 482</t>
  </si>
  <si>
    <t xml:space="preserve">(Rupees Twenty Four Thousand Three Hundred and Fifty One Only)                                       Grand Total in ₹</t>
  </si>
  <si>
    <t xml:space="preserve">SO 483</t>
  </si>
  <si>
    <t xml:space="preserve">Micro tips (200 - 1000ml)  (Pkt of 1000pcs)</t>
  </si>
  <si>
    <t xml:space="preserve">(Rupees Twelve Thousand Eight Hundred and Fifty Three Only)                                                 Grand Total in ₹</t>
  </si>
  <si>
    <t xml:space="preserve">SO 484</t>
  </si>
  <si>
    <t xml:space="preserve">(Rupees Nineteen Thousand Eight Hundred and Ninety One Only)                                         Grand Total in ₹</t>
  </si>
  <si>
    <t xml:space="preserve">SO 485</t>
  </si>
  <si>
    <t xml:space="preserve">(Rupees Twelve Thousand Seven Hundred and Fifty One Only)                                                  Grand Total in ₹</t>
  </si>
  <si>
    <t xml:space="preserve">SO 486</t>
  </si>
  <si>
    <t xml:space="preserve">(Rupees Fifteen Thousand Nine Hundred and Fifty Eight Only)                                                  Grand Total in ₹</t>
  </si>
  <si>
    <t xml:space="preserve">SO 487</t>
  </si>
  <si>
    <t xml:space="preserve">(Rupees Ten Thousand Three Hundred and Sixty Nine Only)                                                         Grand Total in ₹</t>
  </si>
  <si>
    <t xml:space="preserve">SO 488</t>
  </si>
  <si>
    <t xml:space="preserve">morepen</t>
  </si>
  <si>
    <t xml:space="preserve">(Rupees Six Thousand Nine Hundred and Fourty Only)                                                                      Grand Total in ₹</t>
  </si>
  <si>
    <t xml:space="preserve">SO 489</t>
  </si>
  <si>
    <t xml:space="preserve">(Rupees Twenty Six Thousand Eight Hundred and Seventy Seven Only)                                Grand Total in ₹</t>
  </si>
  <si>
    <t xml:space="preserve">SO 490</t>
  </si>
  <si>
    <t xml:space="preserve">(Rupees Thirty Five Thousand Six Hundred and Fifty Only)                                                       Grand Total in ₹</t>
  </si>
  <si>
    <t xml:space="preserve">SO 491</t>
  </si>
  <si>
    <t xml:space="preserve">Medifit</t>
  </si>
  <si>
    <t xml:space="preserve">(Rupees Thirty Five Thousand Five Hundred and Fourty One Only)                                        Grand Total in ₹</t>
  </si>
  <si>
    <t xml:space="preserve">SO 492</t>
  </si>
  <si>
    <t xml:space="preserve">Emcure</t>
  </si>
  <si>
    <t xml:space="preserve">(Rupees Thirty one Thousand Six Hundred and Seventy three Only)                                         Grand Total in ₹</t>
  </si>
  <si>
    <t xml:space="preserve">SO 493</t>
  </si>
  <si>
    <t xml:space="preserve">(Rupees Five Thousand Four Hundred Only)                                                                      Grand Total in ₹</t>
  </si>
  <si>
    <t xml:space="preserve">SO 494</t>
  </si>
  <si>
    <t xml:space="preserve">(Rupees Six Thousand and Fifty Eight Only)                                                                                  Grand Total in ₹</t>
  </si>
  <si>
    <t xml:space="preserve">Vendor</t>
  </si>
  <si>
    <t xml:space="preserve">(Rupees Thirty two Thousand Three Hundred and Three Only)                                                                Grand Total in ₹</t>
  </si>
  <si>
    <t xml:space="preserve">(Rupees Fourteen Thousand Two Hundred and Twenty Eight Only)                                                         Grand Total in ₹</t>
  </si>
  <si>
    <t xml:space="preserve">(Rupees Twenty Seven Thousand Eight Hundred and Eighteen Only)                                                      Grand Total in ₹</t>
  </si>
  <si>
    <t xml:space="preserve">(Rupees Two Thousand Five Hundred and Fifty One Only)                                                                      Grand Total in ₹</t>
  </si>
  <si>
    <t xml:space="preserve">(Rupees Thirty Two Thousand Four Hundred and Ninety Four Only)                                                         Grand Total in ₹</t>
  </si>
  <si>
    <t xml:space="preserve">Elder</t>
  </si>
  <si>
    <t xml:space="preserve">(Rupees Ten Thousand and Thirty three Only)                                                                      Grand Total in ₹</t>
  </si>
  <si>
    <t xml:space="preserve">(Rupees Fifteen Thousand Four Hundred and Eighteen Only)                                                                      Grand Total in ₹</t>
  </si>
  <si>
    <t xml:space="preserve">(Rupees Nineteen Thousand three Hundred and Eighty One Only)                                                         Grand Total in ₹</t>
  </si>
  <si>
    <t xml:space="preserve">(Rupees Thirty Nine Thousand Nine Hundred and One Only)                                                                      Grand Total in ₹</t>
  </si>
  <si>
    <t xml:space="preserve">Sandoz</t>
  </si>
  <si>
    <t xml:space="preserve">(Rupees Twenty One Thousand Two Hundred and Thirty One Only)                                                        Grand Total in ₹</t>
  </si>
  <si>
    <t xml:space="preserve">(Rupees Sixteen Thousand Three Hundred and Ninety Five Only)                                                            Grand Total in ₹</t>
  </si>
  <si>
    <t xml:space="preserve">(Rupees One Thousand Three Hundred and Fifty Only)                                                                      Grand Total in ₹</t>
  </si>
  <si>
    <t xml:space="preserve">(Rupees Sixteen Thousand Six Hundred and Eighty Nine Only)                                                               Grand Total in ₹</t>
  </si>
  <si>
    <t xml:space="preserve">SBS Biotech</t>
  </si>
  <si>
    <t xml:space="preserve">(Rupees Two Thousand Two Hundred and Eighty Five Only)                                                                      Grand Total in ₹</t>
  </si>
  <si>
    <t xml:space="preserve">(Rupees Twenty Three Thousand and Ninety Nine Only)                                                                      Grand Total in ₹</t>
  </si>
  <si>
    <t xml:space="preserve">(Rupees Two Hundred and Eighty Eight Only)                                                                                           Grand Total in ₹</t>
  </si>
  <si>
    <t xml:space="preserve">(Rupees Twenty two Thousand Six Hundred and Eighty Four Only)                                                          Grand Total in ₹</t>
  </si>
  <si>
    <t xml:space="preserve">(Rupees Fourteen Thousand Five Hundred and Eighty Nine Only)                                                         Grand Total in ₹</t>
  </si>
  <si>
    <t xml:space="preserve">ECHS INDT 15 ( Not Found List) 241 ITEMS</t>
  </si>
  <si>
    <t xml:space="preserve"> Indt S No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</si>
</sst>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"/>
    <numFmt numFmtId="167" formatCode="@"/>
    <numFmt numFmtId="168" formatCode="0%"/>
    <numFmt numFmtId="169" formatCode="D\-MMM\-YYYY;@"/>
  </numFmts>
  <fonts count="33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name val="Arial"/>
      <family val="2"/>
    </font>
    <font>
      <sz val="10"/>
      <color rgb="FF000000"/>
      <name val="MS Sans Serif"/>
      <family val="2"/>
    </font>
    <font>
      <sz val="10"/>
      <color rgb="FF000000"/>
      <name val="Arial"/>
      <family val="2"/>
    </font>
    <font>
      <b val="true"/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sz val="11"/>
      <color rgb="FF111111"/>
      <name val="Calibri"/>
      <family val="2"/>
    </font>
    <font>
      <i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12"/>
      <name val="Calibri"/>
      <family val="2"/>
    </font>
    <font>
      <sz val="12"/>
      <color rgb="FFFF0000"/>
      <name val="Calibri"/>
      <family val="2"/>
    </font>
    <font>
      <b val="true"/>
      <sz val="11"/>
      <name val="Calibri"/>
      <family val="2"/>
    </font>
    <font>
      <sz val="11"/>
      <color rgb="FF00B050"/>
      <name val="Calibri"/>
      <family val="2"/>
    </font>
    <font>
      <sz val="9"/>
      <color rgb="FF111111"/>
      <name val="Calibri"/>
      <family val="2"/>
    </font>
    <font>
      <sz val="8"/>
      <color rgb="FF000000"/>
      <name val="Calibri"/>
      <family val="2"/>
    </font>
    <font>
      <sz val="11"/>
      <color rgb="FFFF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000000"/>
        <bgColor rgb="FF111111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/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 diagonalUp="false" diagonalDown="false">
      <left style="thin"/>
      <right style="thin"/>
      <top style="thin">
        <color rgb="FFFF0000"/>
      </top>
      <bottom style="thin">
        <color rgb="FFFF000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9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9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0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1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0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1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0" fillId="1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0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4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4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24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1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5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26" fillId="1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26" fillId="1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6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26" fillId="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26" fillId="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26" fillId="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6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5" fontId="26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6" fillId="1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1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2" xfId="4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6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7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7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2" xfId="42" applyFont="true" applyBorder="true" applyAlignment="true" applyProtection="false">
      <alignment horizontal="left" vertical="top" textRotation="0" wrapText="true" indent="0" shrinkToFit="true"/>
      <protection locked="true" hidden="false"/>
    </xf>
    <xf numFmtId="166" fontId="6" fillId="10" borderId="2" xfId="42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10" borderId="2" xfId="42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6" fillId="1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1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4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26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6" fillId="1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4" xfId="4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4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9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1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8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9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6" fillId="0" borderId="2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26" fillId="10" borderId="2" xfId="4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6" fillId="10" borderId="2" xfId="4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6" fillId="0" borderId="4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42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true" indent="0" shrinkToFit="true"/>
      <protection locked="true" hidden="false"/>
    </xf>
    <xf numFmtId="166" fontId="22" fillId="1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2" fillId="1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22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37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1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6" fillId="10" borderId="2" xfId="42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10" borderId="2" xfId="42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6" fillId="10" borderId="2" xfId="42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26" fillId="0" borderId="2" xfId="42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2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9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9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9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0" fillId="9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0" fillId="9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2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23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3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3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2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3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2" fillId="9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3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9" fontId="22" fillId="9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23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2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2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2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2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3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3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22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3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9" fontId="22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1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2" xfId="4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9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9" fontId="29" fillId="9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19" fillId="0" borderId="13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9" fillId="0" borderId="1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9" fillId="9" borderId="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3" fillId="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21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2" fillId="0" borderId="1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22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22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8" fontId="23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23" fillId="9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23" fillId="9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23" fillId="9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19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24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5" fillId="1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1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5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1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10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31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2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20" fillId="1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19" fillId="1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6" fontId="22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22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8" fontId="0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22" fillId="0" borderId="2" xfId="38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2" fillId="10" borderId="2" xfId="38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0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2" fillId="0" borderId="2" xfId="42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5" fontId="22" fillId="10" borderId="2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32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2" fillId="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4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2" xfId="4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1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2" fillId="1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0" fillId="0" borderId="2" xfId="42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22" fillId="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0" borderId="2" xfId="0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4" fontId="22" fillId="0" borderId="4" xfId="4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22" fillId="10" borderId="2" xfId="4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10" borderId="2" xfId="44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0" borderId="4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10" borderId="2" xfId="4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2" fillId="10" borderId="2" xfId="42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10" borderId="2" xfId="42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2" xfId="42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22" fillId="10" borderId="2" xfId="42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22" fillId="0" borderId="2" xfId="42" applyFont="true" applyBorder="true" applyAlignment="true" applyProtection="false">
      <alignment horizontal="left" vertical="top" textRotation="0" wrapText="false" indent="0" shrinkToFit="true"/>
      <protection locked="true" hidden="false"/>
    </xf>
    <xf numFmtId="165" fontId="22" fillId="0" borderId="5" xfId="38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0" borderId="0" xfId="42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2" fillId="0" borderId="2" xfId="42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6" fontId="0" fillId="10" borderId="2" xfId="42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0" fillId="10" borderId="2" xfId="42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10" borderId="2" xfId="42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3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Normal 2" xfId="37" builtinId="53" customBuiltin="true"/>
    <cellStyle name="Normal 2 2" xfId="38" builtinId="53" customBuiltin="true"/>
    <cellStyle name="Normal 3" xfId="39" builtinId="53" customBuiltin="true"/>
    <cellStyle name="Normal 3 2" xfId="40" builtinId="53" customBuiltin="true"/>
    <cellStyle name="Normal 4" xfId="41" builtinId="53" customBuiltin="true"/>
    <cellStyle name="Normal 5" xfId="42" builtinId="53" customBuiltin="true"/>
    <cellStyle name="Normal 6" xfId="43" builtinId="53" customBuiltin="true"/>
    <cellStyle name="Normal_Sheet1 2" xfId="44" builtinId="53" customBuiltin="true"/>
  </cellStyles>
  <dxfs count="1000"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C0C0C0"/>
        </patternFill>
      </fill>
    </dxf>
    <dxf>
      <font>
        <name val="Calibri"/>
        <family val="2"/>
        <color rgb="FF9C0006"/>
      </font>
      <fill>
        <patternFill>
          <bgColor rgb="FFC0C0C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6500"/>
      </font>
      <fill>
        <patternFill>
          <bgColor rgb="FFFFEB9C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color rgb="FF9C0006"/>
      </font>
      <fill>
        <patternFill>
          <bgColor rgb="FFFFC7CE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00B05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9C0006"/>
      </font>
      <fill>
        <patternFill>
          <bgColor rgb="FFC0C0C0"/>
        </patternFill>
      </fill>
    </dxf>
    <dxf>
      <font>
        <name val="Calibri"/>
        <family val="2"/>
        <color rgb="FF9C0006"/>
      </font>
      <fill>
        <patternFill>
          <bgColor rgb="FFC0C0C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b val="1"/>
        <i val="0"/>
        <color rgb="00FFFFFF"/>
      </font>
      <fill>
        <patternFill>
          <bgColor rgb="FFFAC09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  <dxf>
      <font>
        <name val="Calibri"/>
        <family val="2"/>
        <color rgb="FF000000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FFCCCC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EB9C"/>
      <rgbColor rgb="FF99CCFF"/>
      <rgbColor rgb="FFFFC7CE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111111"/>
      <rgbColor rgb="FF333300"/>
      <rgbColor rgb="FF9C65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3.8" zeroHeight="false" outlineLevelRow="0" outlineLevelCol="0"/>
  <cols>
    <col collapsed="false" customWidth="true" hidden="false" outlineLevel="0" max="1" min="1" style="1" width="4.57"/>
    <col collapsed="false" customWidth="true" hidden="false" outlineLevel="0" max="2" min="2" style="1" width="7.28"/>
    <col collapsed="false" customWidth="true" hidden="false" outlineLevel="0" max="3" min="3" style="1" width="45.85"/>
    <col collapsed="false" customWidth="true" hidden="false" outlineLevel="0" max="4" min="4" style="1" width="9.14"/>
    <col collapsed="false" customWidth="true" hidden="false" outlineLevel="0" max="5" min="5" style="1" width="5.85"/>
    <col collapsed="false" customWidth="true" hidden="false" outlineLevel="0" max="1025" min="6" style="1" width="9.14"/>
  </cols>
  <sheetData>
    <row r="1" customFormat="fals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="6" customFormat="true" ht="12.75" hidden="false" customHeight="false" outlineLevel="0" collapsed="false">
      <c r="A2" s="4" t="n">
        <v>1</v>
      </c>
      <c r="B2" s="5" t="s">
        <v>6</v>
      </c>
      <c r="C2" s="4" t="s">
        <v>7</v>
      </c>
      <c r="D2" s="4" t="s">
        <v>8</v>
      </c>
      <c r="E2" s="4" t="n">
        <f aca="false">F2/3</f>
        <v>210</v>
      </c>
      <c r="F2" s="5" t="n">
        <v>630</v>
      </c>
    </row>
    <row r="3" s="9" customFormat="true" ht="12.8" hidden="false" customHeight="false" outlineLevel="0" collapsed="false">
      <c r="A3" s="7" t="n">
        <v>2</v>
      </c>
      <c r="B3" s="8" t="s">
        <v>6</v>
      </c>
      <c r="C3" s="7" t="s">
        <v>9</v>
      </c>
      <c r="D3" s="8" t="s">
        <v>8</v>
      </c>
      <c r="E3" s="7" t="n">
        <f aca="false">F3/3</f>
        <v>60</v>
      </c>
      <c r="F3" s="8" t="n">
        <v>180</v>
      </c>
    </row>
    <row r="4" s="9" customFormat="true" ht="12.8" hidden="false" customHeight="false" outlineLevel="0" collapsed="false">
      <c r="A4" s="7" t="n">
        <v>3</v>
      </c>
      <c r="B4" s="8" t="s">
        <v>6</v>
      </c>
      <c r="C4" s="7" t="s">
        <v>10</v>
      </c>
      <c r="D4" s="7" t="s">
        <v>11</v>
      </c>
      <c r="E4" s="7" t="n">
        <f aca="false">F4/3</f>
        <v>150</v>
      </c>
      <c r="F4" s="8" t="n">
        <v>450</v>
      </c>
    </row>
    <row r="5" s="6" customFormat="true" ht="12.8" hidden="false" customHeight="false" outlineLevel="0" collapsed="false">
      <c r="A5" s="4" t="n">
        <v>4</v>
      </c>
      <c r="B5" s="5" t="s">
        <v>12</v>
      </c>
      <c r="C5" s="4" t="s">
        <v>13</v>
      </c>
      <c r="D5" s="4" t="s">
        <v>14</v>
      </c>
      <c r="E5" s="4" t="n">
        <f aca="false">F5/3</f>
        <v>14</v>
      </c>
      <c r="F5" s="5" t="n">
        <v>42</v>
      </c>
    </row>
    <row r="6" s="9" customFormat="true" ht="12.8" hidden="false" customHeight="false" outlineLevel="0" collapsed="false">
      <c r="A6" s="7" t="n">
        <v>5</v>
      </c>
      <c r="B6" s="7" t="n">
        <v>20211</v>
      </c>
      <c r="C6" s="7" t="s">
        <v>15</v>
      </c>
      <c r="D6" s="7" t="s">
        <v>16</v>
      </c>
      <c r="E6" s="7" t="n">
        <f aca="false">F6/3</f>
        <v>60</v>
      </c>
      <c r="F6" s="8" t="n">
        <v>180</v>
      </c>
    </row>
    <row r="7" s="6" customFormat="true" ht="12.8" hidden="false" customHeight="false" outlineLevel="0" collapsed="false">
      <c r="A7" s="4" t="n">
        <v>6</v>
      </c>
      <c r="B7" s="4" t="n">
        <v>11009</v>
      </c>
      <c r="C7" s="4" t="s">
        <v>17</v>
      </c>
      <c r="D7" s="4" t="s">
        <v>18</v>
      </c>
      <c r="E7" s="4" t="n">
        <f aca="false">F7/3</f>
        <v>116</v>
      </c>
      <c r="F7" s="5" t="n">
        <v>348</v>
      </c>
    </row>
    <row r="8" s="6" customFormat="true" ht="12.8" hidden="false" customHeight="false" outlineLevel="0" collapsed="false">
      <c r="A8" s="4" t="n">
        <v>7</v>
      </c>
      <c r="B8" s="4" t="n">
        <v>11969</v>
      </c>
      <c r="C8" s="4" t="s">
        <v>19</v>
      </c>
      <c r="D8" s="4" t="s">
        <v>18</v>
      </c>
      <c r="E8" s="4" t="n">
        <f aca="false">F8/3</f>
        <v>56</v>
      </c>
      <c r="F8" s="5" t="n">
        <v>168</v>
      </c>
    </row>
    <row r="9" s="9" customFormat="true" ht="12.8" hidden="false" customHeight="false" outlineLevel="0" collapsed="false">
      <c r="A9" s="7" t="n">
        <v>8</v>
      </c>
      <c r="B9" s="7" t="n">
        <v>12953</v>
      </c>
      <c r="C9" s="7" t="s">
        <v>20</v>
      </c>
      <c r="D9" s="7" t="s">
        <v>14</v>
      </c>
      <c r="E9" s="7" t="n">
        <f aca="false">F9/3</f>
        <v>5</v>
      </c>
      <c r="F9" s="8" t="n">
        <v>15</v>
      </c>
    </row>
    <row r="10" s="6" customFormat="true" ht="12.8" hidden="false" customHeight="false" outlineLevel="0" collapsed="false">
      <c r="A10" s="4" t="n">
        <v>9</v>
      </c>
      <c r="B10" s="4" t="s">
        <v>21</v>
      </c>
      <c r="C10" s="4" t="s">
        <v>22</v>
      </c>
      <c r="D10" s="4" t="s">
        <v>23</v>
      </c>
      <c r="E10" s="4" t="n">
        <f aca="false">F10/3</f>
        <v>16</v>
      </c>
      <c r="F10" s="5" t="n">
        <v>48</v>
      </c>
    </row>
    <row r="11" s="9" customFormat="true" ht="12.8" hidden="false" customHeight="false" outlineLevel="0" collapsed="false">
      <c r="A11" s="7" t="n">
        <v>10</v>
      </c>
      <c r="B11" s="8" t="s">
        <v>12</v>
      </c>
      <c r="C11" s="7" t="s">
        <v>24</v>
      </c>
      <c r="D11" s="7" t="s">
        <v>25</v>
      </c>
      <c r="E11" s="7" t="n">
        <f aca="false">F11/3</f>
        <v>1</v>
      </c>
      <c r="F11" s="8" t="n">
        <v>3</v>
      </c>
    </row>
    <row r="12" s="9" customFormat="true" ht="12.8" hidden="false" customHeight="false" outlineLevel="0" collapsed="false">
      <c r="A12" s="7" t="n">
        <v>11</v>
      </c>
      <c r="B12" s="7" t="s">
        <v>12</v>
      </c>
      <c r="C12" s="7" t="s">
        <v>26</v>
      </c>
      <c r="D12" s="7" t="s">
        <v>27</v>
      </c>
      <c r="E12" s="7" t="n">
        <f aca="false">F12/3</f>
        <v>10</v>
      </c>
      <c r="F12" s="8" t="n">
        <v>30</v>
      </c>
    </row>
    <row r="13" s="6" customFormat="true" ht="12.8" hidden="false" customHeight="false" outlineLevel="0" collapsed="false">
      <c r="A13" s="4" t="n">
        <v>12</v>
      </c>
      <c r="B13" s="4" t="n">
        <v>10879</v>
      </c>
      <c r="C13" s="4" t="s">
        <v>28</v>
      </c>
      <c r="D13" s="4" t="s">
        <v>11</v>
      </c>
      <c r="E13" s="4" t="n">
        <f aca="false">F13/3</f>
        <v>30</v>
      </c>
      <c r="F13" s="5" t="n">
        <v>90</v>
      </c>
    </row>
    <row r="14" s="6" customFormat="true" ht="12.8" hidden="false" customHeight="false" outlineLevel="0" collapsed="false">
      <c r="A14" s="4" t="n">
        <v>13</v>
      </c>
      <c r="B14" s="5" t="s">
        <v>12</v>
      </c>
      <c r="C14" s="4" t="s">
        <v>29</v>
      </c>
      <c r="D14" s="4" t="s">
        <v>16</v>
      </c>
      <c r="E14" s="4" t="n">
        <f aca="false">F14/3</f>
        <v>30</v>
      </c>
      <c r="F14" s="5" t="n">
        <v>90</v>
      </c>
      <c r="G14" s="6" t="s">
        <v>30</v>
      </c>
    </row>
    <row r="15" s="6" customFormat="true" ht="12.8" hidden="false" customHeight="false" outlineLevel="0" collapsed="false">
      <c r="A15" s="4" t="n">
        <v>14</v>
      </c>
      <c r="B15" s="4" t="n">
        <v>10870</v>
      </c>
      <c r="C15" s="4" t="s">
        <v>31</v>
      </c>
      <c r="D15" s="4" t="s">
        <v>16</v>
      </c>
      <c r="E15" s="4" t="n">
        <f aca="false">F15/3</f>
        <v>50</v>
      </c>
      <c r="F15" s="5" t="n">
        <v>150</v>
      </c>
    </row>
    <row r="16" s="6" customFormat="true" ht="12.8" hidden="false" customHeight="false" outlineLevel="0" collapsed="false">
      <c r="A16" s="4" t="n">
        <v>15</v>
      </c>
      <c r="B16" s="5" t="s">
        <v>12</v>
      </c>
      <c r="C16" s="4" t="s">
        <v>32</v>
      </c>
      <c r="D16" s="5" t="s">
        <v>11</v>
      </c>
      <c r="E16" s="4" t="n">
        <f aca="false">F16/3</f>
        <v>30</v>
      </c>
      <c r="F16" s="5" t="n">
        <v>90</v>
      </c>
    </row>
    <row r="17" s="6" customFormat="true" ht="12.8" hidden="false" customHeight="false" outlineLevel="0" collapsed="false">
      <c r="A17" s="4" t="n">
        <v>16</v>
      </c>
      <c r="B17" s="5" t="s">
        <v>12</v>
      </c>
      <c r="C17" s="4" t="s">
        <v>33</v>
      </c>
      <c r="D17" s="5" t="s">
        <v>11</v>
      </c>
      <c r="E17" s="4" t="n">
        <f aca="false">F17/3</f>
        <v>30</v>
      </c>
      <c r="F17" s="5" t="n">
        <v>90</v>
      </c>
    </row>
    <row r="18" s="6" customFormat="true" ht="12.8" hidden="false" customHeight="false" outlineLevel="0" collapsed="false">
      <c r="A18" s="4" t="n">
        <v>17</v>
      </c>
      <c r="B18" s="4" t="s">
        <v>12</v>
      </c>
      <c r="C18" s="4" t="s">
        <v>34</v>
      </c>
      <c r="D18" s="4" t="s">
        <v>16</v>
      </c>
      <c r="E18" s="4" t="n">
        <f aca="false">F18/3</f>
        <v>60</v>
      </c>
      <c r="F18" s="5" t="n">
        <v>180</v>
      </c>
    </row>
    <row r="19" s="6" customFormat="true" ht="12.8" hidden="false" customHeight="false" outlineLevel="0" collapsed="false">
      <c r="A19" s="4" t="n">
        <v>18</v>
      </c>
      <c r="B19" s="4" t="n">
        <v>10876</v>
      </c>
      <c r="C19" s="4" t="s">
        <v>35</v>
      </c>
      <c r="D19" s="4" t="s">
        <v>11</v>
      </c>
      <c r="E19" s="4" t="n">
        <f aca="false">F19/3</f>
        <v>330</v>
      </c>
      <c r="F19" s="5" t="n">
        <v>990</v>
      </c>
    </row>
    <row r="20" s="6" customFormat="true" ht="12.8" hidden="false" customHeight="false" outlineLevel="0" collapsed="false">
      <c r="A20" s="4" t="n">
        <v>19</v>
      </c>
      <c r="B20" s="4" t="n">
        <v>11015</v>
      </c>
      <c r="C20" s="4" t="s">
        <v>36</v>
      </c>
      <c r="D20" s="4" t="s">
        <v>11</v>
      </c>
      <c r="E20" s="4" t="n">
        <f aca="false">F20/3</f>
        <v>120</v>
      </c>
      <c r="F20" s="5" t="n">
        <v>360</v>
      </c>
    </row>
    <row r="21" s="6" customFormat="true" ht="12.8" hidden="false" customHeight="false" outlineLevel="0" collapsed="false">
      <c r="A21" s="4" t="n">
        <v>20</v>
      </c>
      <c r="B21" s="4" t="s">
        <v>12</v>
      </c>
      <c r="C21" s="4" t="s">
        <v>37</v>
      </c>
      <c r="D21" s="4" t="s">
        <v>11</v>
      </c>
      <c r="E21" s="4" t="n">
        <f aca="false">F21/3</f>
        <v>200</v>
      </c>
      <c r="F21" s="5" t="n">
        <v>600</v>
      </c>
    </row>
    <row r="22" s="6" customFormat="true" ht="12.8" hidden="false" customHeight="false" outlineLevel="0" collapsed="false">
      <c r="A22" s="4" t="n">
        <v>21</v>
      </c>
      <c r="B22" s="4" t="n">
        <v>11981</v>
      </c>
      <c r="C22" s="4" t="s">
        <v>38</v>
      </c>
      <c r="D22" s="4" t="s">
        <v>11</v>
      </c>
      <c r="E22" s="4" t="n">
        <f aca="false">F22/3</f>
        <v>690</v>
      </c>
      <c r="F22" s="5" t="n">
        <v>2070</v>
      </c>
    </row>
    <row r="23" s="6" customFormat="true" ht="12.8" hidden="false" customHeight="false" outlineLevel="0" collapsed="false">
      <c r="A23" s="4" t="n">
        <v>22</v>
      </c>
      <c r="B23" s="4" t="n">
        <v>11979</v>
      </c>
      <c r="C23" s="4" t="s">
        <v>39</v>
      </c>
      <c r="D23" s="4" t="s">
        <v>11</v>
      </c>
      <c r="E23" s="4" t="n">
        <f aca="false">F23/3</f>
        <v>110</v>
      </c>
      <c r="F23" s="5" t="n">
        <v>330</v>
      </c>
    </row>
    <row r="24" s="6" customFormat="true" ht="12.8" hidden="false" customHeight="false" outlineLevel="0" collapsed="false">
      <c r="A24" s="4" t="n">
        <v>23</v>
      </c>
      <c r="B24" s="4" t="n">
        <v>10880</v>
      </c>
      <c r="C24" s="4" t="s">
        <v>40</v>
      </c>
      <c r="D24" s="4" t="s">
        <v>16</v>
      </c>
      <c r="E24" s="4" t="n">
        <f aca="false">F24/3</f>
        <v>130</v>
      </c>
      <c r="F24" s="5" t="n">
        <v>390</v>
      </c>
    </row>
    <row r="25" s="9" customFormat="true" ht="12.8" hidden="false" customHeight="false" outlineLevel="0" collapsed="false">
      <c r="A25" s="7" t="n">
        <v>24</v>
      </c>
      <c r="B25" s="7" t="n">
        <v>11117</v>
      </c>
      <c r="C25" s="7" t="s">
        <v>41</v>
      </c>
      <c r="D25" s="7" t="s">
        <v>16</v>
      </c>
      <c r="E25" s="7" t="n">
        <f aca="false">F25/3</f>
        <v>100</v>
      </c>
      <c r="F25" s="8" t="n">
        <v>300</v>
      </c>
    </row>
    <row r="26" s="6" customFormat="true" ht="12.8" hidden="false" customHeight="false" outlineLevel="0" collapsed="false">
      <c r="A26" s="4" t="n">
        <v>25</v>
      </c>
      <c r="B26" s="4" t="n">
        <v>11150</v>
      </c>
      <c r="C26" s="4" t="s">
        <v>42</v>
      </c>
      <c r="D26" s="4" t="s">
        <v>11</v>
      </c>
      <c r="E26" s="4" t="n">
        <f aca="false">F26/3</f>
        <v>320</v>
      </c>
      <c r="F26" s="5" t="n">
        <v>960</v>
      </c>
    </row>
    <row r="27" s="9" customFormat="true" ht="12.8" hidden="false" customHeight="false" outlineLevel="0" collapsed="false">
      <c r="A27" s="7" t="n">
        <v>26</v>
      </c>
      <c r="B27" s="7" t="s">
        <v>12</v>
      </c>
      <c r="C27" s="7" t="s">
        <v>43</v>
      </c>
      <c r="D27" s="7" t="s">
        <v>16</v>
      </c>
      <c r="E27" s="7" t="n">
        <f aca="false">F27/3</f>
        <v>60</v>
      </c>
      <c r="F27" s="8" t="n">
        <v>180</v>
      </c>
    </row>
    <row r="28" s="6" customFormat="true" ht="12.8" hidden="false" customHeight="false" outlineLevel="0" collapsed="false">
      <c r="A28" s="4" t="n">
        <v>27</v>
      </c>
      <c r="B28" s="4" t="s">
        <v>12</v>
      </c>
      <c r="C28" s="4" t="s">
        <v>44</v>
      </c>
      <c r="D28" s="4" t="s">
        <v>16</v>
      </c>
      <c r="E28" s="4" t="n">
        <f aca="false">F28/3</f>
        <v>590</v>
      </c>
      <c r="F28" s="5" t="n">
        <v>1770</v>
      </c>
    </row>
    <row r="29" s="6" customFormat="true" ht="12.8" hidden="false" customHeight="false" outlineLevel="0" collapsed="false">
      <c r="A29" s="4" t="n">
        <v>28</v>
      </c>
      <c r="B29" s="4" t="n">
        <v>11176</v>
      </c>
      <c r="C29" s="4" t="s">
        <v>45</v>
      </c>
      <c r="D29" s="4" t="s">
        <v>11</v>
      </c>
      <c r="E29" s="4" t="n">
        <f aca="false">F29/3</f>
        <v>16200</v>
      </c>
      <c r="F29" s="5" t="n">
        <v>48600</v>
      </c>
    </row>
    <row r="30" s="9" customFormat="true" ht="12.8" hidden="false" customHeight="false" outlineLevel="0" collapsed="false">
      <c r="A30" s="7" t="n">
        <v>29</v>
      </c>
      <c r="B30" s="7" t="s">
        <v>12</v>
      </c>
      <c r="C30" s="7" t="s">
        <v>46</v>
      </c>
      <c r="D30" s="7" t="s">
        <v>16</v>
      </c>
      <c r="E30" s="7" t="n">
        <f aca="false">F30/3</f>
        <v>300</v>
      </c>
      <c r="F30" s="8" t="n">
        <v>900</v>
      </c>
    </row>
    <row r="31" s="6" customFormat="true" ht="12.8" hidden="false" customHeight="false" outlineLevel="0" collapsed="false">
      <c r="A31" s="4" t="n">
        <v>30</v>
      </c>
      <c r="B31" s="4" t="n">
        <v>11127</v>
      </c>
      <c r="C31" s="4" t="s">
        <v>47</v>
      </c>
      <c r="D31" s="4" t="s">
        <v>16</v>
      </c>
      <c r="E31" s="4" t="n">
        <f aca="false">F31/3</f>
        <v>860</v>
      </c>
      <c r="F31" s="5" t="n">
        <v>2580</v>
      </c>
    </row>
    <row r="32" s="6" customFormat="true" ht="12.8" hidden="false" customHeight="false" outlineLevel="0" collapsed="false">
      <c r="A32" s="4" t="n">
        <v>31</v>
      </c>
      <c r="B32" s="4" t="n">
        <v>11129</v>
      </c>
      <c r="C32" s="4" t="s">
        <v>48</v>
      </c>
      <c r="D32" s="4" t="s">
        <v>11</v>
      </c>
      <c r="E32" s="4" t="n">
        <f aca="false">F32/3</f>
        <v>510</v>
      </c>
      <c r="F32" s="5" t="n">
        <v>1530</v>
      </c>
    </row>
    <row r="33" s="6" customFormat="true" ht="12.8" hidden="false" customHeight="false" outlineLevel="0" collapsed="false">
      <c r="A33" s="4" t="n">
        <v>32</v>
      </c>
      <c r="B33" s="4" t="n">
        <v>11164</v>
      </c>
      <c r="C33" s="4" t="s">
        <v>49</v>
      </c>
      <c r="D33" s="4" t="s">
        <v>11</v>
      </c>
      <c r="E33" s="4" t="n">
        <f aca="false">F33/3</f>
        <v>16600</v>
      </c>
      <c r="F33" s="5" t="n">
        <v>49800</v>
      </c>
    </row>
    <row r="34" s="6" customFormat="true" ht="12.8" hidden="false" customHeight="false" outlineLevel="0" collapsed="false">
      <c r="A34" s="4" t="n">
        <v>33</v>
      </c>
      <c r="B34" s="4" t="n">
        <v>11174</v>
      </c>
      <c r="C34" s="4" t="s">
        <v>50</v>
      </c>
      <c r="D34" s="4" t="s">
        <v>11</v>
      </c>
      <c r="E34" s="4" t="n">
        <f aca="false">F34/3</f>
        <v>8100</v>
      </c>
      <c r="F34" s="5" t="n">
        <v>24300</v>
      </c>
    </row>
    <row r="35" s="12" customFormat="true" ht="12.8" hidden="false" customHeight="false" outlineLevel="0" collapsed="false">
      <c r="A35" s="10" t="n">
        <v>34</v>
      </c>
      <c r="B35" s="10" t="n">
        <v>10253</v>
      </c>
      <c r="C35" s="10" t="s">
        <v>51</v>
      </c>
      <c r="D35" s="10" t="s">
        <v>16</v>
      </c>
      <c r="E35" s="10" t="n">
        <f aca="false">F35/3</f>
        <v>130</v>
      </c>
      <c r="F35" s="11" t="n">
        <v>390</v>
      </c>
    </row>
    <row r="36" s="6" customFormat="true" ht="12.8" hidden="false" customHeight="false" outlineLevel="0" collapsed="false">
      <c r="A36" s="4" t="n">
        <v>35</v>
      </c>
      <c r="B36" s="4" t="n">
        <v>11142</v>
      </c>
      <c r="C36" s="4" t="s">
        <v>52</v>
      </c>
      <c r="D36" s="4" t="s">
        <v>11</v>
      </c>
      <c r="E36" s="4" t="n">
        <f aca="false">F36/3</f>
        <v>11900</v>
      </c>
      <c r="F36" s="5" t="n">
        <v>35700</v>
      </c>
    </row>
    <row r="37" s="6" customFormat="true" ht="12.8" hidden="false" customHeight="false" outlineLevel="0" collapsed="false">
      <c r="A37" s="4" t="n">
        <v>36</v>
      </c>
      <c r="B37" s="4" t="s">
        <v>12</v>
      </c>
      <c r="C37" s="4" t="s">
        <v>53</v>
      </c>
      <c r="D37" s="4" t="s">
        <v>16</v>
      </c>
      <c r="E37" s="4" t="n">
        <f aca="false">F37/3</f>
        <v>400</v>
      </c>
      <c r="F37" s="5" t="n">
        <v>1200</v>
      </c>
    </row>
    <row r="38" s="6" customFormat="true" ht="12.8" hidden="false" customHeight="false" outlineLevel="0" collapsed="false">
      <c r="A38" s="4" t="n">
        <v>37</v>
      </c>
      <c r="B38" s="4" t="n">
        <v>12808</v>
      </c>
      <c r="C38" s="4" t="s">
        <v>54</v>
      </c>
      <c r="D38" s="4" t="s">
        <v>16</v>
      </c>
      <c r="E38" s="4" t="n">
        <f aca="false">F38/3</f>
        <v>20900</v>
      </c>
      <c r="F38" s="5" t="n">
        <v>62700</v>
      </c>
    </row>
    <row r="39" s="6" customFormat="true" ht="12.8" hidden="false" customHeight="false" outlineLevel="0" collapsed="false">
      <c r="A39" s="4" t="n">
        <v>38</v>
      </c>
      <c r="B39" s="4" t="n">
        <v>12808</v>
      </c>
      <c r="C39" s="4" t="s">
        <v>55</v>
      </c>
      <c r="D39" s="4" t="s">
        <v>16</v>
      </c>
      <c r="E39" s="4" t="n">
        <f aca="false">F39/3</f>
        <v>17700</v>
      </c>
      <c r="F39" s="5" t="n">
        <v>53100</v>
      </c>
    </row>
    <row r="40" s="6" customFormat="true" ht="12.8" hidden="false" customHeight="false" outlineLevel="0" collapsed="false">
      <c r="A40" s="4" t="n">
        <v>39</v>
      </c>
      <c r="B40" s="4" t="s">
        <v>12</v>
      </c>
      <c r="C40" s="4" t="s">
        <v>56</v>
      </c>
      <c r="D40" s="4" t="s">
        <v>11</v>
      </c>
      <c r="E40" s="4" t="n">
        <f aca="false">F40/3</f>
        <v>1420</v>
      </c>
      <c r="F40" s="5" t="n">
        <v>4260</v>
      </c>
    </row>
    <row r="41" s="6" customFormat="true" ht="12.8" hidden="false" customHeight="false" outlineLevel="0" collapsed="false">
      <c r="A41" s="4" t="n">
        <v>40</v>
      </c>
      <c r="B41" s="4" t="s">
        <v>12</v>
      </c>
      <c r="C41" s="4" t="s">
        <v>57</v>
      </c>
      <c r="D41" s="4" t="s">
        <v>16</v>
      </c>
      <c r="E41" s="4" t="n">
        <f aca="false">F41/3</f>
        <v>690</v>
      </c>
      <c r="F41" s="5" t="n">
        <v>2070</v>
      </c>
    </row>
    <row r="42" s="9" customFormat="true" ht="12.8" hidden="false" customHeight="false" outlineLevel="0" collapsed="false">
      <c r="A42" s="7" t="n">
        <v>41</v>
      </c>
      <c r="B42" s="7" t="s">
        <v>12</v>
      </c>
      <c r="C42" s="7" t="s">
        <v>58</v>
      </c>
      <c r="D42" s="7" t="s">
        <v>16</v>
      </c>
      <c r="E42" s="7" t="n">
        <f aca="false">F42/3</f>
        <v>300</v>
      </c>
      <c r="F42" s="8" t="n">
        <v>900</v>
      </c>
    </row>
    <row r="43" s="6" customFormat="true" ht="12.8" hidden="false" customHeight="false" outlineLevel="0" collapsed="false">
      <c r="A43" s="4" t="n">
        <v>42</v>
      </c>
      <c r="B43" s="4" t="s">
        <v>12</v>
      </c>
      <c r="C43" s="4" t="s">
        <v>59</v>
      </c>
      <c r="D43" s="4" t="s">
        <v>16</v>
      </c>
      <c r="E43" s="4" t="n">
        <f aca="false">F43/3</f>
        <v>760</v>
      </c>
      <c r="F43" s="5" t="n">
        <v>2280</v>
      </c>
    </row>
    <row r="44" s="9" customFormat="true" ht="12.8" hidden="false" customHeight="false" outlineLevel="0" collapsed="false">
      <c r="A44" s="7" t="n">
        <v>43</v>
      </c>
      <c r="B44" s="8" t="s">
        <v>12</v>
      </c>
      <c r="C44" s="7" t="s">
        <v>60</v>
      </c>
      <c r="D44" s="7" t="s">
        <v>16</v>
      </c>
      <c r="E44" s="7" t="n">
        <f aca="false">F44/3</f>
        <v>450</v>
      </c>
      <c r="F44" s="8" t="n">
        <v>1350</v>
      </c>
    </row>
    <row r="45" s="9" customFormat="true" ht="12.8" hidden="false" customHeight="false" outlineLevel="0" collapsed="false">
      <c r="A45" s="7" t="n">
        <v>44</v>
      </c>
      <c r="B45" s="7" t="s">
        <v>12</v>
      </c>
      <c r="C45" s="7" t="s">
        <v>61</v>
      </c>
      <c r="D45" s="7" t="s">
        <v>16</v>
      </c>
      <c r="E45" s="7" t="n">
        <f aca="false">F45/3</f>
        <v>200</v>
      </c>
      <c r="F45" s="8" t="n">
        <v>600</v>
      </c>
    </row>
    <row r="46" s="9" customFormat="true" ht="12.8" hidden="false" customHeight="false" outlineLevel="0" collapsed="false">
      <c r="A46" s="7" t="n">
        <v>45</v>
      </c>
      <c r="B46" s="7" t="s">
        <v>12</v>
      </c>
      <c r="C46" s="7" t="s">
        <v>62</v>
      </c>
      <c r="D46" s="7" t="s">
        <v>16</v>
      </c>
      <c r="E46" s="7" t="n">
        <f aca="false">F46/3</f>
        <v>560</v>
      </c>
      <c r="F46" s="8" t="n">
        <v>1680</v>
      </c>
    </row>
    <row r="47" s="9" customFormat="true" ht="12.8" hidden="false" customHeight="false" outlineLevel="0" collapsed="false">
      <c r="A47" s="7" t="n">
        <v>46</v>
      </c>
      <c r="B47" s="8" t="s">
        <v>12</v>
      </c>
      <c r="C47" s="7" t="s">
        <v>63</v>
      </c>
      <c r="D47" s="8" t="s">
        <v>11</v>
      </c>
      <c r="E47" s="7" t="n">
        <f aca="false">F47/3</f>
        <v>660</v>
      </c>
      <c r="F47" s="8" t="n">
        <v>1980</v>
      </c>
    </row>
    <row r="48" s="6" customFormat="true" ht="12.8" hidden="false" customHeight="false" outlineLevel="0" collapsed="false">
      <c r="A48" s="4" t="n">
        <v>47</v>
      </c>
      <c r="B48" s="4" t="n">
        <v>11114</v>
      </c>
      <c r="C48" s="4" t="s">
        <v>64</v>
      </c>
      <c r="D48" s="4" t="s">
        <v>11</v>
      </c>
      <c r="E48" s="4" t="n">
        <f aca="false">F48/3</f>
        <v>30</v>
      </c>
      <c r="F48" s="5" t="n">
        <v>90</v>
      </c>
    </row>
    <row r="49" s="6" customFormat="true" ht="12.8" hidden="false" customHeight="false" outlineLevel="0" collapsed="false">
      <c r="A49" s="4" t="n">
        <v>48</v>
      </c>
      <c r="B49" s="4" t="n">
        <v>11101</v>
      </c>
      <c r="C49" s="4" t="s">
        <v>65</v>
      </c>
      <c r="D49" s="4" t="s">
        <v>11</v>
      </c>
      <c r="E49" s="4" t="n">
        <f aca="false">F49/3</f>
        <v>3100</v>
      </c>
      <c r="F49" s="5" t="n">
        <v>9300</v>
      </c>
    </row>
    <row r="50" s="6" customFormat="true" ht="12.8" hidden="false" customHeight="false" outlineLevel="0" collapsed="false">
      <c r="A50" s="4" t="n">
        <v>49</v>
      </c>
      <c r="B50" s="4" t="n">
        <v>11102</v>
      </c>
      <c r="C50" s="4" t="s">
        <v>66</v>
      </c>
      <c r="D50" s="4" t="s">
        <v>11</v>
      </c>
      <c r="E50" s="4" t="n">
        <f aca="false">F50/3</f>
        <v>1590</v>
      </c>
      <c r="F50" s="5" t="n">
        <v>4770</v>
      </c>
    </row>
    <row r="51" s="9" customFormat="true" ht="12.8" hidden="false" customHeight="false" outlineLevel="0" collapsed="false">
      <c r="A51" s="7" t="n">
        <v>50</v>
      </c>
      <c r="B51" s="7" t="s">
        <v>12</v>
      </c>
      <c r="C51" s="7" t="s">
        <v>67</v>
      </c>
      <c r="D51" s="7" t="s">
        <v>16</v>
      </c>
      <c r="E51" s="7" t="n">
        <f aca="false">F51/3</f>
        <v>500</v>
      </c>
      <c r="F51" s="8" t="n">
        <v>1500</v>
      </c>
    </row>
    <row r="52" s="9" customFormat="true" ht="12.8" hidden="false" customHeight="false" outlineLevel="0" collapsed="false">
      <c r="A52" s="7" t="n">
        <v>51</v>
      </c>
      <c r="B52" s="8" t="s">
        <v>12</v>
      </c>
      <c r="C52" s="7" t="s">
        <v>68</v>
      </c>
      <c r="D52" s="8" t="s">
        <v>11</v>
      </c>
      <c r="E52" s="7" t="n">
        <f aca="false">F52/3</f>
        <v>200</v>
      </c>
      <c r="F52" s="8" t="n">
        <v>600</v>
      </c>
    </row>
    <row r="53" s="6" customFormat="true" ht="12.8" hidden="false" customHeight="false" outlineLevel="0" collapsed="false">
      <c r="A53" s="4" t="n">
        <v>52</v>
      </c>
      <c r="B53" s="4" t="n">
        <v>11103</v>
      </c>
      <c r="C53" s="4" t="s">
        <v>69</v>
      </c>
      <c r="D53" s="4" t="s">
        <v>16</v>
      </c>
      <c r="E53" s="4" t="n">
        <f aca="false">F53/3</f>
        <v>200</v>
      </c>
      <c r="F53" s="5" t="n">
        <v>600</v>
      </c>
    </row>
    <row r="54" s="9" customFormat="true" ht="12.8" hidden="false" customHeight="false" outlineLevel="0" collapsed="false">
      <c r="A54" s="7" t="n">
        <v>53</v>
      </c>
      <c r="B54" s="8" t="s">
        <v>12</v>
      </c>
      <c r="C54" s="7" t="s">
        <v>70</v>
      </c>
      <c r="D54" s="7" t="s">
        <v>16</v>
      </c>
      <c r="E54" s="7" t="n">
        <f aca="false">F54/3</f>
        <v>60</v>
      </c>
      <c r="F54" s="8" t="n">
        <v>180</v>
      </c>
    </row>
    <row r="55" s="6" customFormat="true" ht="12.8" hidden="false" customHeight="false" outlineLevel="0" collapsed="false">
      <c r="A55" s="4" t="n">
        <v>54</v>
      </c>
      <c r="B55" s="5" t="s">
        <v>12</v>
      </c>
      <c r="C55" s="4" t="s">
        <v>71</v>
      </c>
      <c r="D55" s="5" t="s">
        <v>11</v>
      </c>
      <c r="E55" s="4" t="n">
        <f aca="false">F55/3</f>
        <v>10000</v>
      </c>
      <c r="F55" s="5" t="n">
        <v>30000</v>
      </c>
    </row>
    <row r="56" s="6" customFormat="true" ht="12.8" hidden="false" customHeight="false" outlineLevel="0" collapsed="false">
      <c r="A56" s="4" t="n">
        <v>55</v>
      </c>
      <c r="B56" s="4" t="n">
        <v>11180</v>
      </c>
      <c r="C56" s="4" t="s">
        <v>72</v>
      </c>
      <c r="D56" s="4" t="s">
        <v>16</v>
      </c>
      <c r="E56" s="4" t="n">
        <f aca="false">F56/3</f>
        <v>400</v>
      </c>
      <c r="F56" s="5" t="n">
        <v>1200</v>
      </c>
    </row>
    <row r="57" s="6" customFormat="true" ht="12.8" hidden="false" customHeight="false" outlineLevel="0" collapsed="false">
      <c r="A57" s="4" t="n">
        <v>56</v>
      </c>
      <c r="B57" s="4" t="n">
        <v>11168</v>
      </c>
      <c r="C57" s="4" t="s">
        <v>73</v>
      </c>
      <c r="D57" s="4" t="s">
        <v>11</v>
      </c>
      <c r="E57" s="4" t="n">
        <f aca="false">F57/3</f>
        <v>22900</v>
      </c>
      <c r="F57" s="5" t="n">
        <v>68700</v>
      </c>
    </row>
    <row r="58" s="6" customFormat="true" ht="12.8" hidden="false" customHeight="false" outlineLevel="0" collapsed="false">
      <c r="A58" s="4" t="n">
        <v>57</v>
      </c>
      <c r="B58" s="4" t="s">
        <v>12</v>
      </c>
      <c r="C58" s="4" t="s">
        <v>74</v>
      </c>
      <c r="D58" s="4" t="s">
        <v>16</v>
      </c>
      <c r="E58" s="4" t="n">
        <f aca="false">F58/3</f>
        <v>620</v>
      </c>
      <c r="F58" s="5" t="n">
        <v>1860</v>
      </c>
    </row>
    <row r="59" s="6" customFormat="true" ht="12.8" hidden="false" customHeight="false" outlineLevel="0" collapsed="false">
      <c r="A59" s="4" t="n">
        <v>58</v>
      </c>
      <c r="B59" s="4" t="s">
        <v>12</v>
      </c>
      <c r="C59" s="4" t="s">
        <v>75</v>
      </c>
      <c r="D59" s="4" t="s">
        <v>16</v>
      </c>
      <c r="E59" s="4" t="n">
        <f aca="false">F59/3</f>
        <v>330</v>
      </c>
      <c r="F59" s="5" t="n">
        <v>990</v>
      </c>
    </row>
    <row r="60" s="6" customFormat="true" ht="12.8" hidden="false" customHeight="false" outlineLevel="0" collapsed="false">
      <c r="A60" s="4" t="n">
        <v>59</v>
      </c>
      <c r="B60" s="4" t="n">
        <v>11155</v>
      </c>
      <c r="C60" s="4" t="s">
        <v>76</v>
      </c>
      <c r="D60" s="4" t="s">
        <v>16</v>
      </c>
      <c r="E60" s="4" t="n">
        <f aca="false">F60/3</f>
        <v>770</v>
      </c>
      <c r="F60" s="5" t="n">
        <v>2310</v>
      </c>
    </row>
    <row r="61" s="6" customFormat="true" ht="12.8" hidden="false" customHeight="false" outlineLevel="0" collapsed="false">
      <c r="A61" s="4" t="n">
        <v>60</v>
      </c>
      <c r="B61" s="4" t="n">
        <v>11125</v>
      </c>
      <c r="C61" s="4" t="s">
        <v>77</v>
      </c>
      <c r="D61" s="4" t="s">
        <v>11</v>
      </c>
      <c r="E61" s="4" t="n">
        <f aca="false">F61/3</f>
        <v>100</v>
      </c>
      <c r="F61" s="5" t="n">
        <v>300</v>
      </c>
    </row>
    <row r="62" s="6" customFormat="true" ht="12.8" hidden="false" customHeight="false" outlineLevel="0" collapsed="false">
      <c r="A62" s="4" t="n">
        <v>61</v>
      </c>
      <c r="B62" s="4" t="n">
        <v>11117</v>
      </c>
      <c r="C62" s="4" t="s">
        <v>78</v>
      </c>
      <c r="D62" s="4" t="s">
        <v>11</v>
      </c>
      <c r="E62" s="4" t="n">
        <f aca="false">F62/3</f>
        <v>550</v>
      </c>
      <c r="F62" s="5" t="n">
        <v>1650</v>
      </c>
    </row>
    <row r="63" s="6" customFormat="true" ht="12.8" hidden="false" customHeight="false" outlineLevel="0" collapsed="false">
      <c r="A63" s="4" t="n">
        <v>62</v>
      </c>
      <c r="B63" s="4" t="n">
        <v>11144</v>
      </c>
      <c r="C63" s="4" t="s">
        <v>79</v>
      </c>
      <c r="D63" s="4" t="s">
        <v>11</v>
      </c>
      <c r="E63" s="4" t="n">
        <f aca="false">F63/3</f>
        <v>3070</v>
      </c>
      <c r="F63" s="5" t="n">
        <v>9210</v>
      </c>
    </row>
    <row r="64" s="6" customFormat="true" ht="12.8" hidden="false" customHeight="false" outlineLevel="0" collapsed="false">
      <c r="A64" s="4" t="n">
        <v>63</v>
      </c>
      <c r="B64" s="4" t="n">
        <v>11193</v>
      </c>
      <c r="C64" s="4" t="s">
        <v>80</v>
      </c>
      <c r="D64" s="4" t="s">
        <v>11</v>
      </c>
      <c r="E64" s="4" t="n">
        <f aca="false">F64/3</f>
        <v>2790</v>
      </c>
      <c r="F64" s="5" t="n">
        <v>8370</v>
      </c>
    </row>
    <row r="65" s="6" customFormat="true" ht="12.8" hidden="false" customHeight="false" outlineLevel="0" collapsed="false">
      <c r="A65" s="4" t="n">
        <v>64</v>
      </c>
      <c r="B65" s="4" t="n">
        <v>11143</v>
      </c>
      <c r="C65" s="4" t="s">
        <v>81</v>
      </c>
      <c r="D65" s="4" t="s">
        <v>11</v>
      </c>
      <c r="E65" s="4" t="n">
        <f aca="false">F65/3</f>
        <v>2290</v>
      </c>
      <c r="F65" s="5" t="n">
        <v>6870</v>
      </c>
    </row>
    <row r="66" s="9" customFormat="true" ht="12.8" hidden="false" customHeight="false" outlineLevel="0" collapsed="false">
      <c r="A66" s="7" t="n">
        <v>65</v>
      </c>
      <c r="B66" s="7" t="s">
        <v>12</v>
      </c>
      <c r="C66" s="7" t="s">
        <v>82</v>
      </c>
      <c r="D66" s="7" t="s">
        <v>16</v>
      </c>
      <c r="E66" s="7" t="n">
        <f aca="false">F66/3</f>
        <v>100</v>
      </c>
      <c r="F66" s="8" t="n">
        <v>300</v>
      </c>
    </row>
    <row r="67" s="6" customFormat="true" ht="12.8" hidden="false" customHeight="false" outlineLevel="0" collapsed="false">
      <c r="A67" s="4" t="n">
        <v>66</v>
      </c>
      <c r="B67" s="4" t="n">
        <v>12822</v>
      </c>
      <c r="C67" s="4" t="s">
        <v>83</v>
      </c>
      <c r="D67" s="4" t="s">
        <v>16</v>
      </c>
      <c r="E67" s="4" t="n">
        <f aca="false">F67/3</f>
        <v>2950</v>
      </c>
      <c r="F67" s="5" t="n">
        <v>8850</v>
      </c>
    </row>
    <row r="68" s="6" customFormat="true" ht="12.8" hidden="false" customHeight="false" outlineLevel="0" collapsed="false">
      <c r="A68" s="4" t="n">
        <v>67</v>
      </c>
      <c r="B68" s="4" t="s">
        <v>12</v>
      </c>
      <c r="C68" s="4" t="s">
        <v>84</v>
      </c>
      <c r="D68" s="4" t="s">
        <v>16</v>
      </c>
      <c r="E68" s="4" t="n">
        <f aca="false">F68/3</f>
        <v>930</v>
      </c>
      <c r="F68" s="5" t="n">
        <v>2790</v>
      </c>
    </row>
    <row r="69" s="6" customFormat="true" ht="12.8" hidden="false" customHeight="false" outlineLevel="0" collapsed="false">
      <c r="A69" s="4" t="n">
        <v>68</v>
      </c>
      <c r="B69" s="4" t="n">
        <v>12694</v>
      </c>
      <c r="C69" s="4" t="s">
        <v>85</v>
      </c>
      <c r="D69" s="4" t="s">
        <v>16</v>
      </c>
      <c r="E69" s="4" t="n">
        <f aca="false">F69/3</f>
        <v>800</v>
      </c>
      <c r="F69" s="5" t="n">
        <v>2400</v>
      </c>
    </row>
    <row r="70" s="9" customFormat="true" ht="12.8" hidden="false" customHeight="false" outlineLevel="0" collapsed="false">
      <c r="A70" s="7" t="n">
        <v>69</v>
      </c>
      <c r="B70" s="7" t="s">
        <v>12</v>
      </c>
      <c r="C70" s="7" t="s">
        <v>86</v>
      </c>
      <c r="D70" s="7" t="s">
        <v>11</v>
      </c>
      <c r="E70" s="7" t="n">
        <f aca="false">F70/3</f>
        <v>30</v>
      </c>
      <c r="F70" s="8" t="n">
        <v>90</v>
      </c>
    </row>
    <row r="71" s="6" customFormat="true" ht="12.8" hidden="false" customHeight="false" outlineLevel="0" collapsed="false">
      <c r="A71" s="4" t="n">
        <v>70</v>
      </c>
      <c r="B71" s="4" t="n">
        <v>11119</v>
      </c>
      <c r="C71" s="4" t="s">
        <v>87</v>
      </c>
      <c r="D71" s="4" t="s">
        <v>11</v>
      </c>
      <c r="E71" s="4" t="n">
        <f aca="false">F71/3</f>
        <v>2580</v>
      </c>
      <c r="F71" s="5" t="n">
        <v>7740</v>
      </c>
    </row>
    <row r="72" s="6" customFormat="true" ht="12.8" hidden="false" customHeight="false" outlineLevel="0" collapsed="false">
      <c r="A72" s="4" t="n">
        <v>71</v>
      </c>
      <c r="B72" s="4" t="s">
        <v>12</v>
      </c>
      <c r="C72" s="4" t="s">
        <v>88</v>
      </c>
      <c r="D72" s="4" t="s">
        <v>16</v>
      </c>
      <c r="E72" s="4" t="n">
        <f aca="false">F72/3</f>
        <v>5250</v>
      </c>
      <c r="F72" s="5" t="n">
        <v>15750</v>
      </c>
    </row>
    <row r="73" s="12" customFormat="true" ht="12.8" hidden="false" customHeight="false" outlineLevel="0" collapsed="false">
      <c r="A73" s="10" t="n">
        <v>72</v>
      </c>
      <c r="B73" s="10" t="n">
        <v>11184</v>
      </c>
      <c r="C73" s="10" t="s">
        <v>89</v>
      </c>
      <c r="D73" s="10" t="s">
        <v>16</v>
      </c>
      <c r="E73" s="10" t="n">
        <f aca="false">F73/3</f>
        <v>5400</v>
      </c>
      <c r="F73" s="11" t="n">
        <v>16200</v>
      </c>
    </row>
    <row r="74" s="6" customFormat="true" ht="12.8" hidden="false" customHeight="false" outlineLevel="0" collapsed="false">
      <c r="A74" s="4" t="n">
        <v>73</v>
      </c>
      <c r="B74" s="4" t="n">
        <v>11108</v>
      </c>
      <c r="C74" s="4" t="s">
        <v>90</v>
      </c>
      <c r="D74" s="4" t="s">
        <v>11</v>
      </c>
      <c r="E74" s="4" t="n">
        <f aca="false">F74/3</f>
        <v>1630</v>
      </c>
      <c r="F74" s="5" t="n">
        <v>4890</v>
      </c>
    </row>
    <row r="75" s="6" customFormat="true" ht="12.8" hidden="false" customHeight="false" outlineLevel="0" collapsed="false">
      <c r="A75" s="4" t="n">
        <v>74</v>
      </c>
      <c r="B75" s="4" t="n">
        <v>11109</v>
      </c>
      <c r="C75" s="4" t="s">
        <v>91</v>
      </c>
      <c r="D75" s="4" t="s">
        <v>16</v>
      </c>
      <c r="E75" s="4" t="n">
        <f aca="false">F75/3</f>
        <v>1260</v>
      </c>
      <c r="F75" s="5" t="n">
        <v>3780</v>
      </c>
    </row>
    <row r="76" s="9" customFormat="true" ht="12.8" hidden="false" customHeight="false" outlineLevel="0" collapsed="false">
      <c r="A76" s="7" t="n">
        <v>75</v>
      </c>
      <c r="B76" s="7" t="s">
        <v>12</v>
      </c>
      <c r="C76" s="7" t="s">
        <v>92</v>
      </c>
      <c r="D76" s="7" t="s">
        <v>16</v>
      </c>
      <c r="E76" s="7" t="n">
        <f aca="false">F76/3</f>
        <v>600</v>
      </c>
      <c r="F76" s="8" t="n">
        <v>1800</v>
      </c>
    </row>
    <row r="77" s="6" customFormat="true" ht="12.8" hidden="false" customHeight="false" outlineLevel="0" collapsed="false">
      <c r="A77" s="4" t="n">
        <v>76</v>
      </c>
      <c r="B77" s="5" t="s">
        <v>12</v>
      </c>
      <c r="C77" s="4" t="s">
        <v>93</v>
      </c>
      <c r="D77" s="5" t="s">
        <v>11</v>
      </c>
      <c r="E77" s="4" t="n">
        <f aca="false">F77/3</f>
        <v>860</v>
      </c>
      <c r="F77" s="5" t="n">
        <v>2580</v>
      </c>
    </row>
    <row r="78" s="6" customFormat="true" ht="12.8" hidden="false" customHeight="false" outlineLevel="0" collapsed="false">
      <c r="A78" s="4" t="n">
        <v>77</v>
      </c>
      <c r="B78" s="5" t="n">
        <v>11146</v>
      </c>
      <c r="C78" s="4" t="s">
        <v>94</v>
      </c>
      <c r="D78" s="4" t="s">
        <v>11</v>
      </c>
      <c r="E78" s="4" t="n">
        <f aca="false">F78/3</f>
        <v>150</v>
      </c>
      <c r="F78" s="5" t="n">
        <v>450</v>
      </c>
    </row>
    <row r="79" s="6" customFormat="true" ht="12.8" hidden="false" customHeight="false" outlineLevel="0" collapsed="false">
      <c r="A79" s="4" t="n">
        <v>78</v>
      </c>
      <c r="B79" s="4" t="s">
        <v>12</v>
      </c>
      <c r="C79" s="4" t="s">
        <v>95</v>
      </c>
      <c r="D79" s="4" t="s">
        <v>16</v>
      </c>
      <c r="E79" s="4" t="n">
        <f aca="false">F79/3</f>
        <v>100</v>
      </c>
      <c r="F79" s="5" t="n">
        <v>300</v>
      </c>
    </row>
    <row r="80" s="6" customFormat="true" ht="12.8" hidden="false" customHeight="false" outlineLevel="0" collapsed="false">
      <c r="A80" s="4" t="n">
        <v>79</v>
      </c>
      <c r="B80" s="4" t="n">
        <v>11186</v>
      </c>
      <c r="C80" s="4" t="s">
        <v>96</v>
      </c>
      <c r="D80" s="4" t="s">
        <v>11</v>
      </c>
      <c r="E80" s="4" t="n">
        <f aca="false">F80/3</f>
        <v>12020</v>
      </c>
      <c r="F80" s="5" t="n">
        <v>36060</v>
      </c>
    </row>
    <row r="81" s="6" customFormat="true" ht="12.8" hidden="false" customHeight="false" outlineLevel="0" collapsed="false">
      <c r="A81" s="4" t="n">
        <v>80</v>
      </c>
      <c r="B81" s="4" t="n">
        <v>11187</v>
      </c>
      <c r="C81" s="4" t="s">
        <v>97</v>
      </c>
      <c r="D81" s="4" t="s">
        <v>11</v>
      </c>
      <c r="E81" s="4" t="n">
        <f aca="false">F81/3</f>
        <v>12100</v>
      </c>
      <c r="F81" s="5" t="n">
        <v>36300</v>
      </c>
    </row>
    <row r="82" s="6" customFormat="true" ht="12.8" hidden="false" customHeight="false" outlineLevel="0" collapsed="false">
      <c r="A82" s="4" t="n">
        <v>81</v>
      </c>
      <c r="B82" s="4" t="s">
        <v>12</v>
      </c>
      <c r="C82" s="4" t="s">
        <v>98</v>
      </c>
      <c r="D82" s="4" t="s">
        <v>16</v>
      </c>
      <c r="E82" s="4" t="n">
        <f aca="false">F82/3</f>
        <v>2300</v>
      </c>
      <c r="F82" s="5" t="n">
        <v>6900</v>
      </c>
    </row>
    <row r="83" s="9" customFormat="true" ht="12.8" hidden="false" customHeight="false" outlineLevel="0" collapsed="false">
      <c r="A83" s="7" t="n">
        <v>82</v>
      </c>
      <c r="B83" s="7" t="s">
        <v>12</v>
      </c>
      <c r="C83" s="7" t="s">
        <v>99</v>
      </c>
      <c r="D83" s="7" t="s">
        <v>16</v>
      </c>
      <c r="E83" s="7" t="n">
        <f aca="false">F83/3</f>
        <v>130</v>
      </c>
      <c r="F83" s="8" t="n">
        <v>390</v>
      </c>
    </row>
    <row r="84" s="6" customFormat="true" ht="12.8" hidden="false" customHeight="false" outlineLevel="0" collapsed="false">
      <c r="A84" s="4" t="n">
        <v>83</v>
      </c>
      <c r="B84" s="4" t="n">
        <v>11177</v>
      </c>
      <c r="C84" s="4" t="s">
        <v>100</v>
      </c>
      <c r="D84" s="4" t="s">
        <v>11</v>
      </c>
      <c r="E84" s="4" t="n">
        <f aca="false">F84/3</f>
        <v>10400</v>
      </c>
      <c r="F84" s="5" t="n">
        <v>31200</v>
      </c>
    </row>
    <row r="85" s="6" customFormat="true" ht="12.8" hidden="false" customHeight="false" outlineLevel="0" collapsed="false">
      <c r="A85" s="4" t="n">
        <v>84</v>
      </c>
      <c r="B85" s="4" t="n">
        <v>11147</v>
      </c>
      <c r="C85" s="4" t="s">
        <v>101</v>
      </c>
      <c r="D85" s="4" t="s">
        <v>11</v>
      </c>
      <c r="E85" s="4" t="n">
        <f aca="false">F85/3</f>
        <v>1000</v>
      </c>
      <c r="F85" s="5" t="n">
        <v>3000</v>
      </c>
    </row>
    <row r="86" s="6" customFormat="true" ht="12.8" hidden="false" customHeight="false" outlineLevel="0" collapsed="false">
      <c r="A86" s="4" t="n">
        <v>85</v>
      </c>
      <c r="B86" s="4" t="s">
        <v>12</v>
      </c>
      <c r="C86" s="4" t="s">
        <v>102</v>
      </c>
      <c r="D86" s="4" t="s">
        <v>103</v>
      </c>
      <c r="E86" s="4" t="n">
        <f aca="false">F86/3</f>
        <v>360</v>
      </c>
      <c r="F86" s="5" t="n">
        <v>1080</v>
      </c>
    </row>
    <row r="87" s="6" customFormat="true" ht="12.8" hidden="false" customHeight="false" outlineLevel="0" collapsed="false">
      <c r="A87" s="4" t="n">
        <v>86</v>
      </c>
      <c r="B87" s="4" t="s">
        <v>12</v>
      </c>
      <c r="C87" s="4" t="s">
        <v>104</v>
      </c>
      <c r="D87" s="4" t="s">
        <v>16</v>
      </c>
      <c r="E87" s="4" t="n">
        <f aca="false">F87/3</f>
        <v>7000</v>
      </c>
      <c r="F87" s="5" t="n">
        <v>21000</v>
      </c>
    </row>
    <row r="88" s="9" customFormat="true" ht="12.8" hidden="false" customHeight="false" outlineLevel="0" collapsed="false">
      <c r="A88" s="7" t="n">
        <v>87</v>
      </c>
      <c r="B88" s="7" t="s">
        <v>12</v>
      </c>
      <c r="C88" s="7" t="s">
        <v>105</v>
      </c>
      <c r="D88" s="7" t="s">
        <v>16</v>
      </c>
      <c r="E88" s="7" t="n">
        <f aca="false">F88/3</f>
        <v>160</v>
      </c>
      <c r="F88" s="8" t="n">
        <v>480</v>
      </c>
    </row>
    <row r="89" s="6" customFormat="true" ht="12.8" hidden="false" customHeight="false" outlineLevel="0" collapsed="false">
      <c r="A89" s="4" t="n">
        <v>88</v>
      </c>
      <c r="B89" s="4" t="s">
        <v>12</v>
      </c>
      <c r="C89" s="4" t="s">
        <v>106</v>
      </c>
      <c r="D89" s="4" t="s">
        <v>16</v>
      </c>
      <c r="E89" s="4" t="n">
        <f aca="false">F89/3</f>
        <v>400</v>
      </c>
      <c r="F89" s="5" t="n">
        <v>1200</v>
      </c>
    </row>
    <row r="90" s="6" customFormat="true" ht="12.8" hidden="false" customHeight="false" outlineLevel="0" collapsed="false">
      <c r="A90" s="4" t="n">
        <v>89</v>
      </c>
      <c r="B90" s="4" t="n">
        <v>11145</v>
      </c>
      <c r="C90" s="4" t="s">
        <v>107</v>
      </c>
      <c r="D90" s="4" t="s">
        <v>16</v>
      </c>
      <c r="E90" s="4" t="n">
        <f aca="false">F90/3</f>
        <v>790</v>
      </c>
      <c r="F90" s="5" t="n">
        <v>2370</v>
      </c>
    </row>
    <row r="91" s="6" customFormat="true" ht="12.8" hidden="false" customHeight="false" outlineLevel="0" collapsed="false">
      <c r="A91" s="4" t="n">
        <v>90</v>
      </c>
      <c r="B91" s="4" t="s">
        <v>12</v>
      </c>
      <c r="C91" s="4" t="s">
        <v>108</v>
      </c>
      <c r="D91" s="4" t="s">
        <v>16</v>
      </c>
      <c r="E91" s="4" t="n">
        <f aca="false">F91/3</f>
        <v>2270</v>
      </c>
      <c r="F91" s="5" t="n">
        <v>6810</v>
      </c>
    </row>
    <row r="92" s="6" customFormat="true" ht="12.8" hidden="false" customHeight="false" outlineLevel="0" collapsed="false">
      <c r="A92" s="4" t="n">
        <v>91</v>
      </c>
      <c r="B92" s="4" t="n">
        <v>11113</v>
      </c>
      <c r="C92" s="4" t="s">
        <v>109</v>
      </c>
      <c r="D92" s="4" t="s">
        <v>16</v>
      </c>
      <c r="E92" s="4" t="n">
        <f aca="false">F92/3</f>
        <v>2960</v>
      </c>
      <c r="F92" s="5" t="n">
        <v>8880</v>
      </c>
    </row>
    <row r="93" s="6" customFormat="true" ht="12.8" hidden="false" customHeight="false" outlineLevel="0" collapsed="false">
      <c r="A93" s="4" t="n">
        <v>92</v>
      </c>
      <c r="B93" s="4" t="s">
        <v>12</v>
      </c>
      <c r="C93" s="4" t="s">
        <v>110</v>
      </c>
      <c r="D93" s="4" t="s">
        <v>16</v>
      </c>
      <c r="E93" s="4" t="n">
        <f aca="false">F93/3</f>
        <v>1820</v>
      </c>
      <c r="F93" s="5" t="n">
        <v>5460</v>
      </c>
    </row>
    <row r="94" s="6" customFormat="true" ht="12.8" hidden="false" customHeight="false" outlineLevel="0" collapsed="false">
      <c r="A94" s="4" t="n">
        <v>93</v>
      </c>
      <c r="B94" s="4" t="s">
        <v>12</v>
      </c>
      <c r="C94" s="4" t="s">
        <v>111</v>
      </c>
      <c r="D94" s="4" t="s">
        <v>16</v>
      </c>
      <c r="E94" s="4" t="n">
        <f aca="false">F94/3</f>
        <v>2480</v>
      </c>
      <c r="F94" s="5" t="n">
        <v>7440</v>
      </c>
    </row>
    <row r="95" s="9" customFormat="true" ht="12.8" hidden="false" customHeight="false" outlineLevel="0" collapsed="false">
      <c r="A95" s="7" t="n">
        <v>94</v>
      </c>
      <c r="B95" s="7" t="s">
        <v>12</v>
      </c>
      <c r="C95" s="7" t="s">
        <v>112</v>
      </c>
      <c r="D95" s="7" t="s">
        <v>16</v>
      </c>
      <c r="E95" s="7" t="n">
        <f aca="false">F95/3</f>
        <v>100</v>
      </c>
      <c r="F95" s="8" t="n">
        <v>300</v>
      </c>
    </row>
    <row r="96" s="9" customFormat="true" ht="12.8" hidden="false" customHeight="false" outlineLevel="0" collapsed="false">
      <c r="A96" s="7" t="n">
        <v>95</v>
      </c>
      <c r="B96" s="7" t="s">
        <v>12</v>
      </c>
      <c r="C96" s="7" t="s">
        <v>113</v>
      </c>
      <c r="D96" s="7" t="s">
        <v>16</v>
      </c>
      <c r="E96" s="7" t="n">
        <f aca="false">F96/3</f>
        <v>100</v>
      </c>
      <c r="F96" s="8" t="n">
        <v>300</v>
      </c>
    </row>
    <row r="97" s="9" customFormat="true" ht="24" hidden="false" customHeight="false" outlineLevel="0" collapsed="false">
      <c r="A97" s="7" t="n">
        <v>96</v>
      </c>
      <c r="B97" s="7" t="s">
        <v>12</v>
      </c>
      <c r="C97" s="7" t="s">
        <v>114</v>
      </c>
      <c r="D97" s="7" t="s">
        <v>16</v>
      </c>
      <c r="E97" s="7" t="n">
        <f aca="false">F97/3</f>
        <v>60</v>
      </c>
      <c r="F97" s="8" t="n">
        <v>180</v>
      </c>
    </row>
    <row r="98" s="6" customFormat="true" ht="12.8" hidden="false" customHeight="false" outlineLevel="0" collapsed="false">
      <c r="A98" s="4" t="n">
        <v>97</v>
      </c>
      <c r="B98" s="4" t="n">
        <v>11195</v>
      </c>
      <c r="C98" s="4" t="s">
        <v>115</v>
      </c>
      <c r="D98" s="4" t="s">
        <v>11</v>
      </c>
      <c r="E98" s="4" t="n">
        <f aca="false">F98/3</f>
        <v>1620</v>
      </c>
      <c r="F98" s="5" t="n">
        <v>4860</v>
      </c>
    </row>
    <row r="99" s="9" customFormat="true" ht="12.8" hidden="false" customHeight="false" outlineLevel="0" collapsed="false">
      <c r="A99" s="7" t="n">
        <v>98</v>
      </c>
      <c r="B99" s="7" t="n">
        <v>11131</v>
      </c>
      <c r="C99" s="7" t="s">
        <v>116</v>
      </c>
      <c r="D99" s="7" t="s">
        <v>11</v>
      </c>
      <c r="E99" s="7" t="n">
        <f aca="false">F99/3</f>
        <v>200</v>
      </c>
      <c r="F99" s="8" t="n">
        <v>600</v>
      </c>
    </row>
    <row r="100" s="9" customFormat="true" ht="12.8" hidden="false" customHeight="false" outlineLevel="0" collapsed="false">
      <c r="A100" s="7" t="n">
        <v>99</v>
      </c>
      <c r="B100" s="8" t="s">
        <v>12</v>
      </c>
      <c r="C100" s="7" t="s">
        <v>117</v>
      </c>
      <c r="D100" s="8" t="s">
        <v>11</v>
      </c>
      <c r="E100" s="7" t="n">
        <f aca="false">F100/3</f>
        <v>560</v>
      </c>
      <c r="F100" s="8" t="n">
        <v>1680</v>
      </c>
    </row>
    <row r="101" s="6" customFormat="true" ht="12.8" hidden="false" customHeight="false" outlineLevel="0" collapsed="false">
      <c r="A101" s="4" t="n">
        <v>100</v>
      </c>
      <c r="B101" s="4" t="n">
        <v>11189</v>
      </c>
      <c r="C101" s="4" t="s">
        <v>118</v>
      </c>
      <c r="D101" s="4" t="s">
        <v>11</v>
      </c>
      <c r="E101" s="4" t="n">
        <f aca="false">F101/3</f>
        <v>1870</v>
      </c>
      <c r="F101" s="5" t="n">
        <v>5610</v>
      </c>
    </row>
    <row r="102" s="9" customFormat="true" ht="12.8" hidden="false" customHeight="false" outlineLevel="0" collapsed="false">
      <c r="A102" s="7" t="n">
        <v>101</v>
      </c>
      <c r="B102" s="7" t="s">
        <v>12</v>
      </c>
      <c r="C102" s="7" t="s">
        <v>119</v>
      </c>
      <c r="D102" s="7" t="s">
        <v>16</v>
      </c>
      <c r="E102" s="7" t="n">
        <f aca="false">F102/3</f>
        <v>100</v>
      </c>
      <c r="F102" s="8" t="n">
        <v>300</v>
      </c>
    </row>
    <row r="103" s="6" customFormat="true" ht="12.8" hidden="false" customHeight="false" outlineLevel="0" collapsed="false">
      <c r="A103" s="4" t="n">
        <v>102</v>
      </c>
      <c r="B103" s="4" t="n">
        <v>11152</v>
      </c>
      <c r="C103" s="4" t="s">
        <v>120</v>
      </c>
      <c r="D103" s="4" t="s">
        <v>16</v>
      </c>
      <c r="E103" s="4" t="n">
        <f aca="false">F103/3</f>
        <v>1810</v>
      </c>
      <c r="F103" s="5" t="n">
        <v>5430</v>
      </c>
    </row>
    <row r="104" s="6" customFormat="true" ht="12.8" hidden="false" customHeight="false" outlineLevel="0" collapsed="false">
      <c r="A104" s="4" t="n">
        <v>103</v>
      </c>
      <c r="B104" s="4" t="n">
        <v>11191</v>
      </c>
      <c r="C104" s="4" t="s">
        <v>121</v>
      </c>
      <c r="D104" s="4" t="s">
        <v>11</v>
      </c>
      <c r="E104" s="4" t="n">
        <f aca="false">F104/3</f>
        <v>4280</v>
      </c>
      <c r="F104" s="5" t="n">
        <v>12840</v>
      </c>
    </row>
    <row r="105" s="6" customFormat="true" ht="12.8" hidden="false" customHeight="false" outlineLevel="0" collapsed="false">
      <c r="A105" s="4" t="n">
        <v>104</v>
      </c>
      <c r="B105" s="4" t="n">
        <v>11192</v>
      </c>
      <c r="C105" s="4" t="s">
        <v>122</v>
      </c>
      <c r="D105" s="4" t="s">
        <v>11</v>
      </c>
      <c r="E105" s="4" t="n">
        <f aca="false">F105/3</f>
        <v>1480</v>
      </c>
      <c r="F105" s="5" t="n">
        <v>4440</v>
      </c>
    </row>
    <row r="106" s="6" customFormat="true" ht="12.8" hidden="false" customHeight="false" outlineLevel="0" collapsed="false">
      <c r="A106" s="4" t="n">
        <v>105</v>
      </c>
      <c r="B106" s="4" t="n">
        <v>11154</v>
      </c>
      <c r="C106" s="4" t="s">
        <v>123</v>
      </c>
      <c r="D106" s="4" t="s">
        <v>11</v>
      </c>
      <c r="E106" s="4" t="n">
        <f aca="false">F106/3</f>
        <v>100</v>
      </c>
      <c r="F106" s="5" t="n">
        <v>300</v>
      </c>
    </row>
    <row r="107" s="6" customFormat="true" ht="12.8" hidden="false" customHeight="false" outlineLevel="0" collapsed="false">
      <c r="A107" s="4" t="n">
        <v>106</v>
      </c>
      <c r="B107" s="4" t="n">
        <v>11198</v>
      </c>
      <c r="C107" s="4" t="s">
        <v>124</v>
      </c>
      <c r="D107" s="4" t="s">
        <v>11</v>
      </c>
      <c r="E107" s="4" t="n">
        <f aca="false">F107/3</f>
        <v>100</v>
      </c>
      <c r="F107" s="5" t="n">
        <v>300</v>
      </c>
    </row>
    <row r="108" s="6" customFormat="true" ht="12.8" hidden="false" customHeight="false" outlineLevel="0" collapsed="false">
      <c r="A108" s="4" t="n">
        <v>107</v>
      </c>
      <c r="B108" s="5" t="s">
        <v>12</v>
      </c>
      <c r="C108" s="4" t="s">
        <v>125</v>
      </c>
      <c r="D108" s="5" t="s">
        <v>11</v>
      </c>
      <c r="E108" s="4" t="n">
        <f aca="false">F108/3</f>
        <v>1660</v>
      </c>
      <c r="F108" s="5" t="n">
        <v>4980</v>
      </c>
    </row>
    <row r="109" s="6" customFormat="true" ht="12.8" hidden="false" customHeight="false" outlineLevel="0" collapsed="false">
      <c r="A109" s="4" t="n">
        <v>108</v>
      </c>
      <c r="B109" s="5" t="n">
        <v>11133</v>
      </c>
      <c r="C109" s="4" t="s">
        <v>126</v>
      </c>
      <c r="D109" s="4" t="s">
        <v>16</v>
      </c>
      <c r="E109" s="4" t="n">
        <f aca="false">F109/3</f>
        <v>400</v>
      </c>
      <c r="F109" s="5" t="n">
        <v>1200</v>
      </c>
    </row>
    <row r="110" s="6" customFormat="true" ht="12.8" hidden="false" customHeight="false" outlineLevel="0" collapsed="false">
      <c r="A110" s="4" t="n">
        <v>109</v>
      </c>
      <c r="B110" s="5" t="s">
        <v>12</v>
      </c>
      <c r="C110" s="4" t="s">
        <v>127</v>
      </c>
      <c r="D110" s="5" t="s">
        <v>11</v>
      </c>
      <c r="E110" s="4" t="n">
        <f aca="false">F110/3</f>
        <v>3660</v>
      </c>
      <c r="F110" s="5" t="n">
        <v>10980</v>
      </c>
    </row>
    <row r="111" s="6" customFormat="true" ht="12.8" hidden="false" customHeight="false" outlineLevel="0" collapsed="false">
      <c r="A111" s="4" t="n">
        <v>110</v>
      </c>
      <c r="B111" s="5" t="s">
        <v>12</v>
      </c>
      <c r="C111" s="4" t="s">
        <v>128</v>
      </c>
      <c r="D111" s="5" t="s">
        <v>11</v>
      </c>
      <c r="E111" s="4" t="n">
        <f aca="false">F111/3</f>
        <v>2100</v>
      </c>
      <c r="F111" s="5" t="n">
        <v>6300</v>
      </c>
    </row>
    <row r="112" s="9" customFormat="true" ht="24" hidden="false" customHeight="false" outlineLevel="0" collapsed="false">
      <c r="A112" s="7" t="n">
        <v>111</v>
      </c>
      <c r="B112" s="7" t="s">
        <v>12</v>
      </c>
      <c r="C112" s="7" t="s">
        <v>129</v>
      </c>
      <c r="D112" s="7" t="s">
        <v>16</v>
      </c>
      <c r="E112" s="7" t="n">
        <f aca="false">F112/3</f>
        <v>200</v>
      </c>
      <c r="F112" s="8" t="n">
        <v>600</v>
      </c>
    </row>
    <row r="113" s="9" customFormat="true" ht="12.8" hidden="false" customHeight="false" outlineLevel="0" collapsed="false">
      <c r="A113" s="7" t="n">
        <v>112</v>
      </c>
      <c r="B113" s="7" t="s">
        <v>12</v>
      </c>
      <c r="C113" s="7" t="s">
        <v>130</v>
      </c>
      <c r="D113" s="7" t="s">
        <v>16</v>
      </c>
      <c r="E113" s="7" t="n">
        <f aca="false">F113/3</f>
        <v>500</v>
      </c>
      <c r="F113" s="8" t="n">
        <v>1500</v>
      </c>
    </row>
    <row r="114" s="6" customFormat="true" ht="12.8" hidden="false" customHeight="false" outlineLevel="0" collapsed="false">
      <c r="A114" s="4" t="n">
        <v>113</v>
      </c>
      <c r="B114" s="4" t="n">
        <v>11120</v>
      </c>
      <c r="C114" s="4" t="s">
        <v>131</v>
      </c>
      <c r="D114" s="4" t="s">
        <v>16</v>
      </c>
      <c r="E114" s="4" t="n">
        <f aca="false">F114/3</f>
        <v>290</v>
      </c>
      <c r="F114" s="5" t="n">
        <v>870</v>
      </c>
    </row>
    <row r="115" s="6" customFormat="true" ht="12.8" hidden="false" customHeight="false" outlineLevel="0" collapsed="false">
      <c r="A115" s="4" t="n">
        <v>114</v>
      </c>
      <c r="B115" s="4" t="n">
        <v>11518</v>
      </c>
      <c r="C115" s="4" t="s">
        <v>132</v>
      </c>
      <c r="D115" s="4" t="s">
        <v>16</v>
      </c>
      <c r="E115" s="4" t="n">
        <f aca="false">F115/3</f>
        <v>1660</v>
      </c>
      <c r="F115" s="5" t="n">
        <v>4980</v>
      </c>
    </row>
    <row r="116" s="6" customFormat="true" ht="12.8" hidden="false" customHeight="false" outlineLevel="0" collapsed="false">
      <c r="A116" s="4" t="n">
        <v>115</v>
      </c>
      <c r="B116" s="4" t="s">
        <v>12</v>
      </c>
      <c r="C116" s="4" t="s">
        <v>133</v>
      </c>
      <c r="D116" s="4" t="s">
        <v>11</v>
      </c>
      <c r="E116" s="4" t="n">
        <f aca="false">F116/3</f>
        <v>1200</v>
      </c>
      <c r="F116" s="5" t="n">
        <v>3600</v>
      </c>
    </row>
    <row r="117" s="6" customFormat="true" ht="12.8" hidden="false" customHeight="false" outlineLevel="0" collapsed="false">
      <c r="A117" s="4" t="n">
        <v>116</v>
      </c>
      <c r="B117" s="4" t="n">
        <v>11182</v>
      </c>
      <c r="C117" s="4" t="s">
        <v>134</v>
      </c>
      <c r="D117" s="4" t="s">
        <v>11</v>
      </c>
      <c r="E117" s="4" t="n">
        <f aca="false">F117/3</f>
        <v>21700</v>
      </c>
      <c r="F117" s="5" t="n">
        <v>65100</v>
      </c>
    </row>
    <row r="118" s="6" customFormat="true" ht="12.8" hidden="false" customHeight="false" outlineLevel="0" collapsed="false">
      <c r="A118" s="4" t="n">
        <v>117</v>
      </c>
      <c r="B118" s="4" t="s">
        <v>12</v>
      </c>
      <c r="C118" s="4" t="s">
        <v>135</v>
      </c>
      <c r="D118" s="4" t="s">
        <v>16</v>
      </c>
      <c r="E118" s="4" t="n">
        <f aca="false">F118/3</f>
        <v>1000</v>
      </c>
      <c r="F118" s="5" t="n">
        <v>3000</v>
      </c>
    </row>
    <row r="119" s="6" customFormat="true" ht="24" hidden="false" customHeight="false" outlineLevel="0" collapsed="false">
      <c r="A119" s="4" t="n">
        <v>118</v>
      </c>
      <c r="B119" s="4" t="n">
        <v>11173</v>
      </c>
      <c r="C119" s="4" t="s">
        <v>136</v>
      </c>
      <c r="D119" s="4" t="s">
        <v>11</v>
      </c>
      <c r="E119" s="4" t="n">
        <f aca="false">F119/3</f>
        <v>100</v>
      </c>
      <c r="F119" s="5" t="n">
        <v>300</v>
      </c>
    </row>
    <row r="120" s="6" customFormat="true" ht="12.8" hidden="false" customHeight="false" outlineLevel="0" collapsed="false">
      <c r="A120" s="4" t="n">
        <v>119</v>
      </c>
      <c r="B120" s="4" t="n">
        <v>11197</v>
      </c>
      <c r="C120" s="4" t="s">
        <v>137</v>
      </c>
      <c r="D120" s="4" t="s">
        <v>11</v>
      </c>
      <c r="E120" s="4" t="n">
        <f aca="false">F120/3</f>
        <v>10700</v>
      </c>
      <c r="F120" s="5" t="n">
        <v>32100</v>
      </c>
    </row>
    <row r="121" s="9" customFormat="true" ht="12.8" hidden="false" customHeight="false" outlineLevel="0" collapsed="false">
      <c r="A121" s="7" t="n">
        <v>120</v>
      </c>
      <c r="B121" s="7" t="s">
        <v>12</v>
      </c>
      <c r="C121" s="7" t="s">
        <v>138</v>
      </c>
      <c r="D121" s="7" t="s">
        <v>16</v>
      </c>
      <c r="E121" s="7" t="n">
        <f aca="false">F121/3</f>
        <v>600</v>
      </c>
      <c r="F121" s="8" t="n">
        <v>1800</v>
      </c>
    </row>
    <row r="122" s="9" customFormat="true" ht="24" hidden="false" customHeight="false" outlineLevel="0" collapsed="false">
      <c r="A122" s="7" t="n">
        <v>121</v>
      </c>
      <c r="B122" s="7" t="s">
        <v>12</v>
      </c>
      <c r="C122" s="7" t="s">
        <v>139</v>
      </c>
      <c r="D122" s="7" t="s">
        <v>16</v>
      </c>
      <c r="E122" s="7" t="n">
        <f aca="false">F122/3</f>
        <v>160</v>
      </c>
      <c r="F122" s="8" t="n">
        <v>480</v>
      </c>
    </row>
    <row r="123" s="9" customFormat="true" ht="12.8" hidden="false" customHeight="false" outlineLevel="0" collapsed="false">
      <c r="A123" s="7" t="n">
        <v>122</v>
      </c>
      <c r="B123" s="7" t="s">
        <v>140</v>
      </c>
      <c r="C123" s="7" t="s">
        <v>141</v>
      </c>
      <c r="D123" s="7" t="s">
        <v>11</v>
      </c>
      <c r="E123" s="7" t="n">
        <f aca="false">F123/3</f>
        <v>3510</v>
      </c>
      <c r="F123" s="8" t="n">
        <v>10530</v>
      </c>
    </row>
    <row r="124" s="9" customFormat="true" ht="12.8" hidden="false" customHeight="false" outlineLevel="0" collapsed="false">
      <c r="A124" s="7" t="n">
        <v>123</v>
      </c>
      <c r="B124" s="8" t="s">
        <v>12</v>
      </c>
      <c r="C124" s="7" t="s">
        <v>142</v>
      </c>
      <c r="D124" s="8" t="s">
        <v>11</v>
      </c>
      <c r="E124" s="7" t="n">
        <f aca="false">F124/3</f>
        <v>1820</v>
      </c>
      <c r="F124" s="8" t="n">
        <v>5460</v>
      </c>
    </row>
    <row r="125" s="9" customFormat="true" ht="12.8" hidden="false" customHeight="false" outlineLevel="0" collapsed="false">
      <c r="A125" s="7" t="n">
        <v>124</v>
      </c>
      <c r="B125" s="8" t="s">
        <v>12</v>
      </c>
      <c r="C125" s="7" t="s">
        <v>143</v>
      </c>
      <c r="D125" s="7" t="s">
        <v>16</v>
      </c>
      <c r="E125" s="7" t="n">
        <f aca="false">F125/3</f>
        <v>60</v>
      </c>
      <c r="F125" s="8" t="n">
        <v>180</v>
      </c>
    </row>
    <row r="126" s="9" customFormat="true" ht="12.8" hidden="false" customHeight="false" outlineLevel="0" collapsed="false">
      <c r="A126" s="7" t="n">
        <v>125</v>
      </c>
      <c r="B126" s="8" t="s">
        <v>12</v>
      </c>
      <c r="C126" s="7" t="s">
        <v>144</v>
      </c>
      <c r="D126" s="7" t="s">
        <v>16</v>
      </c>
      <c r="E126" s="7" t="n">
        <f aca="false">F126/3</f>
        <v>150</v>
      </c>
      <c r="F126" s="8" t="n">
        <v>450</v>
      </c>
    </row>
    <row r="127" s="6" customFormat="true" ht="12.8" hidden="false" customHeight="false" outlineLevel="0" collapsed="false">
      <c r="A127" s="4" t="n">
        <v>126</v>
      </c>
      <c r="B127" s="4" t="n">
        <v>11196</v>
      </c>
      <c r="C127" s="4" t="s">
        <v>145</v>
      </c>
      <c r="D127" s="4" t="s">
        <v>11</v>
      </c>
      <c r="E127" s="4" t="n">
        <f aca="false">F127/3</f>
        <v>760</v>
      </c>
      <c r="F127" s="5" t="n">
        <v>2280</v>
      </c>
    </row>
    <row r="128" s="9" customFormat="true" ht="12.8" hidden="false" customHeight="false" outlineLevel="0" collapsed="false">
      <c r="A128" s="7" t="n">
        <v>127</v>
      </c>
      <c r="B128" s="7" t="s">
        <v>12</v>
      </c>
      <c r="C128" s="7" t="s">
        <v>146</v>
      </c>
      <c r="D128" s="7" t="s">
        <v>16</v>
      </c>
      <c r="E128" s="7" t="n">
        <f aca="false">F128/3</f>
        <v>60</v>
      </c>
      <c r="F128" s="8" t="n">
        <v>180</v>
      </c>
    </row>
    <row r="129" s="6" customFormat="true" ht="12.8" hidden="false" customHeight="false" outlineLevel="0" collapsed="false">
      <c r="A129" s="4" t="n">
        <v>128</v>
      </c>
      <c r="B129" s="4" t="s">
        <v>12</v>
      </c>
      <c r="C129" s="4" t="s">
        <v>147</v>
      </c>
      <c r="D129" s="4" t="s">
        <v>16</v>
      </c>
      <c r="E129" s="4" t="n">
        <f aca="false">F129/3</f>
        <v>330</v>
      </c>
      <c r="F129" s="5" t="n">
        <v>990</v>
      </c>
    </row>
    <row r="130" s="6" customFormat="true" ht="12.8" hidden="false" customHeight="false" outlineLevel="0" collapsed="false">
      <c r="A130" s="4" t="n">
        <v>129</v>
      </c>
      <c r="B130" s="4" t="n">
        <v>10301</v>
      </c>
      <c r="C130" s="4" t="s">
        <v>148</v>
      </c>
      <c r="D130" s="4" t="s">
        <v>149</v>
      </c>
      <c r="E130" s="4" t="n">
        <f aca="false">F130/3</f>
        <v>5</v>
      </c>
      <c r="F130" s="5" t="n">
        <v>15</v>
      </c>
    </row>
    <row r="131" s="6" customFormat="true" ht="12.8" hidden="false" customHeight="false" outlineLevel="0" collapsed="false">
      <c r="A131" s="4" t="n">
        <v>130</v>
      </c>
      <c r="B131" s="4" t="n">
        <v>270119</v>
      </c>
      <c r="C131" s="4" t="s">
        <v>150</v>
      </c>
      <c r="D131" s="4" t="s">
        <v>16</v>
      </c>
      <c r="E131" s="4" t="n">
        <f aca="false">F131/3</f>
        <v>6000</v>
      </c>
      <c r="F131" s="5" t="n">
        <v>18000</v>
      </c>
    </row>
    <row r="132" s="6" customFormat="true" ht="12.8" hidden="false" customHeight="false" outlineLevel="0" collapsed="false">
      <c r="A132" s="4" t="n">
        <v>131</v>
      </c>
      <c r="B132" s="4" t="n">
        <v>11508</v>
      </c>
      <c r="C132" s="4" t="s">
        <v>151</v>
      </c>
      <c r="D132" s="4" t="s">
        <v>25</v>
      </c>
      <c r="E132" s="4" t="n">
        <f aca="false">F132/3</f>
        <v>14</v>
      </c>
      <c r="F132" s="5" t="n">
        <v>42</v>
      </c>
    </row>
    <row r="133" s="6" customFormat="true" ht="12.8" hidden="false" customHeight="false" outlineLevel="0" collapsed="false">
      <c r="A133" s="4" t="n">
        <v>132</v>
      </c>
      <c r="B133" s="4" t="n">
        <v>11507</v>
      </c>
      <c r="C133" s="4" t="s">
        <v>152</v>
      </c>
      <c r="D133" s="4" t="s">
        <v>16</v>
      </c>
      <c r="E133" s="4" t="n">
        <f aca="false">F133/3</f>
        <v>900</v>
      </c>
      <c r="F133" s="5" t="n">
        <v>2700</v>
      </c>
    </row>
    <row r="134" s="6" customFormat="true" ht="12.8" hidden="false" customHeight="false" outlineLevel="0" collapsed="false">
      <c r="A134" s="4" t="n">
        <v>133</v>
      </c>
      <c r="B134" s="4" t="s">
        <v>12</v>
      </c>
      <c r="C134" s="4" t="s">
        <v>153</v>
      </c>
      <c r="D134" s="4" t="s">
        <v>16</v>
      </c>
      <c r="E134" s="4" t="n">
        <f aca="false">F134/3</f>
        <v>330</v>
      </c>
      <c r="F134" s="5" t="n">
        <v>990</v>
      </c>
    </row>
    <row r="135" s="6" customFormat="true" ht="12.8" hidden="false" customHeight="false" outlineLevel="0" collapsed="false">
      <c r="A135" s="4" t="n">
        <v>134</v>
      </c>
      <c r="B135" s="4" t="s">
        <v>12</v>
      </c>
      <c r="C135" s="4" t="s">
        <v>154</v>
      </c>
      <c r="D135" s="4" t="s">
        <v>16</v>
      </c>
      <c r="E135" s="4" t="n">
        <f aca="false">F135/3</f>
        <v>490</v>
      </c>
      <c r="F135" s="5" t="n">
        <v>1470</v>
      </c>
    </row>
    <row r="136" s="9" customFormat="true" ht="12.8" hidden="false" customHeight="false" outlineLevel="0" collapsed="false">
      <c r="A136" s="7" t="n">
        <v>135</v>
      </c>
      <c r="B136" s="7" t="s">
        <v>12</v>
      </c>
      <c r="C136" s="7" t="s">
        <v>155</v>
      </c>
      <c r="D136" s="7" t="s">
        <v>16</v>
      </c>
      <c r="E136" s="7" t="n">
        <f aca="false">F136/3</f>
        <v>60</v>
      </c>
      <c r="F136" s="8" t="n">
        <v>180</v>
      </c>
    </row>
    <row r="137" s="9" customFormat="true" ht="12.8" hidden="false" customHeight="false" outlineLevel="0" collapsed="false">
      <c r="A137" s="7" t="n">
        <v>136</v>
      </c>
      <c r="B137" s="7" t="s">
        <v>12</v>
      </c>
      <c r="C137" s="7" t="s">
        <v>156</v>
      </c>
      <c r="D137" s="7" t="s">
        <v>16</v>
      </c>
      <c r="E137" s="7" t="n">
        <f aca="false">F137/3</f>
        <v>120</v>
      </c>
      <c r="F137" s="8" t="n">
        <v>360</v>
      </c>
    </row>
    <row r="138" s="6" customFormat="true" ht="12.8" hidden="false" customHeight="false" outlineLevel="0" collapsed="false">
      <c r="A138" s="4" t="n">
        <v>137</v>
      </c>
      <c r="B138" s="4" t="n">
        <v>11115</v>
      </c>
      <c r="C138" s="4" t="s">
        <v>157</v>
      </c>
      <c r="D138" s="4" t="s">
        <v>11</v>
      </c>
      <c r="E138" s="4" t="n">
        <f aca="false">F138/3</f>
        <v>6340</v>
      </c>
      <c r="F138" s="5" t="n">
        <v>19020</v>
      </c>
    </row>
    <row r="139" s="6" customFormat="true" ht="12.8" hidden="false" customHeight="false" outlineLevel="0" collapsed="false">
      <c r="A139" s="4" t="n">
        <v>138</v>
      </c>
      <c r="B139" s="5" t="s">
        <v>12</v>
      </c>
      <c r="C139" s="4" t="s">
        <v>158</v>
      </c>
      <c r="D139" s="4" t="s">
        <v>16</v>
      </c>
      <c r="E139" s="4" t="n">
        <f aca="false">F139/3</f>
        <v>60</v>
      </c>
      <c r="F139" s="5" t="n">
        <v>180</v>
      </c>
    </row>
    <row r="140" s="9" customFormat="true" ht="12.8" hidden="false" customHeight="false" outlineLevel="0" collapsed="false">
      <c r="A140" s="7" t="n">
        <v>139</v>
      </c>
      <c r="B140" s="7" t="s">
        <v>12</v>
      </c>
      <c r="C140" s="7" t="s">
        <v>159</v>
      </c>
      <c r="D140" s="7" t="s">
        <v>16</v>
      </c>
      <c r="E140" s="7" t="n">
        <f aca="false">F140/3</f>
        <v>280</v>
      </c>
      <c r="F140" s="8" t="n">
        <v>840</v>
      </c>
    </row>
    <row r="141" s="9" customFormat="true" ht="12.8" hidden="false" customHeight="false" outlineLevel="0" collapsed="false">
      <c r="A141" s="7" t="n">
        <v>140</v>
      </c>
      <c r="B141" s="7" t="n">
        <v>11520</v>
      </c>
      <c r="C141" s="7" t="s">
        <v>160</v>
      </c>
      <c r="D141" s="7" t="s">
        <v>16</v>
      </c>
      <c r="E141" s="7" t="n">
        <f aca="false">F141/3</f>
        <v>530</v>
      </c>
      <c r="F141" s="8" t="n">
        <v>1590</v>
      </c>
    </row>
    <row r="142" s="6" customFormat="true" ht="12.8" hidden="false" customHeight="false" outlineLevel="0" collapsed="false">
      <c r="A142" s="4" t="n">
        <v>141</v>
      </c>
      <c r="B142" s="4" t="n">
        <v>11761</v>
      </c>
      <c r="C142" s="4" t="s">
        <v>161</v>
      </c>
      <c r="D142" s="4" t="s">
        <v>11</v>
      </c>
      <c r="E142" s="4" t="n">
        <f aca="false">F142/3</f>
        <v>5730</v>
      </c>
      <c r="F142" s="5" t="n">
        <v>17190</v>
      </c>
    </row>
    <row r="143" s="6" customFormat="true" ht="12.8" hidden="false" customHeight="false" outlineLevel="0" collapsed="false">
      <c r="A143" s="4" t="n">
        <v>142</v>
      </c>
      <c r="B143" s="4" t="s">
        <v>12</v>
      </c>
      <c r="C143" s="4" t="s">
        <v>162</v>
      </c>
      <c r="D143" s="4" t="s">
        <v>16</v>
      </c>
      <c r="E143" s="4" t="n">
        <f aca="false">F143/3</f>
        <v>1650</v>
      </c>
      <c r="F143" s="5" t="n">
        <v>4950</v>
      </c>
    </row>
    <row r="144" s="6" customFormat="true" ht="12.8" hidden="false" customHeight="false" outlineLevel="0" collapsed="false">
      <c r="A144" s="4" t="n">
        <v>143</v>
      </c>
      <c r="B144" s="4" t="n">
        <v>11687</v>
      </c>
      <c r="C144" s="4" t="s">
        <v>163</v>
      </c>
      <c r="D144" s="5" t="s">
        <v>11</v>
      </c>
      <c r="E144" s="4" t="n">
        <f aca="false">F144/3</f>
        <v>560</v>
      </c>
      <c r="F144" s="5" t="n">
        <v>1680</v>
      </c>
    </row>
    <row r="145" s="6" customFormat="true" ht="12.8" hidden="false" customHeight="false" outlineLevel="0" collapsed="false">
      <c r="A145" s="4" t="n">
        <v>144</v>
      </c>
      <c r="B145" s="4" t="s">
        <v>12</v>
      </c>
      <c r="C145" s="4" t="s">
        <v>164</v>
      </c>
      <c r="D145" s="5" t="s">
        <v>11</v>
      </c>
      <c r="E145" s="4" t="n">
        <f aca="false">F145/3</f>
        <v>300</v>
      </c>
      <c r="F145" s="5" t="n">
        <v>900</v>
      </c>
    </row>
    <row r="146" s="6" customFormat="true" ht="12.8" hidden="false" customHeight="false" outlineLevel="0" collapsed="false">
      <c r="A146" s="4" t="n">
        <v>145</v>
      </c>
      <c r="B146" s="4" t="s">
        <v>12</v>
      </c>
      <c r="C146" s="4" t="s">
        <v>165</v>
      </c>
      <c r="D146" s="4" t="s">
        <v>16</v>
      </c>
      <c r="E146" s="4" t="n">
        <f aca="false">F146/3</f>
        <v>100</v>
      </c>
      <c r="F146" s="5" t="n">
        <v>300</v>
      </c>
    </row>
    <row r="147" s="6" customFormat="true" ht="12.8" hidden="false" customHeight="false" outlineLevel="0" collapsed="false">
      <c r="A147" s="4" t="n">
        <v>146</v>
      </c>
      <c r="B147" s="4" t="n">
        <v>11771</v>
      </c>
      <c r="C147" s="4" t="s">
        <v>166</v>
      </c>
      <c r="D147" s="4" t="s">
        <v>11</v>
      </c>
      <c r="E147" s="4" t="n">
        <f aca="false">F147/3</f>
        <v>5010</v>
      </c>
      <c r="F147" s="5" t="n">
        <v>15030</v>
      </c>
    </row>
    <row r="148" s="9" customFormat="true" ht="12.8" hidden="false" customHeight="false" outlineLevel="0" collapsed="false">
      <c r="A148" s="7" t="n">
        <v>147</v>
      </c>
      <c r="B148" s="7" t="s">
        <v>12</v>
      </c>
      <c r="C148" s="7" t="s">
        <v>167</v>
      </c>
      <c r="D148" s="7" t="s">
        <v>16</v>
      </c>
      <c r="E148" s="7" t="n">
        <f aca="false">F148/3</f>
        <v>200</v>
      </c>
      <c r="F148" s="8" t="n">
        <v>600</v>
      </c>
    </row>
    <row r="149" s="6" customFormat="true" ht="12.8" hidden="false" customHeight="false" outlineLevel="0" collapsed="false">
      <c r="A149" s="4" t="n">
        <v>148</v>
      </c>
      <c r="B149" s="4" t="s">
        <v>12</v>
      </c>
      <c r="C149" s="4" t="s">
        <v>168</v>
      </c>
      <c r="D149" s="4" t="s">
        <v>16</v>
      </c>
      <c r="E149" s="4" t="n">
        <f aca="false">F149/3</f>
        <v>400</v>
      </c>
      <c r="F149" s="5" t="n">
        <v>1200</v>
      </c>
    </row>
    <row r="150" s="9" customFormat="true" ht="12.8" hidden="false" customHeight="false" outlineLevel="0" collapsed="false">
      <c r="A150" s="7" t="n">
        <v>149</v>
      </c>
      <c r="B150" s="7" t="s">
        <v>12</v>
      </c>
      <c r="C150" s="7" t="s">
        <v>169</v>
      </c>
      <c r="D150" s="7" t="s">
        <v>16</v>
      </c>
      <c r="E150" s="7" t="n">
        <f aca="false">F150/3</f>
        <v>1780</v>
      </c>
      <c r="F150" s="8" t="n">
        <v>5340</v>
      </c>
    </row>
    <row r="151" s="6" customFormat="true" ht="12.8" hidden="false" customHeight="false" outlineLevel="0" collapsed="false">
      <c r="A151" s="4" t="n">
        <v>150</v>
      </c>
      <c r="B151" s="4" t="n">
        <v>11762</v>
      </c>
      <c r="C151" s="4" t="s">
        <v>170</v>
      </c>
      <c r="D151" s="4" t="s">
        <v>11</v>
      </c>
      <c r="E151" s="4" t="n">
        <f aca="false">F151/3</f>
        <v>26500</v>
      </c>
      <c r="F151" s="5" t="n">
        <v>79500</v>
      </c>
    </row>
    <row r="152" s="6" customFormat="true" ht="12.8" hidden="false" customHeight="false" outlineLevel="0" collapsed="false">
      <c r="A152" s="4" t="n">
        <v>151</v>
      </c>
      <c r="B152" s="4" t="n">
        <v>11763</v>
      </c>
      <c r="C152" s="13" t="s">
        <v>171</v>
      </c>
      <c r="D152" s="4" t="s">
        <v>11</v>
      </c>
      <c r="E152" s="4" t="n">
        <f aca="false">F152/3</f>
        <v>27100</v>
      </c>
      <c r="F152" s="5" t="n">
        <v>81300</v>
      </c>
    </row>
    <row r="153" s="9" customFormat="true" ht="12.8" hidden="false" customHeight="false" outlineLevel="0" collapsed="false">
      <c r="A153" s="7" t="n">
        <v>152</v>
      </c>
      <c r="B153" s="7" t="s">
        <v>12</v>
      </c>
      <c r="C153" s="7" t="s">
        <v>172</v>
      </c>
      <c r="D153" s="7" t="s">
        <v>11</v>
      </c>
      <c r="E153" s="7" t="n">
        <f aca="false">F153/3</f>
        <v>100</v>
      </c>
      <c r="F153" s="8" t="n">
        <v>300</v>
      </c>
    </row>
    <row r="154" s="9" customFormat="true" ht="12.8" hidden="false" customHeight="false" outlineLevel="0" collapsed="false">
      <c r="A154" s="7" t="n">
        <v>153</v>
      </c>
      <c r="B154" s="7" t="s">
        <v>12</v>
      </c>
      <c r="C154" s="14" t="s">
        <v>173</v>
      </c>
      <c r="D154" s="7" t="s">
        <v>16</v>
      </c>
      <c r="E154" s="7" t="n">
        <f aca="false">F154/3</f>
        <v>1500</v>
      </c>
      <c r="F154" s="8" t="n">
        <v>4500</v>
      </c>
    </row>
    <row r="155" s="6" customFormat="true" ht="12.8" hidden="false" customHeight="false" outlineLevel="0" collapsed="false">
      <c r="A155" s="4" t="n">
        <v>154</v>
      </c>
      <c r="B155" s="4" t="s">
        <v>12</v>
      </c>
      <c r="C155" s="4" t="s">
        <v>174</v>
      </c>
      <c r="D155" s="4" t="s">
        <v>16</v>
      </c>
      <c r="E155" s="4" t="n">
        <f aca="false">F155/3</f>
        <v>4300</v>
      </c>
      <c r="F155" s="5" t="n">
        <v>12900</v>
      </c>
    </row>
    <row r="156" s="9" customFormat="true" ht="12.8" hidden="false" customHeight="false" outlineLevel="0" collapsed="false">
      <c r="A156" s="7" t="n">
        <v>155</v>
      </c>
      <c r="B156" s="7" t="s">
        <v>12</v>
      </c>
      <c r="C156" s="7" t="s">
        <v>175</v>
      </c>
      <c r="D156" s="7" t="s">
        <v>16</v>
      </c>
      <c r="E156" s="7" t="n">
        <f aca="false">F156/3</f>
        <v>100</v>
      </c>
      <c r="F156" s="8" t="n">
        <v>300</v>
      </c>
    </row>
    <row r="157" s="6" customFormat="true" ht="12.8" hidden="false" customHeight="false" outlineLevel="0" collapsed="false">
      <c r="A157" s="4" t="n">
        <v>156</v>
      </c>
      <c r="B157" s="4" t="n">
        <v>11770</v>
      </c>
      <c r="C157" s="4" t="s">
        <v>176</v>
      </c>
      <c r="D157" s="4" t="s">
        <v>11</v>
      </c>
      <c r="E157" s="4" t="n">
        <f aca="false">F157/3</f>
        <v>2880</v>
      </c>
      <c r="F157" s="5" t="n">
        <v>8640</v>
      </c>
    </row>
    <row r="158" s="6" customFormat="true" ht="12.8" hidden="false" customHeight="false" outlineLevel="0" collapsed="false">
      <c r="A158" s="4" t="n">
        <v>157</v>
      </c>
      <c r="B158" s="4" t="s">
        <v>12</v>
      </c>
      <c r="C158" s="4" t="s">
        <v>177</v>
      </c>
      <c r="D158" s="4" t="s">
        <v>16</v>
      </c>
      <c r="E158" s="4" t="n">
        <f aca="false">F158/3</f>
        <v>880</v>
      </c>
      <c r="F158" s="5" t="n">
        <v>2640</v>
      </c>
    </row>
    <row r="159" s="6" customFormat="true" ht="12.8" hidden="false" customHeight="false" outlineLevel="0" collapsed="false">
      <c r="A159" s="4" t="n">
        <v>158</v>
      </c>
      <c r="B159" s="4" t="n">
        <v>11784</v>
      </c>
      <c r="C159" s="4" t="s">
        <v>178</v>
      </c>
      <c r="D159" s="4" t="s">
        <v>11</v>
      </c>
      <c r="E159" s="4" t="n">
        <f aca="false">F159/3</f>
        <v>12000</v>
      </c>
      <c r="F159" s="5" t="n">
        <v>36000</v>
      </c>
    </row>
    <row r="160" s="6" customFormat="true" ht="12.8" hidden="false" customHeight="false" outlineLevel="0" collapsed="false">
      <c r="A160" s="4" t="n">
        <v>159</v>
      </c>
      <c r="B160" s="4" t="n">
        <v>11707</v>
      </c>
      <c r="C160" s="4" t="s">
        <v>179</v>
      </c>
      <c r="D160" s="4" t="s">
        <v>11</v>
      </c>
      <c r="E160" s="4" t="n">
        <f aca="false">F160/3</f>
        <v>35800</v>
      </c>
      <c r="F160" s="5" t="n">
        <v>107400</v>
      </c>
    </row>
    <row r="161" s="6" customFormat="true" ht="12.8" hidden="false" customHeight="false" outlineLevel="0" collapsed="false">
      <c r="A161" s="4" t="n">
        <v>160</v>
      </c>
      <c r="B161" s="4" t="n">
        <v>11708</v>
      </c>
      <c r="C161" s="4" t="s">
        <v>180</v>
      </c>
      <c r="D161" s="4" t="s">
        <v>11</v>
      </c>
      <c r="E161" s="4" t="n">
        <f aca="false">F161/3</f>
        <v>38000</v>
      </c>
      <c r="F161" s="5" t="n">
        <v>114000</v>
      </c>
    </row>
    <row r="162" s="6" customFormat="true" ht="12.8" hidden="false" customHeight="false" outlineLevel="0" collapsed="false">
      <c r="A162" s="4" t="n">
        <v>161</v>
      </c>
      <c r="B162" s="4" t="n">
        <v>11786</v>
      </c>
      <c r="C162" s="4" t="s">
        <v>181</v>
      </c>
      <c r="D162" s="4" t="s">
        <v>11</v>
      </c>
      <c r="E162" s="4" t="n">
        <f aca="false">F162/3</f>
        <v>2350</v>
      </c>
      <c r="F162" s="5" t="n">
        <v>7050</v>
      </c>
    </row>
    <row r="163" s="6" customFormat="true" ht="12.8" hidden="false" customHeight="false" outlineLevel="0" collapsed="false">
      <c r="A163" s="4" t="n">
        <v>162</v>
      </c>
      <c r="B163" s="4" t="s">
        <v>12</v>
      </c>
      <c r="C163" s="4" t="s">
        <v>182</v>
      </c>
      <c r="D163" s="4" t="s">
        <v>16</v>
      </c>
      <c r="E163" s="4" t="n">
        <f aca="false">F163/3</f>
        <v>1000</v>
      </c>
      <c r="F163" s="5" t="n">
        <v>3000</v>
      </c>
    </row>
    <row r="164" s="6" customFormat="true" ht="12.8" hidden="false" customHeight="false" outlineLevel="0" collapsed="false">
      <c r="A164" s="4" t="n">
        <v>163</v>
      </c>
      <c r="B164" s="4" t="n">
        <v>11740</v>
      </c>
      <c r="C164" s="4" t="s">
        <v>183</v>
      </c>
      <c r="D164" s="4" t="s">
        <v>11</v>
      </c>
      <c r="E164" s="4" t="n">
        <f aca="false">F164/3</f>
        <v>500</v>
      </c>
      <c r="F164" s="5" t="n">
        <v>1500</v>
      </c>
    </row>
    <row r="165" s="6" customFormat="true" ht="12.8" hidden="false" customHeight="false" outlineLevel="0" collapsed="false">
      <c r="A165" s="4" t="n">
        <v>164</v>
      </c>
      <c r="B165" s="4" t="s">
        <v>12</v>
      </c>
      <c r="C165" s="4" t="s">
        <v>184</v>
      </c>
      <c r="D165" s="4" t="s">
        <v>16</v>
      </c>
      <c r="E165" s="4" t="n">
        <f aca="false">F165/3</f>
        <v>2760</v>
      </c>
      <c r="F165" s="5" t="n">
        <v>8280</v>
      </c>
    </row>
    <row r="166" s="6" customFormat="true" ht="12.8" hidden="false" customHeight="false" outlineLevel="0" collapsed="false">
      <c r="A166" s="4" t="n">
        <v>165</v>
      </c>
      <c r="B166" s="4" t="n">
        <v>11775</v>
      </c>
      <c r="C166" s="4" t="s">
        <v>185</v>
      </c>
      <c r="D166" s="4" t="s">
        <v>11</v>
      </c>
      <c r="E166" s="4" t="n">
        <f aca="false">F166/3</f>
        <v>3000</v>
      </c>
      <c r="F166" s="5" t="n">
        <v>9000</v>
      </c>
    </row>
    <row r="167" s="6" customFormat="true" ht="12.8" hidden="false" customHeight="false" outlineLevel="0" collapsed="false">
      <c r="A167" s="4" t="n">
        <v>166</v>
      </c>
      <c r="B167" s="5" t="s">
        <v>12</v>
      </c>
      <c r="C167" s="4" t="s">
        <v>186</v>
      </c>
      <c r="D167" s="5" t="s">
        <v>11</v>
      </c>
      <c r="E167" s="4" t="n">
        <f aca="false">F167/3</f>
        <v>4160</v>
      </c>
      <c r="F167" s="5" t="n">
        <v>12480</v>
      </c>
    </row>
    <row r="168" s="6" customFormat="true" ht="12.8" hidden="false" customHeight="false" outlineLevel="0" collapsed="false">
      <c r="A168" s="4" t="n">
        <v>167</v>
      </c>
      <c r="B168" s="4" t="n">
        <v>11773</v>
      </c>
      <c r="C168" s="4" t="s">
        <v>187</v>
      </c>
      <c r="D168" s="4" t="s">
        <v>11</v>
      </c>
      <c r="E168" s="4" t="n">
        <f aca="false">F168/3</f>
        <v>5120</v>
      </c>
      <c r="F168" s="5" t="n">
        <v>15360</v>
      </c>
    </row>
    <row r="169" s="6" customFormat="true" ht="12.8" hidden="false" customHeight="false" outlineLevel="0" collapsed="false">
      <c r="A169" s="4" t="n">
        <v>168</v>
      </c>
      <c r="B169" s="5" t="s">
        <v>12</v>
      </c>
      <c r="C169" s="4" t="s">
        <v>188</v>
      </c>
      <c r="D169" s="4" t="s">
        <v>16</v>
      </c>
      <c r="E169" s="4" t="n">
        <f aca="false">F169/3</f>
        <v>2500</v>
      </c>
      <c r="F169" s="5" t="n">
        <v>7500</v>
      </c>
    </row>
    <row r="170" s="6" customFormat="true" ht="12.8" hidden="false" customHeight="false" outlineLevel="0" collapsed="false">
      <c r="A170" s="4" t="n">
        <v>169</v>
      </c>
      <c r="B170" s="4" t="n">
        <v>11757</v>
      </c>
      <c r="C170" s="4" t="s">
        <v>189</v>
      </c>
      <c r="D170" s="4" t="s">
        <v>11</v>
      </c>
      <c r="E170" s="4" t="n">
        <f aca="false">F170/3</f>
        <v>2100</v>
      </c>
      <c r="F170" s="5" t="n">
        <v>6300</v>
      </c>
    </row>
    <row r="171" s="6" customFormat="true" ht="12.8" hidden="false" customHeight="false" outlineLevel="0" collapsed="false">
      <c r="A171" s="4" t="n">
        <v>170</v>
      </c>
      <c r="B171" s="4" t="n">
        <v>11765</v>
      </c>
      <c r="C171" s="4" t="s">
        <v>190</v>
      </c>
      <c r="D171" s="4" t="s">
        <v>11</v>
      </c>
      <c r="E171" s="4" t="n">
        <f aca="false">F171/3</f>
        <v>7450</v>
      </c>
      <c r="F171" s="5" t="n">
        <v>22350</v>
      </c>
    </row>
    <row r="172" s="6" customFormat="true" ht="12.8" hidden="false" customHeight="false" outlineLevel="0" collapsed="false">
      <c r="A172" s="4" t="n">
        <v>171</v>
      </c>
      <c r="B172" s="5" t="s">
        <v>12</v>
      </c>
      <c r="C172" s="4" t="s">
        <v>191</v>
      </c>
      <c r="D172" s="5" t="s">
        <v>11</v>
      </c>
      <c r="E172" s="4" t="n">
        <f aca="false">F172/3</f>
        <v>5300</v>
      </c>
      <c r="F172" s="5" t="n">
        <v>15900</v>
      </c>
    </row>
    <row r="173" s="6" customFormat="true" ht="12.8" hidden="false" customHeight="false" outlineLevel="0" collapsed="false">
      <c r="A173" s="4" t="n">
        <v>172</v>
      </c>
      <c r="B173" s="4" t="n">
        <v>11782</v>
      </c>
      <c r="C173" s="4" t="s">
        <v>192</v>
      </c>
      <c r="D173" s="4" t="s">
        <v>23</v>
      </c>
      <c r="E173" s="4" t="n">
        <f aca="false">F173/3</f>
        <v>94</v>
      </c>
      <c r="F173" s="5" t="n">
        <v>282</v>
      </c>
    </row>
    <row r="174" s="6" customFormat="true" ht="12.8" hidden="false" customHeight="false" outlineLevel="0" collapsed="false">
      <c r="A174" s="4" t="n">
        <v>173</v>
      </c>
      <c r="B174" s="5" t="s">
        <v>12</v>
      </c>
      <c r="C174" s="4" t="s">
        <v>193</v>
      </c>
      <c r="D174" s="5" t="s">
        <v>14</v>
      </c>
      <c r="E174" s="4" t="n">
        <f aca="false">F174/3</f>
        <v>66</v>
      </c>
      <c r="F174" s="5" t="n">
        <v>198</v>
      </c>
    </row>
    <row r="175" s="6" customFormat="true" ht="24" hidden="false" customHeight="false" outlineLevel="0" collapsed="false">
      <c r="A175" s="4" t="n">
        <v>174</v>
      </c>
      <c r="B175" s="4" t="n">
        <v>11767</v>
      </c>
      <c r="C175" s="4" t="s">
        <v>194</v>
      </c>
      <c r="D175" s="4" t="s">
        <v>195</v>
      </c>
      <c r="E175" s="4" t="n">
        <f aca="false">F175/3</f>
        <v>905</v>
      </c>
      <c r="F175" s="5" t="n">
        <v>2715</v>
      </c>
    </row>
    <row r="176" s="6" customFormat="true" ht="28.5" hidden="false" customHeight="false" outlineLevel="0" collapsed="false">
      <c r="A176" s="4" t="n">
        <v>175</v>
      </c>
      <c r="B176" s="15" t="n">
        <v>11766</v>
      </c>
      <c r="C176" s="15" t="s">
        <v>196</v>
      </c>
      <c r="D176" s="15" t="s">
        <v>195</v>
      </c>
      <c r="E176" s="4" t="n">
        <f aca="false">F176/3</f>
        <v>400</v>
      </c>
      <c r="F176" s="5" t="n">
        <v>1200</v>
      </c>
    </row>
    <row r="177" s="6" customFormat="true" ht="12.8" hidden="false" customHeight="false" outlineLevel="0" collapsed="false">
      <c r="A177" s="4" t="n">
        <v>176</v>
      </c>
      <c r="B177" s="4" t="n">
        <v>11780</v>
      </c>
      <c r="C177" s="4" t="s">
        <v>197</v>
      </c>
      <c r="D177" s="4" t="s">
        <v>23</v>
      </c>
      <c r="E177" s="4" t="n">
        <f aca="false">F177/3</f>
        <v>96</v>
      </c>
      <c r="F177" s="5" t="n">
        <v>288</v>
      </c>
    </row>
    <row r="178" s="6" customFormat="true" ht="12.8" hidden="false" customHeight="false" outlineLevel="0" collapsed="false">
      <c r="A178" s="4" t="n">
        <v>177</v>
      </c>
      <c r="B178" s="4" t="s">
        <v>12</v>
      </c>
      <c r="C178" s="4" t="s">
        <v>198</v>
      </c>
      <c r="D178" s="4" t="s">
        <v>199</v>
      </c>
      <c r="E178" s="4" t="n">
        <f aca="false">F178/3</f>
        <v>128</v>
      </c>
      <c r="F178" s="5" t="n">
        <v>384</v>
      </c>
    </row>
    <row r="179" s="6" customFormat="true" ht="12.8" hidden="false" customHeight="false" outlineLevel="0" collapsed="false">
      <c r="A179" s="4" t="n">
        <v>178</v>
      </c>
      <c r="B179" s="4" t="s">
        <v>12</v>
      </c>
      <c r="C179" s="4" t="s">
        <v>200</v>
      </c>
      <c r="D179" s="4" t="s">
        <v>23</v>
      </c>
      <c r="E179" s="4" t="n">
        <f aca="false">F179/3</f>
        <v>165</v>
      </c>
      <c r="F179" s="5" t="n">
        <v>495</v>
      </c>
    </row>
    <row r="180" s="6" customFormat="true" ht="35.25" hidden="false" customHeight="false" outlineLevel="0" collapsed="false">
      <c r="A180" s="4" t="n">
        <v>179</v>
      </c>
      <c r="B180" s="4" t="s">
        <v>140</v>
      </c>
      <c r="C180" s="4" t="s">
        <v>201</v>
      </c>
      <c r="D180" s="4" t="s">
        <v>202</v>
      </c>
      <c r="E180" s="4" t="n">
        <f aca="false">F180/3</f>
        <v>1200</v>
      </c>
      <c r="F180" s="5" t="n">
        <v>3600</v>
      </c>
    </row>
    <row r="181" s="6" customFormat="true" ht="24" hidden="false" customHeight="false" outlineLevel="0" collapsed="false">
      <c r="A181" s="4" t="n">
        <v>180</v>
      </c>
      <c r="B181" s="4" t="n">
        <v>11764</v>
      </c>
      <c r="C181" s="4" t="s">
        <v>203</v>
      </c>
      <c r="D181" s="4" t="s">
        <v>204</v>
      </c>
      <c r="E181" s="4" t="n">
        <f aca="false">F181/3</f>
        <v>2090</v>
      </c>
      <c r="F181" s="5" t="n">
        <v>6270</v>
      </c>
    </row>
    <row r="182" s="6" customFormat="true" ht="12.8" hidden="false" customHeight="false" outlineLevel="0" collapsed="false">
      <c r="A182" s="4" t="n">
        <v>181</v>
      </c>
      <c r="B182" s="4" t="s">
        <v>12</v>
      </c>
      <c r="C182" s="4" t="s">
        <v>205</v>
      </c>
      <c r="D182" s="4" t="s">
        <v>16</v>
      </c>
      <c r="E182" s="4" t="n">
        <f aca="false">F182/3</f>
        <v>250</v>
      </c>
      <c r="F182" s="5" t="n">
        <v>750</v>
      </c>
    </row>
    <row r="183" s="6" customFormat="true" ht="12.8" hidden="false" customHeight="false" outlineLevel="0" collapsed="false">
      <c r="A183" s="4" t="n">
        <v>182</v>
      </c>
      <c r="B183" s="5" t="s">
        <v>12</v>
      </c>
      <c r="C183" s="4" t="s">
        <v>206</v>
      </c>
      <c r="D183" s="5" t="s">
        <v>11</v>
      </c>
      <c r="E183" s="4" t="n">
        <f aca="false">F183/3</f>
        <v>3800</v>
      </c>
      <c r="F183" s="5" t="n">
        <v>11400</v>
      </c>
    </row>
    <row r="184" s="6" customFormat="true" ht="12.8" hidden="false" customHeight="false" outlineLevel="0" collapsed="false">
      <c r="A184" s="4" t="n">
        <v>183</v>
      </c>
      <c r="B184" s="4" t="n">
        <v>10310</v>
      </c>
      <c r="C184" s="4" t="s">
        <v>207</v>
      </c>
      <c r="D184" s="4" t="s">
        <v>149</v>
      </c>
      <c r="E184" s="4" t="n">
        <f aca="false">F184/3</f>
        <v>18</v>
      </c>
      <c r="F184" s="5" t="n">
        <v>54</v>
      </c>
    </row>
    <row r="185" s="6" customFormat="true" ht="12.8" hidden="false" customHeight="false" outlineLevel="0" collapsed="false">
      <c r="A185" s="4" t="n">
        <v>184</v>
      </c>
      <c r="B185" s="16" t="n">
        <v>10314</v>
      </c>
      <c r="C185" s="16" t="s">
        <v>208</v>
      </c>
      <c r="D185" s="16" t="s">
        <v>204</v>
      </c>
      <c r="E185" s="4" t="n">
        <f aca="false">F185/3</f>
        <v>26</v>
      </c>
      <c r="F185" s="5" t="n">
        <v>78</v>
      </c>
    </row>
    <row r="186" s="9" customFormat="true" ht="12.8" hidden="false" customHeight="false" outlineLevel="0" collapsed="false">
      <c r="A186" s="7" t="n">
        <v>185</v>
      </c>
      <c r="B186" s="8" t="n">
        <v>12940</v>
      </c>
      <c r="C186" s="7" t="s">
        <v>209</v>
      </c>
      <c r="D186" s="7" t="s">
        <v>16</v>
      </c>
      <c r="E186" s="7" t="n">
        <f aca="false">F186/3</f>
        <v>5</v>
      </c>
      <c r="F186" s="8" t="n">
        <v>15</v>
      </c>
    </row>
    <row r="187" s="6" customFormat="true" ht="12.8" hidden="false" customHeight="false" outlineLevel="0" collapsed="false">
      <c r="A187" s="4" t="n">
        <v>186</v>
      </c>
      <c r="B187" s="4" t="n">
        <v>11709</v>
      </c>
      <c r="C187" s="4" t="s">
        <v>210</v>
      </c>
      <c r="D187" s="4" t="s">
        <v>149</v>
      </c>
      <c r="E187" s="4" t="n">
        <f aca="false">F187/3</f>
        <v>3</v>
      </c>
      <c r="F187" s="5" t="n">
        <v>9</v>
      </c>
    </row>
    <row r="188" s="6" customFormat="true" ht="12.8" hidden="false" customHeight="false" outlineLevel="0" collapsed="false">
      <c r="A188" s="4" t="n">
        <v>187</v>
      </c>
      <c r="B188" s="4" t="n">
        <v>11788</v>
      </c>
      <c r="C188" s="4" t="s">
        <v>211</v>
      </c>
      <c r="D188" s="4" t="s">
        <v>11</v>
      </c>
      <c r="E188" s="4" t="n">
        <f aca="false">F188/3</f>
        <v>1050</v>
      </c>
      <c r="F188" s="5" t="n">
        <v>3150</v>
      </c>
    </row>
    <row r="189" s="9" customFormat="true" ht="12.8" hidden="false" customHeight="false" outlineLevel="0" collapsed="false">
      <c r="A189" s="7" t="n">
        <v>188</v>
      </c>
      <c r="B189" s="7" t="s">
        <v>12</v>
      </c>
      <c r="C189" s="7" t="s">
        <v>212</v>
      </c>
      <c r="D189" s="7" t="s">
        <v>16</v>
      </c>
      <c r="E189" s="7" t="n">
        <f aca="false">F189/3</f>
        <v>30</v>
      </c>
      <c r="F189" s="8" t="n">
        <v>90</v>
      </c>
    </row>
    <row r="190" s="6" customFormat="true" ht="12.8" hidden="false" customHeight="false" outlineLevel="0" collapsed="false">
      <c r="A190" s="4" t="n">
        <v>189</v>
      </c>
      <c r="B190" s="4" t="n">
        <v>10256</v>
      </c>
      <c r="C190" s="4" t="s">
        <v>213</v>
      </c>
      <c r="D190" s="4" t="s">
        <v>16</v>
      </c>
      <c r="E190" s="4" t="n">
        <f aca="false">F190/3</f>
        <v>600</v>
      </c>
      <c r="F190" s="5" t="n">
        <v>1800</v>
      </c>
    </row>
    <row r="191" s="6" customFormat="true" ht="12.8" hidden="false" customHeight="false" outlineLevel="0" collapsed="false">
      <c r="A191" s="4" t="n">
        <v>190</v>
      </c>
      <c r="B191" s="4" t="n">
        <v>11749</v>
      </c>
      <c r="C191" s="4" t="s">
        <v>214</v>
      </c>
      <c r="D191" s="4" t="s">
        <v>11</v>
      </c>
      <c r="E191" s="4" t="n">
        <f aca="false">F191/3</f>
        <v>50</v>
      </c>
      <c r="F191" s="5" t="n">
        <v>150</v>
      </c>
    </row>
    <row r="192" s="6" customFormat="true" ht="12.8" hidden="false" customHeight="false" outlineLevel="0" collapsed="false">
      <c r="A192" s="4" t="n">
        <v>191</v>
      </c>
      <c r="B192" s="4" t="n">
        <v>10843</v>
      </c>
      <c r="C192" s="4" t="s">
        <v>215</v>
      </c>
      <c r="D192" s="4" t="s">
        <v>16</v>
      </c>
      <c r="E192" s="4" t="n">
        <f aca="false">F192/3</f>
        <v>760</v>
      </c>
      <c r="F192" s="5" t="n">
        <v>2280</v>
      </c>
    </row>
    <row r="193" s="6" customFormat="true" ht="12.8" hidden="false" customHeight="false" outlineLevel="0" collapsed="false">
      <c r="A193" s="4" t="n">
        <v>192</v>
      </c>
      <c r="B193" s="4" t="n">
        <v>10864</v>
      </c>
      <c r="C193" s="4" t="s">
        <v>216</v>
      </c>
      <c r="D193" s="4" t="s">
        <v>16</v>
      </c>
      <c r="E193" s="4" t="n">
        <f aca="false">F193/3</f>
        <v>650</v>
      </c>
      <c r="F193" s="5" t="n">
        <v>1950</v>
      </c>
    </row>
    <row r="194" s="9" customFormat="true" ht="12.8" hidden="false" customHeight="false" outlineLevel="0" collapsed="false">
      <c r="A194" s="7" t="n">
        <v>193</v>
      </c>
      <c r="B194" s="7" t="n">
        <v>12955</v>
      </c>
      <c r="C194" s="7" t="s">
        <v>217</v>
      </c>
      <c r="D194" s="7" t="s">
        <v>11</v>
      </c>
      <c r="E194" s="7" t="n">
        <f aca="false">F194/3</f>
        <v>450</v>
      </c>
      <c r="F194" s="8" t="n">
        <v>1350</v>
      </c>
    </row>
    <row r="195" s="9" customFormat="true" ht="12.8" hidden="false" customHeight="false" outlineLevel="0" collapsed="false">
      <c r="A195" s="7" t="n">
        <v>194</v>
      </c>
      <c r="B195" s="7" t="n">
        <v>11752</v>
      </c>
      <c r="C195" s="7" t="s">
        <v>218</v>
      </c>
      <c r="D195" s="7" t="s">
        <v>11</v>
      </c>
      <c r="E195" s="7" t="n">
        <f aca="false">F195/3</f>
        <v>130</v>
      </c>
      <c r="F195" s="8" t="n">
        <v>390</v>
      </c>
    </row>
    <row r="196" s="6" customFormat="true" ht="12.8" hidden="false" customHeight="false" outlineLevel="0" collapsed="false">
      <c r="A196" s="4" t="n">
        <v>195</v>
      </c>
      <c r="B196" s="4" t="n">
        <v>10322</v>
      </c>
      <c r="C196" s="4" t="s">
        <v>219</v>
      </c>
      <c r="D196" s="4" t="s">
        <v>16</v>
      </c>
      <c r="E196" s="4" t="n">
        <f aca="false">F196/3</f>
        <v>740</v>
      </c>
      <c r="F196" s="5" t="n">
        <v>2220</v>
      </c>
    </row>
    <row r="197" s="6" customFormat="true" ht="12.8" hidden="false" customHeight="false" outlineLevel="0" collapsed="false">
      <c r="A197" s="4" t="n">
        <v>196</v>
      </c>
      <c r="B197" s="4" t="s">
        <v>12</v>
      </c>
      <c r="C197" s="4" t="s">
        <v>220</v>
      </c>
      <c r="D197" s="4" t="s">
        <v>16</v>
      </c>
      <c r="E197" s="4" t="n">
        <f aca="false">F197/3</f>
        <v>100</v>
      </c>
      <c r="F197" s="5" t="n">
        <v>300</v>
      </c>
    </row>
    <row r="198" s="6" customFormat="true" ht="12.8" hidden="false" customHeight="false" outlineLevel="0" collapsed="false">
      <c r="A198" s="4" t="n">
        <v>197</v>
      </c>
      <c r="B198" s="4" t="n">
        <v>11789</v>
      </c>
      <c r="C198" s="4" t="s">
        <v>221</v>
      </c>
      <c r="D198" s="4" t="s">
        <v>11</v>
      </c>
      <c r="E198" s="4" t="n">
        <f aca="false">F198/3</f>
        <v>11150</v>
      </c>
      <c r="F198" s="5" t="n">
        <v>33450</v>
      </c>
    </row>
    <row r="199" s="6" customFormat="true" ht="12.8" hidden="false" customHeight="false" outlineLevel="0" collapsed="false">
      <c r="A199" s="4" t="n">
        <v>198</v>
      </c>
      <c r="B199" s="4" t="n">
        <v>11706</v>
      </c>
      <c r="C199" s="4" t="s">
        <v>222</v>
      </c>
      <c r="D199" s="4" t="s">
        <v>11</v>
      </c>
      <c r="E199" s="4" t="n">
        <f aca="false">F199/3</f>
        <v>6500</v>
      </c>
      <c r="F199" s="5" t="n">
        <v>19500</v>
      </c>
    </row>
    <row r="200" s="9" customFormat="true" ht="12.8" hidden="false" customHeight="false" outlineLevel="0" collapsed="false">
      <c r="A200" s="7" t="n">
        <v>199</v>
      </c>
      <c r="B200" s="7" t="s">
        <v>12</v>
      </c>
      <c r="C200" s="7" t="s">
        <v>223</v>
      </c>
      <c r="D200" s="7" t="s">
        <v>16</v>
      </c>
      <c r="E200" s="7" t="n">
        <f aca="false">F200/3</f>
        <v>2560</v>
      </c>
      <c r="F200" s="8" t="n">
        <v>7680</v>
      </c>
    </row>
    <row r="201" s="6" customFormat="true" ht="12.8" hidden="false" customHeight="false" outlineLevel="0" collapsed="false">
      <c r="A201" s="4" t="n">
        <v>200</v>
      </c>
      <c r="B201" s="4" t="n">
        <v>11790</v>
      </c>
      <c r="C201" s="4" t="s">
        <v>224</v>
      </c>
      <c r="D201" s="4" t="s">
        <v>11</v>
      </c>
      <c r="E201" s="4" t="n">
        <f aca="false">F201/3</f>
        <v>12720</v>
      </c>
      <c r="F201" s="5" t="n">
        <v>38160</v>
      </c>
    </row>
    <row r="202" s="9" customFormat="true" ht="12.8" hidden="false" customHeight="false" outlineLevel="0" collapsed="false">
      <c r="A202" s="7" t="n">
        <v>201</v>
      </c>
      <c r="B202" s="7" t="s">
        <v>12</v>
      </c>
      <c r="C202" s="7" t="s">
        <v>225</v>
      </c>
      <c r="D202" s="7" t="s">
        <v>16</v>
      </c>
      <c r="E202" s="7" t="n">
        <f aca="false">F202/3</f>
        <v>300</v>
      </c>
      <c r="F202" s="8" t="n">
        <v>900</v>
      </c>
    </row>
    <row r="203" s="6" customFormat="true" ht="12.8" hidden="false" customHeight="false" outlineLevel="0" collapsed="false">
      <c r="A203" s="4" t="n">
        <v>202</v>
      </c>
      <c r="B203" s="4" t="n">
        <v>12353</v>
      </c>
      <c r="C203" s="4" t="s">
        <v>226</v>
      </c>
      <c r="D203" s="4" t="s">
        <v>16</v>
      </c>
      <c r="E203" s="4" t="n">
        <f aca="false">F203/3</f>
        <v>220</v>
      </c>
      <c r="F203" s="5" t="n">
        <v>660</v>
      </c>
    </row>
    <row r="204" s="6" customFormat="true" ht="12.8" hidden="false" customHeight="false" outlineLevel="0" collapsed="false">
      <c r="A204" s="4" t="n">
        <v>203</v>
      </c>
      <c r="B204" s="4" t="n">
        <v>12317</v>
      </c>
      <c r="C204" s="4" t="s">
        <v>227</v>
      </c>
      <c r="D204" s="4" t="s">
        <v>11</v>
      </c>
      <c r="E204" s="4" t="n">
        <f aca="false">F204/3</f>
        <v>100</v>
      </c>
      <c r="F204" s="5" t="n">
        <v>300</v>
      </c>
    </row>
    <row r="205" s="6" customFormat="true" ht="12.8" hidden="false" customHeight="false" outlineLevel="0" collapsed="false">
      <c r="A205" s="4" t="n">
        <v>204</v>
      </c>
      <c r="B205" s="4" t="s">
        <v>21</v>
      </c>
      <c r="C205" s="4" t="s">
        <v>228</v>
      </c>
      <c r="D205" s="4" t="s">
        <v>16</v>
      </c>
      <c r="E205" s="4" t="n">
        <f aca="false">F205/3</f>
        <v>200</v>
      </c>
      <c r="F205" s="5" t="n">
        <v>600</v>
      </c>
    </row>
    <row r="206" s="6" customFormat="true" ht="12.8" hidden="false" customHeight="false" outlineLevel="0" collapsed="false">
      <c r="A206" s="4" t="n">
        <v>205</v>
      </c>
      <c r="B206" s="4" t="n">
        <v>12318</v>
      </c>
      <c r="C206" s="4" t="s">
        <v>229</v>
      </c>
      <c r="D206" s="4" t="s">
        <v>11</v>
      </c>
      <c r="E206" s="4" t="n">
        <f aca="false">F206/3</f>
        <v>715</v>
      </c>
      <c r="F206" s="5" t="n">
        <v>2145</v>
      </c>
    </row>
    <row r="207" s="6" customFormat="true" ht="12.8" hidden="false" customHeight="false" outlineLevel="0" collapsed="false">
      <c r="A207" s="4" t="n">
        <v>206</v>
      </c>
      <c r="B207" s="4" t="n">
        <v>12319</v>
      </c>
      <c r="C207" s="4" t="s">
        <v>230</v>
      </c>
      <c r="D207" s="4" t="s">
        <v>16</v>
      </c>
      <c r="E207" s="4" t="n">
        <f aca="false">F207/3</f>
        <v>1300</v>
      </c>
      <c r="F207" s="5" t="n">
        <v>3900</v>
      </c>
    </row>
    <row r="208" s="6" customFormat="true" ht="12.8" hidden="false" customHeight="false" outlineLevel="0" collapsed="false">
      <c r="A208" s="4" t="n">
        <v>207</v>
      </c>
      <c r="B208" s="4" t="s">
        <v>12</v>
      </c>
      <c r="C208" s="4" t="s">
        <v>231</v>
      </c>
      <c r="D208" s="4" t="s">
        <v>103</v>
      </c>
      <c r="E208" s="4" t="n">
        <f aca="false">F208/3</f>
        <v>9300</v>
      </c>
      <c r="F208" s="5" t="n">
        <v>27900</v>
      </c>
    </row>
    <row r="209" s="9" customFormat="true" ht="12.8" hidden="false" customHeight="false" outlineLevel="0" collapsed="false">
      <c r="A209" s="7" t="n">
        <v>208</v>
      </c>
      <c r="B209" s="7" t="n">
        <v>10548</v>
      </c>
      <c r="C209" s="7" t="s">
        <v>232</v>
      </c>
      <c r="D209" s="7" t="s">
        <v>16</v>
      </c>
      <c r="E209" s="7" t="n">
        <f aca="false">F209/3</f>
        <v>400</v>
      </c>
      <c r="F209" s="8" t="n">
        <v>1200</v>
      </c>
    </row>
    <row r="210" s="6" customFormat="true" ht="12.8" hidden="false" customHeight="false" outlineLevel="0" collapsed="false">
      <c r="A210" s="4" t="n">
        <v>209</v>
      </c>
      <c r="B210" s="4" t="n">
        <v>10935</v>
      </c>
      <c r="C210" s="4" t="s">
        <v>233</v>
      </c>
      <c r="D210" s="4" t="s">
        <v>11</v>
      </c>
      <c r="E210" s="4" t="n">
        <f aca="false">F210/3</f>
        <v>15800</v>
      </c>
      <c r="F210" s="5" t="n">
        <v>47400</v>
      </c>
    </row>
    <row r="211" s="6" customFormat="true" ht="12.8" hidden="false" customHeight="false" outlineLevel="0" collapsed="false">
      <c r="A211" s="4" t="n">
        <v>210</v>
      </c>
      <c r="B211" s="4" t="n">
        <v>12324</v>
      </c>
      <c r="C211" s="4" t="s">
        <v>234</v>
      </c>
      <c r="D211" s="4" t="s">
        <v>235</v>
      </c>
      <c r="E211" s="4" t="n">
        <f aca="false">F211/3</f>
        <v>1</v>
      </c>
      <c r="F211" s="5" t="n">
        <v>3</v>
      </c>
    </row>
    <row r="212" s="6" customFormat="true" ht="12.8" hidden="false" customHeight="false" outlineLevel="0" collapsed="false">
      <c r="A212" s="4" t="n">
        <v>211</v>
      </c>
      <c r="B212" s="4" t="n">
        <v>10565</v>
      </c>
      <c r="C212" s="4" t="s">
        <v>236</v>
      </c>
      <c r="D212" s="4" t="s">
        <v>16</v>
      </c>
      <c r="E212" s="4" t="n">
        <f aca="false">F212/3</f>
        <v>960</v>
      </c>
      <c r="F212" s="5" t="n">
        <v>2880</v>
      </c>
    </row>
    <row r="213" s="6" customFormat="true" ht="12.8" hidden="false" customHeight="false" outlineLevel="0" collapsed="false">
      <c r="A213" s="4" t="n">
        <v>212</v>
      </c>
      <c r="B213" s="4" t="n">
        <v>12376</v>
      </c>
      <c r="C213" s="4" t="s">
        <v>237</v>
      </c>
      <c r="D213" s="4" t="s">
        <v>16</v>
      </c>
      <c r="E213" s="4" t="n">
        <f aca="false">F213/3</f>
        <v>330</v>
      </c>
      <c r="F213" s="5" t="n">
        <v>990</v>
      </c>
    </row>
    <row r="214" s="9" customFormat="true" ht="12.8" hidden="false" customHeight="false" outlineLevel="0" collapsed="false">
      <c r="A214" s="7" t="n">
        <v>213</v>
      </c>
      <c r="B214" s="7" t="s">
        <v>12</v>
      </c>
      <c r="C214" s="7" t="s">
        <v>238</v>
      </c>
      <c r="D214" s="7" t="s">
        <v>16</v>
      </c>
      <c r="E214" s="7" t="n">
        <f aca="false">F214/3</f>
        <v>1530</v>
      </c>
      <c r="F214" s="8" t="n">
        <v>4590</v>
      </c>
    </row>
    <row r="215" s="6" customFormat="true" ht="12.8" hidden="false" customHeight="false" outlineLevel="0" collapsed="false">
      <c r="A215" s="4" t="n">
        <v>214</v>
      </c>
      <c r="B215" s="4" t="n">
        <v>12301</v>
      </c>
      <c r="C215" s="4" t="s">
        <v>239</v>
      </c>
      <c r="D215" s="4" t="s">
        <v>11</v>
      </c>
      <c r="E215" s="4" t="n">
        <f aca="false">F215/3</f>
        <v>210</v>
      </c>
      <c r="F215" s="5" t="n">
        <v>630</v>
      </c>
    </row>
    <row r="216" s="6" customFormat="true" ht="12.8" hidden="false" customHeight="false" outlineLevel="0" collapsed="false">
      <c r="A216" s="4" t="n">
        <v>215</v>
      </c>
      <c r="B216" s="4" t="n">
        <v>12112</v>
      </c>
      <c r="C216" s="4" t="s">
        <v>240</v>
      </c>
      <c r="D216" s="4" t="s">
        <v>11</v>
      </c>
      <c r="E216" s="4" t="n">
        <f aca="false">F216/3</f>
        <v>2480</v>
      </c>
      <c r="F216" s="5" t="n">
        <v>7440</v>
      </c>
    </row>
    <row r="217" s="6" customFormat="true" ht="12.8" hidden="false" customHeight="false" outlineLevel="0" collapsed="false">
      <c r="A217" s="4" t="n">
        <v>216</v>
      </c>
      <c r="B217" s="4" t="n">
        <v>12111</v>
      </c>
      <c r="C217" s="4" t="s">
        <v>241</v>
      </c>
      <c r="D217" s="4" t="s">
        <v>11</v>
      </c>
      <c r="E217" s="4" t="n">
        <f aca="false">F217/3</f>
        <v>3580</v>
      </c>
      <c r="F217" s="5" t="n">
        <v>10740</v>
      </c>
    </row>
    <row r="218" s="9" customFormat="true" ht="12.8" hidden="false" customHeight="false" outlineLevel="0" collapsed="false">
      <c r="A218" s="7" t="n">
        <v>217</v>
      </c>
      <c r="B218" s="7" t="n">
        <v>10910</v>
      </c>
      <c r="C218" s="7" t="s">
        <v>242</v>
      </c>
      <c r="D218" s="7" t="s">
        <v>11</v>
      </c>
      <c r="E218" s="7" t="n">
        <f aca="false">F218/3</f>
        <v>60</v>
      </c>
      <c r="F218" s="8" t="n">
        <v>180</v>
      </c>
    </row>
    <row r="219" s="6" customFormat="true" ht="12.8" hidden="false" customHeight="false" outlineLevel="0" collapsed="false">
      <c r="A219" s="4" t="n">
        <v>218</v>
      </c>
      <c r="B219" s="4" t="n">
        <v>10539</v>
      </c>
      <c r="C219" s="4" t="s">
        <v>243</v>
      </c>
      <c r="D219" s="4" t="s">
        <v>16</v>
      </c>
      <c r="E219" s="4" t="n">
        <f aca="false">F219/3</f>
        <v>940</v>
      </c>
      <c r="F219" s="5" t="n">
        <v>2820</v>
      </c>
    </row>
    <row r="220" s="6" customFormat="true" ht="12.8" hidden="false" customHeight="false" outlineLevel="0" collapsed="false">
      <c r="A220" s="4" t="n">
        <v>219</v>
      </c>
      <c r="B220" s="5" t="n">
        <v>12320</v>
      </c>
      <c r="C220" s="4" t="s">
        <v>244</v>
      </c>
      <c r="D220" s="4" t="s">
        <v>16</v>
      </c>
      <c r="E220" s="4" t="n">
        <f aca="false">F220/3</f>
        <v>620</v>
      </c>
      <c r="F220" s="5" t="n">
        <v>1860</v>
      </c>
    </row>
    <row r="221" s="6" customFormat="true" ht="12.8" hidden="false" customHeight="false" outlineLevel="0" collapsed="false">
      <c r="A221" s="4" t="n">
        <v>220</v>
      </c>
      <c r="B221" s="5" t="s">
        <v>12</v>
      </c>
      <c r="C221" s="4" t="s">
        <v>245</v>
      </c>
      <c r="D221" s="4" t="s">
        <v>16</v>
      </c>
      <c r="E221" s="4" t="n">
        <f aca="false">F221/3</f>
        <v>260</v>
      </c>
      <c r="F221" s="5" t="n">
        <v>780</v>
      </c>
    </row>
    <row r="222" s="9" customFormat="true" ht="12.8" hidden="false" customHeight="false" outlineLevel="0" collapsed="false">
      <c r="A222" s="7" t="n">
        <v>221</v>
      </c>
      <c r="B222" s="7" t="n">
        <v>12305</v>
      </c>
      <c r="C222" s="7" t="s">
        <v>246</v>
      </c>
      <c r="D222" s="7" t="s">
        <v>11</v>
      </c>
      <c r="E222" s="7" t="n">
        <f aca="false">F222/3</f>
        <v>50</v>
      </c>
      <c r="F222" s="8" t="n">
        <v>150</v>
      </c>
    </row>
    <row r="223" s="9" customFormat="true" ht="12.8" hidden="false" customHeight="false" outlineLevel="0" collapsed="false">
      <c r="A223" s="7" t="n">
        <v>222</v>
      </c>
      <c r="B223" s="7" t="n">
        <v>12115</v>
      </c>
      <c r="C223" s="7" t="s">
        <v>247</v>
      </c>
      <c r="D223" s="7" t="s">
        <v>16</v>
      </c>
      <c r="E223" s="7" t="n">
        <f aca="false">F223/3</f>
        <v>560</v>
      </c>
      <c r="F223" s="8" t="n">
        <v>1680</v>
      </c>
    </row>
    <row r="224" s="9" customFormat="true" ht="12.8" hidden="false" customHeight="false" outlineLevel="0" collapsed="false">
      <c r="A224" s="7" t="n">
        <v>223</v>
      </c>
      <c r="B224" s="8" t="s">
        <v>12</v>
      </c>
      <c r="C224" s="7" t="s">
        <v>248</v>
      </c>
      <c r="D224" s="8" t="s">
        <v>11</v>
      </c>
      <c r="E224" s="7" t="n">
        <f aca="false">F224/3</f>
        <v>970</v>
      </c>
      <c r="F224" s="8" t="n">
        <v>2910</v>
      </c>
    </row>
    <row r="225" s="6" customFormat="true" ht="12.8" hidden="false" customHeight="false" outlineLevel="0" collapsed="false">
      <c r="A225" s="4" t="n">
        <v>224</v>
      </c>
      <c r="B225" s="5" t="s">
        <v>12</v>
      </c>
      <c r="C225" s="4" t="s">
        <v>249</v>
      </c>
      <c r="D225" s="4" t="s">
        <v>16</v>
      </c>
      <c r="E225" s="4" t="n">
        <f aca="false">F225/3</f>
        <v>450</v>
      </c>
      <c r="F225" s="5" t="n">
        <v>1350</v>
      </c>
    </row>
    <row r="226" s="6" customFormat="true" ht="12.8" hidden="false" customHeight="false" outlineLevel="0" collapsed="false">
      <c r="A226" s="4" t="n">
        <v>225</v>
      </c>
      <c r="B226" s="4" t="n">
        <v>12311</v>
      </c>
      <c r="C226" s="4" t="s">
        <v>250</v>
      </c>
      <c r="D226" s="4" t="s">
        <v>16</v>
      </c>
      <c r="E226" s="4" t="n">
        <f aca="false">F226/3</f>
        <v>1210</v>
      </c>
      <c r="F226" s="5" t="n">
        <v>3630</v>
      </c>
    </row>
    <row r="227" s="6" customFormat="true" ht="12.8" hidden="false" customHeight="false" outlineLevel="0" collapsed="false">
      <c r="A227" s="4" t="n">
        <v>226</v>
      </c>
      <c r="B227" s="4" t="n">
        <v>12306</v>
      </c>
      <c r="C227" s="4" t="s">
        <v>251</v>
      </c>
      <c r="D227" s="4" t="s">
        <v>11</v>
      </c>
      <c r="E227" s="4" t="n">
        <f aca="false">F227/3</f>
        <v>1050</v>
      </c>
      <c r="F227" s="5" t="n">
        <v>3150</v>
      </c>
    </row>
    <row r="228" s="6" customFormat="true" ht="12.8" hidden="false" customHeight="false" outlineLevel="0" collapsed="false">
      <c r="A228" s="4" t="n">
        <v>227</v>
      </c>
      <c r="B228" s="5" t="s">
        <v>12</v>
      </c>
      <c r="C228" s="4" t="s">
        <v>252</v>
      </c>
      <c r="D228" s="4" t="s">
        <v>16</v>
      </c>
      <c r="E228" s="4" t="n">
        <f aca="false">F228/3</f>
        <v>200</v>
      </c>
      <c r="F228" s="5" t="n">
        <v>600</v>
      </c>
    </row>
    <row r="229" s="6" customFormat="true" ht="12.8" hidden="false" customHeight="false" outlineLevel="0" collapsed="false">
      <c r="A229" s="4" t="n">
        <v>228</v>
      </c>
      <c r="B229" s="4" t="n">
        <v>10544</v>
      </c>
      <c r="C229" s="4" t="s">
        <v>253</v>
      </c>
      <c r="D229" s="4" t="s">
        <v>11</v>
      </c>
      <c r="E229" s="4" t="n">
        <f aca="false">F229/3</f>
        <v>75</v>
      </c>
      <c r="F229" s="5" t="n">
        <v>225</v>
      </c>
    </row>
    <row r="230" s="9" customFormat="true" ht="12.8" hidden="false" customHeight="false" outlineLevel="0" collapsed="false">
      <c r="A230" s="7" t="n">
        <v>229</v>
      </c>
      <c r="B230" s="7" t="n">
        <v>10531</v>
      </c>
      <c r="C230" s="7" t="s">
        <v>254</v>
      </c>
      <c r="D230" s="7" t="s">
        <v>16</v>
      </c>
      <c r="E230" s="7" t="n">
        <f aca="false">F230/3</f>
        <v>760</v>
      </c>
      <c r="F230" s="8" t="n">
        <v>2280</v>
      </c>
    </row>
    <row r="231" s="9" customFormat="true" ht="12.8" hidden="false" customHeight="false" outlineLevel="0" collapsed="false">
      <c r="A231" s="7" t="n">
        <v>230</v>
      </c>
      <c r="B231" s="8" t="s">
        <v>12</v>
      </c>
      <c r="C231" s="7" t="s">
        <v>255</v>
      </c>
      <c r="D231" s="7" t="s">
        <v>16</v>
      </c>
      <c r="E231" s="7" t="n">
        <f aca="false">F231/3</f>
        <v>30</v>
      </c>
      <c r="F231" s="8" t="n">
        <v>90</v>
      </c>
    </row>
    <row r="232" s="6" customFormat="true" ht="12.8" hidden="false" customHeight="false" outlineLevel="0" collapsed="false">
      <c r="A232" s="4" t="n">
        <v>231</v>
      </c>
      <c r="B232" s="4" t="n">
        <v>10545</v>
      </c>
      <c r="C232" s="4" t="s">
        <v>256</v>
      </c>
      <c r="D232" s="4" t="s">
        <v>16</v>
      </c>
      <c r="E232" s="4" t="n">
        <f aca="false">F232/3</f>
        <v>260</v>
      </c>
      <c r="F232" s="5" t="n">
        <v>780</v>
      </c>
    </row>
    <row r="233" s="9" customFormat="true" ht="12.8" hidden="false" customHeight="false" outlineLevel="0" collapsed="false">
      <c r="A233" s="7" t="n">
        <v>232</v>
      </c>
      <c r="B233" s="8" t="s">
        <v>12</v>
      </c>
      <c r="C233" s="7" t="s">
        <v>257</v>
      </c>
      <c r="D233" s="7" t="s">
        <v>16</v>
      </c>
      <c r="E233" s="7" t="n">
        <f aca="false">F233/3</f>
        <v>380</v>
      </c>
      <c r="F233" s="8" t="n">
        <v>1140</v>
      </c>
    </row>
    <row r="234" s="6" customFormat="true" ht="12.8" hidden="false" customHeight="false" outlineLevel="0" collapsed="false">
      <c r="A234" s="4" t="n">
        <v>233</v>
      </c>
      <c r="B234" s="4" t="n">
        <v>12316</v>
      </c>
      <c r="C234" s="4" t="s">
        <v>258</v>
      </c>
      <c r="D234" s="4" t="s">
        <v>16</v>
      </c>
      <c r="E234" s="4" t="n">
        <f aca="false">F234/3</f>
        <v>550</v>
      </c>
      <c r="F234" s="5" t="n">
        <v>1650</v>
      </c>
    </row>
    <row r="235" s="9" customFormat="true" ht="12.8" hidden="false" customHeight="false" outlineLevel="0" collapsed="false">
      <c r="A235" s="7" t="n">
        <v>234</v>
      </c>
      <c r="B235" s="7" t="s">
        <v>12</v>
      </c>
      <c r="C235" s="7" t="s">
        <v>259</v>
      </c>
      <c r="D235" s="7" t="s">
        <v>16</v>
      </c>
      <c r="E235" s="7" t="n">
        <f aca="false">F235/3</f>
        <v>300</v>
      </c>
      <c r="F235" s="8" t="n">
        <v>900</v>
      </c>
    </row>
    <row r="236" s="6" customFormat="true" ht="12.8" hidden="false" customHeight="false" outlineLevel="0" collapsed="false">
      <c r="A236" s="4" t="n">
        <v>235</v>
      </c>
      <c r="B236" s="4" t="s">
        <v>12</v>
      </c>
      <c r="C236" s="4" t="s">
        <v>260</v>
      </c>
      <c r="D236" s="4" t="s">
        <v>11</v>
      </c>
      <c r="E236" s="4" t="n">
        <f aca="false">F236/3</f>
        <v>100</v>
      </c>
      <c r="F236" s="5" t="n">
        <v>300</v>
      </c>
    </row>
    <row r="237" s="6" customFormat="true" ht="12.8" hidden="false" customHeight="false" outlineLevel="0" collapsed="false">
      <c r="A237" s="4" t="n">
        <v>236</v>
      </c>
      <c r="B237" s="4" t="n">
        <v>10547</v>
      </c>
      <c r="C237" s="4" t="s">
        <v>261</v>
      </c>
      <c r="D237" s="4" t="s">
        <v>16</v>
      </c>
      <c r="E237" s="4" t="n">
        <f aca="false">F237/3</f>
        <v>1020</v>
      </c>
      <c r="F237" s="5" t="n">
        <v>3060</v>
      </c>
    </row>
    <row r="238" s="12" customFormat="true" ht="12.8" hidden="false" customHeight="false" outlineLevel="0" collapsed="false">
      <c r="A238" s="10" t="n">
        <v>237</v>
      </c>
      <c r="B238" s="10" t="s">
        <v>12</v>
      </c>
      <c r="C238" s="10" t="s">
        <v>262</v>
      </c>
      <c r="D238" s="10" t="s">
        <v>16</v>
      </c>
      <c r="E238" s="10" t="n">
        <f aca="false">F238/3</f>
        <v>580</v>
      </c>
      <c r="F238" s="11" t="n">
        <v>1740</v>
      </c>
    </row>
    <row r="239" s="9" customFormat="true" ht="24" hidden="false" customHeight="false" outlineLevel="0" collapsed="false">
      <c r="A239" s="7" t="n">
        <v>238</v>
      </c>
      <c r="B239" s="7" t="s">
        <v>12</v>
      </c>
      <c r="C239" s="7" t="s">
        <v>263</v>
      </c>
      <c r="D239" s="7" t="s">
        <v>16</v>
      </c>
      <c r="E239" s="7" t="n">
        <f aca="false">F239/3</f>
        <v>900</v>
      </c>
      <c r="F239" s="8" t="n">
        <v>2700</v>
      </c>
    </row>
    <row r="240" s="9" customFormat="true" ht="12.8" hidden="false" customHeight="false" outlineLevel="0" collapsed="false">
      <c r="A240" s="7" t="n">
        <v>239</v>
      </c>
      <c r="B240" s="7" t="s">
        <v>12</v>
      </c>
      <c r="C240" s="7" t="s">
        <v>264</v>
      </c>
      <c r="D240" s="7" t="s">
        <v>16</v>
      </c>
      <c r="E240" s="7" t="n">
        <f aca="false">F240/3</f>
        <v>1950</v>
      </c>
      <c r="F240" s="8" t="n">
        <v>5850</v>
      </c>
    </row>
    <row r="241" s="6" customFormat="true" ht="12.8" hidden="false" customHeight="false" outlineLevel="0" collapsed="false">
      <c r="A241" s="4" t="n">
        <v>240</v>
      </c>
      <c r="B241" s="4" t="n">
        <v>10549</v>
      </c>
      <c r="C241" s="4" t="s">
        <v>265</v>
      </c>
      <c r="D241" s="4" t="s">
        <v>16</v>
      </c>
      <c r="E241" s="4" t="n">
        <f aca="false">F241/3</f>
        <v>30</v>
      </c>
      <c r="F241" s="5" t="n">
        <v>90</v>
      </c>
    </row>
    <row r="242" s="9" customFormat="true" ht="12.8" hidden="false" customHeight="false" outlineLevel="0" collapsed="false">
      <c r="A242" s="7" t="n">
        <v>241</v>
      </c>
      <c r="B242" s="17" t="n">
        <v>11380</v>
      </c>
      <c r="C242" s="17" t="s">
        <v>266</v>
      </c>
      <c r="D242" s="17" t="s">
        <v>11</v>
      </c>
      <c r="E242" s="7" t="n">
        <f aca="false">F242/3</f>
        <v>60</v>
      </c>
      <c r="F242" s="8" t="n">
        <v>180</v>
      </c>
    </row>
    <row r="243" s="6" customFormat="true" ht="12.8" hidden="false" customHeight="false" outlineLevel="0" collapsed="false">
      <c r="A243" s="4" t="n">
        <v>242</v>
      </c>
      <c r="B243" s="5" t="n">
        <v>12327</v>
      </c>
      <c r="C243" s="4" t="s">
        <v>267</v>
      </c>
      <c r="D243" s="5" t="s">
        <v>16</v>
      </c>
      <c r="E243" s="4" t="n">
        <f aca="false">F243/3</f>
        <v>130</v>
      </c>
      <c r="F243" s="5" t="n">
        <v>390</v>
      </c>
    </row>
    <row r="244" s="6" customFormat="true" ht="12.8" hidden="false" customHeight="false" outlineLevel="0" collapsed="false">
      <c r="A244" s="4" t="n">
        <v>243</v>
      </c>
      <c r="B244" s="5" t="s">
        <v>12</v>
      </c>
      <c r="C244" s="4" t="s">
        <v>268</v>
      </c>
      <c r="D244" s="4" t="s">
        <v>11</v>
      </c>
      <c r="E244" s="4" t="n">
        <f aca="false">F244/3</f>
        <v>230</v>
      </c>
      <c r="F244" s="5" t="n">
        <v>690</v>
      </c>
    </row>
    <row r="245" s="6" customFormat="true" ht="12.8" hidden="false" customHeight="false" outlineLevel="0" collapsed="false">
      <c r="A245" s="4" t="n">
        <v>244</v>
      </c>
      <c r="B245" s="4" t="n">
        <v>10564</v>
      </c>
      <c r="C245" s="4" t="s">
        <v>269</v>
      </c>
      <c r="D245" s="4" t="s">
        <v>16</v>
      </c>
      <c r="E245" s="4" t="n">
        <f aca="false">F245/3</f>
        <v>4660</v>
      </c>
      <c r="F245" s="5" t="n">
        <v>13980</v>
      </c>
    </row>
    <row r="246" s="9" customFormat="true" ht="12.8" hidden="false" customHeight="false" outlineLevel="0" collapsed="false">
      <c r="A246" s="7" t="n">
        <v>245</v>
      </c>
      <c r="B246" s="7" t="s">
        <v>12</v>
      </c>
      <c r="C246" s="7" t="s">
        <v>270</v>
      </c>
      <c r="D246" s="7" t="s">
        <v>16</v>
      </c>
      <c r="E246" s="7" t="n">
        <f aca="false">F246/3</f>
        <v>1070</v>
      </c>
      <c r="F246" s="8" t="n">
        <v>3210</v>
      </c>
    </row>
    <row r="247" s="9" customFormat="true" ht="12.8" hidden="false" customHeight="false" outlineLevel="0" collapsed="false">
      <c r="A247" s="7" t="n">
        <v>246</v>
      </c>
      <c r="B247" s="7" t="s">
        <v>12</v>
      </c>
      <c r="C247" s="7" t="s">
        <v>271</v>
      </c>
      <c r="D247" s="8" t="s">
        <v>11</v>
      </c>
      <c r="E247" s="7" t="n">
        <f aca="false">F247/3</f>
        <v>920</v>
      </c>
      <c r="F247" s="8" t="n">
        <v>2760</v>
      </c>
    </row>
    <row r="248" s="6" customFormat="true" ht="12.8" hidden="false" customHeight="false" outlineLevel="0" collapsed="false">
      <c r="A248" s="4" t="n">
        <v>247</v>
      </c>
      <c r="B248" s="5" t="n">
        <v>10929</v>
      </c>
      <c r="C248" s="4" t="s">
        <v>272</v>
      </c>
      <c r="D248" s="4" t="s">
        <v>16</v>
      </c>
      <c r="E248" s="4" t="n">
        <f aca="false">F248/3</f>
        <v>800</v>
      </c>
      <c r="F248" s="5" t="n">
        <v>2400</v>
      </c>
    </row>
    <row r="249" s="9" customFormat="true" ht="12.8" hidden="false" customHeight="false" outlineLevel="0" collapsed="false">
      <c r="A249" s="7" t="n">
        <v>248</v>
      </c>
      <c r="B249" s="7" t="s">
        <v>12</v>
      </c>
      <c r="C249" s="7" t="s">
        <v>273</v>
      </c>
      <c r="D249" s="7" t="s">
        <v>16</v>
      </c>
      <c r="E249" s="7" t="n">
        <f aca="false">F249/3</f>
        <v>150</v>
      </c>
      <c r="F249" s="8" t="n">
        <v>450</v>
      </c>
    </row>
    <row r="250" s="6" customFormat="true" ht="12.8" hidden="false" customHeight="false" outlineLevel="0" collapsed="false">
      <c r="A250" s="4" t="n">
        <v>249</v>
      </c>
      <c r="B250" s="4" t="n">
        <v>10917</v>
      </c>
      <c r="C250" s="4" t="s">
        <v>274</v>
      </c>
      <c r="D250" s="4" t="s">
        <v>16</v>
      </c>
      <c r="E250" s="4" t="n">
        <f aca="false">F250/3</f>
        <v>360</v>
      </c>
      <c r="F250" s="5" t="n">
        <v>1080</v>
      </c>
    </row>
    <row r="251" s="6" customFormat="true" ht="12.8" hidden="false" customHeight="false" outlineLevel="0" collapsed="false">
      <c r="A251" s="4" t="n">
        <v>250</v>
      </c>
      <c r="B251" s="4" t="s">
        <v>12</v>
      </c>
      <c r="C251" s="4" t="s">
        <v>275</v>
      </c>
      <c r="D251" s="4" t="s">
        <v>16</v>
      </c>
      <c r="E251" s="4" t="n">
        <f aca="false">F251/3</f>
        <v>200</v>
      </c>
      <c r="F251" s="5" t="n">
        <v>600</v>
      </c>
    </row>
    <row r="252" s="9" customFormat="true" ht="12.8" hidden="false" customHeight="false" outlineLevel="0" collapsed="false">
      <c r="A252" s="7" t="n">
        <v>251</v>
      </c>
      <c r="B252" s="7" t="n">
        <v>12329</v>
      </c>
      <c r="C252" s="7" t="s">
        <v>276</v>
      </c>
      <c r="D252" s="7" t="s">
        <v>16</v>
      </c>
      <c r="E252" s="7" t="n">
        <f aca="false">F252/3</f>
        <v>30</v>
      </c>
      <c r="F252" s="8" t="n">
        <v>90</v>
      </c>
    </row>
    <row r="253" s="9" customFormat="true" ht="12.8" hidden="false" customHeight="false" outlineLevel="0" collapsed="false">
      <c r="A253" s="7" t="n">
        <v>252</v>
      </c>
      <c r="B253" s="7" t="s">
        <v>12</v>
      </c>
      <c r="C253" s="7" t="s">
        <v>277</v>
      </c>
      <c r="D253" s="7" t="s">
        <v>16</v>
      </c>
      <c r="E253" s="7" t="n">
        <f aca="false">F253/3</f>
        <v>380</v>
      </c>
      <c r="F253" s="8" t="n">
        <v>1140</v>
      </c>
    </row>
    <row r="254" s="6" customFormat="true" ht="12.8" hidden="false" customHeight="false" outlineLevel="0" collapsed="false">
      <c r="A254" s="4" t="n">
        <v>253</v>
      </c>
      <c r="B254" s="4" t="n">
        <v>12332</v>
      </c>
      <c r="C254" s="4" t="s">
        <v>278</v>
      </c>
      <c r="D254" s="4" t="s">
        <v>11</v>
      </c>
      <c r="E254" s="4" t="n">
        <f aca="false">F254/3</f>
        <v>200</v>
      </c>
      <c r="F254" s="5" t="n">
        <v>600</v>
      </c>
    </row>
    <row r="255" s="6" customFormat="true" ht="12.8" hidden="false" customHeight="false" outlineLevel="0" collapsed="false">
      <c r="A255" s="4" t="n">
        <v>254</v>
      </c>
      <c r="B255" s="4" t="n">
        <v>10725</v>
      </c>
      <c r="C255" s="4" t="s">
        <v>279</v>
      </c>
      <c r="D255" s="4" t="s">
        <v>16</v>
      </c>
      <c r="E255" s="4" t="n">
        <f aca="false">F255/3</f>
        <v>600</v>
      </c>
      <c r="F255" s="5" t="n">
        <v>1800</v>
      </c>
    </row>
    <row r="256" s="6" customFormat="true" ht="12.8" hidden="false" customHeight="false" outlineLevel="0" collapsed="false">
      <c r="A256" s="4" t="n">
        <v>255</v>
      </c>
      <c r="B256" s="4" t="n">
        <v>11971</v>
      </c>
      <c r="C256" s="4" t="s">
        <v>280</v>
      </c>
      <c r="D256" s="4" t="s">
        <v>11</v>
      </c>
      <c r="E256" s="4" t="n">
        <f aca="false">F256/3</f>
        <v>100</v>
      </c>
      <c r="F256" s="5" t="n">
        <v>300</v>
      </c>
    </row>
    <row r="257" s="9" customFormat="true" ht="12.8" hidden="false" customHeight="false" outlineLevel="0" collapsed="false">
      <c r="A257" s="7" t="n">
        <v>256</v>
      </c>
      <c r="B257" s="7" t="s">
        <v>12</v>
      </c>
      <c r="C257" s="7" t="s">
        <v>281</v>
      </c>
      <c r="D257" s="7" t="s">
        <v>16</v>
      </c>
      <c r="E257" s="7" t="n">
        <f aca="false">F257/3</f>
        <v>30</v>
      </c>
      <c r="F257" s="8" t="n">
        <v>90</v>
      </c>
    </row>
    <row r="258" s="6" customFormat="true" ht="12.8" hidden="false" customHeight="false" outlineLevel="0" collapsed="false">
      <c r="A258" s="4" t="n">
        <v>257</v>
      </c>
      <c r="B258" s="4" t="s">
        <v>12</v>
      </c>
      <c r="C258" s="4" t="s">
        <v>282</v>
      </c>
      <c r="D258" s="4" t="s">
        <v>16</v>
      </c>
      <c r="E258" s="4" t="n">
        <f aca="false">F258/3</f>
        <v>1200</v>
      </c>
      <c r="F258" s="5" t="n">
        <v>3600</v>
      </c>
    </row>
    <row r="259" s="6" customFormat="true" ht="12.8" hidden="false" customHeight="false" outlineLevel="0" collapsed="false">
      <c r="A259" s="4" t="n">
        <v>258</v>
      </c>
      <c r="B259" s="4" t="n">
        <v>12335</v>
      </c>
      <c r="C259" s="4" t="s">
        <v>283</v>
      </c>
      <c r="D259" s="4" t="s">
        <v>16</v>
      </c>
      <c r="E259" s="4" t="n">
        <f aca="false">F259/3</f>
        <v>330</v>
      </c>
      <c r="F259" s="5" t="n">
        <v>990</v>
      </c>
    </row>
    <row r="260" s="6" customFormat="true" ht="12.8" hidden="false" customHeight="false" outlineLevel="0" collapsed="false">
      <c r="A260" s="4" t="n">
        <v>259</v>
      </c>
      <c r="B260" s="4" t="n">
        <v>12360</v>
      </c>
      <c r="C260" s="4" t="s">
        <v>284</v>
      </c>
      <c r="D260" s="4" t="s">
        <v>16</v>
      </c>
      <c r="E260" s="4" t="n">
        <f aca="false">F260/3</f>
        <v>100</v>
      </c>
      <c r="F260" s="5" t="n">
        <v>300</v>
      </c>
    </row>
    <row r="261" s="6" customFormat="true" ht="12.8" hidden="false" customHeight="false" outlineLevel="0" collapsed="false">
      <c r="A261" s="4" t="n">
        <v>260</v>
      </c>
      <c r="B261" s="4" t="n">
        <v>12361</v>
      </c>
      <c r="C261" s="4" t="s">
        <v>285</v>
      </c>
      <c r="D261" s="4" t="s">
        <v>16</v>
      </c>
      <c r="E261" s="4" t="n">
        <f aca="false">F261/3</f>
        <v>100</v>
      </c>
      <c r="F261" s="5" t="n">
        <v>300</v>
      </c>
    </row>
    <row r="262" s="6" customFormat="true" ht="12.8" hidden="false" customHeight="false" outlineLevel="0" collapsed="false">
      <c r="A262" s="4" t="n">
        <v>261</v>
      </c>
      <c r="B262" s="4" t="n">
        <v>10536</v>
      </c>
      <c r="C262" s="4" t="s">
        <v>286</v>
      </c>
      <c r="D262" s="4" t="s">
        <v>16</v>
      </c>
      <c r="E262" s="4" t="n">
        <f aca="false">F262/3</f>
        <v>1100</v>
      </c>
      <c r="F262" s="5" t="n">
        <v>3300</v>
      </c>
    </row>
    <row r="263" s="6" customFormat="true" ht="12.8" hidden="false" customHeight="false" outlineLevel="0" collapsed="false">
      <c r="A263" s="4" t="n">
        <v>262</v>
      </c>
      <c r="B263" s="5" t="s">
        <v>12</v>
      </c>
      <c r="C263" s="4" t="s">
        <v>287</v>
      </c>
      <c r="D263" s="4" t="s">
        <v>288</v>
      </c>
      <c r="E263" s="4" t="n">
        <f aca="false">F263/3</f>
        <v>60</v>
      </c>
      <c r="F263" s="5" t="n">
        <v>180</v>
      </c>
    </row>
    <row r="264" s="6" customFormat="true" ht="12.8" hidden="false" customHeight="false" outlineLevel="0" collapsed="false">
      <c r="A264" s="4" t="n">
        <v>263</v>
      </c>
      <c r="B264" s="4" t="n">
        <v>10537</v>
      </c>
      <c r="C264" s="4" t="s">
        <v>289</v>
      </c>
      <c r="D264" s="4" t="s">
        <v>16</v>
      </c>
      <c r="E264" s="4" t="n">
        <f aca="false">F264/3</f>
        <v>360</v>
      </c>
      <c r="F264" s="5" t="n">
        <v>1080</v>
      </c>
    </row>
    <row r="265" s="6" customFormat="true" ht="12.8" hidden="false" customHeight="false" outlineLevel="0" collapsed="false">
      <c r="A265" s="4" t="n">
        <v>264</v>
      </c>
      <c r="B265" s="5" t="s">
        <v>12</v>
      </c>
      <c r="C265" s="4" t="s">
        <v>290</v>
      </c>
      <c r="D265" s="4" t="s">
        <v>16</v>
      </c>
      <c r="E265" s="4" t="n">
        <f aca="false">F265/3</f>
        <v>100</v>
      </c>
      <c r="F265" s="5" t="n">
        <v>300</v>
      </c>
    </row>
    <row r="266" s="6" customFormat="true" ht="12.8" hidden="false" customHeight="false" outlineLevel="0" collapsed="false">
      <c r="A266" s="4" t="n">
        <v>265</v>
      </c>
      <c r="B266" s="4" t="n">
        <v>10551</v>
      </c>
      <c r="C266" s="4" t="s">
        <v>291</v>
      </c>
      <c r="D266" s="4" t="s">
        <v>16</v>
      </c>
      <c r="E266" s="4" t="n">
        <f aca="false">F266/3</f>
        <v>770</v>
      </c>
      <c r="F266" s="5" t="n">
        <v>2310</v>
      </c>
    </row>
    <row r="267" s="9" customFormat="true" ht="12.8" hidden="false" customHeight="false" outlineLevel="0" collapsed="false">
      <c r="A267" s="7" t="n">
        <v>266</v>
      </c>
      <c r="B267" s="7" t="s">
        <v>12</v>
      </c>
      <c r="C267" s="7" t="s">
        <v>292</v>
      </c>
      <c r="D267" s="7" t="s">
        <v>16</v>
      </c>
      <c r="E267" s="7" t="n">
        <f aca="false">F267/3</f>
        <v>800</v>
      </c>
      <c r="F267" s="8" t="n">
        <v>2400</v>
      </c>
    </row>
    <row r="268" s="9" customFormat="true" ht="12.8" hidden="false" customHeight="false" outlineLevel="0" collapsed="false">
      <c r="A268" s="7" t="n">
        <v>267</v>
      </c>
      <c r="B268" s="7" t="n">
        <v>10554</v>
      </c>
      <c r="C268" s="7" t="s">
        <v>293</v>
      </c>
      <c r="D268" s="7" t="s">
        <v>16</v>
      </c>
      <c r="E268" s="7" t="n">
        <f aca="false">F268/3</f>
        <v>300</v>
      </c>
      <c r="F268" s="8" t="n">
        <v>900</v>
      </c>
    </row>
    <row r="269" s="6" customFormat="true" ht="12.8" hidden="false" customHeight="false" outlineLevel="0" collapsed="false">
      <c r="A269" s="4" t="n">
        <v>268</v>
      </c>
      <c r="B269" s="4" t="s">
        <v>12</v>
      </c>
      <c r="C269" s="4" t="s">
        <v>294</v>
      </c>
      <c r="D269" s="4" t="s">
        <v>16</v>
      </c>
      <c r="E269" s="4" t="n">
        <f aca="false">F269/3</f>
        <v>780</v>
      </c>
      <c r="F269" s="5" t="n">
        <v>2340</v>
      </c>
    </row>
    <row r="270" s="9" customFormat="true" ht="12.8" hidden="false" customHeight="false" outlineLevel="0" collapsed="false">
      <c r="A270" s="7" t="n">
        <v>269</v>
      </c>
      <c r="B270" s="7" t="s">
        <v>12</v>
      </c>
      <c r="C270" s="7" t="s">
        <v>295</v>
      </c>
      <c r="D270" s="7" t="s">
        <v>16</v>
      </c>
      <c r="E270" s="7" t="n">
        <f aca="false">F270/3</f>
        <v>720</v>
      </c>
      <c r="F270" s="8" t="n">
        <v>2160</v>
      </c>
    </row>
    <row r="271" s="9" customFormat="true" ht="12.8" hidden="false" customHeight="false" outlineLevel="0" collapsed="false">
      <c r="A271" s="7" t="n">
        <v>270</v>
      </c>
      <c r="B271" s="7" t="s">
        <v>12</v>
      </c>
      <c r="C271" s="7" t="s">
        <v>296</v>
      </c>
      <c r="D271" s="7" t="s">
        <v>16</v>
      </c>
      <c r="E271" s="7" t="n">
        <f aca="false">F271/3</f>
        <v>100</v>
      </c>
      <c r="F271" s="8" t="n">
        <v>300</v>
      </c>
    </row>
    <row r="272" s="9" customFormat="true" ht="12.8" hidden="false" customHeight="false" outlineLevel="0" collapsed="false">
      <c r="A272" s="7" t="n">
        <v>271</v>
      </c>
      <c r="B272" s="7" t="s">
        <v>12</v>
      </c>
      <c r="C272" s="7" t="s">
        <v>297</v>
      </c>
      <c r="D272" s="7" t="s">
        <v>16</v>
      </c>
      <c r="E272" s="7" t="n">
        <f aca="false">F272/3</f>
        <v>200</v>
      </c>
      <c r="F272" s="8" t="n">
        <v>600</v>
      </c>
    </row>
    <row r="273" s="9" customFormat="true" ht="12.8" hidden="false" customHeight="false" outlineLevel="0" collapsed="false">
      <c r="A273" s="7" t="n">
        <v>272</v>
      </c>
      <c r="B273" s="8" t="n">
        <v>11651</v>
      </c>
      <c r="C273" s="7" t="s">
        <v>298</v>
      </c>
      <c r="D273" s="7" t="s">
        <v>16</v>
      </c>
      <c r="E273" s="7" t="n">
        <f aca="false">F273/3</f>
        <v>200</v>
      </c>
      <c r="F273" s="8" t="n">
        <v>600</v>
      </c>
    </row>
    <row r="274" s="6" customFormat="true" ht="12.8" hidden="false" customHeight="false" outlineLevel="0" collapsed="false">
      <c r="A274" s="4" t="n">
        <v>273</v>
      </c>
      <c r="B274" s="4" t="s">
        <v>12</v>
      </c>
      <c r="C274" s="4" t="s">
        <v>299</v>
      </c>
      <c r="D274" s="4" t="s">
        <v>16</v>
      </c>
      <c r="E274" s="4" t="n">
        <f aca="false">F274/3</f>
        <v>30</v>
      </c>
      <c r="F274" s="5" t="n">
        <v>90</v>
      </c>
    </row>
    <row r="275" s="6" customFormat="true" ht="12.8" hidden="false" customHeight="false" outlineLevel="0" collapsed="false">
      <c r="A275" s="4" t="n">
        <v>274</v>
      </c>
      <c r="B275" s="5" t="n">
        <v>250311</v>
      </c>
      <c r="C275" s="4" t="s">
        <v>300</v>
      </c>
      <c r="D275" s="4" t="s">
        <v>16</v>
      </c>
      <c r="E275" s="4" t="n">
        <f aca="false">F275/3</f>
        <v>300</v>
      </c>
      <c r="F275" s="5" t="n">
        <v>900</v>
      </c>
    </row>
    <row r="276" s="6" customFormat="true" ht="12.8" hidden="false" customHeight="false" outlineLevel="0" collapsed="false">
      <c r="A276" s="4" t="n">
        <v>275</v>
      </c>
      <c r="B276" s="4" t="s">
        <v>12</v>
      </c>
      <c r="C276" s="4" t="s">
        <v>301</v>
      </c>
      <c r="D276" s="4" t="s">
        <v>16</v>
      </c>
      <c r="E276" s="4" t="n">
        <f aca="false">F276/3</f>
        <v>100</v>
      </c>
      <c r="F276" s="5" t="n">
        <v>300</v>
      </c>
    </row>
    <row r="277" s="9" customFormat="true" ht="12.8" hidden="false" customHeight="false" outlineLevel="0" collapsed="false">
      <c r="A277" s="7" t="n">
        <v>276</v>
      </c>
      <c r="B277" s="7" t="n">
        <v>11832</v>
      </c>
      <c r="C277" s="7" t="s">
        <v>302</v>
      </c>
      <c r="D277" s="7" t="s">
        <v>11</v>
      </c>
      <c r="E277" s="7" t="n">
        <f aca="false">F277/3</f>
        <v>180</v>
      </c>
      <c r="F277" s="8" t="n">
        <v>540</v>
      </c>
    </row>
    <row r="278" s="6" customFormat="true" ht="12.8" hidden="false" customHeight="false" outlineLevel="0" collapsed="false">
      <c r="A278" s="4" t="n">
        <v>277</v>
      </c>
      <c r="B278" s="4" t="n">
        <v>10925</v>
      </c>
      <c r="C278" s="4" t="s">
        <v>303</v>
      </c>
      <c r="D278" s="4" t="s">
        <v>11</v>
      </c>
      <c r="E278" s="4" t="n">
        <f aca="false">F278/3</f>
        <v>260</v>
      </c>
      <c r="F278" s="5" t="n">
        <v>780</v>
      </c>
    </row>
    <row r="279" s="6" customFormat="true" ht="12.8" hidden="false" customHeight="false" outlineLevel="0" collapsed="false">
      <c r="A279" s="4" t="n">
        <v>278</v>
      </c>
      <c r="B279" s="5" t="s">
        <v>12</v>
      </c>
      <c r="C279" s="4" t="s">
        <v>304</v>
      </c>
      <c r="D279" s="4" t="s">
        <v>16</v>
      </c>
      <c r="E279" s="4" t="n">
        <f aca="false">F279/3</f>
        <v>200</v>
      </c>
      <c r="F279" s="5" t="n">
        <v>600</v>
      </c>
    </row>
    <row r="280" s="9" customFormat="true" ht="12.8" hidden="false" customHeight="false" outlineLevel="0" collapsed="false">
      <c r="A280" s="7" t="n">
        <v>279</v>
      </c>
      <c r="B280" s="7" t="n">
        <v>12348</v>
      </c>
      <c r="C280" s="7" t="s">
        <v>305</v>
      </c>
      <c r="D280" s="7" t="s">
        <v>16</v>
      </c>
      <c r="E280" s="7" t="n">
        <f aca="false">F280/3</f>
        <v>60</v>
      </c>
      <c r="F280" s="8" t="n">
        <v>180</v>
      </c>
    </row>
    <row r="281" s="6" customFormat="true" ht="12.8" hidden="false" customHeight="false" outlineLevel="0" collapsed="false">
      <c r="A281" s="4" t="n">
        <v>280</v>
      </c>
      <c r="B281" s="4" t="n">
        <v>12349</v>
      </c>
      <c r="C281" s="4" t="s">
        <v>306</v>
      </c>
      <c r="D281" s="4" t="s">
        <v>16</v>
      </c>
      <c r="E281" s="4" t="n">
        <f aca="false">F281/3</f>
        <v>60</v>
      </c>
      <c r="F281" s="5" t="n">
        <v>180</v>
      </c>
    </row>
    <row r="282" s="9" customFormat="true" ht="12.8" hidden="false" customHeight="false" outlineLevel="0" collapsed="false">
      <c r="A282" s="7" t="n">
        <v>281</v>
      </c>
      <c r="B282" s="7" t="s">
        <v>12</v>
      </c>
      <c r="C282" s="7" t="s">
        <v>307</v>
      </c>
      <c r="D282" s="7" t="s">
        <v>16</v>
      </c>
      <c r="E282" s="7" t="n">
        <f aca="false">F282/3</f>
        <v>160</v>
      </c>
      <c r="F282" s="8" t="n">
        <v>480</v>
      </c>
    </row>
    <row r="283" s="9" customFormat="true" ht="12.8" hidden="false" customHeight="false" outlineLevel="0" collapsed="false">
      <c r="A283" s="7" t="n">
        <v>282</v>
      </c>
      <c r="B283" s="7" t="s">
        <v>12</v>
      </c>
      <c r="C283" s="7" t="s">
        <v>308</v>
      </c>
      <c r="D283" s="7" t="s">
        <v>16</v>
      </c>
      <c r="E283" s="7" t="n">
        <f aca="false">F283/3</f>
        <v>60</v>
      </c>
      <c r="F283" s="8" t="n">
        <v>180</v>
      </c>
    </row>
    <row r="284" s="6" customFormat="true" ht="12.8" hidden="false" customHeight="false" outlineLevel="0" collapsed="false">
      <c r="A284" s="4" t="n">
        <v>283</v>
      </c>
      <c r="B284" s="4" t="n">
        <v>10924</v>
      </c>
      <c r="C284" s="4" t="s">
        <v>309</v>
      </c>
      <c r="D284" s="4" t="s">
        <v>11</v>
      </c>
      <c r="E284" s="4" t="n">
        <f aca="false">F284/3</f>
        <v>130</v>
      </c>
      <c r="F284" s="5" t="n">
        <v>390</v>
      </c>
    </row>
    <row r="285" s="9" customFormat="true" ht="12.8" hidden="false" customHeight="false" outlineLevel="0" collapsed="false">
      <c r="A285" s="7" t="n">
        <v>284</v>
      </c>
      <c r="B285" s="7" t="n">
        <v>12368</v>
      </c>
      <c r="C285" s="7" t="s">
        <v>310</v>
      </c>
      <c r="D285" s="7" t="s">
        <v>16</v>
      </c>
      <c r="E285" s="7" t="n">
        <f aca="false">F285/3</f>
        <v>150</v>
      </c>
      <c r="F285" s="8" t="n">
        <v>450</v>
      </c>
    </row>
    <row r="286" s="6" customFormat="true" ht="12.8" hidden="false" customHeight="false" outlineLevel="0" collapsed="false">
      <c r="A286" s="4" t="n">
        <v>285</v>
      </c>
      <c r="B286" s="5" t="s">
        <v>12</v>
      </c>
      <c r="C286" s="4" t="s">
        <v>311</v>
      </c>
      <c r="D286" s="4" t="s">
        <v>16</v>
      </c>
      <c r="E286" s="4" t="n">
        <f aca="false">F286/3</f>
        <v>1250</v>
      </c>
      <c r="F286" s="5" t="n">
        <v>3750</v>
      </c>
    </row>
    <row r="287" s="9" customFormat="true" ht="12.8" hidden="false" customHeight="false" outlineLevel="0" collapsed="false">
      <c r="A287" s="7" t="n">
        <v>286</v>
      </c>
      <c r="B287" s="7" t="n">
        <v>10560</v>
      </c>
      <c r="C287" s="7" t="s">
        <v>312</v>
      </c>
      <c r="D287" s="7" t="s">
        <v>16</v>
      </c>
      <c r="E287" s="7" t="n">
        <f aca="false">F287/3</f>
        <v>340</v>
      </c>
      <c r="F287" s="8" t="n">
        <v>1020</v>
      </c>
    </row>
    <row r="288" s="6" customFormat="true" ht="12.8" hidden="false" customHeight="false" outlineLevel="0" collapsed="false">
      <c r="A288" s="4" t="n">
        <v>287</v>
      </c>
      <c r="B288" s="5" t="s">
        <v>12</v>
      </c>
      <c r="C288" s="4" t="s">
        <v>313</v>
      </c>
      <c r="D288" s="4" t="s">
        <v>16</v>
      </c>
      <c r="E288" s="4" t="n">
        <f aca="false">F288/3</f>
        <v>150</v>
      </c>
      <c r="F288" s="5" t="n">
        <v>450</v>
      </c>
    </row>
    <row r="289" s="6" customFormat="true" ht="12.8" hidden="false" customHeight="false" outlineLevel="0" collapsed="false">
      <c r="A289" s="4" t="n">
        <v>288</v>
      </c>
      <c r="B289" s="4" t="n">
        <v>10567</v>
      </c>
      <c r="C289" s="4" t="s">
        <v>314</v>
      </c>
      <c r="D289" s="4" t="s">
        <v>16</v>
      </c>
      <c r="E289" s="4" t="n">
        <f aca="false">F289/3</f>
        <v>300</v>
      </c>
      <c r="F289" s="5" t="n">
        <v>900</v>
      </c>
    </row>
    <row r="290" s="6" customFormat="true" ht="12.8" hidden="false" customHeight="false" outlineLevel="0" collapsed="false">
      <c r="A290" s="4" t="n">
        <v>289</v>
      </c>
      <c r="B290" s="4" t="n">
        <v>10933</v>
      </c>
      <c r="C290" s="4" t="s">
        <v>315</v>
      </c>
      <c r="D290" s="4" t="s">
        <v>11</v>
      </c>
      <c r="E290" s="4" t="n">
        <f aca="false">F290/3</f>
        <v>250</v>
      </c>
      <c r="F290" s="5" t="n">
        <v>750</v>
      </c>
    </row>
    <row r="291" s="6" customFormat="true" ht="12.8" hidden="false" customHeight="false" outlineLevel="0" collapsed="false">
      <c r="A291" s="4" t="n">
        <v>290</v>
      </c>
      <c r="B291" s="4" t="n">
        <v>10926</v>
      </c>
      <c r="C291" s="4" t="s">
        <v>316</v>
      </c>
      <c r="D291" s="4" t="s">
        <v>16</v>
      </c>
      <c r="E291" s="4" t="n">
        <f aca="false">F291/3</f>
        <v>720</v>
      </c>
      <c r="F291" s="5" t="n">
        <v>2160</v>
      </c>
    </row>
    <row r="292" s="6" customFormat="true" ht="12.8" hidden="false" customHeight="false" outlineLevel="0" collapsed="false">
      <c r="A292" s="4" t="n">
        <v>291</v>
      </c>
      <c r="B292" s="4" t="n">
        <v>12370</v>
      </c>
      <c r="C292" s="4" t="s">
        <v>317</v>
      </c>
      <c r="D292" s="4" t="s">
        <v>16</v>
      </c>
      <c r="E292" s="4" t="n">
        <f aca="false">F292/3</f>
        <v>80</v>
      </c>
      <c r="F292" s="5" t="n">
        <v>240</v>
      </c>
    </row>
    <row r="293" s="6" customFormat="true" ht="12.8" hidden="false" customHeight="false" outlineLevel="0" collapsed="false">
      <c r="A293" s="4" t="n">
        <v>292</v>
      </c>
      <c r="B293" s="5" t="s">
        <v>12</v>
      </c>
      <c r="C293" s="4" t="s">
        <v>318</v>
      </c>
      <c r="D293" s="4" t="s">
        <v>16</v>
      </c>
      <c r="E293" s="4" t="n">
        <f aca="false">F293/3</f>
        <v>60</v>
      </c>
      <c r="F293" s="5" t="n">
        <v>180</v>
      </c>
    </row>
    <row r="294" s="6" customFormat="true" ht="12.8" hidden="false" customHeight="false" outlineLevel="0" collapsed="false">
      <c r="A294" s="4" t="n">
        <v>293</v>
      </c>
      <c r="B294" s="4" t="n">
        <v>12372</v>
      </c>
      <c r="C294" s="4" t="s">
        <v>319</v>
      </c>
      <c r="D294" s="4" t="s">
        <v>16</v>
      </c>
      <c r="E294" s="4" t="n">
        <f aca="false">F294/3</f>
        <v>1280</v>
      </c>
      <c r="F294" s="5" t="n">
        <v>3840</v>
      </c>
    </row>
    <row r="295" s="9" customFormat="true" ht="12.8" hidden="false" customHeight="false" outlineLevel="0" collapsed="false">
      <c r="A295" s="7" t="n">
        <v>294</v>
      </c>
      <c r="B295" s="8" t="s">
        <v>12</v>
      </c>
      <c r="C295" s="7" t="s">
        <v>320</v>
      </c>
      <c r="D295" s="8" t="s">
        <v>11</v>
      </c>
      <c r="E295" s="7" t="n">
        <f aca="false">F295/3</f>
        <v>460</v>
      </c>
      <c r="F295" s="8" t="n">
        <v>1380</v>
      </c>
    </row>
    <row r="296" s="6" customFormat="true" ht="12.8" hidden="false" customHeight="false" outlineLevel="0" collapsed="false">
      <c r="A296" s="4" t="n">
        <v>295</v>
      </c>
      <c r="B296" s="4" t="n">
        <v>11955</v>
      </c>
      <c r="C296" s="4" t="s">
        <v>321</v>
      </c>
      <c r="D296" s="4" t="s">
        <v>11</v>
      </c>
      <c r="E296" s="4" t="n">
        <f aca="false">F296/3</f>
        <v>5000</v>
      </c>
      <c r="F296" s="5" t="n">
        <v>15000</v>
      </c>
    </row>
    <row r="297" s="9" customFormat="true" ht="12.8" hidden="false" customHeight="false" outlineLevel="0" collapsed="false">
      <c r="A297" s="7" t="n">
        <v>296</v>
      </c>
      <c r="B297" s="7" t="s">
        <v>12</v>
      </c>
      <c r="C297" s="7" t="s">
        <v>322</v>
      </c>
      <c r="D297" s="7" t="s">
        <v>16</v>
      </c>
      <c r="E297" s="7" t="n">
        <f aca="false">F297/3</f>
        <v>1500</v>
      </c>
      <c r="F297" s="8" t="n">
        <v>4500</v>
      </c>
    </row>
    <row r="298" s="9" customFormat="true" ht="12.8" hidden="false" customHeight="false" outlineLevel="0" collapsed="false">
      <c r="A298" s="7" t="n">
        <v>297</v>
      </c>
      <c r="B298" s="7" t="s">
        <v>12</v>
      </c>
      <c r="C298" s="7" t="s">
        <v>323</v>
      </c>
      <c r="D298" s="7" t="s">
        <v>16</v>
      </c>
      <c r="E298" s="7" t="n">
        <f aca="false">F298/3</f>
        <v>6600</v>
      </c>
      <c r="F298" s="8" t="n">
        <v>19800</v>
      </c>
    </row>
    <row r="299" s="9" customFormat="true" ht="24" hidden="false" customHeight="false" outlineLevel="0" collapsed="false">
      <c r="A299" s="7" t="n">
        <v>298</v>
      </c>
      <c r="B299" s="7" t="s">
        <v>12</v>
      </c>
      <c r="C299" s="7" t="s">
        <v>324</v>
      </c>
      <c r="D299" s="7" t="s">
        <v>16</v>
      </c>
      <c r="E299" s="7" t="n">
        <f aca="false">F299/3</f>
        <v>7400</v>
      </c>
      <c r="F299" s="8" t="n">
        <v>22200</v>
      </c>
    </row>
    <row r="300" s="9" customFormat="true" ht="12.8" hidden="false" customHeight="false" outlineLevel="0" collapsed="false">
      <c r="A300" s="7" t="n">
        <v>299</v>
      </c>
      <c r="B300" s="7" t="s">
        <v>12</v>
      </c>
      <c r="C300" s="7" t="s">
        <v>325</v>
      </c>
      <c r="D300" s="7" t="s">
        <v>16</v>
      </c>
      <c r="E300" s="7" t="n">
        <f aca="false">F300/3</f>
        <v>3300</v>
      </c>
      <c r="F300" s="8" t="n">
        <v>9900</v>
      </c>
    </row>
    <row r="301" s="6" customFormat="true" ht="24" hidden="false" customHeight="false" outlineLevel="0" collapsed="false">
      <c r="A301" s="4" t="n">
        <v>300</v>
      </c>
      <c r="B301" s="4" t="n">
        <v>12708</v>
      </c>
      <c r="C301" s="4" t="s">
        <v>326</v>
      </c>
      <c r="D301" s="4" t="s">
        <v>16</v>
      </c>
      <c r="E301" s="4" t="n">
        <f aca="false">F301/3</f>
        <v>24200</v>
      </c>
      <c r="F301" s="5" t="n">
        <v>72600</v>
      </c>
    </row>
    <row r="302" s="6" customFormat="true" ht="12.8" hidden="false" customHeight="false" outlineLevel="0" collapsed="false">
      <c r="A302" s="4" t="n">
        <v>301</v>
      </c>
      <c r="B302" s="4" t="n">
        <v>11963</v>
      </c>
      <c r="C302" s="4" t="s">
        <v>327</v>
      </c>
      <c r="D302" s="4" t="s">
        <v>11</v>
      </c>
      <c r="E302" s="4" t="n">
        <f aca="false">F302/3</f>
        <v>100</v>
      </c>
      <c r="F302" s="5" t="n">
        <v>300</v>
      </c>
    </row>
    <row r="303" s="9" customFormat="true" ht="12.8" hidden="false" customHeight="false" outlineLevel="0" collapsed="false">
      <c r="A303" s="7" t="n">
        <v>302</v>
      </c>
      <c r="B303" s="7" t="s">
        <v>12</v>
      </c>
      <c r="C303" s="7" t="s">
        <v>328</v>
      </c>
      <c r="D303" s="7" t="s">
        <v>16</v>
      </c>
      <c r="E303" s="7" t="n">
        <f aca="false">F303/3</f>
        <v>800</v>
      </c>
      <c r="F303" s="8" t="n">
        <v>2400</v>
      </c>
    </row>
    <row r="304" s="6" customFormat="true" ht="12.8" hidden="false" customHeight="false" outlineLevel="0" collapsed="false">
      <c r="A304" s="4" t="n">
        <v>303</v>
      </c>
      <c r="B304" s="4" t="n">
        <v>12711</v>
      </c>
      <c r="C304" s="4" t="s">
        <v>329</v>
      </c>
      <c r="D304" s="4" t="s">
        <v>16</v>
      </c>
      <c r="E304" s="4" t="n">
        <f aca="false">F304/3</f>
        <v>100</v>
      </c>
      <c r="F304" s="5" t="n">
        <v>300</v>
      </c>
    </row>
    <row r="305" s="9" customFormat="true" ht="24" hidden="false" customHeight="false" outlineLevel="0" collapsed="false">
      <c r="A305" s="7" t="n">
        <v>304</v>
      </c>
      <c r="B305" s="7" t="s">
        <v>12</v>
      </c>
      <c r="C305" s="7" t="s">
        <v>330</v>
      </c>
      <c r="D305" s="7" t="s">
        <v>16</v>
      </c>
      <c r="E305" s="7" t="n">
        <f aca="false">F305/3</f>
        <v>1700</v>
      </c>
      <c r="F305" s="8" t="n">
        <v>5100</v>
      </c>
    </row>
    <row r="306" s="6" customFormat="true" ht="12.8" hidden="false" customHeight="false" outlineLevel="0" collapsed="false">
      <c r="A306" s="4" t="n">
        <v>305</v>
      </c>
      <c r="B306" s="4" t="n">
        <v>12925</v>
      </c>
      <c r="C306" s="4" t="s">
        <v>331</v>
      </c>
      <c r="D306" s="4" t="s">
        <v>16</v>
      </c>
      <c r="E306" s="4" t="n">
        <f aca="false">F306/3</f>
        <v>10000</v>
      </c>
      <c r="F306" s="5" t="n">
        <v>30000</v>
      </c>
    </row>
    <row r="307" s="6" customFormat="true" ht="12.8" hidden="false" customHeight="false" outlineLevel="0" collapsed="false">
      <c r="A307" s="4" t="n">
        <v>306</v>
      </c>
      <c r="B307" s="4" t="n">
        <v>12924</v>
      </c>
      <c r="C307" s="4" t="s">
        <v>332</v>
      </c>
      <c r="D307" s="4" t="s">
        <v>16</v>
      </c>
      <c r="E307" s="4" t="n">
        <f aca="false">F307/3</f>
        <v>5000</v>
      </c>
      <c r="F307" s="5" t="n">
        <v>15000</v>
      </c>
    </row>
    <row r="308" s="9" customFormat="true" ht="12.8" hidden="false" customHeight="false" outlineLevel="0" collapsed="false">
      <c r="A308" s="7" t="n">
        <v>307</v>
      </c>
      <c r="B308" s="8" t="s">
        <v>12</v>
      </c>
      <c r="C308" s="7" t="s">
        <v>333</v>
      </c>
      <c r="D308" s="7" t="s">
        <v>11</v>
      </c>
      <c r="E308" s="7" t="n">
        <f aca="false">F308/3</f>
        <v>1300</v>
      </c>
      <c r="F308" s="8" t="n">
        <v>3900</v>
      </c>
    </row>
    <row r="309" s="6" customFormat="true" ht="12.8" hidden="false" customHeight="false" outlineLevel="0" collapsed="false">
      <c r="A309" s="4" t="n">
        <v>308</v>
      </c>
      <c r="B309" s="4" t="s">
        <v>12</v>
      </c>
      <c r="C309" s="4" t="s">
        <v>334</v>
      </c>
      <c r="D309" s="4" t="s">
        <v>16</v>
      </c>
      <c r="E309" s="4" t="n">
        <f aca="false">F309/3</f>
        <v>6800</v>
      </c>
      <c r="F309" s="5" t="n">
        <v>20400</v>
      </c>
    </row>
    <row r="310" s="6" customFormat="true" ht="12.8" hidden="false" customHeight="false" outlineLevel="0" collapsed="false">
      <c r="A310" s="4" t="n">
        <v>309</v>
      </c>
      <c r="B310" s="4" t="s">
        <v>12</v>
      </c>
      <c r="C310" s="4" t="s">
        <v>335</v>
      </c>
      <c r="D310" s="4" t="s">
        <v>16</v>
      </c>
      <c r="E310" s="4" t="n">
        <f aca="false">F310/3</f>
        <v>1800</v>
      </c>
      <c r="F310" s="5" t="n">
        <v>5400</v>
      </c>
    </row>
    <row r="311" s="9" customFormat="true" ht="12.8" hidden="false" customHeight="false" outlineLevel="0" collapsed="false">
      <c r="A311" s="7" t="n">
        <v>310</v>
      </c>
      <c r="B311" s="7" t="s">
        <v>12</v>
      </c>
      <c r="C311" s="7" t="s">
        <v>336</v>
      </c>
      <c r="D311" s="7" t="s">
        <v>16</v>
      </c>
      <c r="E311" s="7" t="n">
        <f aca="false">F311/3</f>
        <v>250</v>
      </c>
      <c r="F311" s="8" t="n">
        <v>750</v>
      </c>
    </row>
    <row r="312" s="9" customFormat="true" ht="12.8" hidden="false" customHeight="false" outlineLevel="0" collapsed="false">
      <c r="A312" s="7" t="n">
        <v>311</v>
      </c>
      <c r="B312" s="7" t="n">
        <v>12724</v>
      </c>
      <c r="C312" s="7" t="s">
        <v>337</v>
      </c>
      <c r="D312" s="7" t="s">
        <v>16</v>
      </c>
      <c r="E312" s="7" t="n">
        <f aca="false">F312/3</f>
        <v>300</v>
      </c>
      <c r="F312" s="8" t="n">
        <v>900</v>
      </c>
    </row>
    <row r="313" s="6" customFormat="true" ht="12.8" hidden="false" customHeight="false" outlineLevel="0" collapsed="false">
      <c r="A313" s="4" t="n">
        <v>312</v>
      </c>
      <c r="B313" s="4" t="n">
        <v>12741</v>
      </c>
      <c r="C313" s="4" t="s">
        <v>338</v>
      </c>
      <c r="D313" s="4" t="s">
        <v>16</v>
      </c>
      <c r="E313" s="4" t="n">
        <f aca="false">F313/3</f>
        <v>1800</v>
      </c>
      <c r="F313" s="5" t="n">
        <v>5400</v>
      </c>
    </row>
    <row r="314" s="6" customFormat="true" ht="12.8" hidden="false" customHeight="false" outlineLevel="0" collapsed="false">
      <c r="A314" s="4" t="n">
        <v>313</v>
      </c>
      <c r="B314" s="5" t="s">
        <v>12</v>
      </c>
      <c r="C314" s="4" t="s">
        <v>339</v>
      </c>
      <c r="D314" s="5" t="s">
        <v>11</v>
      </c>
      <c r="E314" s="4" t="n">
        <f aca="false">F314/3</f>
        <v>2100</v>
      </c>
      <c r="F314" s="5" t="n">
        <v>6300</v>
      </c>
    </row>
    <row r="315" s="6" customFormat="true" ht="35.25" hidden="false" customHeight="false" outlineLevel="0" collapsed="false">
      <c r="A315" s="4" t="n">
        <v>314</v>
      </c>
      <c r="B315" s="4" t="n">
        <v>12705</v>
      </c>
      <c r="C315" s="4" t="s">
        <v>340</v>
      </c>
      <c r="D315" s="4" t="s">
        <v>16</v>
      </c>
      <c r="E315" s="4" t="n">
        <f aca="false">F315/3</f>
        <v>38200</v>
      </c>
      <c r="F315" s="5" t="n">
        <v>114600</v>
      </c>
    </row>
    <row r="316" s="9" customFormat="true" ht="24" hidden="false" customHeight="false" outlineLevel="0" collapsed="false">
      <c r="A316" s="7" t="n">
        <v>315</v>
      </c>
      <c r="B316" s="7" t="n">
        <v>11989</v>
      </c>
      <c r="C316" s="7" t="s">
        <v>341</v>
      </c>
      <c r="D316" s="7" t="s">
        <v>11</v>
      </c>
      <c r="E316" s="7" t="n">
        <f aca="false">F316/3</f>
        <v>800</v>
      </c>
      <c r="F316" s="8" t="n">
        <v>2400</v>
      </c>
    </row>
    <row r="317" s="6" customFormat="true" ht="12.8" hidden="false" customHeight="false" outlineLevel="0" collapsed="false">
      <c r="A317" s="4" t="n">
        <v>316</v>
      </c>
      <c r="B317" s="4" t="s">
        <v>12</v>
      </c>
      <c r="C317" s="4" t="s">
        <v>342</v>
      </c>
      <c r="D317" s="4" t="s">
        <v>16</v>
      </c>
      <c r="E317" s="4" t="n">
        <f aca="false">F317/3</f>
        <v>10900</v>
      </c>
      <c r="F317" s="5" t="n">
        <v>32700</v>
      </c>
    </row>
    <row r="318" s="6" customFormat="true" ht="12.8" hidden="false" customHeight="false" outlineLevel="0" collapsed="false">
      <c r="A318" s="4" t="n">
        <v>317</v>
      </c>
      <c r="B318" s="4" t="n">
        <v>10931</v>
      </c>
      <c r="C318" s="4" t="s">
        <v>343</v>
      </c>
      <c r="D318" s="4" t="s">
        <v>11</v>
      </c>
      <c r="E318" s="4" t="n">
        <f aca="false">F318/3</f>
        <v>11800</v>
      </c>
      <c r="F318" s="5" t="n">
        <v>35400</v>
      </c>
    </row>
    <row r="319" s="9" customFormat="true" ht="12.8" hidden="false" customHeight="false" outlineLevel="0" collapsed="false">
      <c r="A319" s="7" t="n">
        <v>318</v>
      </c>
      <c r="B319" s="8" t="s">
        <v>12</v>
      </c>
      <c r="C319" s="7" t="s">
        <v>344</v>
      </c>
      <c r="D319" s="8" t="s">
        <v>11</v>
      </c>
      <c r="E319" s="7" t="n">
        <f aca="false">F319/3</f>
        <v>2310</v>
      </c>
      <c r="F319" s="8" t="n">
        <v>6930</v>
      </c>
    </row>
    <row r="320" s="6" customFormat="true" ht="12.8" hidden="false" customHeight="false" outlineLevel="0" collapsed="false">
      <c r="A320" s="4" t="n">
        <v>319</v>
      </c>
      <c r="B320" s="4" t="n">
        <v>12704</v>
      </c>
      <c r="C320" s="4" t="s">
        <v>345</v>
      </c>
      <c r="D320" s="4" t="s">
        <v>16</v>
      </c>
      <c r="E320" s="4" t="n">
        <f aca="false">F320/3</f>
        <v>100</v>
      </c>
      <c r="F320" s="5" t="n">
        <v>300</v>
      </c>
    </row>
    <row r="321" s="9" customFormat="true" ht="12.8" hidden="false" customHeight="false" outlineLevel="0" collapsed="false">
      <c r="A321" s="7" t="n">
        <v>320</v>
      </c>
      <c r="B321" s="7" t="s">
        <v>12</v>
      </c>
      <c r="C321" s="7" t="s">
        <v>346</v>
      </c>
      <c r="D321" s="7" t="s">
        <v>16</v>
      </c>
      <c r="E321" s="7" t="n">
        <f aca="false">F321/3</f>
        <v>930</v>
      </c>
      <c r="F321" s="8" t="n">
        <v>2790</v>
      </c>
    </row>
    <row r="322" s="9" customFormat="true" ht="12.8" hidden="false" customHeight="false" outlineLevel="0" collapsed="false">
      <c r="A322" s="7" t="n">
        <v>321</v>
      </c>
      <c r="B322" s="7" t="s">
        <v>12</v>
      </c>
      <c r="C322" s="7" t="s">
        <v>347</v>
      </c>
      <c r="D322" s="7" t="s">
        <v>16</v>
      </c>
      <c r="E322" s="7" t="n">
        <f aca="false">F322/3</f>
        <v>300</v>
      </c>
      <c r="F322" s="8" t="n">
        <v>900</v>
      </c>
    </row>
    <row r="323" s="6" customFormat="true" ht="12.8" hidden="false" customHeight="false" outlineLevel="0" collapsed="false">
      <c r="A323" s="4" t="n">
        <v>322</v>
      </c>
      <c r="B323" s="4" t="n">
        <v>12701</v>
      </c>
      <c r="C323" s="4" t="s">
        <v>348</v>
      </c>
      <c r="D323" s="4" t="s">
        <v>16</v>
      </c>
      <c r="E323" s="4" t="n">
        <f aca="false">F323/3</f>
        <v>700</v>
      </c>
      <c r="F323" s="5" t="n">
        <v>2100</v>
      </c>
    </row>
    <row r="324" s="6" customFormat="true" ht="12.8" hidden="false" customHeight="false" outlineLevel="0" collapsed="false">
      <c r="A324" s="4" t="n">
        <v>323</v>
      </c>
      <c r="B324" s="4" t="n">
        <v>12702</v>
      </c>
      <c r="C324" s="4" t="s">
        <v>349</v>
      </c>
      <c r="D324" s="4" t="s">
        <v>16</v>
      </c>
      <c r="E324" s="4" t="n">
        <f aca="false">F324/3</f>
        <v>1300</v>
      </c>
      <c r="F324" s="5" t="n">
        <v>3900</v>
      </c>
    </row>
    <row r="325" s="6" customFormat="true" ht="12.8" hidden="false" customHeight="false" outlineLevel="0" collapsed="false">
      <c r="A325" s="4" t="n">
        <v>324</v>
      </c>
      <c r="B325" s="18" t="s">
        <v>12</v>
      </c>
      <c r="C325" s="18" t="s">
        <v>350</v>
      </c>
      <c r="D325" s="18" t="s">
        <v>25</v>
      </c>
      <c r="E325" s="4" t="n">
        <f aca="false">F325/3</f>
        <v>100</v>
      </c>
      <c r="F325" s="5" t="n">
        <v>300</v>
      </c>
    </row>
    <row r="326" s="9" customFormat="true" ht="12.8" hidden="false" customHeight="false" outlineLevel="0" collapsed="false">
      <c r="A326" s="7" t="n">
        <v>325</v>
      </c>
      <c r="B326" s="8" t="s">
        <v>12</v>
      </c>
      <c r="C326" s="7" t="s">
        <v>351</v>
      </c>
      <c r="D326" s="8" t="s">
        <v>25</v>
      </c>
      <c r="E326" s="7" t="n">
        <f aca="false">F326/3</f>
        <v>480</v>
      </c>
      <c r="F326" s="8" t="n">
        <v>1440</v>
      </c>
    </row>
    <row r="327" s="6" customFormat="true" ht="12.8" hidden="false" customHeight="false" outlineLevel="0" collapsed="false">
      <c r="A327" s="4" t="n">
        <v>326</v>
      </c>
      <c r="B327" s="4" t="n">
        <v>11970</v>
      </c>
      <c r="C327" s="4" t="s">
        <v>352</v>
      </c>
      <c r="D327" s="4" t="s">
        <v>25</v>
      </c>
      <c r="E327" s="4" t="n">
        <f aca="false">F327/3</f>
        <v>7</v>
      </c>
      <c r="F327" s="5" t="n">
        <v>21</v>
      </c>
    </row>
    <row r="328" s="6" customFormat="true" ht="12.8" hidden="false" customHeight="false" outlineLevel="0" collapsed="false">
      <c r="A328" s="4" t="n">
        <v>327</v>
      </c>
      <c r="B328" s="4" t="n">
        <v>11972</v>
      </c>
      <c r="C328" s="4" t="s">
        <v>353</v>
      </c>
      <c r="D328" s="4" t="s">
        <v>354</v>
      </c>
      <c r="E328" s="4" t="n">
        <f aca="false">F328/3</f>
        <v>90</v>
      </c>
      <c r="F328" s="5" t="n">
        <v>270</v>
      </c>
    </row>
    <row r="329" s="9" customFormat="true" ht="12.8" hidden="false" customHeight="false" outlineLevel="0" collapsed="false">
      <c r="A329" s="7" t="n">
        <v>328</v>
      </c>
      <c r="B329" s="7" t="s">
        <v>12</v>
      </c>
      <c r="C329" s="7" t="s">
        <v>355</v>
      </c>
      <c r="D329" s="7" t="s">
        <v>356</v>
      </c>
      <c r="E329" s="7" t="n">
        <f aca="false">F329/3</f>
        <v>35</v>
      </c>
      <c r="F329" s="8" t="n">
        <v>105</v>
      </c>
    </row>
    <row r="330" s="6" customFormat="true" ht="12.8" hidden="false" customHeight="false" outlineLevel="0" collapsed="false">
      <c r="A330" s="4" t="n">
        <v>329</v>
      </c>
      <c r="B330" s="4" t="n">
        <v>12734</v>
      </c>
      <c r="C330" s="4" t="s">
        <v>357</v>
      </c>
      <c r="D330" s="4" t="s">
        <v>354</v>
      </c>
      <c r="E330" s="4" t="n">
        <f aca="false">F330/3</f>
        <v>4760</v>
      </c>
      <c r="F330" s="5" t="n">
        <v>14280</v>
      </c>
    </row>
    <row r="331" s="9" customFormat="true" ht="12.8" hidden="false" customHeight="false" outlineLevel="0" collapsed="false">
      <c r="A331" s="7" t="n">
        <v>330</v>
      </c>
      <c r="B331" s="7" t="s">
        <v>12</v>
      </c>
      <c r="C331" s="7" t="s">
        <v>358</v>
      </c>
      <c r="D331" s="7" t="s">
        <v>354</v>
      </c>
      <c r="E331" s="7" t="n">
        <f aca="false">F331/3</f>
        <v>0</v>
      </c>
      <c r="F331" s="8" t="n">
        <v>0</v>
      </c>
    </row>
    <row r="332" s="6" customFormat="true" ht="12.8" hidden="false" customHeight="false" outlineLevel="0" collapsed="false">
      <c r="A332" s="4" t="n">
        <v>331</v>
      </c>
      <c r="B332" s="4" t="s">
        <v>12</v>
      </c>
      <c r="C332" s="4" t="s">
        <v>359</v>
      </c>
      <c r="D332" s="4" t="s">
        <v>354</v>
      </c>
      <c r="E332" s="4" t="n">
        <f aca="false">F332/3</f>
        <v>60</v>
      </c>
      <c r="F332" s="5" t="n">
        <v>180</v>
      </c>
    </row>
    <row r="333" s="9" customFormat="true" ht="35.25" hidden="false" customHeight="false" outlineLevel="0" collapsed="false">
      <c r="A333" s="7" t="n">
        <v>332</v>
      </c>
      <c r="B333" s="7" t="n">
        <v>12650</v>
      </c>
      <c r="C333" s="10" t="s">
        <v>360</v>
      </c>
      <c r="D333" s="7" t="s">
        <v>354</v>
      </c>
      <c r="E333" s="7" t="n">
        <f aca="false">F333/3</f>
        <v>30</v>
      </c>
      <c r="F333" s="8" t="n">
        <v>90</v>
      </c>
    </row>
    <row r="334" s="9" customFormat="true" ht="12.8" hidden="false" customHeight="false" outlineLevel="0" collapsed="false">
      <c r="A334" s="7" t="n">
        <v>333</v>
      </c>
      <c r="B334" s="8" t="n">
        <v>12652</v>
      </c>
      <c r="C334" s="7" t="s">
        <v>361</v>
      </c>
      <c r="D334" s="7" t="s">
        <v>362</v>
      </c>
      <c r="E334" s="7" t="n">
        <f aca="false">F334/3</f>
        <v>10</v>
      </c>
      <c r="F334" s="8" t="n">
        <v>30</v>
      </c>
    </row>
    <row r="335" s="12" customFormat="true" ht="12.8" hidden="false" customHeight="false" outlineLevel="0" collapsed="false">
      <c r="A335" s="10" t="n">
        <v>334</v>
      </c>
      <c r="B335" s="10" t="n">
        <v>12714</v>
      </c>
      <c r="C335" s="10" t="s">
        <v>363</v>
      </c>
      <c r="D335" s="10" t="s">
        <v>364</v>
      </c>
      <c r="E335" s="10" t="n">
        <f aca="false">F335/3</f>
        <v>320</v>
      </c>
      <c r="F335" s="11" t="n">
        <v>960</v>
      </c>
    </row>
    <row r="336" s="9" customFormat="true" ht="12.8" hidden="false" customHeight="false" outlineLevel="0" collapsed="false">
      <c r="A336" s="7" t="n">
        <v>335</v>
      </c>
      <c r="B336" s="7" t="s">
        <v>12</v>
      </c>
      <c r="C336" s="7" t="s">
        <v>365</v>
      </c>
      <c r="D336" s="7" t="s">
        <v>366</v>
      </c>
      <c r="E336" s="7" t="n">
        <f aca="false">F336/3</f>
        <v>100</v>
      </c>
      <c r="F336" s="8" t="n">
        <v>300</v>
      </c>
    </row>
    <row r="337" s="6" customFormat="true" ht="12.8" hidden="false" customHeight="false" outlineLevel="0" collapsed="false">
      <c r="A337" s="4" t="n">
        <v>336</v>
      </c>
      <c r="B337" s="4" t="s">
        <v>12</v>
      </c>
      <c r="C337" s="4" t="s">
        <v>367</v>
      </c>
      <c r="D337" s="4" t="s">
        <v>366</v>
      </c>
      <c r="E337" s="4" t="n">
        <f aca="false">F337/3</f>
        <v>180</v>
      </c>
      <c r="F337" s="5" t="n">
        <v>540</v>
      </c>
    </row>
    <row r="338" s="6" customFormat="true" ht="12.8" hidden="false" customHeight="false" outlineLevel="0" collapsed="false">
      <c r="A338" s="4" t="n">
        <v>337</v>
      </c>
      <c r="B338" s="4" t="n">
        <v>11626</v>
      </c>
      <c r="C338" s="4" t="s">
        <v>368</v>
      </c>
      <c r="D338" s="4" t="s">
        <v>11</v>
      </c>
      <c r="E338" s="4" t="n">
        <f aca="false">F338/3</f>
        <v>1330</v>
      </c>
      <c r="F338" s="5" t="n">
        <v>3990</v>
      </c>
    </row>
    <row r="339" s="9" customFormat="true" ht="12.8" hidden="false" customHeight="false" outlineLevel="0" collapsed="false">
      <c r="A339" s="7" t="n">
        <v>338</v>
      </c>
      <c r="B339" s="7" t="n">
        <v>10271</v>
      </c>
      <c r="C339" s="7" t="s">
        <v>369</v>
      </c>
      <c r="D339" s="7" t="s">
        <v>16</v>
      </c>
      <c r="E339" s="7" t="n">
        <f aca="false">F339/3</f>
        <v>260</v>
      </c>
      <c r="F339" s="8" t="n">
        <v>780</v>
      </c>
    </row>
    <row r="340" s="6" customFormat="true" ht="12.8" hidden="false" customHeight="false" outlineLevel="0" collapsed="false">
      <c r="A340" s="4" t="n">
        <v>339</v>
      </c>
      <c r="B340" s="4" t="n">
        <v>11636</v>
      </c>
      <c r="C340" s="4" t="s">
        <v>370</v>
      </c>
      <c r="D340" s="4" t="s">
        <v>11</v>
      </c>
      <c r="E340" s="4" t="n">
        <f aca="false">F340/3</f>
        <v>12900</v>
      </c>
      <c r="F340" s="5" t="n">
        <v>38700</v>
      </c>
    </row>
    <row r="341" s="6" customFormat="true" ht="24" hidden="false" customHeight="false" outlineLevel="0" collapsed="false">
      <c r="A341" s="4" t="n">
        <v>340</v>
      </c>
      <c r="B341" s="4" t="n">
        <v>11691</v>
      </c>
      <c r="C341" s="4" t="s">
        <v>371</v>
      </c>
      <c r="D341" s="4" t="s">
        <v>11</v>
      </c>
      <c r="E341" s="4" t="n">
        <f aca="false">F341/3</f>
        <v>300</v>
      </c>
      <c r="F341" s="5" t="n">
        <v>900</v>
      </c>
    </row>
    <row r="342" s="6" customFormat="true" ht="12.8" hidden="false" customHeight="false" outlineLevel="0" collapsed="false">
      <c r="A342" s="4" t="n">
        <v>341</v>
      </c>
      <c r="B342" s="4" t="s">
        <v>12</v>
      </c>
      <c r="C342" s="4" t="s">
        <v>372</v>
      </c>
      <c r="D342" s="4" t="s">
        <v>16</v>
      </c>
      <c r="E342" s="4" t="n">
        <f aca="false">F342/3</f>
        <v>500</v>
      </c>
      <c r="F342" s="5" t="n">
        <v>1500</v>
      </c>
    </row>
    <row r="343" s="6" customFormat="true" ht="12.8" hidden="false" customHeight="false" outlineLevel="0" collapsed="false">
      <c r="A343" s="4" t="n">
        <v>342</v>
      </c>
      <c r="B343" s="4" t="n">
        <v>11660</v>
      </c>
      <c r="C343" s="4" t="s">
        <v>373</v>
      </c>
      <c r="D343" s="4" t="s">
        <v>25</v>
      </c>
      <c r="E343" s="4" t="n">
        <f aca="false">F343/3</f>
        <v>11</v>
      </c>
      <c r="F343" s="5" t="n">
        <v>33</v>
      </c>
    </row>
    <row r="344" s="6" customFormat="true" ht="12.8" hidden="false" customHeight="false" outlineLevel="0" collapsed="false">
      <c r="A344" s="4" t="n">
        <v>343</v>
      </c>
      <c r="B344" s="4" t="n">
        <v>11669</v>
      </c>
      <c r="C344" s="4" t="s">
        <v>374</v>
      </c>
      <c r="D344" s="4" t="s">
        <v>25</v>
      </c>
      <c r="E344" s="4" t="n">
        <f aca="false">F344/3</f>
        <v>9</v>
      </c>
      <c r="F344" s="5" t="n">
        <v>27</v>
      </c>
    </row>
    <row r="345" s="6" customFormat="true" ht="12.8" hidden="false" customHeight="false" outlineLevel="0" collapsed="false">
      <c r="A345" s="4" t="n">
        <v>344</v>
      </c>
      <c r="B345" s="4" t="n">
        <v>10871</v>
      </c>
      <c r="C345" s="4" t="s">
        <v>375</v>
      </c>
      <c r="D345" s="4" t="s">
        <v>149</v>
      </c>
      <c r="E345" s="4" t="n">
        <f aca="false">F345/3</f>
        <v>23</v>
      </c>
      <c r="F345" s="5" t="n">
        <v>69</v>
      </c>
    </row>
    <row r="346" s="6" customFormat="true" ht="12.8" hidden="false" customHeight="false" outlineLevel="0" collapsed="false">
      <c r="A346" s="4" t="n">
        <v>345</v>
      </c>
      <c r="B346" s="4" t="n">
        <v>11638</v>
      </c>
      <c r="C346" s="4" t="s">
        <v>376</v>
      </c>
      <c r="D346" s="4" t="s">
        <v>149</v>
      </c>
      <c r="E346" s="4" t="n">
        <f aca="false">F346/3</f>
        <v>35</v>
      </c>
      <c r="F346" s="5" t="n">
        <v>105</v>
      </c>
    </row>
    <row r="347" s="6" customFormat="true" ht="12.8" hidden="false" customHeight="false" outlineLevel="0" collapsed="false">
      <c r="A347" s="4" t="n">
        <v>346</v>
      </c>
      <c r="B347" s="4" t="n">
        <v>11641</v>
      </c>
      <c r="C347" s="4" t="s">
        <v>377</v>
      </c>
      <c r="D347" s="4" t="s">
        <v>25</v>
      </c>
      <c r="E347" s="4" t="n">
        <f aca="false">F347/3</f>
        <v>29</v>
      </c>
      <c r="F347" s="5" t="n">
        <v>87</v>
      </c>
    </row>
    <row r="348" s="9" customFormat="true" ht="12.8" hidden="false" customHeight="false" outlineLevel="0" collapsed="false">
      <c r="A348" s="7" t="n">
        <v>347</v>
      </c>
      <c r="B348" s="7" t="n">
        <v>11676</v>
      </c>
      <c r="C348" s="7" t="s">
        <v>378</v>
      </c>
      <c r="D348" s="7" t="s">
        <v>354</v>
      </c>
      <c r="E348" s="7" t="n">
        <f aca="false">F348/3</f>
        <v>1320</v>
      </c>
      <c r="F348" s="8" t="n">
        <v>3960</v>
      </c>
    </row>
    <row r="349" s="9" customFormat="true" ht="12.8" hidden="false" customHeight="false" outlineLevel="0" collapsed="false">
      <c r="A349" s="7" t="n">
        <v>348</v>
      </c>
      <c r="B349" s="7" t="s">
        <v>12</v>
      </c>
      <c r="C349" s="7" t="s">
        <v>379</v>
      </c>
      <c r="D349" s="7" t="s">
        <v>16</v>
      </c>
      <c r="E349" s="7" t="n">
        <f aca="false">F349/3</f>
        <v>130</v>
      </c>
      <c r="F349" s="8" t="n">
        <v>390</v>
      </c>
    </row>
    <row r="350" s="6" customFormat="true" ht="12.8" hidden="false" customHeight="false" outlineLevel="0" collapsed="false">
      <c r="A350" s="4" t="n">
        <v>349</v>
      </c>
      <c r="B350" s="4" t="s">
        <v>12</v>
      </c>
      <c r="C350" s="4" t="s">
        <v>380</v>
      </c>
      <c r="D350" s="4" t="s">
        <v>16</v>
      </c>
      <c r="E350" s="4" t="n">
        <f aca="false">F350/3</f>
        <v>56</v>
      </c>
      <c r="F350" s="5" t="n">
        <v>168</v>
      </c>
    </row>
    <row r="351" s="6" customFormat="true" ht="35.25" hidden="false" customHeight="false" outlineLevel="0" collapsed="false">
      <c r="A351" s="4" t="n">
        <v>350</v>
      </c>
      <c r="B351" s="4" t="n">
        <v>11632</v>
      </c>
      <c r="C351" s="4" t="s">
        <v>381</v>
      </c>
      <c r="D351" s="4" t="s">
        <v>364</v>
      </c>
      <c r="E351" s="4" t="n">
        <f aca="false">F351/3</f>
        <v>1020</v>
      </c>
      <c r="F351" s="5" t="n">
        <v>3060</v>
      </c>
    </row>
    <row r="352" s="6" customFormat="true" ht="24" hidden="false" customHeight="false" outlineLevel="0" collapsed="false">
      <c r="A352" s="4" t="n">
        <v>351</v>
      </c>
      <c r="B352" s="4" t="n">
        <v>11672</v>
      </c>
      <c r="C352" s="4" t="s">
        <v>382</v>
      </c>
      <c r="D352" s="4" t="s">
        <v>364</v>
      </c>
      <c r="E352" s="4" t="n">
        <f aca="false">F352/3</f>
        <v>215</v>
      </c>
      <c r="F352" s="5" t="n">
        <v>645</v>
      </c>
    </row>
    <row r="353" s="9" customFormat="true" ht="12.8" hidden="false" customHeight="false" outlineLevel="0" collapsed="false">
      <c r="A353" s="7" t="n">
        <v>352</v>
      </c>
      <c r="B353" s="7" t="s">
        <v>12</v>
      </c>
      <c r="C353" s="7" t="s">
        <v>383</v>
      </c>
      <c r="D353" s="7" t="s">
        <v>366</v>
      </c>
      <c r="E353" s="7" t="n">
        <f aca="false">F353/3</f>
        <v>20</v>
      </c>
      <c r="F353" s="8" t="n">
        <v>60</v>
      </c>
    </row>
    <row r="354" s="6" customFormat="true" ht="12.8" hidden="false" customHeight="false" outlineLevel="0" collapsed="false">
      <c r="A354" s="4" t="n">
        <v>353</v>
      </c>
      <c r="B354" s="4" t="n">
        <v>11680</v>
      </c>
      <c r="C354" s="4" t="s">
        <v>384</v>
      </c>
      <c r="D354" s="4" t="s">
        <v>364</v>
      </c>
      <c r="E354" s="4" t="n">
        <f aca="false">F354/3</f>
        <v>665</v>
      </c>
      <c r="F354" s="5" t="n">
        <v>1995</v>
      </c>
    </row>
    <row r="355" s="9" customFormat="true" ht="24" hidden="false" customHeight="false" outlineLevel="0" collapsed="false">
      <c r="A355" s="7" t="n">
        <v>354</v>
      </c>
      <c r="B355" s="7" t="s">
        <v>12</v>
      </c>
      <c r="C355" s="7" t="s">
        <v>385</v>
      </c>
      <c r="D355" s="7" t="s">
        <v>366</v>
      </c>
      <c r="E355" s="7" t="n">
        <f aca="false">F355/3</f>
        <v>50</v>
      </c>
      <c r="F355" s="8" t="n">
        <v>150</v>
      </c>
    </row>
    <row r="356" s="6" customFormat="true" ht="12.8" hidden="false" customHeight="false" outlineLevel="0" collapsed="false">
      <c r="A356" s="4" t="n">
        <v>355</v>
      </c>
      <c r="B356" s="4" t="n">
        <v>11639</v>
      </c>
      <c r="C356" s="4" t="s">
        <v>386</v>
      </c>
      <c r="D356" s="4" t="s">
        <v>364</v>
      </c>
      <c r="E356" s="4" t="n">
        <f aca="false">F356/3</f>
        <v>215</v>
      </c>
      <c r="F356" s="5" t="n">
        <v>645</v>
      </c>
    </row>
    <row r="357" s="6" customFormat="true" ht="24" hidden="false" customHeight="false" outlineLevel="0" collapsed="false">
      <c r="A357" s="4" t="n">
        <v>356</v>
      </c>
      <c r="B357" s="4" t="n">
        <v>11665</v>
      </c>
      <c r="C357" s="4" t="s">
        <v>387</v>
      </c>
      <c r="D357" s="4" t="s">
        <v>11</v>
      </c>
      <c r="E357" s="4" t="n">
        <f aca="false">F357/3</f>
        <v>630</v>
      </c>
      <c r="F357" s="5" t="n">
        <v>1890</v>
      </c>
    </row>
    <row r="358" s="6" customFormat="true" ht="12.8" hidden="false" customHeight="false" outlineLevel="0" collapsed="false">
      <c r="A358" s="4" t="n">
        <v>357</v>
      </c>
      <c r="B358" s="4" t="n">
        <v>11678</v>
      </c>
      <c r="C358" s="4" t="s">
        <v>388</v>
      </c>
      <c r="D358" s="4" t="s">
        <v>11</v>
      </c>
      <c r="E358" s="4" t="n">
        <f aca="false">F358/3</f>
        <v>640</v>
      </c>
      <c r="F358" s="5" t="n">
        <v>1920</v>
      </c>
    </row>
    <row r="359" s="9" customFormat="true" ht="12.8" hidden="false" customHeight="false" outlineLevel="0" collapsed="false">
      <c r="A359" s="7" t="n">
        <v>358</v>
      </c>
      <c r="B359" s="7" t="s">
        <v>12</v>
      </c>
      <c r="C359" s="7" t="s">
        <v>389</v>
      </c>
      <c r="D359" s="8" t="s">
        <v>11</v>
      </c>
      <c r="E359" s="7" t="n">
        <f aca="false">F359/3</f>
        <v>5</v>
      </c>
      <c r="F359" s="8" t="n">
        <v>15</v>
      </c>
    </row>
    <row r="360" s="9" customFormat="true" ht="12.8" hidden="false" customHeight="false" outlineLevel="0" collapsed="false">
      <c r="A360" s="7" t="n">
        <v>359</v>
      </c>
      <c r="B360" s="7" t="s">
        <v>12</v>
      </c>
      <c r="C360" s="7" t="s">
        <v>390</v>
      </c>
      <c r="D360" s="7" t="s">
        <v>16</v>
      </c>
      <c r="E360" s="7" t="n">
        <f aca="false">F360/3</f>
        <v>200</v>
      </c>
      <c r="F360" s="8" t="n">
        <v>600</v>
      </c>
    </row>
    <row r="361" s="9" customFormat="true" ht="12.8" hidden="false" customHeight="false" outlineLevel="0" collapsed="false">
      <c r="A361" s="7" t="n">
        <v>360</v>
      </c>
      <c r="B361" s="7" t="n">
        <v>11644</v>
      </c>
      <c r="C361" s="7" t="s">
        <v>391</v>
      </c>
      <c r="D361" s="7" t="s">
        <v>16</v>
      </c>
      <c r="E361" s="7" t="n">
        <f aca="false">F361/3</f>
        <v>50</v>
      </c>
      <c r="F361" s="8" t="n">
        <v>150</v>
      </c>
    </row>
    <row r="362" s="6" customFormat="true" ht="12.8" hidden="false" customHeight="false" outlineLevel="0" collapsed="false">
      <c r="A362" s="4" t="n">
        <v>361</v>
      </c>
      <c r="B362" s="5" t="s">
        <v>12</v>
      </c>
      <c r="C362" s="4" t="s">
        <v>392</v>
      </c>
      <c r="D362" s="5" t="s">
        <v>11</v>
      </c>
      <c r="E362" s="4" t="n">
        <f aca="false">F362/3</f>
        <v>310</v>
      </c>
      <c r="F362" s="5" t="n">
        <v>930</v>
      </c>
    </row>
    <row r="363" s="6" customFormat="true" ht="12.8" hidden="false" customHeight="false" outlineLevel="0" collapsed="false">
      <c r="A363" s="4" t="n">
        <v>362</v>
      </c>
      <c r="B363" s="4" t="n">
        <v>11645</v>
      </c>
      <c r="C363" s="4" t="s">
        <v>393</v>
      </c>
      <c r="D363" s="4" t="s">
        <v>16</v>
      </c>
      <c r="E363" s="4" t="n">
        <f aca="false">F363/3</f>
        <v>4580</v>
      </c>
      <c r="F363" s="5" t="n">
        <v>13740</v>
      </c>
    </row>
    <row r="364" s="6" customFormat="true" ht="12.8" hidden="false" customHeight="false" outlineLevel="0" collapsed="false">
      <c r="A364" s="4" t="n">
        <v>363</v>
      </c>
      <c r="B364" s="4" t="s">
        <v>12</v>
      </c>
      <c r="C364" s="4" t="s">
        <v>394</v>
      </c>
      <c r="D364" s="4" t="s">
        <v>16</v>
      </c>
      <c r="E364" s="4" t="n">
        <f aca="false">F364/3</f>
        <v>3200</v>
      </c>
      <c r="F364" s="5" t="n">
        <v>9600</v>
      </c>
    </row>
    <row r="365" s="9" customFormat="true" ht="12.8" hidden="false" customHeight="false" outlineLevel="0" collapsed="false">
      <c r="A365" s="7" t="n">
        <v>364</v>
      </c>
      <c r="B365" s="7" t="s">
        <v>12</v>
      </c>
      <c r="C365" s="7" t="s">
        <v>395</v>
      </c>
      <c r="D365" s="7" t="s">
        <v>16</v>
      </c>
      <c r="E365" s="7" t="n">
        <f aca="false">F365/3</f>
        <v>1500</v>
      </c>
      <c r="F365" s="8" t="n">
        <v>4500</v>
      </c>
    </row>
    <row r="366" s="9" customFormat="true" ht="12.8" hidden="false" customHeight="false" outlineLevel="0" collapsed="false">
      <c r="A366" s="7" t="n">
        <v>365</v>
      </c>
      <c r="B366" s="7" t="s">
        <v>12</v>
      </c>
      <c r="C366" s="7" t="s">
        <v>396</v>
      </c>
      <c r="D366" s="7" t="s">
        <v>16</v>
      </c>
      <c r="E366" s="7" t="n">
        <f aca="false">F366/3</f>
        <v>350</v>
      </c>
      <c r="F366" s="8" t="n">
        <v>1050</v>
      </c>
    </row>
    <row r="367" s="9" customFormat="true" ht="12.8" hidden="false" customHeight="false" outlineLevel="0" collapsed="false">
      <c r="A367" s="7" t="n">
        <v>366</v>
      </c>
      <c r="B367" s="8" t="s">
        <v>12</v>
      </c>
      <c r="C367" s="7" t="s">
        <v>397</v>
      </c>
      <c r="D367" s="7" t="s">
        <v>16</v>
      </c>
      <c r="E367" s="7" t="n">
        <f aca="false">F367/3</f>
        <v>100</v>
      </c>
      <c r="F367" s="8" t="n">
        <v>300</v>
      </c>
    </row>
    <row r="368" s="6" customFormat="true" ht="12.8" hidden="false" customHeight="false" outlineLevel="0" collapsed="false">
      <c r="A368" s="4" t="n">
        <v>367</v>
      </c>
      <c r="B368" s="4" t="n">
        <v>11962</v>
      </c>
      <c r="C368" s="4" t="s">
        <v>398</v>
      </c>
      <c r="D368" s="4" t="s">
        <v>11</v>
      </c>
      <c r="E368" s="4" t="n">
        <f aca="false">F368/3</f>
        <v>330</v>
      </c>
      <c r="F368" s="5" t="n">
        <v>990</v>
      </c>
    </row>
    <row r="369" s="6" customFormat="true" ht="12.8" hidden="false" customHeight="false" outlineLevel="0" collapsed="false">
      <c r="A369" s="4" t="n">
        <v>368</v>
      </c>
      <c r="B369" s="4" t="n">
        <v>11693</v>
      </c>
      <c r="C369" s="4" t="s">
        <v>399</v>
      </c>
      <c r="D369" s="4" t="s">
        <v>11</v>
      </c>
      <c r="E369" s="4" t="n">
        <f aca="false">F369/3</f>
        <v>220</v>
      </c>
      <c r="F369" s="5" t="n">
        <v>660</v>
      </c>
    </row>
    <row r="370" s="9" customFormat="true" ht="12.8" hidden="false" customHeight="false" outlineLevel="0" collapsed="false">
      <c r="A370" s="7" t="n">
        <v>369</v>
      </c>
      <c r="B370" s="7" t="s">
        <v>12</v>
      </c>
      <c r="C370" s="7" t="s">
        <v>400</v>
      </c>
      <c r="D370" s="7" t="s">
        <v>16</v>
      </c>
      <c r="E370" s="7" t="n">
        <f aca="false">F370/3</f>
        <v>160</v>
      </c>
      <c r="F370" s="8" t="n">
        <v>480</v>
      </c>
    </row>
    <row r="371" s="9" customFormat="true" ht="12.8" hidden="false" customHeight="false" outlineLevel="0" collapsed="false">
      <c r="A371" s="7" t="n">
        <v>370</v>
      </c>
      <c r="B371" s="8" t="s">
        <v>12</v>
      </c>
      <c r="C371" s="7" t="s">
        <v>401</v>
      </c>
      <c r="D371" s="8" t="s">
        <v>11</v>
      </c>
      <c r="E371" s="7" t="n">
        <f aca="false">F371/3</f>
        <v>300</v>
      </c>
      <c r="F371" s="8" t="n">
        <v>900</v>
      </c>
    </row>
    <row r="372" s="6" customFormat="true" ht="12.8" hidden="false" customHeight="false" outlineLevel="0" collapsed="false">
      <c r="A372" s="4" t="n">
        <v>371</v>
      </c>
      <c r="B372" s="4" t="n">
        <v>11648</v>
      </c>
      <c r="C372" s="4" t="s">
        <v>402</v>
      </c>
      <c r="D372" s="4" t="s">
        <v>16</v>
      </c>
      <c r="E372" s="4" t="n">
        <f aca="false">F372/3</f>
        <v>120</v>
      </c>
      <c r="F372" s="5" t="n">
        <v>360</v>
      </c>
    </row>
    <row r="373" s="6" customFormat="true" ht="12.8" hidden="false" customHeight="false" outlineLevel="0" collapsed="false">
      <c r="A373" s="4" t="n">
        <v>372</v>
      </c>
      <c r="B373" s="4" t="n">
        <v>10872</v>
      </c>
      <c r="C373" s="4" t="s">
        <v>403</v>
      </c>
      <c r="D373" s="4" t="s">
        <v>11</v>
      </c>
      <c r="E373" s="4" t="n">
        <f aca="false">F373/3</f>
        <v>180</v>
      </c>
      <c r="F373" s="5" t="n">
        <v>540</v>
      </c>
    </row>
    <row r="374" s="6" customFormat="true" ht="12.8" hidden="false" customHeight="false" outlineLevel="0" collapsed="false">
      <c r="A374" s="4" t="n">
        <v>373</v>
      </c>
      <c r="B374" s="5" t="s">
        <v>12</v>
      </c>
      <c r="C374" s="4" t="s">
        <v>404</v>
      </c>
      <c r="D374" s="5" t="s">
        <v>11</v>
      </c>
      <c r="E374" s="4" t="n">
        <f aca="false">F374/3</f>
        <v>100</v>
      </c>
      <c r="F374" s="5" t="n">
        <v>300</v>
      </c>
    </row>
    <row r="375" s="9" customFormat="true" ht="12.8" hidden="false" customHeight="false" outlineLevel="0" collapsed="false">
      <c r="A375" s="7" t="n">
        <v>374</v>
      </c>
      <c r="B375" s="7" t="s">
        <v>12</v>
      </c>
      <c r="C375" s="7" t="s">
        <v>405</v>
      </c>
      <c r="D375" s="7" t="s">
        <v>16</v>
      </c>
      <c r="E375" s="7" t="n">
        <f aca="false">F375/3</f>
        <v>4600</v>
      </c>
      <c r="F375" s="8" t="n">
        <v>13800</v>
      </c>
    </row>
    <row r="376" s="6" customFormat="true" ht="12.8" hidden="false" customHeight="false" outlineLevel="0" collapsed="false">
      <c r="A376" s="4" t="n">
        <v>375</v>
      </c>
      <c r="B376" s="4" t="n">
        <v>11637</v>
      </c>
      <c r="C376" s="4" t="s">
        <v>406</v>
      </c>
      <c r="D376" s="4" t="s">
        <v>11</v>
      </c>
      <c r="E376" s="4" t="n">
        <f aca="false">F376/3</f>
        <v>14400</v>
      </c>
      <c r="F376" s="5" t="n">
        <v>43200</v>
      </c>
    </row>
    <row r="377" s="9" customFormat="true" ht="12.8" hidden="false" customHeight="false" outlineLevel="0" collapsed="false">
      <c r="A377" s="7" t="n">
        <v>376</v>
      </c>
      <c r="B377" s="8" t="s">
        <v>12</v>
      </c>
      <c r="C377" s="7" t="s">
        <v>407</v>
      </c>
      <c r="D377" s="7" t="s">
        <v>16</v>
      </c>
      <c r="E377" s="7" t="n">
        <f aca="false">F377/3</f>
        <v>50</v>
      </c>
      <c r="F377" s="8" t="n">
        <v>150</v>
      </c>
    </row>
    <row r="378" s="6" customFormat="true" ht="12.8" hidden="false" customHeight="false" outlineLevel="0" collapsed="false">
      <c r="A378" s="4" t="n">
        <v>377</v>
      </c>
      <c r="B378" s="4" t="s">
        <v>12</v>
      </c>
      <c r="C378" s="4" t="s">
        <v>408</v>
      </c>
      <c r="D378" s="4" t="s">
        <v>16</v>
      </c>
      <c r="E378" s="4" t="n">
        <f aca="false">F378/3</f>
        <v>6000</v>
      </c>
      <c r="F378" s="5" t="n">
        <v>18000</v>
      </c>
    </row>
    <row r="379" s="9" customFormat="true" ht="12.8" hidden="false" customHeight="false" outlineLevel="0" collapsed="false">
      <c r="A379" s="7" t="n">
        <v>378</v>
      </c>
      <c r="B379" s="7" t="s">
        <v>12</v>
      </c>
      <c r="C379" s="7" t="s">
        <v>409</v>
      </c>
      <c r="D379" s="7" t="s">
        <v>16</v>
      </c>
      <c r="E379" s="7" t="n">
        <f aca="false">F379/3</f>
        <v>1900</v>
      </c>
      <c r="F379" s="8" t="n">
        <v>5700</v>
      </c>
    </row>
    <row r="380" s="6" customFormat="true" ht="12.8" hidden="false" customHeight="false" outlineLevel="0" collapsed="false">
      <c r="A380" s="4" t="n">
        <v>379</v>
      </c>
      <c r="B380" s="4" t="n">
        <v>11640</v>
      </c>
      <c r="C380" s="4" t="s">
        <v>410</v>
      </c>
      <c r="D380" s="4" t="s">
        <v>11</v>
      </c>
      <c r="E380" s="4" t="n">
        <f aca="false">F380/3</f>
        <v>12900</v>
      </c>
      <c r="F380" s="5" t="n">
        <v>38700</v>
      </c>
    </row>
    <row r="381" s="9" customFormat="true" ht="12.8" hidden="false" customHeight="false" outlineLevel="0" collapsed="false">
      <c r="A381" s="7" t="n">
        <v>380</v>
      </c>
      <c r="B381" s="7" t="n">
        <v>11990</v>
      </c>
      <c r="C381" s="7" t="s">
        <v>411</v>
      </c>
      <c r="D381" s="7" t="s">
        <v>11</v>
      </c>
      <c r="E381" s="7" t="n">
        <f aca="false">F381/3</f>
        <v>1260</v>
      </c>
      <c r="F381" s="8" t="n">
        <v>3780</v>
      </c>
    </row>
    <row r="382" s="6" customFormat="true" ht="12.8" hidden="false" customHeight="false" outlineLevel="0" collapsed="false">
      <c r="A382" s="4" t="n">
        <v>381</v>
      </c>
      <c r="B382" s="5" t="s">
        <v>12</v>
      </c>
      <c r="C382" s="4" t="s">
        <v>412</v>
      </c>
      <c r="D382" s="4" t="s">
        <v>16</v>
      </c>
      <c r="E382" s="4" t="n">
        <f aca="false">F382/3</f>
        <v>130</v>
      </c>
      <c r="F382" s="5" t="n">
        <v>390</v>
      </c>
    </row>
    <row r="383" s="6" customFormat="true" ht="12.8" hidden="false" customHeight="false" outlineLevel="0" collapsed="false">
      <c r="A383" s="4" t="n">
        <v>382</v>
      </c>
      <c r="B383" s="4" t="s">
        <v>12</v>
      </c>
      <c r="C383" s="4" t="s">
        <v>413</v>
      </c>
      <c r="D383" s="4" t="s">
        <v>16</v>
      </c>
      <c r="E383" s="4" t="n">
        <f aca="false">F383/3</f>
        <v>980</v>
      </c>
      <c r="F383" s="5" t="n">
        <v>2940</v>
      </c>
    </row>
    <row r="384" s="6" customFormat="true" ht="12.8" hidden="false" customHeight="false" outlineLevel="0" collapsed="false">
      <c r="A384" s="4" t="n">
        <v>383</v>
      </c>
      <c r="B384" s="4" t="n">
        <v>11607</v>
      </c>
      <c r="C384" s="4" t="s">
        <v>414</v>
      </c>
      <c r="D384" s="4" t="s">
        <v>11</v>
      </c>
      <c r="E384" s="4" t="n">
        <f aca="false">F384/3</f>
        <v>430</v>
      </c>
      <c r="F384" s="5" t="n">
        <v>1290</v>
      </c>
    </row>
    <row r="385" s="6" customFormat="true" ht="24" hidden="false" customHeight="false" outlineLevel="0" collapsed="false">
      <c r="A385" s="4" t="n">
        <v>384</v>
      </c>
      <c r="B385" s="4" t="n">
        <v>12810</v>
      </c>
      <c r="C385" s="4" t="s">
        <v>415</v>
      </c>
      <c r="D385" s="4" t="s">
        <v>364</v>
      </c>
      <c r="E385" s="4" t="n">
        <f aca="false">F385/3</f>
        <v>80</v>
      </c>
      <c r="F385" s="5" t="n">
        <v>240</v>
      </c>
    </row>
    <row r="386" s="6" customFormat="true" ht="12.8" hidden="false" customHeight="false" outlineLevel="0" collapsed="false">
      <c r="A386" s="4" t="n">
        <v>385</v>
      </c>
      <c r="B386" s="4" t="n">
        <v>12210</v>
      </c>
      <c r="C386" s="4" t="s">
        <v>416</v>
      </c>
      <c r="D386" s="4" t="s">
        <v>364</v>
      </c>
      <c r="E386" s="4" t="n">
        <f aca="false">F386/3</f>
        <v>10</v>
      </c>
      <c r="F386" s="5" t="n">
        <v>30</v>
      </c>
    </row>
    <row r="387" s="6" customFormat="true" ht="46.5" hidden="false" customHeight="false" outlineLevel="0" collapsed="false">
      <c r="A387" s="4" t="n">
        <v>386</v>
      </c>
      <c r="B387" s="4" t="n">
        <v>12489</v>
      </c>
      <c r="C387" s="4" t="s">
        <v>417</v>
      </c>
      <c r="D387" s="4" t="s">
        <v>418</v>
      </c>
      <c r="E387" s="4" t="n">
        <f aca="false">F387/3</f>
        <v>1735</v>
      </c>
      <c r="F387" s="5" t="n">
        <v>5205</v>
      </c>
    </row>
    <row r="388" s="6" customFormat="true" ht="46.5" hidden="false" customHeight="false" outlineLevel="0" collapsed="false">
      <c r="A388" s="4" t="n">
        <v>387</v>
      </c>
      <c r="B388" s="4" t="n">
        <v>12491</v>
      </c>
      <c r="C388" s="4" t="s">
        <v>419</v>
      </c>
      <c r="D388" s="4" t="s">
        <v>364</v>
      </c>
      <c r="E388" s="4" t="n">
        <f aca="false">F388/3</f>
        <v>355</v>
      </c>
      <c r="F388" s="5" t="n">
        <v>1065</v>
      </c>
    </row>
    <row r="389" s="9" customFormat="true" ht="24" hidden="false" customHeight="false" outlineLevel="0" collapsed="false">
      <c r="A389" s="7" t="n">
        <v>388</v>
      </c>
      <c r="B389" s="7" t="n">
        <v>12492</v>
      </c>
      <c r="C389" s="7" t="s">
        <v>420</v>
      </c>
      <c r="D389" s="7" t="s">
        <v>16</v>
      </c>
      <c r="E389" s="7" t="n">
        <f aca="false">F389/3</f>
        <v>40</v>
      </c>
      <c r="F389" s="8" t="n">
        <v>120</v>
      </c>
    </row>
    <row r="390" s="6" customFormat="true" ht="12.8" hidden="false" customHeight="false" outlineLevel="0" collapsed="false">
      <c r="A390" s="4" t="n">
        <v>389</v>
      </c>
      <c r="B390" s="4" t="n">
        <v>12214</v>
      </c>
      <c r="C390" s="4" t="s">
        <v>421</v>
      </c>
      <c r="D390" s="4" t="s">
        <v>418</v>
      </c>
      <c r="E390" s="4" t="n">
        <f aca="false">F390/3</f>
        <v>10</v>
      </c>
      <c r="F390" s="5" t="n">
        <v>30</v>
      </c>
    </row>
    <row r="391" s="6" customFormat="true" ht="24" hidden="false" customHeight="false" outlineLevel="0" collapsed="false">
      <c r="A391" s="4" t="n">
        <v>390</v>
      </c>
      <c r="B391" s="4" t="n">
        <v>12866</v>
      </c>
      <c r="C391" s="4" t="s">
        <v>422</v>
      </c>
      <c r="D391" s="4" t="s">
        <v>418</v>
      </c>
      <c r="E391" s="4" t="n">
        <f aca="false">F391/3</f>
        <v>240</v>
      </c>
      <c r="F391" s="5" t="n">
        <v>720</v>
      </c>
    </row>
    <row r="392" s="6" customFormat="true" ht="12.8" hidden="false" customHeight="false" outlineLevel="0" collapsed="false">
      <c r="A392" s="4" t="n">
        <v>391</v>
      </c>
      <c r="B392" s="4" t="n">
        <v>10304</v>
      </c>
      <c r="C392" s="4" t="s">
        <v>423</v>
      </c>
      <c r="D392" s="4" t="s">
        <v>16</v>
      </c>
      <c r="E392" s="4" t="n">
        <f aca="false">F392/3</f>
        <v>100</v>
      </c>
      <c r="F392" s="5" t="n">
        <v>300</v>
      </c>
    </row>
    <row r="393" s="9" customFormat="true" ht="12.8" hidden="false" customHeight="false" outlineLevel="0" collapsed="false">
      <c r="A393" s="7" t="n">
        <v>392</v>
      </c>
      <c r="B393" s="8" t="s">
        <v>12</v>
      </c>
      <c r="C393" s="7" t="s">
        <v>424</v>
      </c>
      <c r="D393" s="7" t="s">
        <v>16</v>
      </c>
      <c r="E393" s="7" t="n">
        <f aca="false">F393/3</f>
        <v>500</v>
      </c>
      <c r="F393" s="8" t="n">
        <v>1500</v>
      </c>
    </row>
    <row r="394" s="9" customFormat="true" ht="12.8" hidden="false" customHeight="false" outlineLevel="0" collapsed="false">
      <c r="A394" s="7" t="n">
        <v>393</v>
      </c>
      <c r="B394" s="7" t="s">
        <v>12</v>
      </c>
      <c r="C394" s="7" t="s">
        <v>425</v>
      </c>
      <c r="D394" s="7" t="s">
        <v>16</v>
      </c>
      <c r="E394" s="7" t="n">
        <f aca="false">F394/3</f>
        <v>160</v>
      </c>
      <c r="F394" s="8" t="n">
        <v>480</v>
      </c>
    </row>
    <row r="395" s="9" customFormat="true" ht="12.8" hidden="false" customHeight="false" outlineLevel="0" collapsed="false">
      <c r="A395" s="7" t="n">
        <v>394</v>
      </c>
      <c r="B395" s="8" t="n">
        <v>10313</v>
      </c>
      <c r="C395" s="7" t="s">
        <v>426</v>
      </c>
      <c r="D395" s="7" t="s">
        <v>16</v>
      </c>
      <c r="E395" s="7" t="n">
        <f aca="false">F395/3</f>
        <v>60</v>
      </c>
      <c r="F395" s="8" t="n">
        <v>180</v>
      </c>
    </row>
    <row r="396" s="9" customFormat="true" ht="24" hidden="false" customHeight="false" outlineLevel="0" collapsed="false">
      <c r="A396" s="7" t="n">
        <v>395</v>
      </c>
      <c r="B396" s="7" t="n">
        <v>100108</v>
      </c>
      <c r="C396" s="7" t="s">
        <v>427</v>
      </c>
      <c r="D396" s="7" t="s">
        <v>428</v>
      </c>
      <c r="E396" s="7" t="n">
        <f aca="false">F396/3</f>
        <v>145</v>
      </c>
      <c r="F396" s="8" t="n">
        <v>435</v>
      </c>
    </row>
    <row r="397" s="9" customFormat="true" ht="12.8" hidden="false" customHeight="false" outlineLevel="0" collapsed="false">
      <c r="A397" s="7" t="n">
        <v>396</v>
      </c>
      <c r="B397" s="7" t="n">
        <v>10290</v>
      </c>
      <c r="C397" s="7" t="s">
        <v>429</v>
      </c>
      <c r="D397" s="7" t="s">
        <v>16</v>
      </c>
      <c r="E397" s="7" t="n">
        <f aca="false">F397/3</f>
        <v>100</v>
      </c>
      <c r="F397" s="8" t="n">
        <v>300</v>
      </c>
    </row>
    <row r="398" s="9" customFormat="true" ht="12.8" hidden="false" customHeight="false" outlineLevel="0" collapsed="false">
      <c r="A398" s="7" t="n">
        <v>397</v>
      </c>
      <c r="B398" s="7" t="s">
        <v>12</v>
      </c>
      <c r="C398" s="7" t="s">
        <v>430</v>
      </c>
      <c r="D398" s="7" t="s">
        <v>16</v>
      </c>
      <c r="E398" s="7" t="n">
        <f aca="false">F398/3</f>
        <v>1200</v>
      </c>
      <c r="F398" s="8" t="n">
        <v>3600</v>
      </c>
    </row>
    <row r="399" s="9" customFormat="true" ht="12.8" hidden="false" customHeight="false" outlineLevel="0" collapsed="false">
      <c r="A399" s="7" t="n">
        <v>398</v>
      </c>
      <c r="B399" s="7" t="s">
        <v>12</v>
      </c>
      <c r="C399" s="7" t="s">
        <v>431</v>
      </c>
      <c r="D399" s="7" t="s">
        <v>16</v>
      </c>
      <c r="E399" s="7" t="n">
        <f aca="false">F399/3</f>
        <v>300</v>
      </c>
      <c r="F399" s="8" t="n">
        <v>900</v>
      </c>
    </row>
    <row r="400" s="6" customFormat="true" ht="12.8" hidden="false" customHeight="false" outlineLevel="0" collapsed="false">
      <c r="A400" s="4" t="n">
        <v>399</v>
      </c>
      <c r="B400" s="4" t="n">
        <v>10293</v>
      </c>
      <c r="C400" s="4" t="s">
        <v>432</v>
      </c>
      <c r="D400" s="4" t="s">
        <v>16</v>
      </c>
      <c r="E400" s="4" t="n">
        <f aca="false">F400/3</f>
        <v>2600</v>
      </c>
      <c r="F400" s="5" t="n">
        <v>7800</v>
      </c>
    </row>
    <row r="401" s="6" customFormat="true" ht="12.8" hidden="false" customHeight="false" outlineLevel="0" collapsed="false">
      <c r="A401" s="4" t="n">
        <v>400</v>
      </c>
      <c r="B401" s="4" t="n">
        <v>10258</v>
      </c>
      <c r="C401" s="4" t="s">
        <v>433</v>
      </c>
      <c r="D401" s="4" t="s">
        <v>25</v>
      </c>
      <c r="E401" s="4" t="n">
        <f aca="false">F401/3</f>
        <v>75</v>
      </c>
      <c r="F401" s="5" t="n">
        <v>225</v>
      </c>
    </row>
    <row r="402" s="6" customFormat="true" ht="12.8" hidden="false" customHeight="false" outlineLevel="0" collapsed="false">
      <c r="A402" s="4" t="n">
        <v>401</v>
      </c>
      <c r="B402" s="4" t="n">
        <v>10294</v>
      </c>
      <c r="C402" s="4" t="s">
        <v>434</v>
      </c>
      <c r="D402" s="4" t="s">
        <v>25</v>
      </c>
      <c r="E402" s="4" t="n">
        <f aca="false">F402/3</f>
        <v>15</v>
      </c>
      <c r="F402" s="5" t="n">
        <v>45</v>
      </c>
    </row>
    <row r="403" s="9" customFormat="true" ht="12.8" hidden="false" customHeight="false" outlineLevel="0" collapsed="false">
      <c r="A403" s="7" t="n">
        <v>402</v>
      </c>
      <c r="B403" s="7" t="s">
        <v>12</v>
      </c>
      <c r="C403" s="7" t="s">
        <v>435</v>
      </c>
      <c r="D403" s="7" t="s">
        <v>428</v>
      </c>
      <c r="E403" s="7" t="n">
        <f aca="false">F403/3</f>
        <v>930</v>
      </c>
      <c r="F403" s="8" t="n">
        <v>2790</v>
      </c>
    </row>
    <row r="404" s="6" customFormat="true" ht="12.8" hidden="false" customHeight="false" outlineLevel="0" collapsed="false">
      <c r="A404" s="4" t="n">
        <v>403</v>
      </c>
      <c r="B404" s="4" t="n">
        <v>12920</v>
      </c>
      <c r="C404" s="4" t="s">
        <v>436</v>
      </c>
      <c r="D404" s="4" t="s">
        <v>437</v>
      </c>
      <c r="E404" s="4" t="n">
        <f aca="false">F404/3</f>
        <v>2792</v>
      </c>
      <c r="F404" s="5" t="n">
        <v>8376</v>
      </c>
    </row>
    <row r="405" s="9" customFormat="true" ht="24" hidden="false" customHeight="false" outlineLevel="0" collapsed="false">
      <c r="A405" s="7" t="n">
        <v>404</v>
      </c>
      <c r="B405" s="8" t="s">
        <v>12</v>
      </c>
      <c r="C405" s="7" t="s">
        <v>438</v>
      </c>
      <c r="D405" s="7" t="s">
        <v>16</v>
      </c>
      <c r="E405" s="7" t="n">
        <f aca="false">F405/3</f>
        <v>90</v>
      </c>
      <c r="F405" s="8" t="n">
        <v>270</v>
      </c>
    </row>
    <row r="406" s="9" customFormat="true" ht="12.8" hidden="false" customHeight="false" outlineLevel="0" collapsed="false">
      <c r="A406" s="7" t="n">
        <v>405</v>
      </c>
      <c r="B406" s="7" t="s">
        <v>12</v>
      </c>
      <c r="C406" s="7" t="s">
        <v>439</v>
      </c>
      <c r="D406" s="7" t="s">
        <v>16</v>
      </c>
      <c r="E406" s="7" t="n">
        <f aca="false">F406/3</f>
        <v>400</v>
      </c>
      <c r="F406" s="8" t="n">
        <v>1200</v>
      </c>
    </row>
    <row r="407" s="6" customFormat="true" ht="12.8" hidden="false" customHeight="false" outlineLevel="0" collapsed="false">
      <c r="A407" s="4" t="n">
        <v>406</v>
      </c>
      <c r="B407" s="4" t="s">
        <v>12</v>
      </c>
      <c r="C407" s="4" t="s">
        <v>440</v>
      </c>
      <c r="D407" s="4" t="s">
        <v>288</v>
      </c>
      <c r="E407" s="4" t="n">
        <f aca="false">F407/3</f>
        <v>9100</v>
      </c>
      <c r="F407" s="5" t="n">
        <v>27300</v>
      </c>
    </row>
    <row r="408" s="6" customFormat="true" ht="12.8" hidden="false" customHeight="false" outlineLevel="0" collapsed="false">
      <c r="A408" s="4" t="n">
        <v>407</v>
      </c>
      <c r="B408" s="4" t="s">
        <v>12</v>
      </c>
      <c r="C408" s="4" t="s">
        <v>441</v>
      </c>
      <c r="D408" s="4" t="s">
        <v>16</v>
      </c>
      <c r="E408" s="4" t="n">
        <f aca="false">F408/3</f>
        <v>100</v>
      </c>
      <c r="F408" s="5" t="n">
        <v>300</v>
      </c>
    </row>
    <row r="409" s="6" customFormat="true" ht="12.8" hidden="false" customHeight="false" outlineLevel="0" collapsed="false">
      <c r="A409" s="4" t="n">
        <v>408</v>
      </c>
      <c r="B409" s="4" t="n">
        <v>10570</v>
      </c>
      <c r="C409" s="4" t="s">
        <v>442</v>
      </c>
      <c r="D409" s="4" t="s">
        <v>16</v>
      </c>
      <c r="E409" s="4" t="n">
        <f aca="false">F409/3</f>
        <v>1200</v>
      </c>
      <c r="F409" s="5" t="n">
        <v>3600</v>
      </c>
    </row>
    <row r="410" s="9" customFormat="true" ht="12.8" hidden="false" customHeight="false" outlineLevel="0" collapsed="false">
      <c r="A410" s="7" t="n">
        <v>409</v>
      </c>
      <c r="B410" s="7" t="n">
        <v>12914</v>
      </c>
      <c r="C410" s="7" t="s">
        <v>443</v>
      </c>
      <c r="D410" s="7" t="s">
        <v>16</v>
      </c>
      <c r="E410" s="7" t="n">
        <f aca="false">F410/3</f>
        <v>200</v>
      </c>
      <c r="F410" s="8" t="n">
        <v>600</v>
      </c>
    </row>
    <row r="411" s="9" customFormat="true" ht="12.8" hidden="false" customHeight="false" outlineLevel="0" collapsed="false">
      <c r="A411" s="7" t="n">
        <v>410</v>
      </c>
      <c r="B411" s="7" t="s">
        <v>12</v>
      </c>
      <c r="C411" s="7" t="s">
        <v>444</v>
      </c>
      <c r="D411" s="7" t="s">
        <v>16</v>
      </c>
      <c r="E411" s="7" t="n">
        <f aca="false">F411/3</f>
        <v>100</v>
      </c>
      <c r="F411" s="8" t="n">
        <v>300</v>
      </c>
    </row>
    <row r="412" s="6" customFormat="true" ht="12.8" hidden="false" customHeight="false" outlineLevel="0" collapsed="false">
      <c r="A412" s="4" t="n">
        <v>411</v>
      </c>
      <c r="B412" s="4" t="n">
        <v>10257</v>
      </c>
      <c r="C412" s="4" t="s">
        <v>445</v>
      </c>
      <c r="D412" s="4" t="s">
        <v>16</v>
      </c>
      <c r="E412" s="4" t="n">
        <f aca="false">F412/3</f>
        <v>6600</v>
      </c>
      <c r="F412" s="5" t="n">
        <v>19800</v>
      </c>
    </row>
    <row r="413" s="9" customFormat="true" ht="12.8" hidden="false" customHeight="false" outlineLevel="0" collapsed="false">
      <c r="A413" s="7" t="n">
        <v>412</v>
      </c>
      <c r="B413" s="7" t="s">
        <v>12</v>
      </c>
      <c r="C413" s="7" t="s">
        <v>446</v>
      </c>
      <c r="D413" s="7" t="s">
        <v>16</v>
      </c>
      <c r="E413" s="7" t="n">
        <f aca="false">F413/3</f>
        <v>200</v>
      </c>
      <c r="F413" s="8" t="n">
        <v>600</v>
      </c>
    </row>
    <row r="414" s="9" customFormat="true" ht="12.8" hidden="false" customHeight="false" outlineLevel="0" collapsed="false">
      <c r="A414" s="7" t="n">
        <v>413</v>
      </c>
      <c r="B414" s="7" t="s">
        <v>12</v>
      </c>
      <c r="C414" s="7" t="s">
        <v>447</v>
      </c>
      <c r="D414" s="7" t="s">
        <v>16</v>
      </c>
      <c r="E414" s="7" t="n">
        <f aca="false">F414/3</f>
        <v>500</v>
      </c>
      <c r="F414" s="8" t="n">
        <v>1500</v>
      </c>
    </row>
    <row r="415" s="9" customFormat="true" ht="12.8" hidden="false" customHeight="false" outlineLevel="0" collapsed="false">
      <c r="A415" s="7" t="n">
        <v>414</v>
      </c>
      <c r="B415" s="8" t="s">
        <v>12</v>
      </c>
      <c r="C415" s="7" t="s">
        <v>448</v>
      </c>
      <c r="D415" s="7" t="s">
        <v>16</v>
      </c>
      <c r="E415" s="7" t="n">
        <f aca="false">F415/3</f>
        <v>500</v>
      </c>
      <c r="F415" s="8" t="n">
        <v>1500</v>
      </c>
    </row>
    <row r="416" s="6" customFormat="true" ht="12.8" hidden="false" customHeight="false" outlineLevel="0" collapsed="false">
      <c r="A416" s="4" t="n">
        <v>415</v>
      </c>
      <c r="B416" s="5" t="s">
        <v>12</v>
      </c>
      <c r="C416" s="4" t="s">
        <v>449</v>
      </c>
      <c r="D416" s="4" t="s">
        <v>16</v>
      </c>
      <c r="E416" s="4" t="n">
        <f aca="false">F416/3</f>
        <v>100</v>
      </c>
      <c r="F416" s="5" t="n">
        <v>300</v>
      </c>
    </row>
    <row r="417" s="6" customFormat="true" ht="12.8" hidden="false" customHeight="false" outlineLevel="0" collapsed="false">
      <c r="A417" s="4" t="n">
        <v>416</v>
      </c>
      <c r="B417" s="4" t="n">
        <v>12951</v>
      </c>
      <c r="C417" s="4" t="s">
        <v>450</v>
      </c>
      <c r="D417" s="4" t="s">
        <v>11</v>
      </c>
      <c r="E417" s="4" t="n">
        <f aca="false">F417/3</f>
        <v>2100</v>
      </c>
      <c r="F417" s="5" t="n">
        <v>6300</v>
      </c>
    </row>
    <row r="418" s="6" customFormat="true" ht="12.8" hidden="false" customHeight="false" outlineLevel="0" collapsed="false">
      <c r="A418" s="4" t="n">
        <v>417</v>
      </c>
      <c r="B418" s="4" t="n">
        <v>10279</v>
      </c>
      <c r="C418" s="4" t="s">
        <v>451</v>
      </c>
      <c r="D418" s="4" t="s">
        <v>11</v>
      </c>
      <c r="E418" s="4" t="n">
        <f aca="false">F418/3</f>
        <v>500</v>
      </c>
      <c r="F418" s="5" t="n">
        <v>1500</v>
      </c>
    </row>
    <row r="419" s="9" customFormat="true" ht="12.8" hidden="false" customHeight="false" outlineLevel="0" collapsed="false">
      <c r="A419" s="7" t="n">
        <v>418</v>
      </c>
      <c r="B419" s="7" t="s">
        <v>12</v>
      </c>
      <c r="C419" s="7" t="s">
        <v>452</v>
      </c>
      <c r="D419" s="7" t="s">
        <v>16</v>
      </c>
      <c r="E419" s="7" t="n">
        <f aca="false">F419/3</f>
        <v>360</v>
      </c>
      <c r="F419" s="8" t="n">
        <v>1080</v>
      </c>
    </row>
    <row r="420" s="6" customFormat="true" ht="12.8" hidden="false" customHeight="false" outlineLevel="0" collapsed="false">
      <c r="A420" s="4" t="n">
        <v>419</v>
      </c>
      <c r="B420" s="4" t="n">
        <v>10259</v>
      </c>
      <c r="C420" s="4" t="s">
        <v>453</v>
      </c>
      <c r="D420" s="4" t="s">
        <v>16</v>
      </c>
      <c r="E420" s="4" t="n">
        <f aca="false">F420/3</f>
        <v>100</v>
      </c>
      <c r="F420" s="5" t="n">
        <v>300</v>
      </c>
    </row>
    <row r="421" s="6" customFormat="true" ht="12.8" hidden="false" customHeight="false" outlineLevel="0" collapsed="false">
      <c r="A421" s="4" t="n">
        <v>420</v>
      </c>
      <c r="B421" s="4" t="n">
        <v>10262</v>
      </c>
      <c r="C421" s="4" t="s">
        <v>454</v>
      </c>
      <c r="D421" s="4" t="s">
        <v>16</v>
      </c>
      <c r="E421" s="4" t="n">
        <f aca="false">F421/3</f>
        <v>700</v>
      </c>
      <c r="F421" s="5" t="n">
        <v>2100</v>
      </c>
    </row>
    <row r="422" s="9" customFormat="true" ht="12.8" hidden="false" customHeight="false" outlineLevel="0" collapsed="false">
      <c r="A422" s="7" t="n">
        <v>421</v>
      </c>
      <c r="B422" s="7" t="n">
        <v>10291</v>
      </c>
      <c r="C422" s="7" t="s">
        <v>455</v>
      </c>
      <c r="D422" s="7" t="s">
        <v>16</v>
      </c>
      <c r="E422" s="7" t="n">
        <f aca="false">F422/3</f>
        <v>1300</v>
      </c>
      <c r="F422" s="8" t="n">
        <v>3900</v>
      </c>
    </row>
    <row r="423" s="9" customFormat="true" ht="12.8" hidden="false" customHeight="false" outlineLevel="0" collapsed="false">
      <c r="A423" s="7" t="n">
        <v>422</v>
      </c>
      <c r="B423" s="7" t="s">
        <v>12</v>
      </c>
      <c r="C423" s="7" t="s">
        <v>456</v>
      </c>
      <c r="D423" s="7" t="s">
        <v>16</v>
      </c>
      <c r="E423" s="7" t="n">
        <f aca="false">F423/3</f>
        <v>150</v>
      </c>
      <c r="F423" s="8" t="n">
        <v>450</v>
      </c>
    </row>
    <row r="424" s="6" customFormat="true" ht="12.8" hidden="false" customHeight="false" outlineLevel="0" collapsed="false">
      <c r="A424" s="4" t="n">
        <v>423</v>
      </c>
      <c r="B424" s="4" t="n">
        <v>10273</v>
      </c>
      <c r="C424" s="4" t="s">
        <v>457</v>
      </c>
      <c r="D424" s="4" t="s">
        <v>16</v>
      </c>
      <c r="E424" s="4" t="n">
        <f aca="false">F424/3</f>
        <v>1050</v>
      </c>
      <c r="F424" s="5" t="n">
        <v>3150</v>
      </c>
    </row>
    <row r="425" s="6" customFormat="true" ht="12.8" hidden="false" customHeight="false" outlineLevel="0" collapsed="false">
      <c r="A425" s="4" t="n">
        <v>424</v>
      </c>
      <c r="B425" s="4" t="n">
        <v>10275</v>
      </c>
      <c r="C425" s="4" t="s">
        <v>458</v>
      </c>
      <c r="D425" s="4" t="s">
        <v>16</v>
      </c>
      <c r="E425" s="4" t="n">
        <f aca="false">F425/3</f>
        <v>9400</v>
      </c>
      <c r="F425" s="5" t="n">
        <v>28200</v>
      </c>
    </row>
    <row r="426" s="6" customFormat="true" ht="12.8" hidden="false" customHeight="false" outlineLevel="0" collapsed="false">
      <c r="A426" s="4" t="n">
        <v>425</v>
      </c>
      <c r="B426" s="4" t="s">
        <v>12</v>
      </c>
      <c r="C426" s="4" t="s">
        <v>459</v>
      </c>
      <c r="D426" s="4" t="s">
        <v>16</v>
      </c>
      <c r="E426" s="4" t="n">
        <f aca="false">F426/3</f>
        <v>2650</v>
      </c>
      <c r="F426" s="5" t="n">
        <v>7950</v>
      </c>
    </row>
    <row r="427" s="9" customFormat="true" ht="12.8" hidden="false" customHeight="false" outlineLevel="0" collapsed="false">
      <c r="A427" s="7" t="n">
        <v>426</v>
      </c>
      <c r="B427" s="7" t="s">
        <v>12</v>
      </c>
      <c r="C427" s="7" t="s">
        <v>460</v>
      </c>
      <c r="D427" s="7" t="s">
        <v>461</v>
      </c>
      <c r="E427" s="7" t="n">
        <f aca="false">F427/3</f>
        <v>500</v>
      </c>
      <c r="F427" s="8" t="n">
        <v>1500</v>
      </c>
    </row>
    <row r="428" s="6" customFormat="true" ht="12.8" hidden="false" customHeight="false" outlineLevel="0" collapsed="false">
      <c r="A428" s="4" t="n">
        <v>427</v>
      </c>
      <c r="B428" s="4" t="n">
        <v>10278</v>
      </c>
      <c r="C428" s="4" t="s">
        <v>462</v>
      </c>
      <c r="D428" s="4" t="s">
        <v>16</v>
      </c>
      <c r="E428" s="4" t="n">
        <f aca="false">F428/3</f>
        <v>5700</v>
      </c>
      <c r="F428" s="5" t="n">
        <v>17100</v>
      </c>
    </row>
    <row r="429" s="9" customFormat="true" ht="12.8" hidden="false" customHeight="false" outlineLevel="0" collapsed="false">
      <c r="A429" s="7" t="n">
        <v>428</v>
      </c>
      <c r="B429" s="7" t="s">
        <v>12</v>
      </c>
      <c r="C429" s="7" t="s">
        <v>463</v>
      </c>
      <c r="D429" s="7" t="s">
        <v>16</v>
      </c>
      <c r="E429" s="7" t="n">
        <f aca="false">F429/3</f>
        <v>200</v>
      </c>
      <c r="F429" s="8" t="n">
        <v>600</v>
      </c>
    </row>
    <row r="430" s="9" customFormat="true" ht="24" hidden="false" customHeight="false" outlineLevel="0" collapsed="false">
      <c r="A430" s="7" t="n">
        <v>429</v>
      </c>
      <c r="B430" s="7" t="s">
        <v>12</v>
      </c>
      <c r="C430" s="7" t="s">
        <v>464</v>
      </c>
      <c r="D430" s="7" t="s">
        <v>16</v>
      </c>
      <c r="E430" s="7" t="n">
        <f aca="false">F430/3</f>
        <v>800</v>
      </c>
      <c r="F430" s="8" t="n">
        <v>2400</v>
      </c>
    </row>
    <row r="431" s="6" customFormat="true" ht="12.8" hidden="false" customHeight="false" outlineLevel="0" collapsed="false">
      <c r="A431" s="4" t="n">
        <v>430</v>
      </c>
      <c r="B431" s="4" t="n">
        <v>10280</v>
      </c>
      <c r="C431" s="4" t="s">
        <v>465</v>
      </c>
      <c r="D431" s="4" t="s">
        <v>16</v>
      </c>
      <c r="E431" s="4" t="n">
        <f aca="false">F431/3</f>
        <v>1230</v>
      </c>
      <c r="F431" s="5" t="n">
        <v>3690</v>
      </c>
    </row>
    <row r="432" s="9" customFormat="true" ht="12.8" hidden="false" customHeight="false" outlineLevel="0" collapsed="false">
      <c r="A432" s="7" t="n">
        <v>431</v>
      </c>
      <c r="B432" s="7" t="s">
        <v>12</v>
      </c>
      <c r="C432" s="7" t="s">
        <v>466</v>
      </c>
      <c r="D432" s="7" t="s">
        <v>16</v>
      </c>
      <c r="E432" s="7" t="n">
        <f aca="false">F432/3</f>
        <v>100</v>
      </c>
      <c r="F432" s="8" t="n">
        <v>300</v>
      </c>
    </row>
    <row r="433" s="9" customFormat="true" ht="12.8" hidden="false" customHeight="false" outlineLevel="0" collapsed="false">
      <c r="A433" s="7" t="n">
        <v>432</v>
      </c>
      <c r="B433" s="7" t="s">
        <v>12</v>
      </c>
      <c r="C433" s="7" t="s">
        <v>467</v>
      </c>
      <c r="D433" s="7" t="s">
        <v>16</v>
      </c>
      <c r="E433" s="7" t="n">
        <f aca="false">F433/3</f>
        <v>2250</v>
      </c>
      <c r="F433" s="8" t="n">
        <v>6750</v>
      </c>
    </row>
    <row r="434" s="9" customFormat="true" ht="24" hidden="false" customHeight="false" outlineLevel="0" collapsed="false">
      <c r="A434" s="7" t="n">
        <v>433</v>
      </c>
      <c r="B434" s="7" t="n">
        <v>11692</v>
      </c>
      <c r="C434" s="7" t="s">
        <v>468</v>
      </c>
      <c r="D434" s="7" t="s">
        <v>11</v>
      </c>
      <c r="E434" s="7" t="n">
        <f aca="false">F434/3</f>
        <v>1500</v>
      </c>
      <c r="F434" s="8" t="n">
        <v>4500</v>
      </c>
    </row>
    <row r="435" s="6" customFormat="true" ht="12.8" hidden="false" customHeight="false" outlineLevel="0" collapsed="false">
      <c r="A435" s="4" t="n">
        <v>434</v>
      </c>
      <c r="B435" s="4" t="n">
        <v>13204</v>
      </c>
      <c r="C435" s="4" t="s">
        <v>469</v>
      </c>
      <c r="D435" s="4" t="s">
        <v>11</v>
      </c>
      <c r="E435" s="4" t="n">
        <f aca="false">F435/3</f>
        <v>500</v>
      </c>
      <c r="F435" s="5" t="n">
        <v>1500</v>
      </c>
    </row>
    <row r="436" s="6" customFormat="true" ht="12.8" hidden="false" customHeight="false" outlineLevel="0" collapsed="false">
      <c r="A436" s="4" t="n">
        <v>435</v>
      </c>
      <c r="B436" s="4" t="n">
        <v>13208</v>
      </c>
      <c r="C436" s="4" t="s">
        <v>470</v>
      </c>
      <c r="D436" s="4" t="s">
        <v>11</v>
      </c>
      <c r="E436" s="4" t="n">
        <f aca="false">F436/3</f>
        <v>1430</v>
      </c>
      <c r="F436" s="5" t="n">
        <v>4290</v>
      </c>
    </row>
    <row r="437" s="9" customFormat="true" ht="12.8" hidden="false" customHeight="false" outlineLevel="0" collapsed="false">
      <c r="A437" s="7" t="n">
        <v>436</v>
      </c>
      <c r="B437" s="7" t="s">
        <v>12</v>
      </c>
      <c r="C437" s="7" t="s">
        <v>471</v>
      </c>
      <c r="D437" s="7" t="s">
        <v>16</v>
      </c>
      <c r="E437" s="7" t="n">
        <f aca="false">F437/3</f>
        <v>100</v>
      </c>
      <c r="F437" s="8" t="n">
        <v>300</v>
      </c>
    </row>
    <row r="438" s="6" customFormat="true" ht="12.8" hidden="false" customHeight="false" outlineLevel="0" collapsed="false">
      <c r="A438" s="4" t="n">
        <v>437</v>
      </c>
      <c r="B438" s="4" t="s">
        <v>12</v>
      </c>
      <c r="C438" s="4" t="s">
        <v>472</v>
      </c>
      <c r="D438" s="4" t="s">
        <v>11</v>
      </c>
      <c r="E438" s="4" t="n">
        <f aca="false">F438/3</f>
        <v>130</v>
      </c>
      <c r="F438" s="5" t="n">
        <v>390</v>
      </c>
    </row>
    <row r="439" s="6" customFormat="true" ht="12.8" hidden="false" customHeight="false" outlineLevel="0" collapsed="false">
      <c r="A439" s="4" t="n">
        <v>438</v>
      </c>
      <c r="B439" s="4" t="n">
        <v>13242</v>
      </c>
      <c r="C439" s="4" t="s">
        <v>473</v>
      </c>
      <c r="D439" s="4" t="s">
        <v>11</v>
      </c>
      <c r="E439" s="4" t="n">
        <f aca="false">F439/3</f>
        <v>310</v>
      </c>
      <c r="F439" s="5" t="n">
        <v>930</v>
      </c>
    </row>
    <row r="440" s="6" customFormat="true" ht="12.8" hidden="false" customHeight="false" outlineLevel="0" collapsed="false">
      <c r="A440" s="4" t="n">
        <v>439</v>
      </c>
      <c r="B440" s="4" t="n">
        <v>13244</v>
      </c>
      <c r="C440" s="4" t="s">
        <v>474</v>
      </c>
      <c r="D440" s="4" t="s">
        <v>11</v>
      </c>
      <c r="E440" s="4" t="n">
        <f aca="false">F440/3</f>
        <v>300</v>
      </c>
      <c r="F440" s="5" t="n">
        <v>900</v>
      </c>
    </row>
    <row r="441" s="6" customFormat="true" ht="12.8" hidden="false" customHeight="false" outlineLevel="0" collapsed="false">
      <c r="A441" s="4" t="n">
        <v>440</v>
      </c>
      <c r="B441" s="4" t="n">
        <v>11339</v>
      </c>
      <c r="C441" s="4" t="s">
        <v>475</v>
      </c>
      <c r="D441" s="4" t="s">
        <v>364</v>
      </c>
      <c r="E441" s="4" t="n">
        <f aca="false">F441/3</f>
        <v>146</v>
      </c>
      <c r="F441" s="5" t="n">
        <v>438</v>
      </c>
    </row>
    <row r="442" s="6" customFormat="true" ht="12.8" hidden="false" customHeight="false" outlineLevel="0" collapsed="false">
      <c r="A442" s="4" t="n">
        <v>441</v>
      </c>
      <c r="B442" s="4" t="n">
        <v>11323</v>
      </c>
      <c r="C442" s="4" t="s">
        <v>476</v>
      </c>
      <c r="D442" s="4" t="s">
        <v>11</v>
      </c>
      <c r="E442" s="4" t="n">
        <f aca="false">F442/3</f>
        <v>88</v>
      </c>
      <c r="F442" s="5" t="n">
        <v>264</v>
      </c>
    </row>
    <row r="443" s="6" customFormat="true" ht="12.8" hidden="false" customHeight="false" outlineLevel="0" collapsed="false">
      <c r="A443" s="4" t="n">
        <v>442</v>
      </c>
      <c r="B443" s="4" t="n">
        <v>13230</v>
      </c>
      <c r="C443" s="4" t="s">
        <v>477</v>
      </c>
      <c r="D443" s="4" t="s">
        <v>364</v>
      </c>
      <c r="E443" s="4" t="n">
        <f aca="false">F443/3</f>
        <v>12</v>
      </c>
      <c r="F443" s="5" t="n">
        <v>36</v>
      </c>
    </row>
    <row r="444" s="6" customFormat="true" ht="12.8" hidden="false" customHeight="false" outlineLevel="0" collapsed="false">
      <c r="A444" s="4" t="n">
        <v>443</v>
      </c>
      <c r="B444" s="4" t="n">
        <v>13253</v>
      </c>
      <c r="C444" s="4" t="s">
        <v>478</v>
      </c>
      <c r="D444" s="4" t="s">
        <v>364</v>
      </c>
      <c r="E444" s="4" t="n">
        <f aca="false">F444/3</f>
        <v>42</v>
      </c>
      <c r="F444" s="5" t="n">
        <v>126</v>
      </c>
    </row>
    <row r="445" s="6" customFormat="true" ht="12.8" hidden="false" customHeight="false" outlineLevel="0" collapsed="false">
      <c r="A445" s="4" t="n">
        <v>444</v>
      </c>
      <c r="B445" s="4" t="n">
        <v>11340</v>
      </c>
      <c r="C445" s="4" t="s">
        <v>479</v>
      </c>
      <c r="D445" s="4" t="s">
        <v>11</v>
      </c>
      <c r="E445" s="4" t="n">
        <f aca="false">F445/3</f>
        <v>270</v>
      </c>
      <c r="F445" s="5" t="n">
        <v>810</v>
      </c>
    </row>
    <row r="446" s="6" customFormat="true" ht="12.8" hidden="false" customHeight="false" outlineLevel="0" collapsed="false">
      <c r="A446" s="4" t="n">
        <v>445</v>
      </c>
      <c r="B446" s="4" t="n">
        <v>11321</v>
      </c>
      <c r="C446" s="4" t="s">
        <v>480</v>
      </c>
      <c r="D446" s="4" t="s">
        <v>16</v>
      </c>
      <c r="E446" s="4" t="n">
        <f aca="false">F446/3</f>
        <v>580</v>
      </c>
      <c r="F446" s="5" t="n">
        <v>1740</v>
      </c>
    </row>
    <row r="447" s="9" customFormat="true" ht="12.8" hidden="false" customHeight="false" outlineLevel="0" collapsed="false">
      <c r="A447" s="7" t="n">
        <v>446</v>
      </c>
      <c r="B447" s="7" t="n">
        <v>11371</v>
      </c>
      <c r="C447" s="7" t="s">
        <v>481</v>
      </c>
      <c r="D447" s="7" t="s">
        <v>366</v>
      </c>
      <c r="E447" s="7" t="n">
        <f aca="false">F447/3</f>
        <v>53</v>
      </c>
      <c r="F447" s="8" t="n">
        <v>159</v>
      </c>
    </row>
    <row r="448" s="6" customFormat="true" ht="12.8" hidden="false" customHeight="false" outlineLevel="0" collapsed="false">
      <c r="A448" s="4" t="n">
        <v>447</v>
      </c>
      <c r="B448" s="4" t="s">
        <v>12</v>
      </c>
      <c r="C448" s="4" t="s">
        <v>482</v>
      </c>
      <c r="D448" s="4" t="s">
        <v>16</v>
      </c>
      <c r="E448" s="4" t="n">
        <f aca="false">F448/3</f>
        <v>130</v>
      </c>
      <c r="F448" s="5" t="n">
        <v>390</v>
      </c>
    </row>
    <row r="449" s="6" customFormat="true" ht="24" hidden="false" customHeight="false" outlineLevel="0" collapsed="false">
      <c r="A449" s="4" t="n">
        <v>448</v>
      </c>
      <c r="B449" s="4" t="n">
        <v>13261</v>
      </c>
      <c r="C449" s="4" t="s">
        <v>483</v>
      </c>
      <c r="D449" s="4" t="s">
        <v>364</v>
      </c>
      <c r="E449" s="4" t="n">
        <f aca="false">F449/3</f>
        <v>5</v>
      </c>
      <c r="F449" s="5" t="n">
        <v>15</v>
      </c>
    </row>
    <row r="450" s="6" customFormat="true" ht="24" hidden="false" customHeight="false" outlineLevel="0" collapsed="false">
      <c r="A450" s="4" t="n">
        <v>449</v>
      </c>
      <c r="B450" s="4" t="n">
        <v>13209</v>
      </c>
      <c r="C450" s="4" t="s">
        <v>484</v>
      </c>
      <c r="D450" s="4" t="s">
        <v>364</v>
      </c>
      <c r="E450" s="4" t="n">
        <f aca="false">F450/3</f>
        <v>15</v>
      </c>
      <c r="F450" s="5" t="n">
        <v>45</v>
      </c>
    </row>
    <row r="451" s="6" customFormat="true" ht="12.8" hidden="false" customHeight="false" outlineLevel="0" collapsed="false">
      <c r="A451" s="4" t="n">
        <v>450</v>
      </c>
      <c r="B451" s="4" t="n">
        <v>12206</v>
      </c>
      <c r="C451" s="4" t="s">
        <v>485</v>
      </c>
      <c r="D451" s="4" t="s">
        <v>364</v>
      </c>
      <c r="E451" s="4" t="n">
        <f aca="false">F451/3</f>
        <v>20</v>
      </c>
      <c r="F451" s="5" t="n">
        <v>60</v>
      </c>
    </row>
    <row r="452" s="6" customFormat="true" ht="12.8" hidden="false" customHeight="false" outlineLevel="0" collapsed="false">
      <c r="A452" s="4" t="n">
        <v>451</v>
      </c>
      <c r="B452" s="4" t="n">
        <v>13280</v>
      </c>
      <c r="C452" s="4" t="s">
        <v>486</v>
      </c>
      <c r="D452" s="4" t="s">
        <v>16</v>
      </c>
      <c r="E452" s="4" t="n">
        <f aca="false">F452/3</f>
        <v>60</v>
      </c>
      <c r="F452" s="5" t="n">
        <v>180</v>
      </c>
    </row>
    <row r="453" s="6" customFormat="true" ht="12.8" hidden="false" customHeight="false" outlineLevel="0" collapsed="false">
      <c r="A453" s="4" t="n">
        <v>452</v>
      </c>
      <c r="B453" s="4" t="n">
        <v>13282</v>
      </c>
      <c r="C453" s="4" t="s">
        <v>487</v>
      </c>
      <c r="D453" s="4" t="s">
        <v>16</v>
      </c>
      <c r="E453" s="4" t="n">
        <f aca="false">F453/3</f>
        <v>265</v>
      </c>
      <c r="F453" s="5" t="n">
        <v>795</v>
      </c>
    </row>
    <row r="454" s="6" customFormat="true" ht="12.8" hidden="false" customHeight="false" outlineLevel="0" collapsed="false">
      <c r="A454" s="4" t="n">
        <v>453</v>
      </c>
      <c r="B454" s="4" t="n">
        <v>10601</v>
      </c>
      <c r="C454" s="4" t="s">
        <v>488</v>
      </c>
      <c r="D454" s="4" t="s">
        <v>16</v>
      </c>
      <c r="E454" s="4" t="n">
        <f aca="false">F454/3</f>
        <v>190</v>
      </c>
      <c r="F454" s="5" t="n">
        <v>570</v>
      </c>
    </row>
    <row r="455" s="6" customFormat="true" ht="12.8" hidden="false" customHeight="false" outlineLevel="0" collapsed="false">
      <c r="A455" s="4" t="n">
        <v>454</v>
      </c>
      <c r="B455" s="4" t="n">
        <v>13202</v>
      </c>
      <c r="C455" s="4" t="s">
        <v>489</v>
      </c>
      <c r="D455" s="4" t="s">
        <v>11</v>
      </c>
      <c r="E455" s="4" t="n">
        <f aca="false">F455/3</f>
        <v>3760</v>
      </c>
      <c r="F455" s="5" t="n">
        <v>11280</v>
      </c>
    </row>
    <row r="456" s="6" customFormat="true" ht="12.8" hidden="false" customHeight="false" outlineLevel="0" collapsed="false">
      <c r="A456" s="4" t="n">
        <v>455</v>
      </c>
      <c r="B456" s="4" t="n">
        <v>13203</v>
      </c>
      <c r="C456" s="4" t="s">
        <v>490</v>
      </c>
      <c r="D456" s="4" t="s">
        <v>11</v>
      </c>
      <c r="E456" s="4" t="n">
        <f aca="false">F456/3</f>
        <v>670</v>
      </c>
      <c r="F456" s="5" t="n">
        <v>2010</v>
      </c>
    </row>
    <row r="457" s="9" customFormat="true" ht="12.8" hidden="false" customHeight="false" outlineLevel="0" collapsed="false">
      <c r="A457" s="7" t="n">
        <v>456</v>
      </c>
      <c r="B457" s="8" t="n">
        <v>13225</v>
      </c>
      <c r="C457" s="7" t="s">
        <v>491</v>
      </c>
      <c r="D457" s="7" t="s">
        <v>16</v>
      </c>
      <c r="E457" s="7" t="n">
        <f aca="false">F457/3</f>
        <v>10</v>
      </c>
      <c r="F457" s="8" t="n">
        <v>30</v>
      </c>
    </row>
    <row r="458" s="6" customFormat="true" ht="12.8" hidden="false" customHeight="false" outlineLevel="0" collapsed="false">
      <c r="A458" s="4" t="n">
        <v>457</v>
      </c>
      <c r="B458" s="5" t="s">
        <v>12</v>
      </c>
      <c r="C458" s="4" t="s">
        <v>492</v>
      </c>
      <c r="D458" s="5" t="s">
        <v>11</v>
      </c>
      <c r="E458" s="4" t="n">
        <f aca="false">F458/3</f>
        <v>5390</v>
      </c>
      <c r="F458" s="5" t="n">
        <v>16170</v>
      </c>
    </row>
    <row r="459" s="6" customFormat="true" ht="12.8" hidden="false" customHeight="false" outlineLevel="0" collapsed="false">
      <c r="A459" s="4" t="n">
        <v>458</v>
      </c>
      <c r="B459" s="4" t="n">
        <v>13223</v>
      </c>
      <c r="C459" s="4" t="s">
        <v>493</v>
      </c>
      <c r="D459" s="4" t="s">
        <v>11</v>
      </c>
      <c r="E459" s="4" t="n">
        <f aca="false">F459/3</f>
        <v>1410</v>
      </c>
      <c r="F459" s="5" t="n">
        <v>4230</v>
      </c>
    </row>
    <row r="460" s="6" customFormat="true" ht="12.8" hidden="false" customHeight="false" outlineLevel="0" collapsed="false">
      <c r="A460" s="4" t="n">
        <v>459</v>
      </c>
      <c r="B460" s="4" t="n">
        <v>13243</v>
      </c>
      <c r="C460" s="4" t="s">
        <v>494</v>
      </c>
      <c r="D460" s="4" t="s">
        <v>11</v>
      </c>
      <c r="E460" s="4" t="n">
        <f aca="false">F460/3</f>
        <v>320</v>
      </c>
      <c r="F460" s="5" t="n">
        <v>960</v>
      </c>
    </row>
    <row r="461" s="6" customFormat="true" ht="12.8" hidden="false" customHeight="false" outlineLevel="0" collapsed="false">
      <c r="A461" s="4" t="n">
        <v>460</v>
      </c>
      <c r="B461" s="4" t="s">
        <v>12</v>
      </c>
      <c r="C461" s="4" t="s">
        <v>495</v>
      </c>
      <c r="D461" s="4" t="s">
        <v>16</v>
      </c>
      <c r="E461" s="4" t="n">
        <f aca="false">F461/3</f>
        <v>900</v>
      </c>
      <c r="F461" s="5" t="n">
        <v>2700</v>
      </c>
    </row>
    <row r="462" s="9" customFormat="true" ht="12.8" hidden="false" customHeight="false" outlineLevel="0" collapsed="false">
      <c r="A462" s="7" t="n">
        <v>461</v>
      </c>
      <c r="B462" s="7" t="s">
        <v>12</v>
      </c>
      <c r="C462" s="7" t="s">
        <v>496</v>
      </c>
      <c r="D462" s="7" t="s">
        <v>16</v>
      </c>
      <c r="E462" s="7" t="n">
        <f aca="false">F462/3</f>
        <v>230</v>
      </c>
      <c r="F462" s="8" t="n">
        <v>690</v>
      </c>
    </row>
    <row r="463" s="9" customFormat="true" ht="12.8" hidden="false" customHeight="false" outlineLevel="0" collapsed="false">
      <c r="A463" s="7" t="n">
        <v>462</v>
      </c>
      <c r="B463" s="7" t="n">
        <v>13211</v>
      </c>
      <c r="C463" s="7" t="s">
        <v>497</v>
      </c>
      <c r="D463" s="7" t="s">
        <v>16</v>
      </c>
      <c r="E463" s="7" t="n">
        <f aca="false">F463/3</f>
        <v>60</v>
      </c>
      <c r="F463" s="8" t="n">
        <v>180</v>
      </c>
    </row>
    <row r="464" s="6" customFormat="true" ht="12.8" hidden="false" customHeight="false" outlineLevel="0" collapsed="false">
      <c r="A464" s="4" t="n">
        <v>463</v>
      </c>
      <c r="B464" s="4" t="n">
        <v>13231</v>
      </c>
      <c r="C464" s="4" t="s">
        <v>498</v>
      </c>
      <c r="D464" s="4" t="s">
        <v>11</v>
      </c>
      <c r="E464" s="4" t="n">
        <f aca="false">F464/3</f>
        <v>520</v>
      </c>
      <c r="F464" s="5" t="n">
        <v>1560</v>
      </c>
    </row>
    <row r="465" s="6" customFormat="true" ht="12.8" hidden="false" customHeight="false" outlineLevel="0" collapsed="false">
      <c r="A465" s="4" t="n">
        <v>464</v>
      </c>
      <c r="B465" s="4" t="n">
        <v>13237</v>
      </c>
      <c r="C465" s="4" t="s">
        <v>499</v>
      </c>
      <c r="D465" s="4" t="s">
        <v>16</v>
      </c>
      <c r="E465" s="4" t="n">
        <f aca="false">F465/3</f>
        <v>260</v>
      </c>
      <c r="F465" s="5" t="n">
        <v>780</v>
      </c>
    </row>
    <row r="466" s="6" customFormat="true" ht="12.8" hidden="false" customHeight="false" outlineLevel="0" collapsed="false">
      <c r="A466" s="4" t="n">
        <v>465</v>
      </c>
      <c r="B466" s="4" t="s">
        <v>12</v>
      </c>
      <c r="C466" s="4" t="s">
        <v>500</v>
      </c>
      <c r="D466" s="4" t="s">
        <v>16</v>
      </c>
      <c r="E466" s="4" t="n">
        <f aca="false">F466/3</f>
        <v>1100</v>
      </c>
      <c r="F466" s="5" t="n">
        <v>3300</v>
      </c>
    </row>
    <row r="467" s="6" customFormat="true" ht="12.8" hidden="false" customHeight="false" outlineLevel="0" collapsed="false">
      <c r="A467" s="4" t="n">
        <v>466</v>
      </c>
      <c r="B467" s="4" t="n">
        <v>11633</v>
      </c>
      <c r="C467" s="4" t="s">
        <v>501</v>
      </c>
      <c r="D467" s="4" t="s">
        <v>11</v>
      </c>
      <c r="E467" s="4" t="n">
        <f aca="false">F467/3</f>
        <v>130</v>
      </c>
      <c r="F467" s="5" t="n">
        <v>390</v>
      </c>
    </row>
    <row r="468" s="9" customFormat="true" ht="24" hidden="false" customHeight="false" outlineLevel="0" collapsed="false">
      <c r="A468" s="7" t="n">
        <v>467</v>
      </c>
      <c r="B468" s="8" t="s">
        <v>12</v>
      </c>
      <c r="C468" s="7" t="s">
        <v>502</v>
      </c>
      <c r="D468" s="8" t="s">
        <v>16</v>
      </c>
      <c r="E468" s="7" t="n">
        <f aca="false">F468/3</f>
        <v>200</v>
      </c>
      <c r="F468" s="8" t="n">
        <v>600</v>
      </c>
    </row>
    <row r="469" s="6" customFormat="true" ht="12.8" hidden="false" customHeight="false" outlineLevel="0" collapsed="false">
      <c r="A469" s="4" t="n">
        <v>468</v>
      </c>
      <c r="B469" s="4" t="n">
        <v>11627</v>
      </c>
      <c r="C469" s="4" t="s">
        <v>503</v>
      </c>
      <c r="D469" s="4" t="s">
        <v>11</v>
      </c>
      <c r="E469" s="4" t="n">
        <f aca="false">F469/3</f>
        <v>290</v>
      </c>
      <c r="F469" s="5" t="n">
        <v>870</v>
      </c>
    </row>
    <row r="470" s="6" customFormat="true" ht="12.8" hidden="false" customHeight="false" outlineLevel="0" collapsed="false">
      <c r="A470" s="4" t="n">
        <v>469</v>
      </c>
      <c r="B470" s="4" t="n">
        <v>10660</v>
      </c>
      <c r="C470" s="4" t="s">
        <v>504</v>
      </c>
      <c r="D470" s="4" t="s">
        <v>16</v>
      </c>
      <c r="E470" s="4" t="n">
        <f aca="false">F470/3</f>
        <v>520</v>
      </c>
      <c r="F470" s="5" t="n">
        <v>1560</v>
      </c>
    </row>
    <row r="471" s="6" customFormat="true" ht="12.8" hidden="false" customHeight="false" outlineLevel="0" collapsed="false">
      <c r="A471" s="4" t="n">
        <v>470</v>
      </c>
      <c r="B471" s="4" t="n">
        <v>10668</v>
      </c>
      <c r="C471" s="4" t="s">
        <v>505</v>
      </c>
      <c r="D471" s="4" t="s">
        <v>16</v>
      </c>
      <c r="E471" s="4" t="n">
        <f aca="false">F471/3</f>
        <v>15</v>
      </c>
      <c r="F471" s="5" t="n">
        <v>45</v>
      </c>
    </row>
    <row r="472" s="6" customFormat="true" ht="12.8" hidden="false" customHeight="false" outlineLevel="0" collapsed="false">
      <c r="A472" s="4" t="n">
        <v>471</v>
      </c>
      <c r="B472" s="4" t="n">
        <v>13246</v>
      </c>
      <c r="C472" s="4" t="s">
        <v>506</v>
      </c>
      <c r="D472" s="4" t="s">
        <v>16</v>
      </c>
      <c r="E472" s="4" t="n">
        <f aca="false">F472/3</f>
        <v>30</v>
      </c>
      <c r="F472" s="5" t="n">
        <v>90</v>
      </c>
    </row>
    <row r="473" s="9" customFormat="true" ht="12.8" hidden="false" customHeight="false" outlineLevel="0" collapsed="false">
      <c r="A473" s="7" t="n">
        <v>472</v>
      </c>
      <c r="B473" s="8" t="s">
        <v>12</v>
      </c>
      <c r="C473" s="7" t="s">
        <v>507</v>
      </c>
      <c r="D473" s="8" t="s">
        <v>11</v>
      </c>
      <c r="E473" s="7" t="n">
        <f aca="false">F473/3</f>
        <v>360</v>
      </c>
      <c r="F473" s="8" t="n">
        <v>1080</v>
      </c>
    </row>
    <row r="474" s="6" customFormat="true" ht="12.8" hidden="false" customHeight="false" outlineLevel="0" collapsed="false">
      <c r="A474" s="4" t="n">
        <v>473</v>
      </c>
      <c r="B474" s="4" t="n">
        <v>11687</v>
      </c>
      <c r="C474" s="4" t="s">
        <v>508</v>
      </c>
      <c r="D474" s="4" t="s">
        <v>11</v>
      </c>
      <c r="E474" s="4" t="n">
        <f aca="false">F474/3</f>
        <v>1760</v>
      </c>
      <c r="F474" s="5" t="n">
        <v>5280</v>
      </c>
    </row>
    <row r="475" s="6" customFormat="true" ht="12.8" hidden="false" customHeight="false" outlineLevel="0" collapsed="false">
      <c r="A475" s="4" t="n">
        <v>474</v>
      </c>
      <c r="B475" s="4" t="n">
        <v>13255</v>
      </c>
      <c r="C475" s="4" t="s">
        <v>509</v>
      </c>
      <c r="D475" s="4" t="s">
        <v>16</v>
      </c>
      <c r="E475" s="4" t="n">
        <f aca="false">F475/3</f>
        <v>330</v>
      </c>
      <c r="F475" s="5" t="n">
        <v>990</v>
      </c>
    </row>
    <row r="476" s="6" customFormat="true" ht="12.8" hidden="false" customHeight="false" outlineLevel="0" collapsed="false">
      <c r="A476" s="4" t="n">
        <v>475</v>
      </c>
      <c r="B476" s="4" t="n">
        <v>13257</v>
      </c>
      <c r="C476" s="4" t="s">
        <v>510</v>
      </c>
      <c r="D476" s="4" t="s">
        <v>16</v>
      </c>
      <c r="E476" s="4" t="n">
        <f aca="false">F476/3</f>
        <v>530</v>
      </c>
      <c r="F476" s="5" t="n">
        <v>1590</v>
      </c>
    </row>
    <row r="477" s="6" customFormat="true" ht="12.8" hidden="false" customHeight="false" outlineLevel="0" collapsed="false">
      <c r="A477" s="4" t="n">
        <v>476</v>
      </c>
      <c r="B477" s="4" t="n">
        <v>11692</v>
      </c>
      <c r="C477" s="4" t="s">
        <v>511</v>
      </c>
      <c r="D477" s="4" t="s">
        <v>11</v>
      </c>
      <c r="E477" s="4" t="n">
        <f aca="false">F477/3</f>
        <v>430</v>
      </c>
      <c r="F477" s="5" t="n">
        <v>1290</v>
      </c>
    </row>
    <row r="478" s="6" customFormat="true" ht="12.8" hidden="false" customHeight="false" outlineLevel="0" collapsed="false">
      <c r="A478" s="4" t="n">
        <v>477</v>
      </c>
      <c r="B478" s="4" t="n">
        <v>11389</v>
      </c>
      <c r="C478" s="4" t="s">
        <v>512</v>
      </c>
      <c r="D478" s="4" t="s">
        <v>11</v>
      </c>
      <c r="E478" s="4" t="n">
        <f aca="false">F478/3</f>
        <v>37</v>
      </c>
      <c r="F478" s="5" t="n">
        <v>111</v>
      </c>
    </row>
    <row r="479" s="6" customFormat="true" ht="12.8" hidden="false" customHeight="false" outlineLevel="0" collapsed="false">
      <c r="A479" s="4" t="n">
        <v>478</v>
      </c>
      <c r="B479" s="5" t="n">
        <v>11270</v>
      </c>
      <c r="C479" s="4" t="s">
        <v>513</v>
      </c>
      <c r="D479" s="4" t="s">
        <v>11</v>
      </c>
      <c r="E479" s="4" t="n">
        <f aca="false">F479/3</f>
        <v>801</v>
      </c>
      <c r="F479" s="5" t="n">
        <v>2403</v>
      </c>
    </row>
    <row r="480" s="6" customFormat="true" ht="12.8" hidden="false" customHeight="false" outlineLevel="0" collapsed="false">
      <c r="A480" s="4" t="n">
        <v>479</v>
      </c>
      <c r="B480" s="4" t="n">
        <v>13294</v>
      </c>
      <c r="C480" s="4" t="s">
        <v>514</v>
      </c>
      <c r="D480" s="4" t="s">
        <v>11</v>
      </c>
      <c r="E480" s="4" t="n">
        <f aca="false">F480/3</f>
        <v>200</v>
      </c>
      <c r="F480" s="5" t="n">
        <v>600</v>
      </c>
    </row>
    <row r="481" s="6" customFormat="true" ht="12.8" hidden="false" customHeight="false" outlineLevel="0" collapsed="false">
      <c r="A481" s="4" t="n">
        <v>480</v>
      </c>
      <c r="B481" s="4" t="n">
        <v>13298</v>
      </c>
      <c r="C481" s="4" t="s">
        <v>515</v>
      </c>
      <c r="D481" s="4" t="s">
        <v>11</v>
      </c>
      <c r="E481" s="4" t="n">
        <f aca="false">F481/3</f>
        <v>340</v>
      </c>
      <c r="F481" s="5" t="n">
        <v>1020</v>
      </c>
    </row>
    <row r="482" s="9" customFormat="true" ht="12.8" hidden="false" customHeight="false" outlineLevel="0" collapsed="false">
      <c r="A482" s="7" t="n">
        <v>481</v>
      </c>
      <c r="B482" s="7" t="n">
        <v>12495</v>
      </c>
      <c r="C482" s="7" t="s">
        <v>516</v>
      </c>
      <c r="D482" s="7" t="s">
        <v>16</v>
      </c>
      <c r="E482" s="7" t="n">
        <f aca="false">F482/3</f>
        <v>180</v>
      </c>
      <c r="F482" s="8" t="n">
        <v>540</v>
      </c>
    </row>
    <row r="483" s="6" customFormat="true" ht="12.8" hidden="false" customHeight="false" outlineLevel="0" collapsed="false">
      <c r="A483" s="4" t="n">
        <v>482</v>
      </c>
      <c r="B483" s="4" t="n">
        <v>10634</v>
      </c>
      <c r="C483" s="4" t="s">
        <v>517</v>
      </c>
      <c r="D483" s="4" t="s">
        <v>16</v>
      </c>
      <c r="E483" s="4" t="n">
        <f aca="false">F483/3</f>
        <v>100</v>
      </c>
      <c r="F483" s="5" t="n">
        <v>300</v>
      </c>
    </row>
    <row r="484" s="6" customFormat="true" ht="12.8" hidden="false" customHeight="false" outlineLevel="0" collapsed="false">
      <c r="A484" s="4" t="n">
        <v>483</v>
      </c>
      <c r="B484" s="4" t="n">
        <v>10636</v>
      </c>
      <c r="C484" s="4" t="s">
        <v>518</v>
      </c>
      <c r="D484" s="4" t="s">
        <v>16</v>
      </c>
      <c r="E484" s="4" t="n">
        <f aca="false">F484/3</f>
        <v>160</v>
      </c>
      <c r="F484" s="5" t="n">
        <v>480</v>
      </c>
    </row>
    <row r="485" s="6" customFormat="true" ht="12.8" hidden="false" customHeight="false" outlineLevel="0" collapsed="false">
      <c r="A485" s="4" t="n">
        <v>484</v>
      </c>
      <c r="B485" s="4" t="n">
        <v>12850</v>
      </c>
      <c r="C485" s="4" t="s">
        <v>519</v>
      </c>
      <c r="D485" s="4" t="s">
        <v>16</v>
      </c>
      <c r="E485" s="4" t="n">
        <f aca="false">F485/3</f>
        <v>100</v>
      </c>
      <c r="F485" s="5" t="n">
        <v>300</v>
      </c>
    </row>
    <row r="486" s="19" customFormat="true" ht="24" hidden="false" customHeight="false" outlineLevel="0" collapsed="false">
      <c r="A486" s="4" t="n">
        <v>485</v>
      </c>
      <c r="B486" s="4" t="n">
        <v>12455</v>
      </c>
      <c r="C486" s="4" t="s">
        <v>520</v>
      </c>
      <c r="D486" s="4" t="s">
        <v>16</v>
      </c>
      <c r="E486" s="4" t="n">
        <f aca="false">F486/3</f>
        <v>65</v>
      </c>
      <c r="F486" s="5" t="n">
        <v>195</v>
      </c>
    </row>
    <row r="487" s="19" customFormat="true" ht="24" hidden="false" customHeight="false" outlineLevel="0" collapsed="false">
      <c r="A487" s="4" t="n">
        <v>486</v>
      </c>
      <c r="B487" s="4" t="n">
        <v>12834</v>
      </c>
      <c r="C487" s="4" t="s">
        <v>521</v>
      </c>
      <c r="D487" s="4" t="s">
        <v>16</v>
      </c>
      <c r="E487" s="4" t="n">
        <f aca="false">F487/3</f>
        <v>70</v>
      </c>
      <c r="F487" s="5" t="n">
        <v>210</v>
      </c>
    </row>
    <row r="488" s="19" customFormat="true" ht="24" hidden="false" customHeight="false" outlineLevel="0" collapsed="false">
      <c r="A488" s="4" t="n">
        <v>487</v>
      </c>
      <c r="B488" s="4" t="n">
        <v>12862</v>
      </c>
      <c r="C488" s="4" t="s">
        <v>522</v>
      </c>
      <c r="D488" s="4" t="s">
        <v>16</v>
      </c>
      <c r="E488" s="4" t="n">
        <f aca="false">F488/3</f>
        <v>245</v>
      </c>
      <c r="F488" s="5" t="n">
        <v>735</v>
      </c>
    </row>
    <row r="489" s="19" customFormat="true" ht="35.25" hidden="false" customHeight="false" outlineLevel="0" collapsed="false">
      <c r="A489" s="4" t="n">
        <v>488</v>
      </c>
      <c r="B489" s="4" t="n">
        <v>12475</v>
      </c>
      <c r="C489" s="4" t="s">
        <v>523</v>
      </c>
      <c r="D489" s="4" t="s">
        <v>16</v>
      </c>
      <c r="E489" s="4" t="n">
        <f aca="false">F489/3</f>
        <v>150</v>
      </c>
      <c r="F489" s="5" t="n">
        <v>450</v>
      </c>
    </row>
    <row r="490" s="19" customFormat="true" ht="24" hidden="false" customHeight="false" outlineLevel="0" collapsed="false">
      <c r="A490" s="4" t="n">
        <v>489</v>
      </c>
      <c r="B490" s="4" t="n">
        <v>12858</v>
      </c>
      <c r="C490" s="4" t="s">
        <v>524</v>
      </c>
      <c r="D490" s="4" t="s">
        <v>11</v>
      </c>
      <c r="E490" s="4" t="n">
        <f aca="false">F490/3</f>
        <v>275</v>
      </c>
      <c r="F490" s="5" t="n">
        <v>825</v>
      </c>
    </row>
    <row r="491" s="19" customFormat="true" ht="12.8" hidden="false" customHeight="false" outlineLevel="0" collapsed="false">
      <c r="A491" s="4" t="n">
        <v>490</v>
      </c>
      <c r="B491" s="4" t="n">
        <v>12477</v>
      </c>
      <c r="C491" s="4" t="s">
        <v>525</v>
      </c>
      <c r="D491" s="4" t="s">
        <v>16</v>
      </c>
      <c r="E491" s="4" t="n">
        <f aca="false">F491/3</f>
        <v>53</v>
      </c>
      <c r="F491" s="5" t="n">
        <v>159</v>
      </c>
    </row>
    <row r="492" s="19" customFormat="true" ht="12.8" hidden="false" customHeight="false" outlineLevel="0" collapsed="false">
      <c r="A492" s="4" t="n">
        <v>491</v>
      </c>
      <c r="B492" s="4" t="s">
        <v>12</v>
      </c>
      <c r="C492" s="4" t="s">
        <v>526</v>
      </c>
      <c r="D492" s="4" t="s">
        <v>16</v>
      </c>
      <c r="E492" s="4" t="n">
        <f aca="false">F492/3</f>
        <v>290</v>
      </c>
      <c r="F492" s="5" t="n">
        <v>870</v>
      </c>
    </row>
    <row r="493" s="20" customFormat="true" ht="24" hidden="false" customHeight="false" outlineLevel="0" collapsed="false">
      <c r="A493" s="7" t="n">
        <v>492</v>
      </c>
      <c r="B493" s="7" t="n">
        <v>12864</v>
      </c>
      <c r="C493" s="7" t="s">
        <v>527</v>
      </c>
      <c r="D493" s="7" t="s">
        <v>16</v>
      </c>
      <c r="E493" s="7" t="n">
        <f aca="false">F493/3</f>
        <v>760</v>
      </c>
      <c r="F493" s="8" t="n">
        <v>2280</v>
      </c>
    </row>
    <row r="494" s="20" customFormat="true" ht="12.8" hidden="false" customHeight="false" outlineLevel="0" collapsed="false">
      <c r="A494" s="7" t="n">
        <v>493</v>
      </c>
      <c r="B494" s="7" t="s">
        <v>12</v>
      </c>
      <c r="C494" s="7" t="s">
        <v>528</v>
      </c>
      <c r="D494" s="7" t="s">
        <v>16</v>
      </c>
      <c r="E494" s="7" t="n">
        <f aca="false">F494/3</f>
        <v>690</v>
      </c>
      <c r="F494" s="8" t="n">
        <v>2070</v>
      </c>
    </row>
    <row r="495" s="20" customFormat="true" ht="12.8" hidden="false" customHeight="false" outlineLevel="0" collapsed="false">
      <c r="A495" s="7" t="n">
        <v>494</v>
      </c>
      <c r="B495" s="7" t="s">
        <v>12</v>
      </c>
      <c r="C495" s="7" t="s">
        <v>529</v>
      </c>
      <c r="D495" s="7" t="s">
        <v>16</v>
      </c>
      <c r="E495" s="7" t="n">
        <f aca="false">F495/3</f>
        <v>604</v>
      </c>
      <c r="F495" s="8" t="n">
        <v>1812</v>
      </c>
    </row>
    <row r="496" s="20" customFormat="true" ht="12.8" hidden="false" customHeight="false" outlineLevel="0" collapsed="false">
      <c r="A496" s="7" t="n">
        <v>495</v>
      </c>
      <c r="B496" s="7" t="s">
        <v>12</v>
      </c>
      <c r="C496" s="7" t="s">
        <v>530</v>
      </c>
      <c r="D496" s="7" t="s">
        <v>16</v>
      </c>
      <c r="E496" s="7" t="n">
        <f aca="false">F496/3</f>
        <v>230</v>
      </c>
      <c r="F496" s="8" t="n">
        <v>690</v>
      </c>
    </row>
    <row r="497" s="20" customFormat="true" ht="12.8" hidden="false" customHeight="false" outlineLevel="0" collapsed="false">
      <c r="A497" s="7" t="n">
        <v>496</v>
      </c>
      <c r="B497" s="8" t="s">
        <v>12</v>
      </c>
      <c r="C497" s="7" t="s">
        <v>531</v>
      </c>
      <c r="D497" s="7" t="s">
        <v>16</v>
      </c>
      <c r="E497" s="7" t="n">
        <f aca="false">F497/3</f>
        <v>780</v>
      </c>
      <c r="F497" s="8" t="n">
        <v>2340</v>
      </c>
    </row>
    <row r="498" s="19" customFormat="true" ht="35.25" hidden="false" customHeight="false" outlineLevel="0" collapsed="false">
      <c r="A498" s="4" t="n">
        <v>497</v>
      </c>
      <c r="B498" s="4" t="n">
        <v>12856</v>
      </c>
      <c r="C498" s="4" t="s">
        <v>532</v>
      </c>
      <c r="D498" s="4" t="s">
        <v>16</v>
      </c>
      <c r="E498" s="4" t="n">
        <f aca="false">F498/3</f>
        <v>1644</v>
      </c>
      <c r="F498" s="5" t="n">
        <v>4932</v>
      </c>
    </row>
    <row r="499" s="21" customFormat="true" ht="12.8" hidden="false" customHeight="false" outlineLevel="0" collapsed="false">
      <c r="A499" s="7" t="n">
        <v>498</v>
      </c>
      <c r="B499" s="8" t="s">
        <v>12</v>
      </c>
      <c r="C499" s="7" t="s">
        <v>533</v>
      </c>
      <c r="D499" s="7" t="s">
        <v>16</v>
      </c>
      <c r="E499" s="7" t="n">
        <f aca="false">F499/3</f>
        <v>150</v>
      </c>
      <c r="F499" s="8" t="n">
        <v>450</v>
      </c>
    </row>
    <row r="500" s="9" customFormat="true" ht="12.8" hidden="false" customHeight="false" outlineLevel="0" collapsed="false">
      <c r="A500" s="7" t="n">
        <v>499</v>
      </c>
      <c r="B500" s="22" t="n">
        <v>10568</v>
      </c>
      <c r="C500" s="22" t="s">
        <v>534</v>
      </c>
      <c r="D500" s="22" t="s">
        <v>16</v>
      </c>
      <c r="E500" s="7" t="n">
        <f aca="false">F500/3</f>
        <v>47</v>
      </c>
      <c r="F500" s="8" t="n">
        <v>141</v>
      </c>
    </row>
    <row r="501" s="6" customFormat="true" ht="24" hidden="false" customHeight="false" outlineLevel="0" collapsed="false">
      <c r="A501" s="4" t="n">
        <v>500</v>
      </c>
      <c r="B501" s="4" t="n">
        <v>12487</v>
      </c>
      <c r="C501" s="4" t="s">
        <v>535</v>
      </c>
      <c r="D501" s="4" t="s">
        <v>16</v>
      </c>
      <c r="E501" s="4" t="n">
        <f aca="false">F501/3</f>
        <v>95</v>
      </c>
      <c r="F501" s="5" t="n">
        <v>285</v>
      </c>
    </row>
    <row r="502" s="9" customFormat="true" ht="12.8" hidden="false" customHeight="false" outlineLevel="0" collapsed="false">
      <c r="A502" s="7" t="n">
        <v>501</v>
      </c>
      <c r="B502" s="7" t="s">
        <v>12</v>
      </c>
      <c r="C502" s="7" t="s">
        <v>536</v>
      </c>
      <c r="D502" s="7" t="s">
        <v>16</v>
      </c>
      <c r="E502" s="7" t="n">
        <f aca="false">F502/3</f>
        <v>360</v>
      </c>
      <c r="F502" s="8" t="n">
        <v>1080</v>
      </c>
    </row>
    <row r="503" s="9" customFormat="true" ht="12.8" hidden="false" customHeight="false" outlineLevel="0" collapsed="false">
      <c r="A503" s="7" t="n">
        <v>502</v>
      </c>
      <c r="B503" s="8" t="s">
        <v>12</v>
      </c>
      <c r="C503" s="7" t="s">
        <v>537</v>
      </c>
      <c r="D503" s="7" t="s">
        <v>16</v>
      </c>
      <c r="E503" s="7" t="n">
        <f aca="false">F503/3</f>
        <v>240</v>
      </c>
      <c r="F503" s="8" t="n">
        <v>720</v>
      </c>
    </row>
    <row r="504" s="9" customFormat="true" ht="12.8" hidden="false" customHeight="false" outlineLevel="0" collapsed="false">
      <c r="A504" s="7" t="n">
        <v>503</v>
      </c>
      <c r="B504" s="7" t="s">
        <v>12</v>
      </c>
      <c r="C504" s="7" t="s">
        <v>538</v>
      </c>
      <c r="D504" s="7" t="s">
        <v>16</v>
      </c>
      <c r="E504" s="7" t="n">
        <f aca="false">F504/3</f>
        <v>120</v>
      </c>
      <c r="F504" s="8" t="n">
        <v>360</v>
      </c>
    </row>
    <row r="505" s="6" customFormat="true" ht="12.8" hidden="false" customHeight="false" outlineLevel="0" collapsed="false">
      <c r="A505" s="4" t="n">
        <v>504</v>
      </c>
      <c r="B505" s="4" t="n">
        <v>10302</v>
      </c>
      <c r="C505" s="4" t="s">
        <v>539</v>
      </c>
      <c r="D505" s="4" t="s">
        <v>16</v>
      </c>
      <c r="E505" s="4" t="n">
        <f aca="false">F505/3</f>
        <v>2400</v>
      </c>
      <c r="F505" s="5" t="n">
        <v>7200</v>
      </c>
    </row>
    <row r="506" s="9" customFormat="true" ht="24" hidden="false" customHeight="false" outlineLevel="0" collapsed="false">
      <c r="A506" s="7" t="n">
        <v>505</v>
      </c>
      <c r="B506" s="7" t="n">
        <v>10255</v>
      </c>
      <c r="C506" s="7" t="s">
        <v>540</v>
      </c>
      <c r="D506" s="7" t="s">
        <v>16</v>
      </c>
      <c r="E506" s="7" t="n">
        <f aca="false">F506/3</f>
        <v>2050</v>
      </c>
      <c r="F506" s="8" t="n">
        <v>6150</v>
      </c>
    </row>
    <row r="507" s="9" customFormat="true" ht="12.8" hidden="false" customHeight="false" outlineLevel="0" collapsed="false">
      <c r="A507" s="7" t="n">
        <v>506</v>
      </c>
      <c r="B507" s="7" t="s">
        <v>12</v>
      </c>
      <c r="C507" s="7" t="s">
        <v>541</v>
      </c>
      <c r="D507" s="7" t="s">
        <v>16</v>
      </c>
      <c r="E507" s="7" t="n">
        <f aca="false">F507/3</f>
        <v>600</v>
      </c>
      <c r="F507" s="8" t="n">
        <v>1800</v>
      </c>
    </row>
    <row r="508" s="6" customFormat="true" ht="12.8" hidden="false" customHeight="false" outlineLevel="0" collapsed="false">
      <c r="A508" s="4" t="n">
        <v>507</v>
      </c>
      <c r="B508" s="4" t="n">
        <v>10611</v>
      </c>
      <c r="C508" s="4" t="s">
        <v>542</v>
      </c>
      <c r="D508" s="4" t="s">
        <v>16</v>
      </c>
      <c r="E508" s="4" t="n">
        <f aca="false">F508/3</f>
        <v>100</v>
      </c>
      <c r="F508" s="5" t="n">
        <v>300</v>
      </c>
    </row>
    <row r="509" s="9" customFormat="true" ht="12.8" hidden="false" customHeight="false" outlineLevel="0" collapsed="false">
      <c r="A509" s="7" t="n">
        <v>508</v>
      </c>
      <c r="B509" s="8" t="s">
        <v>12</v>
      </c>
      <c r="C509" s="7" t="s">
        <v>543</v>
      </c>
      <c r="D509" s="8" t="s">
        <v>11</v>
      </c>
      <c r="E509" s="7" t="n">
        <f aca="false">F509/3</f>
        <v>200</v>
      </c>
      <c r="F509" s="8" t="n">
        <v>600</v>
      </c>
    </row>
    <row r="510" s="6" customFormat="true" ht="12.8" hidden="false" customHeight="false" outlineLevel="0" collapsed="false">
      <c r="A510" s="4" t="n">
        <v>509</v>
      </c>
      <c r="B510" s="4" t="n">
        <v>11328</v>
      </c>
      <c r="C510" s="4" t="s">
        <v>544</v>
      </c>
      <c r="D510" s="4" t="s">
        <v>11</v>
      </c>
      <c r="E510" s="4" t="n">
        <f aca="false">F510/3</f>
        <v>1080</v>
      </c>
      <c r="F510" s="5" t="n">
        <v>3240</v>
      </c>
    </row>
    <row r="511" s="9" customFormat="true" ht="12.8" hidden="false" customHeight="false" outlineLevel="0" collapsed="false">
      <c r="A511" s="7" t="n">
        <v>510</v>
      </c>
      <c r="B511" s="7" t="n">
        <v>12922</v>
      </c>
      <c r="C511" s="7" t="s">
        <v>545</v>
      </c>
      <c r="D511" s="7" t="s">
        <v>16</v>
      </c>
      <c r="E511" s="7" t="n">
        <f aca="false">F511/3</f>
        <v>950</v>
      </c>
      <c r="F511" s="8" t="n">
        <v>2850</v>
      </c>
    </row>
    <row r="512" s="6" customFormat="true" ht="12.8" hidden="false" customHeight="false" outlineLevel="0" collapsed="false">
      <c r="A512" s="4" t="n">
        <v>511</v>
      </c>
      <c r="B512" s="4" t="n">
        <v>10641</v>
      </c>
      <c r="C512" s="4" t="s">
        <v>546</v>
      </c>
      <c r="D512" s="4" t="s">
        <v>16</v>
      </c>
      <c r="E512" s="4" t="n">
        <f aca="false">F512/3</f>
        <v>500</v>
      </c>
      <c r="F512" s="5" t="n">
        <v>1500</v>
      </c>
    </row>
    <row r="513" s="9" customFormat="true" ht="12.8" hidden="false" customHeight="false" outlineLevel="0" collapsed="false">
      <c r="A513" s="7" t="n">
        <v>512</v>
      </c>
      <c r="B513" s="7" t="n">
        <v>10303</v>
      </c>
      <c r="C513" s="7" t="s">
        <v>547</v>
      </c>
      <c r="D513" s="7" t="s">
        <v>11</v>
      </c>
      <c r="E513" s="7" t="n">
        <f aca="false">F513/3</f>
        <v>4400</v>
      </c>
      <c r="F513" s="8" t="n">
        <v>13200</v>
      </c>
    </row>
    <row r="514" s="6" customFormat="true" ht="12.8" hidden="false" customHeight="false" outlineLevel="0" collapsed="false">
      <c r="A514" s="4" t="n">
        <v>513</v>
      </c>
      <c r="B514" s="4" t="n">
        <v>12846</v>
      </c>
      <c r="C514" s="4" t="s">
        <v>548</v>
      </c>
      <c r="D514" s="4" t="s">
        <v>16</v>
      </c>
      <c r="E514" s="4" t="n">
        <f aca="false">F514/3</f>
        <v>700</v>
      </c>
      <c r="F514" s="5" t="n">
        <v>2100</v>
      </c>
    </row>
    <row r="515" s="6" customFormat="true" ht="12.8" hidden="false" customHeight="false" outlineLevel="0" collapsed="false">
      <c r="A515" s="4" t="n">
        <v>514</v>
      </c>
      <c r="B515" s="4" t="s">
        <v>549</v>
      </c>
      <c r="C515" s="4" t="s">
        <v>550</v>
      </c>
      <c r="D515" s="4" t="s">
        <v>16</v>
      </c>
      <c r="E515" s="4" t="n">
        <f aca="false">F515/3</f>
        <v>2160</v>
      </c>
      <c r="F515" s="5" t="n">
        <v>6480</v>
      </c>
    </row>
    <row r="516" s="6" customFormat="true" ht="12.8" hidden="false" customHeight="false" outlineLevel="0" collapsed="false">
      <c r="A516" s="4" t="n">
        <v>515</v>
      </c>
      <c r="B516" s="4" t="n">
        <v>10306</v>
      </c>
      <c r="C516" s="4" t="s">
        <v>551</v>
      </c>
      <c r="D516" s="4" t="s">
        <v>11</v>
      </c>
      <c r="E516" s="4" t="n">
        <f aca="false">F516/3</f>
        <v>5100</v>
      </c>
      <c r="F516" s="5" t="n">
        <v>15300</v>
      </c>
    </row>
    <row r="517" s="9" customFormat="true" ht="12.8" hidden="false" customHeight="false" outlineLevel="0" collapsed="false">
      <c r="A517" s="7" t="n">
        <v>516</v>
      </c>
      <c r="B517" s="8" t="s">
        <v>12</v>
      </c>
      <c r="C517" s="7" t="s">
        <v>552</v>
      </c>
      <c r="D517" s="7" t="s">
        <v>16</v>
      </c>
      <c r="E517" s="7" t="n">
        <f aca="false">F517/3</f>
        <v>430</v>
      </c>
      <c r="F517" s="8" t="n">
        <v>1290</v>
      </c>
    </row>
    <row r="518" s="9" customFormat="true" ht="24" hidden="false" customHeight="false" outlineLevel="0" collapsed="false">
      <c r="A518" s="7" t="n">
        <v>517</v>
      </c>
      <c r="B518" s="8" t="n">
        <v>12131</v>
      </c>
      <c r="C518" s="7" t="s">
        <v>553</v>
      </c>
      <c r="D518" s="7" t="s">
        <v>16</v>
      </c>
      <c r="E518" s="7" t="n">
        <f aca="false">F518/3</f>
        <v>170</v>
      </c>
      <c r="F518" s="8" t="n">
        <v>510</v>
      </c>
    </row>
    <row r="519" s="6" customFormat="true" ht="12.8" hidden="false" customHeight="false" outlineLevel="0" collapsed="false">
      <c r="A519" s="4" t="n">
        <v>518</v>
      </c>
      <c r="B519" s="4" t="n">
        <v>10645</v>
      </c>
      <c r="C519" s="4" t="s">
        <v>554</v>
      </c>
      <c r="D519" s="4" t="s">
        <v>16</v>
      </c>
      <c r="E519" s="4" t="n">
        <f aca="false">F519/3</f>
        <v>200</v>
      </c>
      <c r="F519" s="5" t="n">
        <v>600</v>
      </c>
    </row>
    <row r="520" s="6" customFormat="true" ht="12.8" hidden="false" customHeight="false" outlineLevel="0" collapsed="false">
      <c r="A520" s="4" t="n">
        <v>519</v>
      </c>
      <c r="B520" s="4" t="n">
        <v>12477</v>
      </c>
      <c r="C520" s="4" t="s">
        <v>555</v>
      </c>
      <c r="D520" s="4" t="s">
        <v>16</v>
      </c>
      <c r="E520" s="4" t="n">
        <f aca="false">F520/3</f>
        <v>260</v>
      </c>
      <c r="F520" s="5" t="n">
        <v>780</v>
      </c>
    </row>
    <row r="521" s="9" customFormat="true" ht="24" hidden="false" customHeight="false" outlineLevel="0" collapsed="false">
      <c r="A521" s="7" t="n">
        <v>520</v>
      </c>
      <c r="B521" s="7" t="n">
        <v>12469</v>
      </c>
      <c r="C521" s="7" t="s">
        <v>556</v>
      </c>
      <c r="D521" s="7" t="s">
        <v>16</v>
      </c>
      <c r="E521" s="7" t="n">
        <f aca="false">F521/3</f>
        <v>6630</v>
      </c>
      <c r="F521" s="8" t="n">
        <v>19890</v>
      </c>
    </row>
    <row r="522" s="6" customFormat="true" ht="24" hidden="false" customHeight="false" outlineLevel="0" collapsed="false">
      <c r="A522" s="4" t="n">
        <v>521</v>
      </c>
      <c r="B522" s="4" t="n">
        <v>13236</v>
      </c>
      <c r="C522" s="4" t="s">
        <v>557</v>
      </c>
      <c r="D522" s="4" t="s">
        <v>25</v>
      </c>
      <c r="E522" s="4" t="n">
        <f aca="false">F522/3</f>
        <v>17</v>
      </c>
      <c r="F522" s="5" t="n">
        <v>51</v>
      </c>
    </row>
    <row r="523" s="6" customFormat="true" ht="12.8" hidden="false" customHeight="false" outlineLevel="0" collapsed="false">
      <c r="A523" s="4" t="n">
        <v>522</v>
      </c>
      <c r="B523" s="4" t="n">
        <v>12002</v>
      </c>
      <c r="C523" s="4" t="s">
        <v>558</v>
      </c>
      <c r="D523" s="4" t="s">
        <v>364</v>
      </c>
      <c r="E523" s="4" t="n">
        <f aca="false">F523/3</f>
        <v>32</v>
      </c>
      <c r="F523" s="5" t="n">
        <v>96</v>
      </c>
    </row>
    <row r="524" s="9" customFormat="true" ht="24" hidden="false" customHeight="false" outlineLevel="0" collapsed="false">
      <c r="A524" s="7" t="n">
        <v>523</v>
      </c>
      <c r="B524" s="7" t="n">
        <v>12066</v>
      </c>
      <c r="C524" s="7" t="s">
        <v>559</v>
      </c>
      <c r="D524" s="7" t="s">
        <v>364</v>
      </c>
      <c r="E524" s="7" t="n">
        <f aca="false">F524/3</f>
        <v>10</v>
      </c>
      <c r="F524" s="8" t="n">
        <v>30</v>
      </c>
    </row>
    <row r="525" s="6" customFormat="true" ht="12.8" hidden="false" customHeight="false" outlineLevel="0" collapsed="false">
      <c r="A525" s="4" t="n">
        <v>524</v>
      </c>
      <c r="B525" s="4" t="n">
        <v>12020</v>
      </c>
      <c r="C525" s="4" t="s">
        <v>560</v>
      </c>
      <c r="D525" s="4" t="s">
        <v>364</v>
      </c>
      <c r="E525" s="4" t="n">
        <f aca="false">F525/3</f>
        <v>25</v>
      </c>
      <c r="F525" s="5" t="n">
        <v>75</v>
      </c>
    </row>
    <row r="526" s="6" customFormat="true" ht="12.8" hidden="false" customHeight="false" outlineLevel="0" collapsed="false">
      <c r="A526" s="4" t="n">
        <v>525</v>
      </c>
      <c r="B526" s="4" t="s">
        <v>12</v>
      </c>
      <c r="C526" s="4" t="s">
        <v>561</v>
      </c>
      <c r="D526" s="4" t="s">
        <v>366</v>
      </c>
      <c r="E526" s="4" t="n">
        <f aca="false">F526/3</f>
        <v>42</v>
      </c>
      <c r="F526" s="5" t="n">
        <v>126</v>
      </c>
    </row>
    <row r="527" s="9" customFormat="true" ht="12.8" hidden="false" customHeight="false" outlineLevel="0" collapsed="false">
      <c r="A527" s="7" t="n">
        <v>526</v>
      </c>
      <c r="B527" s="7" t="n">
        <v>12027</v>
      </c>
      <c r="C527" s="7" t="s">
        <v>562</v>
      </c>
      <c r="D527" s="7" t="s">
        <v>364</v>
      </c>
      <c r="E527" s="7" t="n">
        <f aca="false">F527/3</f>
        <v>9</v>
      </c>
      <c r="F527" s="8" t="n">
        <v>27</v>
      </c>
    </row>
    <row r="528" s="6" customFormat="true" ht="12.8" hidden="false" customHeight="false" outlineLevel="0" collapsed="false">
      <c r="A528" s="4" t="n">
        <v>527</v>
      </c>
      <c r="B528" s="4" t="n">
        <v>12005</v>
      </c>
      <c r="C528" s="4" t="s">
        <v>563</v>
      </c>
      <c r="D528" s="4" t="s">
        <v>364</v>
      </c>
      <c r="E528" s="4" t="n">
        <f aca="false">F528/3</f>
        <v>500</v>
      </c>
      <c r="F528" s="5" t="n">
        <v>1500</v>
      </c>
    </row>
    <row r="529" s="6" customFormat="true" ht="12.8" hidden="false" customHeight="false" outlineLevel="0" collapsed="false">
      <c r="A529" s="4" t="n">
        <v>528</v>
      </c>
      <c r="B529" s="4" t="n">
        <v>12022</v>
      </c>
      <c r="C529" s="4" t="s">
        <v>564</v>
      </c>
      <c r="D529" s="4" t="s">
        <v>364</v>
      </c>
      <c r="E529" s="4" t="n">
        <f aca="false">F529/3</f>
        <v>95</v>
      </c>
      <c r="F529" s="5" t="n">
        <v>285</v>
      </c>
    </row>
    <row r="530" s="6" customFormat="true" ht="24" hidden="false" customHeight="false" outlineLevel="0" collapsed="false">
      <c r="A530" s="4" t="n">
        <v>529</v>
      </c>
      <c r="B530" s="4" t="n">
        <v>12023</v>
      </c>
      <c r="C530" s="4" t="s">
        <v>565</v>
      </c>
      <c r="D530" s="4" t="s">
        <v>364</v>
      </c>
      <c r="E530" s="4" t="n">
        <f aca="false">F530/3</f>
        <v>15</v>
      </c>
      <c r="F530" s="5" t="n">
        <v>45</v>
      </c>
    </row>
    <row r="531" s="9" customFormat="true" ht="12.8" hidden="false" customHeight="false" outlineLevel="0" collapsed="false">
      <c r="A531" s="7" t="n">
        <v>530</v>
      </c>
      <c r="B531" s="7" t="n">
        <v>12038</v>
      </c>
      <c r="C531" s="7" t="s">
        <v>566</v>
      </c>
      <c r="D531" s="7" t="s">
        <v>364</v>
      </c>
      <c r="E531" s="7" t="n">
        <f aca="false">F531/3</f>
        <v>50</v>
      </c>
      <c r="F531" s="8" t="n">
        <v>150</v>
      </c>
    </row>
    <row r="532" s="6" customFormat="true" ht="12.8" hidden="false" customHeight="false" outlineLevel="0" collapsed="false">
      <c r="A532" s="4" t="n">
        <v>531</v>
      </c>
      <c r="B532" s="4" t="s">
        <v>12</v>
      </c>
      <c r="C532" s="4" t="s">
        <v>567</v>
      </c>
      <c r="D532" s="4" t="s">
        <v>16</v>
      </c>
      <c r="E532" s="4" t="n">
        <f aca="false">F532/3</f>
        <v>14</v>
      </c>
      <c r="F532" s="5" t="n">
        <v>42</v>
      </c>
    </row>
    <row r="533" s="6" customFormat="true" ht="12.8" hidden="false" customHeight="false" outlineLevel="0" collapsed="false">
      <c r="A533" s="4" t="n">
        <v>532</v>
      </c>
      <c r="B533" s="4" t="n">
        <v>12021</v>
      </c>
      <c r="C533" s="4" t="s">
        <v>568</v>
      </c>
      <c r="D533" s="4" t="s">
        <v>364</v>
      </c>
      <c r="E533" s="4" t="n">
        <f aca="false">F533/3</f>
        <v>25</v>
      </c>
      <c r="F533" s="5" t="n">
        <v>75</v>
      </c>
    </row>
    <row r="534" s="9" customFormat="true" ht="12.8" hidden="false" customHeight="false" outlineLevel="0" collapsed="false">
      <c r="A534" s="7" t="n">
        <v>533</v>
      </c>
      <c r="B534" s="7" t="s">
        <v>12</v>
      </c>
      <c r="C534" s="7" t="s">
        <v>569</v>
      </c>
      <c r="D534" s="7" t="s">
        <v>418</v>
      </c>
      <c r="E534" s="7" t="n">
        <f aca="false">F534/3</f>
        <v>8</v>
      </c>
      <c r="F534" s="8" t="n">
        <v>24</v>
      </c>
    </row>
    <row r="535" s="6" customFormat="true" ht="12.8" hidden="false" customHeight="false" outlineLevel="0" collapsed="false">
      <c r="A535" s="4" t="n">
        <v>534</v>
      </c>
      <c r="B535" s="4" t="n">
        <v>12145</v>
      </c>
      <c r="C535" s="4" t="s">
        <v>570</v>
      </c>
      <c r="D535" s="4" t="s">
        <v>364</v>
      </c>
      <c r="E535" s="4" t="n">
        <f aca="false">F535/3</f>
        <v>10</v>
      </c>
      <c r="F535" s="5" t="n">
        <v>30</v>
      </c>
    </row>
    <row r="536" s="6" customFormat="true" ht="12.8" hidden="false" customHeight="false" outlineLevel="0" collapsed="false">
      <c r="A536" s="4" t="n">
        <v>535</v>
      </c>
      <c r="B536" s="4" t="s">
        <v>12</v>
      </c>
      <c r="C536" s="4" t="s">
        <v>571</v>
      </c>
      <c r="D536" s="4" t="s">
        <v>16</v>
      </c>
      <c r="E536" s="4" t="n">
        <f aca="false">F536/3</f>
        <v>28</v>
      </c>
      <c r="F536" s="5" t="n">
        <v>84</v>
      </c>
    </row>
    <row r="537" s="6" customFormat="true" ht="12.8" hidden="false" customHeight="false" outlineLevel="0" collapsed="false">
      <c r="A537" s="4" t="n">
        <v>536</v>
      </c>
      <c r="B537" s="4" t="n">
        <v>12009</v>
      </c>
      <c r="C537" s="4" t="s">
        <v>572</v>
      </c>
      <c r="D537" s="4" t="s">
        <v>364</v>
      </c>
      <c r="E537" s="4" t="n">
        <f aca="false">F537/3</f>
        <v>10</v>
      </c>
      <c r="F537" s="5" t="n">
        <v>30</v>
      </c>
    </row>
    <row r="538" s="6" customFormat="true" ht="12.8" hidden="false" customHeight="false" outlineLevel="0" collapsed="false">
      <c r="A538" s="4" t="n">
        <v>537</v>
      </c>
      <c r="B538" s="4" t="n">
        <v>12014</v>
      </c>
      <c r="C538" s="4" t="s">
        <v>573</v>
      </c>
      <c r="D538" s="4" t="s">
        <v>364</v>
      </c>
      <c r="E538" s="4" t="n">
        <f aca="false">F538/3</f>
        <v>15</v>
      </c>
      <c r="F538" s="5" t="n">
        <v>45</v>
      </c>
    </row>
    <row r="539" s="6" customFormat="true" ht="24" hidden="false" customHeight="false" outlineLevel="0" collapsed="false">
      <c r="A539" s="4" t="n">
        <v>538</v>
      </c>
      <c r="B539" s="4" t="n">
        <v>12122</v>
      </c>
      <c r="C539" s="4" t="s">
        <v>574</v>
      </c>
      <c r="D539" s="4" t="s">
        <v>364</v>
      </c>
      <c r="E539" s="4" t="n">
        <f aca="false">F539/3</f>
        <v>7</v>
      </c>
      <c r="F539" s="5" t="n">
        <v>21</v>
      </c>
    </row>
    <row r="540" s="6" customFormat="true" ht="24" hidden="false" customHeight="false" outlineLevel="0" collapsed="false">
      <c r="A540" s="4" t="n">
        <v>539</v>
      </c>
      <c r="B540" s="4" t="n">
        <v>12032</v>
      </c>
      <c r="C540" s="4" t="s">
        <v>575</v>
      </c>
      <c r="D540" s="4" t="s">
        <v>364</v>
      </c>
      <c r="E540" s="4" t="n">
        <f aca="false">F540/3</f>
        <v>2</v>
      </c>
      <c r="F540" s="5" t="n">
        <v>6</v>
      </c>
    </row>
    <row r="541" s="9" customFormat="true" ht="12.8" hidden="false" customHeight="false" outlineLevel="0" collapsed="false">
      <c r="A541" s="7" t="n">
        <v>540</v>
      </c>
      <c r="B541" s="7" t="n">
        <v>12102</v>
      </c>
      <c r="C541" s="7" t="s">
        <v>576</v>
      </c>
      <c r="D541" s="7" t="s">
        <v>364</v>
      </c>
      <c r="E541" s="7" t="n">
        <f aca="false">F541/3</f>
        <v>2</v>
      </c>
      <c r="F541" s="8" t="n">
        <v>6</v>
      </c>
    </row>
    <row r="542" s="9" customFormat="true" ht="12.8" hidden="false" customHeight="false" outlineLevel="0" collapsed="false">
      <c r="A542" s="7" t="n">
        <v>541</v>
      </c>
      <c r="B542" s="7" t="n">
        <v>12041</v>
      </c>
      <c r="C542" s="7" t="s">
        <v>577</v>
      </c>
      <c r="D542" s="7" t="s">
        <v>364</v>
      </c>
      <c r="E542" s="7" t="n">
        <f aca="false">F542/3</f>
        <v>32</v>
      </c>
      <c r="F542" s="8" t="n">
        <v>96</v>
      </c>
    </row>
    <row r="543" s="9" customFormat="true" ht="12.8" hidden="false" customHeight="false" outlineLevel="0" collapsed="false">
      <c r="A543" s="7" t="n">
        <v>542</v>
      </c>
      <c r="B543" s="7" t="n">
        <v>12013</v>
      </c>
      <c r="C543" s="7" t="s">
        <v>578</v>
      </c>
      <c r="D543" s="7" t="s">
        <v>579</v>
      </c>
      <c r="E543" s="7" t="n">
        <f aca="false">F543/3</f>
        <v>20</v>
      </c>
      <c r="F543" s="8" t="n">
        <v>60</v>
      </c>
    </row>
    <row r="544" s="6" customFormat="true" ht="12.8" hidden="false" customHeight="false" outlineLevel="0" collapsed="false">
      <c r="A544" s="4" t="n">
        <v>543</v>
      </c>
      <c r="B544" s="5" t="s">
        <v>12</v>
      </c>
      <c r="C544" s="4" t="s">
        <v>580</v>
      </c>
      <c r="D544" s="5" t="s">
        <v>11</v>
      </c>
      <c r="E544" s="4" t="n">
        <f aca="false">F544/3</f>
        <v>36</v>
      </c>
      <c r="F544" s="5" t="n">
        <v>108</v>
      </c>
    </row>
    <row r="545" s="9" customFormat="true" ht="12.8" hidden="false" customHeight="false" outlineLevel="0" collapsed="false">
      <c r="A545" s="7" t="n">
        <v>544</v>
      </c>
      <c r="B545" s="7" t="n">
        <v>12029</v>
      </c>
      <c r="C545" s="7" t="s">
        <v>581</v>
      </c>
      <c r="D545" s="7" t="s">
        <v>364</v>
      </c>
      <c r="E545" s="7" t="n">
        <f aca="false">F545/3</f>
        <v>29</v>
      </c>
      <c r="F545" s="8" t="n">
        <v>87</v>
      </c>
    </row>
    <row r="546" s="9" customFormat="true" ht="12.8" hidden="false" customHeight="false" outlineLevel="0" collapsed="false">
      <c r="A546" s="7" t="n">
        <v>545</v>
      </c>
      <c r="B546" s="8" t="s">
        <v>12</v>
      </c>
      <c r="C546" s="7" t="s">
        <v>582</v>
      </c>
      <c r="D546" s="8" t="s">
        <v>11</v>
      </c>
      <c r="E546" s="7" t="n">
        <f aca="false">F546/3</f>
        <v>20</v>
      </c>
      <c r="F546" s="8" t="n">
        <v>60</v>
      </c>
    </row>
    <row r="547" s="6" customFormat="true" ht="12.8" hidden="false" customHeight="false" outlineLevel="0" collapsed="false">
      <c r="A547" s="4" t="n">
        <v>546</v>
      </c>
      <c r="B547" s="4" t="n">
        <v>12033</v>
      </c>
      <c r="C547" s="4" t="s">
        <v>583</v>
      </c>
      <c r="D547" s="4" t="s">
        <v>364</v>
      </c>
      <c r="E547" s="4" t="n">
        <f aca="false">F547/3</f>
        <v>51</v>
      </c>
      <c r="F547" s="5" t="n">
        <v>153</v>
      </c>
    </row>
    <row r="548" s="9" customFormat="true" ht="12.8" hidden="false" customHeight="false" outlineLevel="0" collapsed="false">
      <c r="A548" s="7" t="n">
        <v>547</v>
      </c>
      <c r="B548" s="7" t="n">
        <v>11396</v>
      </c>
      <c r="C548" s="7" t="s">
        <v>584</v>
      </c>
      <c r="D548" s="7" t="s">
        <v>11</v>
      </c>
      <c r="E548" s="7" t="n">
        <f aca="false">F548/3</f>
        <v>30</v>
      </c>
      <c r="F548" s="8" t="n">
        <v>90</v>
      </c>
    </row>
    <row r="549" s="9" customFormat="true" ht="12.8" hidden="false" customHeight="false" outlineLevel="0" collapsed="false">
      <c r="A549" s="7" t="n">
        <v>548</v>
      </c>
      <c r="B549" s="8" t="s">
        <v>12</v>
      </c>
      <c r="C549" s="7" t="s">
        <v>585</v>
      </c>
      <c r="D549" s="7" t="s">
        <v>437</v>
      </c>
      <c r="E549" s="7" t="n">
        <f aca="false">F549/3</f>
        <v>133</v>
      </c>
      <c r="F549" s="8" t="n">
        <v>399</v>
      </c>
    </row>
    <row r="550" s="6" customFormat="true" ht="12.8" hidden="false" customHeight="false" outlineLevel="0" collapsed="false">
      <c r="A550" s="4" t="n">
        <v>549</v>
      </c>
      <c r="B550" s="4" t="n">
        <v>11301</v>
      </c>
      <c r="C550" s="4" t="s">
        <v>586</v>
      </c>
      <c r="D550" s="4" t="s">
        <v>418</v>
      </c>
      <c r="E550" s="4" t="n">
        <f aca="false">F550/3</f>
        <v>12</v>
      </c>
      <c r="F550" s="5" t="n">
        <v>36</v>
      </c>
    </row>
    <row r="551" s="9" customFormat="true" ht="35.25" hidden="false" customHeight="false" outlineLevel="0" collapsed="false">
      <c r="A551" s="7" t="n">
        <v>550</v>
      </c>
      <c r="B551" s="8" t="n">
        <v>11388</v>
      </c>
      <c r="C551" s="7" t="s">
        <v>587</v>
      </c>
      <c r="D551" s="7" t="s">
        <v>16</v>
      </c>
      <c r="E551" s="7" t="n">
        <f aca="false">F551/3</f>
        <v>40</v>
      </c>
      <c r="F551" s="8" t="n">
        <v>120</v>
      </c>
    </row>
    <row r="552" s="6" customFormat="true" ht="46.5" hidden="false" customHeight="false" outlineLevel="0" collapsed="false">
      <c r="A552" s="4" t="n">
        <v>551</v>
      </c>
      <c r="B552" s="4" t="s">
        <v>12</v>
      </c>
      <c r="C552" s="4" t="s">
        <v>588</v>
      </c>
      <c r="D552" s="4" t="s">
        <v>16</v>
      </c>
      <c r="E552" s="4" t="n">
        <f aca="false">F552/3</f>
        <v>76</v>
      </c>
      <c r="F552" s="5" t="n">
        <v>228</v>
      </c>
    </row>
    <row r="553" s="9" customFormat="true" ht="12.8" hidden="false" customHeight="false" outlineLevel="0" collapsed="false">
      <c r="A553" s="7" t="n">
        <v>552</v>
      </c>
      <c r="B553" s="7" t="n">
        <v>13240</v>
      </c>
      <c r="C553" s="7" t="s">
        <v>589</v>
      </c>
      <c r="D553" s="7" t="s">
        <v>428</v>
      </c>
      <c r="E553" s="7" t="n">
        <f aca="false">F553/3</f>
        <v>24</v>
      </c>
      <c r="F553" s="8" t="n">
        <v>72</v>
      </c>
    </row>
    <row r="554" s="6" customFormat="true" ht="12.8" hidden="false" customHeight="false" outlineLevel="0" collapsed="false">
      <c r="A554" s="4" t="n">
        <v>553</v>
      </c>
      <c r="B554" s="4" t="n">
        <v>11311</v>
      </c>
      <c r="C554" s="4" t="s">
        <v>590</v>
      </c>
      <c r="D554" s="4" t="s">
        <v>437</v>
      </c>
      <c r="E554" s="4" t="n">
        <f aca="false">F554/3</f>
        <v>2</v>
      </c>
      <c r="F554" s="5" t="n">
        <v>6</v>
      </c>
    </row>
    <row r="555" s="9" customFormat="true" ht="12.8" hidden="false" customHeight="false" outlineLevel="0" collapsed="false">
      <c r="A555" s="7" t="n">
        <v>554</v>
      </c>
      <c r="B555" s="7" t="n">
        <v>11397</v>
      </c>
      <c r="C555" s="7" t="s">
        <v>591</v>
      </c>
      <c r="D555" s="7" t="s">
        <v>437</v>
      </c>
      <c r="E555" s="7" t="n">
        <f aca="false">F555/3</f>
        <v>20</v>
      </c>
      <c r="F555" s="8" t="n">
        <v>60</v>
      </c>
    </row>
    <row r="556" s="6" customFormat="true" ht="12.8" hidden="false" customHeight="false" outlineLevel="0" collapsed="false">
      <c r="A556" s="4" t="n">
        <v>555</v>
      </c>
      <c r="B556" s="4" t="s">
        <v>12</v>
      </c>
      <c r="C556" s="4" t="s">
        <v>592</v>
      </c>
      <c r="D556" s="4" t="s">
        <v>437</v>
      </c>
      <c r="E556" s="4" t="n">
        <f aca="false">F556/3</f>
        <v>10</v>
      </c>
      <c r="F556" s="5" t="n">
        <v>30</v>
      </c>
    </row>
    <row r="557" s="6" customFormat="true" ht="24" hidden="false" customHeight="false" outlineLevel="0" collapsed="false">
      <c r="A557" s="4" t="n">
        <v>556</v>
      </c>
      <c r="B557" s="4" t="n">
        <v>11318</v>
      </c>
      <c r="C557" s="4" t="s">
        <v>593</v>
      </c>
      <c r="D557" s="4" t="s">
        <v>437</v>
      </c>
      <c r="E557" s="4" t="n">
        <f aca="false">F557/3</f>
        <v>135</v>
      </c>
      <c r="F557" s="5" t="n">
        <v>405</v>
      </c>
    </row>
    <row r="558" s="9" customFormat="true" ht="24" hidden="false" customHeight="false" outlineLevel="0" collapsed="false">
      <c r="A558" s="7" t="n">
        <v>557</v>
      </c>
      <c r="B558" s="7" t="n">
        <v>11320</v>
      </c>
      <c r="C558" s="7" t="s">
        <v>594</v>
      </c>
      <c r="D558" s="7" t="s">
        <v>437</v>
      </c>
      <c r="E558" s="7" t="n">
        <f aca="false">F558/3</f>
        <v>80</v>
      </c>
      <c r="F558" s="8" t="n">
        <v>240</v>
      </c>
    </row>
    <row r="559" s="6" customFormat="true" ht="24" hidden="false" customHeight="false" outlineLevel="0" collapsed="false">
      <c r="A559" s="4" t="n">
        <v>558</v>
      </c>
      <c r="B559" s="4" t="s">
        <v>12</v>
      </c>
      <c r="C559" s="4" t="s">
        <v>595</v>
      </c>
      <c r="D559" s="4" t="s">
        <v>437</v>
      </c>
      <c r="E559" s="4" t="n">
        <f aca="false">F559/3</f>
        <v>60</v>
      </c>
      <c r="F559" s="5" t="n">
        <v>180</v>
      </c>
    </row>
    <row r="560" s="9" customFormat="true" ht="12.8" hidden="false" customHeight="false" outlineLevel="0" collapsed="false">
      <c r="A560" s="7" t="n">
        <v>559</v>
      </c>
      <c r="B560" s="8" t="s">
        <v>12</v>
      </c>
      <c r="C560" s="7" t="s">
        <v>596</v>
      </c>
      <c r="D560" s="7" t="s">
        <v>437</v>
      </c>
      <c r="E560" s="7" t="n">
        <f aca="false">F560/3</f>
        <v>42</v>
      </c>
      <c r="F560" s="8" t="n">
        <v>126</v>
      </c>
    </row>
    <row r="561" s="9" customFormat="true" ht="12.8" hidden="false" customHeight="false" outlineLevel="0" collapsed="false">
      <c r="A561" s="7" t="n">
        <v>560</v>
      </c>
      <c r="B561" s="7" t="n">
        <v>11333</v>
      </c>
      <c r="C561" s="7" t="s">
        <v>597</v>
      </c>
      <c r="D561" s="7" t="s">
        <v>437</v>
      </c>
      <c r="E561" s="7" t="n">
        <f aca="false">F561/3</f>
        <v>3</v>
      </c>
      <c r="F561" s="8" t="n">
        <v>9</v>
      </c>
    </row>
    <row r="562" s="6" customFormat="true" ht="12.8" hidden="false" customHeight="false" outlineLevel="0" collapsed="false">
      <c r="A562" s="4" t="n">
        <v>561</v>
      </c>
      <c r="B562" s="4" t="n">
        <v>12661</v>
      </c>
      <c r="C562" s="4" t="s">
        <v>598</v>
      </c>
      <c r="D562" s="4" t="s">
        <v>437</v>
      </c>
      <c r="E562" s="4" t="n">
        <f aca="false">F562/3</f>
        <v>12</v>
      </c>
      <c r="F562" s="5" t="n">
        <v>36</v>
      </c>
    </row>
    <row r="563" s="9" customFormat="true" ht="12.8" hidden="false" customHeight="false" outlineLevel="0" collapsed="false">
      <c r="A563" s="7" t="n">
        <v>562</v>
      </c>
      <c r="B563" s="7" t="n">
        <v>11391</v>
      </c>
      <c r="C563" s="7" t="s">
        <v>599</v>
      </c>
      <c r="D563" s="7" t="s">
        <v>11</v>
      </c>
      <c r="E563" s="7" t="n">
        <f aca="false">F563/3</f>
        <v>85</v>
      </c>
      <c r="F563" s="8" t="n">
        <v>255</v>
      </c>
    </row>
    <row r="564" s="6" customFormat="true" ht="12.8" hidden="false" customHeight="false" outlineLevel="0" collapsed="false">
      <c r="A564" s="4" t="n">
        <v>563</v>
      </c>
      <c r="B564" s="4" t="s">
        <v>12</v>
      </c>
      <c r="C564" s="4" t="s">
        <v>600</v>
      </c>
      <c r="D564" s="4" t="s">
        <v>16</v>
      </c>
      <c r="E564" s="4" t="n">
        <f aca="false">F564/3</f>
        <v>85</v>
      </c>
      <c r="F564" s="5" t="n">
        <v>255</v>
      </c>
    </row>
    <row r="565" s="6" customFormat="true" ht="12.8" hidden="false" customHeight="false" outlineLevel="0" collapsed="false">
      <c r="A565" s="4" t="n">
        <v>564</v>
      </c>
      <c r="B565" s="4" t="n">
        <v>11379</v>
      </c>
      <c r="C565" s="4" t="s">
        <v>601</v>
      </c>
      <c r="D565" s="4" t="s">
        <v>602</v>
      </c>
      <c r="E565" s="4" t="n">
        <f aca="false">F565/3</f>
        <v>42</v>
      </c>
      <c r="F565" s="5" t="n">
        <v>126</v>
      </c>
    </row>
    <row r="566" s="6" customFormat="true" ht="12.8" hidden="false" customHeight="false" outlineLevel="0" collapsed="false">
      <c r="A566" s="4" t="n">
        <v>565</v>
      </c>
      <c r="B566" s="4" t="n">
        <v>11358</v>
      </c>
      <c r="C566" s="4" t="s">
        <v>603</v>
      </c>
      <c r="D566" s="4" t="s">
        <v>604</v>
      </c>
      <c r="E566" s="4" t="n">
        <f aca="false">F566/3</f>
        <v>6</v>
      </c>
      <c r="F566" s="5" t="n">
        <v>18</v>
      </c>
    </row>
    <row r="567" s="9" customFormat="true" ht="12.8" hidden="false" customHeight="false" outlineLevel="0" collapsed="false">
      <c r="A567" s="7" t="n">
        <v>566</v>
      </c>
      <c r="B567" s="7" t="s">
        <v>12</v>
      </c>
      <c r="C567" s="7" t="s">
        <v>605</v>
      </c>
      <c r="D567" s="7" t="s">
        <v>437</v>
      </c>
      <c r="E567" s="7" t="n">
        <f aca="false">F567/3</f>
        <v>2</v>
      </c>
      <c r="F567" s="8" t="n">
        <v>6</v>
      </c>
    </row>
    <row r="568" s="6" customFormat="true" ht="12.8" hidden="false" customHeight="false" outlineLevel="0" collapsed="false">
      <c r="A568" s="4" t="n">
        <v>567</v>
      </c>
      <c r="B568" s="4" t="n">
        <v>11345</v>
      </c>
      <c r="C568" s="4" t="s">
        <v>606</v>
      </c>
      <c r="D568" s="4" t="s">
        <v>437</v>
      </c>
      <c r="E568" s="4" t="n">
        <f aca="false">F568/3</f>
        <v>9</v>
      </c>
      <c r="F568" s="5" t="n">
        <v>27</v>
      </c>
    </row>
    <row r="569" s="9" customFormat="true" ht="12.8" hidden="false" customHeight="false" outlineLevel="0" collapsed="false">
      <c r="A569" s="7" t="n">
        <v>568</v>
      </c>
      <c r="B569" s="7" t="n">
        <v>11341</v>
      </c>
      <c r="C569" s="7" t="s">
        <v>607</v>
      </c>
      <c r="D569" s="7" t="s">
        <v>437</v>
      </c>
      <c r="E569" s="7" t="n">
        <f aca="false">F569/3</f>
        <v>85</v>
      </c>
      <c r="F569" s="8" t="n">
        <v>255</v>
      </c>
    </row>
    <row r="570" s="6" customFormat="true" ht="12.8" hidden="false" customHeight="false" outlineLevel="0" collapsed="false">
      <c r="A570" s="4" t="n">
        <v>569</v>
      </c>
      <c r="B570" s="4" t="n">
        <v>11346</v>
      </c>
      <c r="C570" s="4" t="s">
        <v>608</v>
      </c>
      <c r="D570" s="4" t="s">
        <v>437</v>
      </c>
      <c r="E570" s="4" t="n">
        <f aca="false">F570/3</f>
        <v>115</v>
      </c>
      <c r="F570" s="5" t="n">
        <v>345</v>
      </c>
    </row>
    <row r="571" s="9" customFormat="true" ht="12.8" hidden="false" customHeight="false" outlineLevel="0" collapsed="false">
      <c r="A571" s="7" t="n">
        <v>570</v>
      </c>
      <c r="B571" s="8" t="s">
        <v>12</v>
      </c>
      <c r="C571" s="7" t="s">
        <v>609</v>
      </c>
      <c r="D571" s="7" t="s">
        <v>437</v>
      </c>
      <c r="E571" s="7" t="n">
        <f aca="false">F571/3</f>
        <v>40</v>
      </c>
      <c r="F571" s="8" t="n">
        <v>120</v>
      </c>
    </row>
    <row r="572" s="6" customFormat="true" ht="12.8" hidden="false" customHeight="false" outlineLevel="0" collapsed="false">
      <c r="A572" s="4" t="n">
        <v>571</v>
      </c>
      <c r="B572" s="4" t="s">
        <v>12</v>
      </c>
      <c r="C572" s="4" t="s">
        <v>610</v>
      </c>
      <c r="D572" s="4" t="s">
        <v>437</v>
      </c>
      <c r="E572" s="4" t="n">
        <f aca="false">F572/3</f>
        <v>150</v>
      </c>
      <c r="F572" s="5" t="n">
        <v>450</v>
      </c>
    </row>
    <row r="573" s="6" customFormat="true" ht="12.8" hidden="false" customHeight="false" outlineLevel="0" collapsed="false">
      <c r="A573" s="4" t="n">
        <v>572</v>
      </c>
      <c r="B573" s="4" t="s">
        <v>12</v>
      </c>
      <c r="C573" s="4" t="s">
        <v>611</v>
      </c>
      <c r="D573" s="4" t="s">
        <v>437</v>
      </c>
      <c r="E573" s="4" t="n">
        <f aca="false">F573/3</f>
        <v>12</v>
      </c>
      <c r="F573" s="5" t="n">
        <v>36</v>
      </c>
    </row>
    <row r="574" s="9" customFormat="true" ht="35.25" hidden="false" customHeight="false" outlineLevel="0" collapsed="false">
      <c r="A574" s="7" t="n">
        <v>573</v>
      </c>
      <c r="B574" s="7" t="n">
        <v>12848</v>
      </c>
      <c r="C574" s="7" t="s">
        <v>612</v>
      </c>
      <c r="D574" s="7" t="s">
        <v>437</v>
      </c>
      <c r="E574" s="7" t="n">
        <f aca="false">F574/3</f>
        <v>10</v>
      </c>
      <c r="F574" s="8" t="n">
        <v>30</v>
      </c>
    </row>
    <row r="575" s="6" customFormat="true" ht="12.8" hidden="false" customHeight="false" outlineLevel="0" collapsed="false">
      <c r="A575" s="4" t="n">
        <v>574</v>
      </c>
      <c r="B575" s="4" t="n">
        <v>11304</v>
      </c>
      <c r="C575" s="4" t="s">
        <v>613</v>
      </c>
      <c r="D575" s="4" t="s">
        <v>437</v>
      </c>
      <c r="E575" s="4" t="n">
        <f aca="false">F575/3</f>
        <v>23</v>
      </c>
      <c r="F575" s="5" t="n">
        <v>69</v>
      </c>
    </row>
    <row r="576" s="6" customFormat="true" ht="12.8" hidden="false" customHeight="false" outlineLevel="0" collapsed="false">
      <c r="A576" s="4" t="n">
        <v>575</v>
      </c>
      <c r="B576" s="4" t="n">
        <v>11382</v>
      </c>
      <c r="C576" s="4" t="s">
        <v>614</v>
      </c>
      <c r="D576" s="4" t="s">
        <v>437</v>
      </c>
      <c r="E576" s="4" t="n">
        <f aca="false">F576/3</f>
        <v>20</v>
      </c>
      <c r="F576" s="5" t="n">
        <v>60</v>
      </c>
    </row>
    <row r="577" s="6" customFormat="true" ht="12.8" hidden="false" customHeight="false" outlineLevel="0" collapsed="false">
      <c r="A577" s="4" t="n">
        <v>576</v>
      </c>
      <c r="B577" s="4" t="s">
        <v>12</v>
      </c>
      <c r="C577" s="4" t="s">
        <v>615</v>
      </c>
      <c r="D577" s="4" t="s">
        <v>616</v>
      </c>
      <c r="E577" s="4" t="n">
        <f aca="false">F577/3</f>
        <v>12</v>
      </c>
      <c r="F577" s="5" t="n">
        <v>36</v>
      </c>
    </row>
    <row r="578" s="6" customFormat="true" ht="12.8" hidden="false" customHeight="false" outlineLevel="0" collapsed="false">
      <c r="A578" s="4" t="n">
        <v>577</v>
      </c>
      <c r="B578" s="4" t="n">
        <v>11347</v>
      </c>
      <c r="C578" s="4" t="s">
        <v>617</v>
      </c>
      <c r="D578" s="4" t="s">
        <v>364</v>
      </c>
      <c r="E578" s="4" t="n">
        <f aca="false">F578/3</f>
        <v>9</v>
      </c>
      <c r="F578" s="5" t="n">
        <v>27</v>
      </c>
    </row>
    <row r="579" s="6" customFormat="true" ht="12.8" hidden="false" customHeight="false" outlineLevel="0" collapsed="false">
      <c r="A579" s="4" t="n">
        <v>578</v>
      </c>
      <c r="B579" s="4" t="n">
        <v>11350</v>
      </c>
      <c r="C579" s="4" t="s">
        <v>618</v>
      </c>
      <c r="D579" s="4" t="s">
        <v>437</v>
      </c>
      <c r="E579" s="4" t="n">
        <f aca="false">F579/3</f>
        <v>195</v>
      </c>
      <c r="F579" s="5" t="n">
        <v>585</v>
      </c>
    </row>
    <row r="580" s="6" customFormat="true" ht="12.8" hidden="false" customHeight="false" outlineLevel="0" collapsed="false">
      <c r="A580" s="4" t="n">
        <v>579</v>
      </c>
      <c r="B580" s="4" t="n">
        <v>270714</v>
      </c>
      <c r="C580" s="4" t="s">
        <v>619</v>
      </c>
      <c r="D580" s="4" t="s">
        <v>437</v>
      </c>
      <c r="E580" s="4" t="n">
        <f aca="false">F580/3</f>
        <v>22</v>
      </c>
      <c r="F580" s="5" t="n">
        <v>66</v>
      </c>
    </row>
    <row r="581" s="6" customFormat="true" ht="24" hidden="false" customHeight="false" outlineLevel="0" collapsed="false">
      <c r="A581" s="4" t="n">
        <v>580</v>
      </c>
      <c r="B581" s="4" t="n">
        <v>11253</v>
      </c>
      <c r="C581" s="4" t="s">
        <v>620</v>
      </c>
      <c r="D581" s="4" t="s">
        <v>364</v>
      </c>
      <c r="E581" s="4" t="n">
        <f aca="false">F581/3</f>
        <v>175</v>
      </c>
      <c r="F581" s="5" t="n">
        <v>525</v>
      </c>
    </row>
    <row r="582" s="6" customFormat="true" ht="12.8" hidden="false" customHeight="false" outlineLevel="0" collapsed="false">
      <c r="A582" s="4" t="n">
        <v>581</v>
      </c>
      <c r="B582" s="4" t="n">
        <v>11472</v>
      </c>
      <c r="C582" s="4" t="s">
        <v>621</v>
      </c>
      <c r="D582" s="4" t="s">
        <v>364</v>
      </c>
      <c r="E582" s="4" t="n">
        <f aca="false">F582/3</f>
        <v>10</v>
      </c>
      <c r="F582" s="5" t="n">
        <v>30</v>
      </c>
    </row>
    <row r="583" s="9" customFormat="true" ht="12.8" hidden="false" customHeight="false" outlineLevel="0" collapsed="false">
      <c r="A583" s="7" t="n">
        <v>582</v>
      </c>
      <c r="B583" s="7" t="n">
        <v>12040</v>
      </c>
      <c r="C583" s="7" t="s">
        <v>622</v>
      </c>
      <c r="D583" s="7" t="s">
        <v>437</v>
      </c>
      <c r="E583" s="7" t="n">
        <f aca="false">F583/3</f>
        <v>80</v>
      </c>
      <c r="F583" s="8" t="n">
        <v>240</v>
      </c>
    </row>
    <row r="584" s="9" customFormat="true" ht="12.8" hidden="false" customHeight="false" outlineLevel="0" collapsed="false">
      <c r="A584" s="7" t="n">
        <v>583</v>
      </c>
      <c r="B584" s="7" t="n">
        <v>270118</v>
      </c>
      <c r="C584" s="7" t="s">
        <v>623</v>
      </c>
      <c r="D584" s="7" t="s">
        <v>16</v>
      </c>
      <c r="E584" s="7" t="n">
        <f aca="false">F584/3</f>
        <v>300</v>
      </c>
      <c r="F584" s="8" t="n">
        <v>900</v>
      </c>
    </row>
    <row r="585" s="6" customFormat="true" ht="12.8" hidden="false" customHeight="false" outlineLevel="0" collapsed="false">
      <c r="A585" s="4" t="n">
        <v>584</v>
      </c>
      <c r="B585" s="5" t="n">
        <v>50029</v>
      </c>
      <c r="C585" s="4" t="s">
        <v>624</v>
      </c>
      <c r="D585" s="4" t="s">
        <v>16</v>
      </c>
      <c r="E585" s="4" t="n">
        <f aca="false">F585/3</f>
        <v>12</v>
      </c>
      <c r="F585" s="5" t="n">
        <v>36</v>
      </c>
    </row>
    <row r="586" s="6" customFormat="true" ht="12.8" hidden="false" customHeight="false" outlineLevel="0" collapsed="false">
      <c r="A586" s="4" t="n">
        <v>585</v>
      </c>
      <c r="B586" s="5" t="n">
        <v>130113</v>
      </c>
      <c r="C586" s="4" t="s">
        <v>625</v>
      </c>
      <c r="D586" s="4" t="s">
        <v>16</v>
      </c>
      <c r="E586" s="4" t="n">
        <f aca="false">F586/3</f>
        <v>46</v>
      </c>
      <c r="F586" s="5" t="n">
        <v>138</v>
      </c>
    </row>
    <row r="587" s="9" customFormat="true" ht="12.8" hidden="false" customHeight="false" outlineLevel="0" collapsed="false">
      <c r="A587" s="7" t="n">
        <v>586</v>
      </c>
      <c r="B587" s="8" t="s">
        <v>12</v>
      </c>
      <c r="C587" s="7" t="s">
        <v>626</v>
      </c>
      <c r="D587" s="7" t="s">
        <v>16</v>
      </c>
      <c r="E587" s="7" t="n">
        <f aca="false">F587/3</f>
        <v>26</v>
      </c>
      <c r="F587" s="8" t="n">
        <v>78</v>
      </c>
    </row>
    <row r="588" s="6" customFormat="true" ht="12.8" hidden="false" customHeight="false" outlineLevel="0" collapsed="false">
      <c r="A588" s="4" t="n">
        <v>587</v>
      </c>
      <c r="B588" s="4" t="s">
        <v>12</v>
      </c>
      <c r="C588" s="4" t="s">
        <v>627</v>
      </c>
      <c r="D588" s="4" t="s">
        <v>16</v>
      </c>
      <c r="E588" s="4" t="n">
        <f aca="false">F588/3</f>
        <v>100</v>
      </c>
      <c r="F588" s="5" t="n">
        <v>300</v>
      </c>
    </row>
    <row r="589" s="6" customFormat="true" ht="12.8" hidden="false" customHeight="false" outlineLevel="0" collapsed="false">
      <c r="A589" s="4" t="n">
        <v>588</v>
      </c>
      <c r="B589" s="4" t="s">
        <v>12</v>
      </c>
      <c r="C589" s="4" t="s">
        <v>628</v>
      </c>
      <c r="D589" s="4" t="s">
        <v>16</v>
      </c>
      <c r="E589" s="4" t="n">
        <f aca="false">F589/3</f>
        <v>90</v>
      </c>
      <c r="F589" s="5" t="n">
        <v>270</v>
      </c>
    </row>
    <row r="590" s="9" customFormat="true" ht="12.8" hidden="false" customHeight="false" outlineLevel="0" collapsed="false">
      <c r="A590" s="7" t="n">
        <v>589</v>
      </c>
      <c r="B590" s="7" t="n">
        <v>280054</v>
      </c>
      <c r="C590" s="7" t="s">
        <v>629</v>
      </c>
      <c r="D590" s="7" t="s">
        <v>16</v>
      </c>
      <c r="E590" s="7" t="n">
        <f aca="false">F590/3</f>
        <v>9</v>
      </c>
      <c r="F590" s="8" t="n">
        <v>27</v>
      </c>
    </row>
    <row r="591" s="9" customFormat="true" ht="12.8" hidden="false" customHeight="false" outlineLevel="0" collapsed="false">
      <c r="A591" s="7" t="n">
        <v>590</v>
      </c>
      <c r="B591" s="8" t="s">
        <v>12</v>
      </c>
      <c r="C591" s="7" t="s">
        <v>630</v>
      </c>
      <c r="D591" s="7" t="s">
        <v>16</v>
      </c>
      <c r="E591" s="7" t="n">
        <f aca="false">F591/3</f>
        <v>6</v>
      </c>
      <c r="F591" s="8" t="n">
        <v>18</v>
      </c>
    </row>
    <row r="592" s="6" customFormat="true" ht="12.8" hidden="false" customHeight="false" outlineLevel="0" collapsed="false">
      <c r="A592" s="4" t="n">
        <v>591</v>
      </c>
      <c r="B592" s="5" t="s">
        <v>12</v>
      </c>
      <c r="C592" s="4" t="s">
        <v>631</v>
      </c>
      <c r="D592" s="4" t="s">
        <v>16</v>
      </c>
      <c r="E592" s="4" t="n">
        <f aca="false">F592/3</f>
        <v>5</v>
      </c>
      <c r="F592" s="5" t="n">
        <v>15</v>
      </c>
    </row>
    <row r="593" s="6" customFormat="true" ht="12.8" hidden="false" customHeight="false" outlineLevel="0" collapsed="false">
      <c r="A593" s="4" t="n">
        <v>592</v>
      </c>
      <c r="B593" s="4" t="s">
        <v>12</v>
      </c>
      <c r="C593" s="4" t="s">
        <v>632</v>
      </c>
      <c r="D593" s="4" t="s">
        <v>16</v>
      </c>
      <c r="E593" s="4" t="n">
        <f aca="false">F593/3</f>
        <v>21</v>
      </c>
      <c r="F593" s="5" t="n">
        <v>63</v>
      </c>
    </row>
    <row r="594" s="6" customFormat="true" ht="12.8" hidden="false" customHeight="false" outlineLevel="0" collapsed="false">
      <c r="A594" s="4" t="n">
        <v>593</v>
      </c>
      <c r="B594" s="5" t="s">
        <v>12</v>
      </c>
      <c r="C594" s="4" t="s">
        <v>633</v>
      </c>
      <c r="D594" s="5" t="s">
        <v>11</v>
      </c>
      <c r="E594" s="4" t="n">
        <f aca="false">F594/3</f>
        <v>0</v>
      </c>
      <c r="F594" s="5" t="n">
        <v>0</v>
      </c>
    </row>
    <row r="595" s="6" customFormat="true" ht="12.8" hidden="false" customHeight="false" outlineLevel="0" collapsed="false">
      <c r="A595" s="4" t="n">
        <v>594</v>
      </c>
      <c r="B595" s="5" t="s">
        <v>12</v>
      </c>
      <c r="C595" s="4" t="s">
        <v>634</v>
      </c>
      <c r="D595" s="5" t="s">
        <v>11</v>
      </c>
      <c r="E595" s="4" t="n">
        <f aca="false">F595/3</f>
        <v>760</v>
      </c>
      <c r="F595" s="5" t="n">
        <v>2280</v>
      </c>
    </row>
    <row r="596" s="9" customFormat="true" ht="12.8" hidden="false" customHeight="false" outlineLevel="0" collapsed="false">
      <c r="A596" s="7" t="n">
        <v>595</v>
      </c>
      <c r="B596" s="7" t="n">
        <v>10585</v>
      </c>
      <c r="C596" s="7" t="s">
        <v>635</v>
      </c>
      <c r="D596" s="7" t="s">
        <v>16</v>
      </c>
      <c r="E596" s="7" t="n">
        <f aca="false">F596/3</f>
        <v>200</v>
      </c>
      <c r="F596" s="8" t="n">
        <v>600</v>
      </c>
    </row>
    <row r="597" s="9" customFormat="true" ht="12.8" hidden="false" customHeight="false" outlineLevel="0" collapsed="false">
      <c r="A597" s="7" t="n">
        <v>596</v>
      </c>
      <c r="B597" s="7" t="s">
        <v>12</v>
      </c>
      <c r="C597" s="7" t="s">
        <v>636</v>
      </c>
      <c r="D597" s="7" t="s">
        <v>16</v>
      </c>
      <c r="E597" s="7" t="n">
        <f aca="false">F597/3</f>
        <v>1020</v>
      </c>
      <c r="F597" s="8" t="n">
        <v>3060</v>
      </c>
    </row>
    <row r="598" s="9" customFormat="true" ht="12.8" hidden="false" customHeight="false" outlineLevel="0" collapsed="false">
      <c r="A598" s="7" t="n">
        <v>597</v>
      </c>
      <c r="B598" s="7" t="n">
        <v>10555</v>
      </c>
      <c r="C598" s="7" t="s">
        <v>637</v>
      </c>
      <c r="D598" s="7" t="s">
        <v>16</v>
      </c>
      <c r="E598" s="7" t="n">
        <f aca="false">F598/3</f>
        <v>100</v>
      </c>
      <c r="F598" s="8" t="n">
        <v>300</v>
      </c>
    </row>
    <row r="599" s="9" customFormat="true" ht="24" hidden="false" customHeight="false" outlineLevel="0" collapsed="false">
      <c r="A599" s="7" t="n">
        <v>598</v>
      </c>
      <c r="B599" s="7" t="s">
        <v>12</v>
      </c>
      <c r="C599" s="7" t="s">
        <v>638</v>
      </c>
      <c r="D599" s="7" t="s">
        <v>16</v>
      </c>
      <c r="E599" s="7" t="n">
        <f aca="false">F599/3</f>
        <v>200</v>
      </c>
      <c r="F599" s="8" t="n">
        <v>600</v>
      </c>
    </row>
    <row r="600" s="9" customFormat="true" ht="12.8" hidden="false" customHeight="false" outlineLevel="0" collapsed="false">
      <c r="A600" s="7" t="n">
        <v>599</v>
      </c>
      <c r="B600" s="7" t="s">
        <v>12</v>
      </c>
      <c r="C600" s="7" t="s">
        <v>639</v>
      </c>
      <c r="D600" s="7" t="s">
        <v>16</v>
      </c>
      <c r="E600" s="7" t="n">
        <f aca="false">F600/3</f>
        <v>100</v>
      </c>
      <c r="F600" s="8" t="n">
        <v>300</v>
      </c>
    </row>
    <row r="601" s="6" customFormat="true" ht="12.8" hidden="false" customHeight="false" outlineLevel="0" collapsed="false">
      <c r="A601" s="4" t="n">
        <v>600</v>
      </c>
      <c r="B601" s="4" t="s">
        <v>12</v>
      </c>
      <c r="C601" s="4" t="s">
        <v>640</v>
      </c>
      <c r="D601" s="4" t="s">
        <v>16</v>
      </c>
      <c r="E601" s="4" t="n">
        <f aca="false">F601/3</f>
        <v>1300</v>
      </c>
      <c r="F601" s="5" t="n">
        <v>3900</v>
      </c>
    </row>
    <row r="602" s="6" customFormat="true" ht="12.8" hidden="false" customHeight="false" outlineLevel="0" collapsed="false">
      <c r="A602" s="4" t="n">
        <v>601</v>
      </c>
      <c r="B602" s="4" t="n">
        <v>140080</v>
      </c>
      <c r="C602" s="4" t="s">
        <v>641</v>
      </c>
      <c r="D602" s="4" t="s">
        <v>16</v>
      </c>
      <c r="E602" s="4" t="n">
        <f aca="false">F602/3</f>
        <v>760</v>
      </c>
      <c r="F602" s="5" t="n">
        <v>2280</v>
      </c>
    </row>
    <row r="603" s="9" customFormat="true" ht="12.8" hidden="false" customHeight="false" outlineLevel="0" collapsed="false">
      <c r="A603" s="7" t="n">
        <v>602</v>
      </c>
      <c r="B603" s="7" t="n">
        <v>10886</v>
      </c>
      <c r="C603" s="7" t="s">
        <v>642</v>
      </c>
      <c r="D603" s="7" t="s">
        <v>11</v>
      </c>
      <c r="E603" s="7" t="n">
        <f aca="false">F603/3</f>
        <v>360</v>
      </c>
      <c r="F603" s="8" t="n">
        <v>1080</v>
      </c>
    </row>
    <row r="604" s="9" customFormat="true" ht="12.8" hidden="false" customHeight="false" outlineLevel="0" collapsed="false">
      <c r="A604" s="7" t="n">
        <v>603</v>
      </c>
      <c r="B604" s="8" t="s">
        <v>12</v>
      </c>
      <c r="C604" s="7" t="s">
        <v>643</v>
      </c>
      <c r="D604" s="7" t="s">
        <v>16</v>
      </c>
      <c r="E604" s="7" t="n">
        <f aca="false">F604/3</f>
        <v>910</v>
      </c>
      <c r="F604" s="8" t="n">
        <v>2730</v>
      </c>
    </row>
    <row r="605" s="9" customFormat="true" ht="12.8" hidden="false" customHeight="false" outlineLevel="0" collapsed="false">
      <c r="A605" s="7" t="n">
        <v>604</v>
      </c>
      <c r="B605" s="8" t="s">
        <v>12</v>
      </c>
      <c r="C605" s="7" t="s">
        <v>644</v>
      </c>
      <c r="D605" s="7" t="s">
        <v>16</v>
      </c>
      <c r="E605" s="7" t="n">
        <f aca="false">F605/3</f>
        <v>260</v>
      </c>
      <c r="F605" s="8" t="n">
        <v>780</v>
      </c>
    </row>
    <row r="606" s="6" customFormat="true" ht="12.8" hidden="false" customHeight="false" outlineLevel="0" collapsed="false">
      <c r="A606" s="4" t="n">
        <v>605</v>
      </c>
      <c r="B606" s="4" t="s">
        <v>12</v>
      </c>
      <c r="C606" s="4" t="s">
        <v>645</v>
      </c>
      <c r="D606" s="4" t="s">
        <v>16</v>
      </c>
      <c r="E606" s="4" t="n">
        <f aca="false">F606/3</f>
        <v>1550</v>
      </c>
      <c r="F606" s="5" t="n">
        <v>4650</v>
      </c>
    </row>
    <row r="607" s="6" customFormat="true" ht="12.8" hidden="false" customHeight="false" outlineLevel="0" collapsed="false">
      <c r="A607" s="4" t="n">
        <v>606</v>
      </c>
      <c r="B607" s="5" t="s">
        <v>12</v>
      </c>
      <c r="C607" s="4" t="s">
        <v>646</v>
      </c>
      <c r="D607" s="5" t="s">
        <v>16</v>
      </c>
      <c r="E607" s="4" t="n">
        <f aca="false">F607/3</f>
        <v>760</v>
      </c>
      <c r="F607" s="5" t="n">
        <v>2280</v>
      </c>
    </row>
    <row r="608" s="6" customFormat="true" ht="12.8" hidden="false" customHeight="false" outlineLevel="0" collapsed="false">
      <c r="A608" s="4" t="n">
        <v>607</v>
      </c>
      <c r="B608" s="4" t="s">
        <v>12</v>
      </c>
      <c r="C608" s="4" t="s">
        <v>647</v>
      </c>
      <c r="D608" s="4" t="s">
        <v>16</v>
      </c>
      <c r="E608" s="4" t="n">
        <f aca="false">F608/3</f>
        <v>50</v>
      </c>
      <c r="F608" s="5" t="n">
        <v>150</v>
      </c>
    </row>
    <row r="609" s="6" customFormat="true" ht="12.8" hidden="false" customHeight="false" outlineLevel="0" collapsed="false">
      <c r="A609" s="4" t="n">
        <v>608</v>
      </c>
      <c r="B609" s="4" t="s">
        <v>12</v>
      </c>
      <c r="C609" s="4" t="s">
        <v>648</v>
      </c>
      <c r="D609" s="4" t="s">
        <v>16</v>
      </c>
      <c r="E609" s="4" t="n">
        <f aca="false">F609/3</f>
        <v>100</v>
      </c>
      <c r="F609" s="5" t="n">
        <v>300</v>
      </c>
    </row>
    <row r="610" s="6" customFormat="true" ht="12.8" hidden="false" customHeight="false" outlineLevel="0" collapsed="false">
      <c r="A610" s="4" t="n">
        <v>609</v>
      </c>
      <c r="B610" s="4" t="n">
        <v>12686</v>
      </c>
      <c r="C610" s="4" t="s">
        <v>649</v>
      </c>
      <c r="D610" s="4" t="s">
        <v>16</v>
      </c>
      <c r="E610" s="4" t="n">
        <f aca="false">F610/3</f>
        <v>130</v>
      </c>
      <c r="F610" s="5" t="n">
        <v>390</v>
      </c>
    </row>
    <row r="611" s="9" customFormat="true" ht="12.8" hidden="false" customHeight="false" outlineLevel="0" collapsed="false">
      <c r="A611" s="7" t="n">
        <v>610</v>
      </c>
      <c r="B611" s="8" t="s">
        <v>12</v>
      </c>
      <c r="C611" s="7" t="s">
        <v>650</v>
      </c>
      <c r="D611" s="8" t="s">
        <v>11</v>
      </c>
      <c r="E611" s="7" t="n">
        <f aca="false">F611/3</f>
        <v>620</v>
      </c>
      <c r="F611" s="8" t="n">
        <v>1860</v>
      </c>
    </row>
    <row r="612" s="9" customFormat="true" ht="12.8" hidden="false" customHeight="false" outlineLevel="0" collapsed="false">
      <c r="A612" s="7" t="n">
        <v>611</v>
      </c>
      <c r="B612" s="7" t="s">
        <v>12</v>
      </c>
      <c r="C612" s="7" t="s">
        <v>651</v>
      </c>
      <c r="D612" s="7" t="s">
        <v>16</v>
      </c>
      <c r="E612" s="7" t="n">
        <f aca="false">F612/3</f>
        <v>110</v>
      </c>
      <c r="F612" s="8" t="n">
        <v>330</v>
      </c>
    </row>
    <row r="613" s="6" customFormat="true" ht="12.8" hidden="false" customHeight="false" outlineLevel="0" collapsed="false">
      <c r="A613" s="4" t="n">
        <v>612</v>
      </c>
      <c r="B613" s="4" t="n">
        <v>120071</v>
      </c>
      <c r="C613" s="4" t="s">
        <v>652</v>
      </c>
      <c r="D613" s="4" t="s">
        <v>653</v>
      </c>
      <c r="E613" s="4" t="n">
        <f aca="false">F613/3</f>
        <v>60</v>
      </c>
      <c r="F613" s="5" t="n">
        <v>180</v>
      </c>
    </row>
    <row r="614" s="9" customFormat="true" ht="12.8" hidden="false" customHeight="false" outlineLevel="0" collapsed="false">
      <c r="A614" s="7" t="n">
        <v>613</v>
      </c>
      <c r="B614" s="7" t="n">
        <v>120072</v>
      </c>
      <c r="C614" s="7" t="s">
        <v>654</v>
      </c>
      <c r="D614" s="7" t="s">
        <v>362</v>
      </c>
      <c r="E614" s="7" t="n">
        <f aca="false">F614/3</f>
        <v>25</v>
      </c>
      <c r="F614" s="8" t="n">
        <v>75</v>
      </c>
    </row>
    <row r="615" s="6" customFormat="true" ht="12.8" hidden="false" customHeight="false" outlineLevel="0" collapsed="false">
      <c r="A615" s="4" t="n">
        <v>614</v>
      </c>
      <c r="B615" s="4" t="s">
        <v>12</v>
      </c>
      <c r="C615" s="4" t="s">
        <v>655</v>
      </c>
      <c r="D615" s="4" t="s">
        <v>16</v>
      </c>
      <c r="E615" s="4" t="n">
        <f aca="false">F615/3</f>
        <v>410</v>
      </c>
      <c r="F615" s="5" t="n">
        <v>1230</v>
      </c>
    </row>
    <row r="616" s="6" customFormat="true" ht="12.8" hidden="false" customHeight="false" outlineLevel="0" collapsed="false">
      <c r="A616" s="4" t="n">
        <v>615</v>
      </c>
      <c r="B616" s="4" t="n">
        <v>10297</v>
      </c>
      <c r="C616" s="4" t="s">
        <v>656</v>
      </c>
      <c r="D616" s="4" t="s">
        <v>16</v>
      </c>
      <c r="E616" s="4" t="n">
        <f aca="false">F616/3</f>
        <v>1620</v>
      </c>
      <c r="F616" s="5" t="n">
        <v>4860</v>
      </c>
    </row>
    <row r="617" s="9" customFormat="true" ht="12.8" hidden="false" customHeight="false" outlineLevel="0" collapsed="false">
      <c r="A617" s="7" t="n">
        <v>616</v>
      </c>
      <c r="B617" s="7" t="s">
        <v>12</v>
      </c>
      <c r="C617" s="7" t="s">
        <v>657</v>
      </c>
      <c r="D617" s="7" t="s">
        <v>658</v>
      </c>
      <c r="E617" s="7" t="n">
        <f aca="false">F617/3</f>
        <v>0.5</v>
      </c>
      <c r="F617" s="8" t="n">
        <v>1.5</v>
      </c>
    </row>
    <row r="618" s="9" customFormat="true" ht="12.8" hidden="false" customHeight="false" outlineLevel="0" collapsed="false">
      <c r="A618" s="7" t="n">
        <v>617</v>
      </c>
      <c r="B618" s="7" t="s">
        <v>21</v>
      </c>
      <c r="C618" s="7" t="s">
        <v>659</v>
      </c>
      <c r="D618" s="7" t="s">
        <v>658</v>
      </c>
      <c r="E618" s="7" t="n">
        <f aca="false">F618/3</f>
        <v>0.5</v>
      </c>
      <c r="F618" s="8" t="n">
        <v>1.5</v>
      </c>
    </row>
    <row r="619" s="9" customFormat="true" ht="12.8" hidden="false" customHeight="false" outlineLevel="0" collapsed="false">
      <c r="A619" s="7" t="n">
        <v>618</v>
      </c>
      <c r="B619" s="7" t="s">
        <v>12</v>
      </c>
      <c r="C619" s="7" t="s">
        <v>660</v>
      </c>
      <c r="D619" s="7" t="s">
        <v>16</v>
      </c>
      <c r="E619" s="7" t="n">
        <f aca="false">F619/3</f>
        <v>1250</v>
      </c>
      <c r="F619" s="8" t="n">
        <v>3750</v>
      </c>
    </row>
    <row r="620" s="6" customFormat="true" ht="12.8" hidden="false" customHeight="false" outlineLevel="0" collapsed="false">
      <c r="A620" s="4" t="n">
        <v>619</v>
      </c>
      <c r="B620" s="4" t="n">
        <v>170050</v>
      </c>
      <c r="C620" s="4" t="s">
        <v>661</v>
      </c>
      <c r="D620" s="4" t="s">
        <v>662</v>
      </c>
      <c r="E620" s="4" t="n">
        <f aca="false">F620/3</f>
        <v>4</v>
      </c>
      <c r="F620" s="5" t="n">
        <v>12</v>
      </c>
    </row>
    <row r="621" s="6" customFormat="true" ht="12.8" hidden="false" customHeight="false" outlineLevel="0" collapsed="false">
      <c r="A621" s="4" t="n">
        <v>620</v>
      </c>
      <c r="B621" s="4" t="n">
        <v>270706</v>
      </c>
      <c r="C621" s="4" t="s">
        <v>663</v>
      </c>
      <c r="D621" s="4" t="s">
        <v>664</v>
      </c>
      <c r="E621" s="4" t="n">
        <f aca="false">F621/3</f>
        <v>6</v>
      </c>
      <c r="F621" s="5" t="n">
        <v>18</v>
      </c>
    </row>
    <row r="622" s="9" customFormat="true" ht="12.8" hidden="false" customHeight="false" outlineLevel="0" collapsed="false">
      <c r="A622" s="7" t="n">
        <v>621</v>
      </c>
      <c r="B622" s="8" t="n">
        <v>270707</v>
      </c>
      <c r="C622" s="7" t="s">
        <v>665</v>
      </c>
      <c r="D622" s="7" t="s">
        <v>666</v>
      </c>
      <c r="E622" s="7" t="n">
        <f aca="false">F622/3</f>
        <v>11</v>
      </c>
      <c r="F622" s="8" t="n">
        <v>33</v>
      </c>
    </row>
    <row r="623" s="9" customFormat="true" ht="24" hidden="false" customHeight="false" outlineLevel="0" collapsed="false">
      <c r="A623" s="7" t="n">
        <v>622</v>
      </c>
      <c r="B623" s="7" t="n">
        <v>160040</v>
      </c>
      <c r="C623" s="7" t="s">
        <v>667</v>
      </c>
      <c r="D623" s="7" t="s">
        <v>11</v>
      </c>
      <c r="E623" s="7" t="n">
        <f aca="false">F623/3</f>
        <v>3</v>
      </c>
      <c r="F623" s="8" t="n">
        <v>9</v>
      </c>
    </row>
    <row r="624" s="9" customFormat="true" ht="12.8" hidden="false" customHeight="false" outlineLevel="0" collapsed="false">
      <c r="A624" s="7" t="n">
        <v>623</v>
      </c>
      <c r="B624" s="7" t="n">
        <v>160076</v>
      </c>
      <c r="C624" s="7" t="s">
        <v>668</v>
      </c>
      <c r="D624" s="7" t="s">
        <v>11</v>
      </c>
      <c r="E624" s="7" t="n">
        <f aca="false">F624/3</f>
        <v>2</v>
      </c>
      <c r="F624" s="8" t="n">
        <v>6</v>
      </c>
    </row>
    <row r="625" s="9" customFormat="true" ht="12.8" hidden="false" customHeight="false" outlineLevel="0" collapsed="false">
      <c r="A625" s="7" t="n">
        <v>624</v>
      </c>
      <c r="B625" s="7" t="n">
        <v>160075</v>
      </c>
      <c r="C625" s="7" t="s">
        <v>669</v>
      </c>
      <c r="D625" s="7" t="s">
        <v>11</v>
      </c>
      <c r="E625" s="7" t="n">
        <f aca="false">F625/3</f>
        <v>10</v>
      </c>
      <c r="F625" s="8" t="n">
        <v>30</v>
      </c>
    </row>
    <row r="626" s="9" customFormat="true" ht="12.8" hidden="false" customHeight="false" outlineLevel="0" collapsed="false">
      <c r="A626" s="7" t="n">
        <v>625</v>
      </c>
      <c r="B626" s="7" t="s">
        <v>12</v>
      </c>
      <c r="C626" s="7" t="s">
        <v>670</v>
      </c>
      <c r="D626" s="7" t="s">
        <v>16</v>
      </c>
      <c r="E626" s="7" t="n">
        <f aca="false">F626/3</f>
        <v>5</v>
      </c>
      <c r="F626" s="8" t="n">
        <v>15</v>
      </c>
    </row>
    <row r="627" s="6" customFormat="true" ht="12.8" hidden="false" customHeight="false" outlineLevel="0" collapsed="false">
      <c r="A627" s="4" t="n">
        <v>626</v>
      </c>
      <c r="B627" s="4" t="s">
        <v>12</v>
      </c>
      <c r="C627" s="4" t="s">
        <v>671</v>
      </c>
      <c r="D627" s="4" t="s">
        <v>672</v>
      </c>
      <c r="E627" s="4" t="n">
        <f aca="false">F627/3</f>
        <v>60</v>
      </c>
      <c r="F627" s="5" t="n">
        <v>180</v>
      </c>
    </row>
    <row r="628" s="6" customFormat="true" ht="12.8" hidden="false" customHeight="false" outlineLevel="0" collapsed="false">
      <c r="A628" s="4" t="n">
        <v>627</v>
      </c>
      <c r="B628" s="5" t="s">
        <v>12</v>
      </c>
      <c r="C628" s="4" t="s">
        <v>673</v>
      </c>
      <c r="D628" s="5" t="s">
        <v>674</v>
      </c>
      <c r="E628" s="4" t="n">
        <f aca="false">F628/3</f>
        <v>19</v>
      </c>
      <c r="F628" s="5" t="n">
        <v>57</v>
      </c>
    </row>
    <row r="629" s="6" customFormat="true" ht="24" hidden="false" customHeight="false" outlineLevel="0" collapsed="false">
      <c r="A629" s="4" t="n">
        <v>628</v>
      </c>
      <c r="B629" s="4" t="n">
        <v>170106</v>
      </c>
      <c r="C629" s="4" t="s">
        <v>675</v>
      </c>
      <c r="D629" s="4" t="s">
        <v>662</v>
      </c>
      <c r="E629" s="4" t="n">
        <f aca="false">F629/3</f>
        <v>4.5</v>
      </c>
      <c r="F629" s="5" t="n">
        <v>13.5</v>
      </c>
    </row>
    <row r="630" s="12" customFormat="true" ht="12.8" hidden="false" customHeight="false" outlineLevel="0" collapsed="false">
      <c r="A630" s="10" t="n">
        <v>629</v>
      </c>
      <c r="B630" s="11" t="s">
        <v>12</v>
      </c>
      <c r="C630" s="10" t="s">
        <v>676</v>
      </c>
      <c r="D630" s="11" t="s">
        <v>16</v>
      </c>
      <c r="E630" s="10" t="n">
        <f aca="false">F630/3</f>
        <v>177</v>
      </c>
      <c r="F630" s="11" t="n">
        <v>531</v>
      </c>
    </row>
    <row r="631" s="6" customFormat="true" ht="12.8" hidden="false" customHeight="false" outlineLevel="0" collapsed="false">
      <c r="A631" s="4" t="n">
        <v>630</v>
      </c>
      <c r="B631" s="4" t="s">
        <v>12</v>
      </c>
      <c r="C631" s="4" t="s">
        <v>677</v>
      </c>
      <c r="D631" s="4" t="s">
        <v>678</v>
      </c>
      <c r="E631" s="4" t="n">
        <f aca="false">F631/3</f>
        <v>73</v>
      </c>
      <c r="F631" s="5" t="n">
        <v>219</v>
      </c>
    </row>
    <row r="632" s="6" customFormat="true" ht="12.8" hidden="false" customHeight="false" outlineLevel="0" collapsed="false">
      <c r="A632" s="4" t="n">
        <v>631</v>
      </c>
      <c r="B632" s="4" t="s">
        <v>12</v>
      </c>
      <c r="C632" s="4" t="s">
        <v>679</v>
      </c>
      <c r="D632" s="4" t="s">
        <v>678</v>
      </c>
      <c r="E632" s="4" t="n">
        <f aca="false">F632/3</f>
        <v>55</v>
      </c>
      <c r="F632" s="5" t="n">
        <v>165</v>
      </c>
    </row>
    <row r="633" s="6" customFormat="true" ht="12.8" hidden="false" customHeight="false" outlineLevel="0" collapsed="false">
      <c r="A633" s="4" t="n">
        <v>632</v>
      </c>
      <c r="B633" s="4" t="s">
        <v>12</v>
      </c>
      <c r="C633" s="4" t="s">
        <v>680</v>
      </c>
      <c r="D633" s="4" t="s">
        <v>678</v>
      </c>
      <c r="E633" s="4" t="n">
        <f aca="false">F633/3</f>
        <v>65</v>
      </c>
      <c r="F633" s="5" t="n">
        <v>195</v>
      </c>
    </row>
    <row r="634" s="6" customFormat="true" ht="12.8" hidden="false" customHeight="false" outlineLevel="0" collapsed="false">
      <c r="A634" s="4" t="n">
        <v>633</v>
      </c>
      <c r="B634" s="4" t="n">
        <v>170192</v>
      </c>
      <c r="C634" s="4" t="s">
        <v>681</v>
      </c>
      <c r="D634" s="4" t="s">
        <v>418</v>
      </c>
      <c r="E634" s="4" t="n">
        <f aca="false">F634/3</f>
        <v>5</v>
      </c>
      <c r="F634" s="5" t="n">
        <v>15</v>
      </c>
    </row>
    <row r="635" s="6" customFormat="true" ht="12.8" hidden="false" customHeight="false" outlineLevel="0" collapsed="false">
      <c r="A635" s="4" t="n">
        <v>634</v>
      </c>
      <c r="B635" s="5" t="s">
        <v>12</v>
      </c>
      <c r="C635" s="4" t="s">
        <v>682</v>
      </c>
      <c r="D635" s="5" t="s">
        <v>683</v>
      </c>
      <c r="E635" s="4" t="n">
        <f aca="false">F635/3</f>
        <v>4</v>
      </c>
      <c r="F635" s="5" t="n">
        <v>12</v>
      </c>
    </row>
    <row r="636" s="6" customFormat="true" ht="12.8" hidden="false" customHeight="false" outlineLevel="0" collapsed="false">
      <c r="A636" s="4" t="n">
        <v>635</v>
      </c>
      <c r="B636" s="4" t="n">
        <v>171042</v>
      </c>
      <c r="C636" s="4" t="s">
        <v>684</v>
      </c>
      <c r="D636" s="4" t="s">
        <v>685</v>
      </c>
      <c r="E636" s="4" t="n">
        <f aca="false">F636/3</f>
        <v>4</v>
      </c>
      <c r="F636" s="5" t="n">
        <v>12</v>
      </c>
    </row>
    <row r="637" s="6" customFormat="true" ht="12.8" hidden="false" customHeight="false" outlineLevel="0" collapsed="false">
      <c r="A637" s="4" t="n">
        <v>636</v>
      </c>
      <c r="B637" s="4" t="n">
        <v>17181</v>
      </c>
      <c r="C637" s="4" t="s">
        <v>686</v>
      </c>
      <c r="D637" s="4" t="s">
        <v>685</v>
      </c>
      <c r="E637" s="4" t="n">
        <f aca="false">F637/3</f>
        <v>7</v>
      </c>
      <c r="F637" s="5" t="n">
        <v>21</v>
      </c>
    </row>
    <row r="638" s="6" customFormat="true" ht="12.8" hidden="false" customHeight="false" outlineLevel="0" collapsed="false">
      <c r="A638" s="4" t="n">
        <v>637</v>
      </c>
      <c r="B638" s="4" t="s">
        <v>12</v>
      </c>
      <c r="C638" s="4" t="s">
        <v>687</v>
      </c>
      <c r="D638" s="4" t="s">
        <v>685</v>
      </c>
      <c r="E638" s="4" t="n">
        <f aca="false">F638/3</f>
        <v>7</v>
      </c>
      <c r="F638" s="5" t="n">
        <v>21</v>
      </c>
    </row>
    <row r="639" s="6" customFormat="true" ht="12.8" hidden="false" customHeight="false" outlineLevel="0" collapsed="false">
      <c r="A639" s="4" t="n">
        <v>638</v>
      </c>
      <c r="B639" s="4" t="n">
        <v>171008</v>
      </c>
      <c r="C639" s="4" t="s">
        <v>688</v>
      </c>
      <c r="D639" s="4" t="s">
        <v>685</v>
      </c>
      <c r="E639" s="4" t="n">
        <f aca="false">F639/3</f>
        <v>3</v>
      </c>
      <c r="F639" s="5" t="n">
        <v>9</v>
      </c>
    </row>
    <row r="640" s="6" customFormat="true" ht="12.8" hidden="false" customHeight="false" outlineLevel="0" collapsed="false">
      <c r="A640" s="4" t="n">
        <v>639</v>
      </c>
      <c r="B640" s="16" t="n">
        <v>171003</v>
      </c>
      <c r="C640" s="16" t="s">
        <v>689</v>
      </c>
      <c r="D640" s="16" t="s">
        <v>685</v>
      </c>
      <c r="E640" s="4" t="n">
        <f aca="false">F640/3</f>
        <v>6.5</v>
      </c>
      <c r="F640" s="5" t="n">
        <v>19.5</v>
      </c>
    </row>
    <row r="641" s="6" customFormat="true" ht="12.8" hidden="false" customHeight="false" outlineLevel="0" collapsed="false">
      <c r="A641" s="4" t="n">
        <v>640</v>
      </c>
      <c r="B641" s="4" t="n">
        <v>171006</v>
      </c>
      <c r="C641" s="4" t="s">
        <v>690</v>
      </c>
      <c r="D641" s="4" t="s">
        <v>685</v>
      </c>
      <c r="E641" s="4" t="n">
        <f aca="false">F641/3</f>
        <v>4.25</v>
      </c>
      <c r="F641" s="5" t="n">
        <v>12.75</v>
      </c>
    </row>
    <row r="642" s="6" customFormat="true" ht="12.8" hidden="false" customHeight="false" outlineLevel="0" collapsed="false">
      <c r="A642" s="4" t="n">
        <v>641</v>
      </c>
      <c r="B642" s="4" t="s">
        <v>12</v>
      </c>
      <c r="C642" s="4" t="s">
        <v>691</v>
      </c>
      <c r="D642" s="4" t="s">
        <v>685</v>
      </c>
      <c r="E642" s="4" t="n">
        <f aca="false">F642/3</f>
        <v>9</v>
      </c>
      <c r="F642" s="5" t="n">
        <v>27</v>
      </c>
    </row>
    <row r="643" s="6" customFormat="true" ht="12.8" hidden="false" customHeight="false" outlineLevel="0" collapsed="false">
      <c r="A643" s="4" t="n">
        <v>642</v>
      </c>
      <c r="B643" s="5" t="n">
        <v>171002</v>
      </c>
      <c r="C643" s="4" t="s">
        <v>692</v>
      </c>
      <c r="D643" s="4" t="s">
        <v>683</v>
      </c>
      <c r="E643" s="4" t="n">
        <f aca="false">F643/3</f>
        <v>1</v>
      </c>
      <c r="F643" s="5" t="n">
        <v>3</v>
      </c>
    </row>
    <row r="644" s="6" customFormat="true" ht="12.8" hidden="false" customHeight="false" outlineLevel="0" collapsed="false">
      <c r="A644" s="4" t="n">
        <v>643</v>
      </c>
      <c r="B644" s="4" t="n">
        <v>171094</v>
      </c>
      <c r="C644" s="4" t="s">
        <v>693</v>
      </c>
      <c r="D644" s="4" t="s">
        <v>685</v>
      </c>
      <c r="E644" s="4" t="n">
        <f aca="false">F644/3</f>
        <v>5</v>
      </c>
      <c r="F644" s="5" t="n">
        <v>15</v>
      </c>
    </row>
    <row r="645" s="6" customFormat="true" ht="12.8" hidden="false" customHeight="false" outlineLevel="0" collapsed="false">
      <c r="A645" s="4" t="n">
        <v>644</v>
      </c>
      <c r="B645" s="4" t="n">
        <v>170205</v>
      </c>
      <c r="C645" s="4" t="s">
        <v>694</v>
      </c>
      <c r="D645" s="4" t="s">
        <v>685</v>
      </c>
      <c r="E645" s="4" t="n">
        <f aca="false">F645/3</f>
        <v>6.5</v>
      </c>
      <c r="F645" s="5" t="n">
        <v>19.5</v>
      </c>
    </row>
    <row r="646" s="6" customFormat="true" ht="12.8" hidden="false" customHeight="false" outlineLevel="0" collapsed="false">
      <c r="A646" s="4" t="n">
        <v>645</v>
      </c>
      <c r="B646" s="4" t="n">
        <v>170204</v>
      </c>
      <c r="C646" s="4" t="s">
        <v>695</v>
      </c>
      <c r="D646" s="4" t="s">
        <v>696</v>
      </c>
      <c r="E646" s="4" t="n">
        <f aca="false">F646/3</f>
        <v>500</v>
      </c>
      <c r="F646" s="5" t="n">
        <v>1500</v>
      </c>
    </row>
    <row r="647" s="6" customFormat="true" ht="12.8" hidden="false" customHeight="false" outlineLevel="0" collapsed="false">
      <c r="A647" s="4" t="n">
        <v>646</v>
      </c>
      <c r="B647" s="4" t="n">
        <v>170201</v>
      </c>
      <c r="C647" s="4" t="s">
        <v>697</v>
      </c>
      <c r="D647" s="4" t="s">
        <v>696</v>
      </c>
      <c r="E647" s="4" t="n">
        <f aca="false">F647/3</f>
        <v>280</v>
      </c>
      <c r="F647" s="5" t="n">
        <v>840</v>
      </c>
    </row>
    <row r="648" s="6" customFormat="true" ht="12.8" hidden="false" customHeight="false" outlineLevel="0" collapsed="false">
      <c r="A648" s="4" t="n">
        <v>647</v>
      </c>
      <c r="B648" s="4" t="n">
        <v>170206</v>
      </c>
      <c r="C648" s="4" t="s">
        <v>698</v>
      </c>
      <c r="D648" s="4" t="s">
        <v>696</v>
      </c>
      <c r="E648" s="4" t="n">
        <f aca="false">F648/3</f>
        <v>365</v>
      </c>
      <c r="F648" s="5" t="n">
        <v>1095</v>
      </c>
    </row>
    <row r="649" s="6" customFormat="true" ht="12.8" hidden="false" customHeight="false" outlineLevel="0" collapsed="false">
      <c r="A649" s="4" t="n">
        <v>648</v>
      </c>
      <c r="B649" s="4" t="n">
        <v>170207</v>
      </c>
      <c r="C649" s="4" t="s">
        <v>699</v>
      </c>
      <c r="D649" s="4" t="s">
        <v>696</v>
      </c>
      <c r="E649" s="4" t="n">
        <f aca="false">F649/3</f>
        <v>365</v>
      </c>
      <c r="F649" s="5" t="n">
        <v>1095</v>
      </c>
    </row>
    <row r="650" s="6" customFormat="true" ht="12.8" hidden="false" customHeight="false" outlineLevel="0" collapsed="false">
      <c r="A650" s="4" t="n">
        <v>649</v>
      </c>
      <c r="B650" s="4" t="n">
        <v>170202</v>
      </c>
      <c r="C650" s="4" t="s">
        <v>700</v>
      </c>
      <c r="D650" s="4" t="s">
        <v>696</v>
      </c>
      <c r="E650" s="4" t="n">
        <f aca="false">F650/3</f>
        <v>480</v>
      </c>
      <c r="F650" s="5" t="n">
        <v>1440</v>
      </c>
    </row>
    <row r="651" s="6" customFormat="true" ht="12.8" hidden="false" customHeight="false" outlineLevel="0" collapsed="false">
      <c r="A651" s="4" t="n">
        <v>650</v>
      </c>
      <c r="B651" s="4" t="n">
        <v>170203</v>
      </c>
      <c r="C651" s="4" t="s">
        <v>701</v>
      </c>
      <c r="D651" s="4" t="s">
        <v>696</v>
      </c>
      <c r="E651" s="4" t="n">
        <f aca="false">F651/3</f>
        <v>310</v>
      </c>
      <c r="F651" s="5" t="n">
        <v>930</v>
      </c>
    </row>
    <row r="652" s="6" customFormat="true" ht="12.8" hidden="false" customHeight="false" outlineLevel="0" collapsed="false">
      <c r="A652" s="4" t="n">
        <v>651</v>
      </c>
      <c r="B652" s="5" t="s">
        <v>21</v>
      </c>
      <c r="C652" s="4" t="s">
        <v>702</v>
      </c>
      <c r="D652" s="5" t="s">
        <v>16</v>
      </c>
      <c r="E652" s="4" t="n">
        <f aca="false">F652/3</f>
        <v>160</v>
      </c>
      <c r="F652" s="5" t="n">
        <v>480</v>
      </c>
    </row>
    <row r="653" s="12" customFormat="true" ht="12.8" hidden="false" customHeight="false" outlineLevel="0" collapsed="false">
      <c r="A653" s="10" t="n">
        <v>652</v>
      </c>
      <c r="B653" s="10" t="s">
        <v>703</v>
      </c>
      <c r="C653" s="10" t="s">
        <v>704</v>
      </c>
      <c r="D653" s="10" t="s">
        <v>11</v>
      </c>
      <c r="E653" s="10" t="n">
        <f aca="false">F653/3</f>
        <v>16</v>
      </c>
      <c r="F653" s="11" t="n">
        <v>48</v>
      </c>
    </row>
    <row r="654" s="6" customFormat="true" ht="12.8" hidden="false" customHeight="false" outlineLevel="0" collapsed="false">
      <c r="A654" s="4" t="n">
        <v>653</v>
      </c>
      <c r="B654" s="4" t="s">
        <v>705</v>
      </c>
      <c r="C654" s="4" t="s">
        <v>706</v>
      </c>
      <c r="D654" s="4" t="s">
        <v>11</v>
      </c>
      <c r="E654" s="4" t="n">
        <f aca="false">F654/3</f>
        <v>3800</v>
      </c>
      <c r="F654" s="5" t="n">
        <v>11400</v>
      </c>
    </row>
    <row r="655" s="6" customFormat="true" ht="12.8" hidden="false" customHeight="false" outlineLevel="0" collapsed="false">
      <c r="A655" s="4" t="n">
        <v>654</v>
      </c>
      <c r="B655" s="5" t="s">
        <v>12</v>
      </c>
      <c r="C655" s="4" t="s">
        <v>707</v>
      </c>
      <c r="D655" s="4" t="s">
        <v>11</v>
      </c>
      <c r="E655" s="4" t="n">
        <f aca="false">F655/3</f>
        <v>3150</v>
      </c>
      <c r="F655" s="5" t="n">
        <v>9450</v>
      </c>
    </row>
    <row r="656" s="12" customFormat="true" ht="12.8" hidden="false" customHeight="false" outlineLevel="0" collapsed="false">
      <c r="A656" s="10" t="n">
        <v>655</v>
      </c>
      <c r="B656" s="11" t="n">
        <v>16001409</v>
      </c>
      <c r="C656" s="10" t="s">
        <v>708</v>
      </c>
      <c r="D656" s="10" t="s">
        <v>16</v>
      </c>
      <c r="E656" s="10" t="n">
        <f aca="false">F656/3</f>
        <v>1</v>
      </c>
      <c r="F656" s="11" t="n">
        <v>3</v>
      </c>
    </row>
    <row r="657" s="6" customFormat="true" ht="12.8" hidden="false" customHeight="false" outlineLevel="0" collapsed="false">
      <c r="A657" s="4" t="n">
        <v>656</v>
      </c>
      <c r="B657" s="4" t="s">
        <v>12</v>
      </c>
      <c r="C657" s="4" t="s">
        <v>709</v>
      </c>
      <c r="D657" s="4" t="s">
        <v>288</v>
      </c>
      <c r="E657" s="4" t="n">
        <f aca="false">F657/3</f>
        <v>800</v>
      </c>
      <c r="F657" s="5" t="n">
        <v>2400</v>
      </c>
    </row>
    <row r="658" s="6" customFormat="true" ht="12.8" hidden="false" customHeight="false" outlineLevel="0" collapsed="false">
      <c r="A658" s="4" t="n">
        <v>657</v>
      </c>
      <c r="B658" s="4" t="s">
        <v>12</v>
      </c>
      <c r="C658" s="4" t="s">
        <v>710</v>
      </c>
      <c r="D658" s="4" t="s">
        <v>149</v>
      </c>
      <c r="E658" s="4" t="n">
        <f aca="false">F658/3</f>
        <v>1</v>
      </c>
      <c r="F658" s="5" t="n">
        <v>3</v>
      </c>
    </row>
    <row r="659" s="12" customFormat="true" ht="12.8" hidden="false" customHeight="false" outlineLevel="0" collapsed="false">
      <c r="A659" s="10" t="n">
        <v>658</v>
      </c>
      <c r="B659" s="23" t="s">
        <v>711</v>
      </c>
      <c r="C659" s="23" t="s">
        <v>712</v>
      </c>
      <c r="D659" s="23" t="s">
        <v>713</v>
      </c>
      <c r="E659" s="10" t="n">
        <f aca="false">F659/3</f>
        <v>4</v>
      </c>
      <c r="F659" s="11" t="n">
        <v>12</v>
      </c>
    </row>
    <row r="660" s="12" customFormat="true" ht="12.8" hidden="false" customHeight="false" outlineLevel="0" collapsed="false">
      <c r="A660" s="10" t="n">
        <v>659</v>
      </c>
      <c r="B660" s="10" t="s">
        <v>711</v>
      </c>
      <c r="C660" s="10" t="s">
        <v>714</v>
      </c>
      <c r="D660" s="10" t="s">
        <v>418</v>
      </c>
      <c r="E660" s="10" t="n">
        <f aca="false">F660/3</f>
        <v>5</v>
      </c>
      <c r="F660" s="11" t="n">
        <v>15</v>
      </c>
    </row>
    <row r="661" s="6" customFormat="true" ht="12.8" hidden="false" customHeight="false" outlineLevel="0" collapsed="false">
      <c r="A661" s="4" t="n">
        <v>660</v>
      </c>
      <c r="B661" s="5" t="n">
        <v>11760</v>
      </c>
      <c r="C661" s="4" t="s">
        <v>715</v>
      </c>
      <c r="D661" s="4" t="s">
        <v>683</v>
      </c>
      <c r="E661" s="4" t="n">
        <f aca="false">F661/3</f>
        <v>1</v>
      </c>
      <c r="F661" s="5" t="n">
        <v>3</v>
      </c>
    </row>
    <row r="662" s="6" customFormat="true" ht="12.8" hidden="false" customHeight="false" outlineLevel="0" collapsed="false">
      <c r="A662" s="4" t="n">
        <v>661</v>
      </c>
      <c r="B662" s="4" t="n">
        <v>11613</v>
      </c>
      <c r="C662" s="4" t="s">
        <v>716</v>
      </c>
      <c r="D662" s="5" t="s">
        <v>418</v>
      </c>
      <c r="E662" s="4" t="n">
        <f aca="false">F662/3</f>
        <v>10</v>
      </c>
      <c r="F662" s="5" t="n">
        <v>30</v>
      </c>
    </row>
    <row r="663" s="12" customFormat="true" ht="12.8" hidden="false" customHeight="false" outlineLevel="0" collapsed="false">
      <c r="A663" s="10" t="n">
        <v>662</v>
      </c>
      <c r="B663" s="10" t="n">
        <v>170391</v>
      </c>
      <c r="C663" s="10" t="s">
        <v>717</v>
      </c>
      <c r="D663" s="10" t="s">
        <v>418</v>
      </c>
      <c r="E663" s="10" t="n">
        <f aca="false">F663/3</f>
        <v>7</v>
      </c>
      <c r="F663" s="11" t="n">
        <v>21</v>
      </c>
    </row>
    <row r="664" s="6" customFormat="true" ht="12.8" hidden="false" customHeight="false" outlineLevel="0" collapsed="false">
      <c r="A664" s="4" t="n">
        <v>663</v>
      </c>
      <c r="B664" s="16" t="n">
        <v>160463</v>
      </c>
      <c r="C664" s="16" t="s">
        <v>718</v>
      </c>
      <c r="D664" s="16" t="s">
        <v>11</v>
      </c>
      <c r="E664" s="4" t="n">
        <f aca="false">F664/3</f>
        <v>200</v>
      </c>
      <c r="F664" s="5" t="n">
        <v>600</v>
      </c>
    </row>
    <row r="665" s="12" customFormat="true" ht="12.8" hidden="false" customHeight="false" outlineLevel="0" collapsed="false">
      <c r="A665" s="10" t="n">
        <v>664</v>
      </c>
      <c r="B665" s="10" t="n">
        <v>160464</v>
      </c>
      <c r="C665" s="10" t="s">
        <v>719</v>
      </c>
      <c r="D665" s="10" t="s">
        <v>11</v>
      </c>
      <c r="E665" s="10" t="n">
        <f aca="false">F665/3</f>
        <v>300</v>
      </c>
      <c r="F665" s="11" t="n">
        <v>900</v>
      </c>
    </row>
    <row r="666" s="12" customFormat="true" ht="35.25" hidden="false" customHeight="false" outlineLevel="0" collapsed="false">
      <c r="A666" s="10" t="n">
        <v>665</v>
      </c>
      <c r="B666" s="10" t="n">
        <v>160466</v>
      </c>
      <c r="C666" s="10" t="s">
        <v>720</v>
      </c>
      <c r="D666" s="10" t="s">
        <v>11</v>
      </c>
      <c r="E666" s="10" t="n">
        <f aca="false">F666/3</f>
        <v>2</v>
      </c>
      <c r="F666" s="11" t="n">
        <v>6</v>
      </c>
    </row>
    <row r="667" s="6" customFormat="true" ht="12.8" hidden="false" customHeight="false" outlineLevel="0" collapsed="false">
      <c r="A667" s="4" t="n">
        <v>666</v>
      </c>
      <c r="B667" s="4" t="s">
        <v>721</v>
      </c>
      <c r="C667" s="4" t="s">
        <v>722</v>
      </c>
      <c r="D667" s="4" t="s">
        <v>418</v>
      </c>
      <c r="E667" s="4" t="n">
        <f aca="false">F667/3</f>
        <v>6</v>
      </c>
      <c r="F667" s="5" t="n">
        <v>18</v>
      </c>
    </row>
    <row r="668" s="12" customFormat="true" ht="24" hidden="false" customHeight="false" outlineLevel="0" collapsed="false">
      <c r="A668" s="10" t="n">
        <v>667</v>
      </c>
      <c r="B668" s="10" t="n">
        <v>50605</v>
      </c>
      <c r="C668" s="10" t="s">
        <v>723</v>
      </c>
      <c r="D668" s="10" t="s">
        <v>16</v>
      </c>
      <c r="E668" s="10" t="n">
        <f aca="false">F668/3</f>
        <v>1200</v>
      </c>
      <c r="F668" s="11" t="n">
        <v>3600</v>
      </c>
    </row>
    <row r="669" s="6" customFormat="true" ht="12.8" hidden="false" customHeight="false" outlineLevel="0" collapsed="false">
      <c r="A669" s="4" t="n">
        <v>668</v>
      </c>
      <c r="B669" s="4" t="n">
        <v>50600</v>
      </c>
      <c r="C669" s="4" t="s">
        <v>724</v>
      </c>
      <c r="D669" s="4" t="s">
        <v>16</v>
      </c>
      <c r="E669" s="4" t="n">
        <f aca="false">F669/3</f>
        <v>580</v>
      </c>
      <c r="F669" s="5" t="n">
        <v>1740</v>
      </c>
    </row>
    <row r="670" s="6" customFormat="true" ht="12.8" hidden="false" customHeight="false" outlineLevel="0" collapsed="false">
      <c r="A670" s="4" t="n">
        <v>669</v>
      </c>
      <c r="B670" s="4" t="n">
        <v>50604</v>
      </c>
      <c r="C670" s="4" t="s">
        <v>725</v>
      </c>
      <c r="D670" s="4" t="s">
        <v>16</v>
      </c>
      <c r="E670" s="4" t="n">
        <f aca="false">F670/3</f>
        <v>60</v>
      </c>
      <c r="F670" s="5" t="n">
        <v>180</v>
      </c>
    </row>
    <row r="671" s="9" customFormat="true" ht="24" hidden="false" customHeight="false" outlineLevel="0" collapsed="false">
      <c r="A671" s="7" t="n">
        <v>670</v>
      </c>
      <c r="B671" s="7" t="n">
        <v>50602</v>
      </c>
      <c r="C671" s="7" t="s">
        <v>726</v>
      </c>
      <c r="D671" s="7" t="s">
        <v>16</v>
      </c>
      <c r="E671" s="7" t="n">
        <f aca="false">F671/3</f>
        <v>1900</v>
      </c>
      <c r="F671" s="8" t="n">
        <v>5700</v>
      </c>
    </row>
    <row r="672" s="9" customFormat="true" ht="12.8" hidden="false" customHeight="false" outlineLevel="0" collapsed="false">
      <c r="A672" s="7" t="n">
        <v>671</v>
      </c>
      <c r="B672" s="8" t="s">
        <v>12</v>
      </c>
      <c r="C672" s="7" t="s">
        <v>727</v>
      </c>
      <c r="D672" s="8" t="s">
        <v>11</v>
      </c>
      <c r="E672" s="7" t="n">
        <f aca="false">F672/3</f>
        <v>300</v>
      </c>
      <c r="F672" s="8" t="n">
        <v>900</v>
      </c>
    </row>
    <row r="673" s="9" customFormat="true" ht="35.25" hidden="false" customHeight="false" outlineLevel="0" collapsed="false">
      <c r="A673" s="7" t="n">
        <v>672</v>
      </c>
      <c r="B673" s="8" t="n">
        <v>12640</v>
      </c>
      <c r="C673" s="7" t="s">
        <v>728</v>
      </c>
      <c r="D673" s="7" t="s">
        <v>729</v>
      </c>
      <c r="E673" s="7" t="n">
        <f aca="false">F673/3</f>
        <v>5</v>
      </c>
      <c r="F673" s="8" t="n">
        <v>15</v>
      </c>
    </row>
    <row r="674" s="6" customFormat="true" ht="24" hidden="false" customHeight="false" outlineLevel="0" collapsed="false">
      <c r="A674" s="4" t="n">
        <v>673</v>
      </c>
      <c r="B674" s="4" t="n">
        <v>12504</v>
      </c>
      <c r="C674" s="4" t="s">
        <v>730</v>
      </c>
      <c r="D674" s="4" t="s">
        <v>16</v>
      </c>
      <c r="E674" s="4" t="n">
        <f aca="false">F674/3</f>
        <v>20</v>
      </c>
      <c r="F674" s="5" t="n">
        <v>60</v>
      </c>
    </row>
    <row r="675" s="6" customFormat="true" ht="12.8" hidden="false" customHeight="false" outlineLevel="0" collapsed="false">
      <c r="A675" s="4" t="n">
        <v>674</v>
      </c>
      <c r="B675" s="4" t="n">
        <v>150052</v>
      </c>
      <c r="C675" s="4" t="s">
        <v>731</v>
      </c>
      <c r="D675" s="4" t="s">
        <v>11</v>
      </c>
      <c r="E675" s="4" t="n">
        <f aca="false">F675/3</f>
        <v>36</v>
      </c>
      <c r="F675" s="5" t="n">
        <v>108</v>
      </c>
    </row>
    <row r="676" s="9" customFormat="true" ht="12.8" hidden="false" customHeight="false" outlineLevel="0" collapsed="false">
      <c r="A676" s="7" t="n">
        <v>675</v>
      </c>
      <c r="B676" s="7" t="n">
        <v>150053</v>
      </c>
      <c r="C676" s="7" t="s">
        <v>732</v>
      </c>
      <c r="D676" s="7" t="s">
        <v>733</v>
      </c>
      <c r="E676" s="7" t="n">
        <f aca="false">F676/3</f>
        <v>7</v>
      </c>
      <c r="F676" s="8" t="n">
        <v>21</v>
      </c>
    </row>
    <row r="677" s="9" customFormat="true" ht="12.8" hidden="false" customHeight="false" outlineLevel="0" collapsed="false">
      <c r="A677" s="7" t="n">
        <v>676</v>
      </c>
      <c r="B677" s="7" t="n">
        <v>150051</v>
      </c>
      <c r="C677" s="7" t="s">
        <v>734</v>
      </c>
      <c r="D677" s="7" t="s">
        <v>735</v>
      </c>
      <c r="E677" s="7" t="n">
        <f aca="false">F677/3</f>
        <v>1</v>
      </c>
      <c r="F677" s="8" t="n">
        <v>3</v>
      </c>
    </row>
    <row r="678" s="9" customFormat="true" ht="12.8" hidden="false" customHeight="false" outlineLevel="0" collapsed="false">
      <c r="A678" s="7" t="n">
        <v>677</v>
      </c>
      <c r="B678" s="7" t="n">
        <v>10105</v>
      </c>
      <c r="C678" s="7" t="s">
        <v>736</v>
      </c>
      <c r="D678" s="7" t="s">
        <v>16</v>
      </c>
      <c r="E678" s="7" t="n">
        <f aca="false">F678/3</f>
        <v>11</v>
      </c>
      <c r="F678" s="8" t="n">
        <v>33</v>
      </c>
    </row>
    <row r="679" s="9" customFormat="true" ht="24" hidden="false" customHeight="false" outlineLevel="0" collapsed="false">
      <c r="A679" s="7" t="n">
        <v>678</v>
      </c>
      <c r="B679" s="8" t="s">
        <v>12</v>
      </c>
      <c r="C679" s="7" t="s">
        <v>737</v>
      </c>
      <c r="D679" s="7" t="s">
        <v>364</v>
      </c>
      <c r="E679" s="7" t="n">
        <f aca="false">F679/3</f>
        <v>2</v>
      </c>
      <c r="F679" s="8" t="n">
        <v>6</v>
      </c>
    </row>
    <row r="680" s="6" customFormat="true" ht="12.8" hidden="false" customHeight="false" outlineLevel="0" collapsed="false">
      <c r="A680" s="4" t="n">
        <v>679</v>
      </c>
      <c r="B680" s="4" t="n">
        <v>10121</v>
      </c>
      <c r="C680" s="4" t="s">
        <v>738</v>
      </c>
      <c r="D680" s="4" t="s">
        <v>364</v>
      </c>
      <c r="E680" s="4" t="n">
        <f aca="false">F680/3</f>
        <v>17</v>
      </c>
      <c r="F680" s="5" t="n">
        <v>51</v>
      </c>
    </row>
    <row r="681" s="6" customFormat="true" ht="12.8" hidden="false" customHeight="false" outlineLevel="0" collapsed="false">
      <c r="A681" s="4" t="n">
        <v>680</v>
      </c>
      <c r="B681" s="4" t="n">
        <v>10119</v>
      </c>
      <c r="C681" s="4" t="s">
        <v>739</v>
      </c>
      <c r="D681" s="5" t="s">
        <v>364</v>
      </c>
      <c r="E681" s="4" t="n">
        <f aca="false">F681/3</f>
        <v>10</v>
      </c>
      <c r="F681" s="5" t="n">
        <v>30</v>
      </c>
    </row>
    <row r="682" s="6" customFormat="true" ht="12.8" hidden="false" customHeight="false" outlineLevel="0" collapsed="false">
      <c r="A682" s="4" t="n">
        <v>681</v>
      </c>
      <c r="B682" s="4" t="n">
        <v>100191</v>
      </c>
      <c r="C682" s="4" t="s">
        <v>740</v>
      </c>
      <c r="D682" s="4" t="s">
        <v>437</v>
      </c>
      <c r="E682" s="4" t="n">
        <f aca="false">F682/3</f>
        <v>30</v>
      </c>
      <c r="F682" s="5" t="n">
        <v>90</v>
      </c>
    </row>
    <row r="683" s="6" customFormat="true" ht="12.8" hidden="false" customHeight="false" outlineLevel="0" collapsed="false">
      <c r="A683" s="4" t="n">
        <v>682</v>
      </c>
      <c r="B683" s="4" t="n">
        <v>11305</v>
      </c>
      <c r="C683" s="4" t="s">
        <v>741</v>
      </c>
      <c r="D683" s="4" t="s">
        <v>364</v>
      </c>
      <c r="E683" s="4" t="n">
        <f aca="false">F683/3</f>
        <v>27</v>
      </c>
      <c r="F683" s="5" t="n">
        <v>81</v>
      </c>
    </row>
    <row r="684" s="6" customFormat="true" ht="12.8" hidden="false" customHeight="false" outlineLevel="0" collapsed="false">
      <c r="A684" s="4" t="n">
        <v>683</v>
      </c>
      <c r="B684" s="4" t="s">
        <v>12</v>
      </c>
      <c r="C684" s="4" t="s">
        <v>742</v>
      </c>
      <c r="D684" s="4" t="s">
        <v>149</v>
      </c>
      <c r="E684" s="4" t="n">
        <f aca="false">F684/3</f>
        <v>90</v>
      </c>
      <c r="F684" s="5" t="n">
        <v>270</v>
      </c>
    </row>
    <row r="685" s="9" customFormat="true" ht="12.8" hidden="false" customHeight="false" outlineLevel="0" collapsed="false">
      <c r="A685" s="7" t="n">
        <v>684</v>
      </c>
      <c r="B685" s="7" t="s">
        <v>12</v>
      </c>
      <c r="C685" s="7" t="s">
        <v>743</v>
      </c>
      <c r="D685" s="7" t="s">
        <v>16</v>
      </c>
      <c r="E685" s="7" t="n">
        <f aca="false">F685/3</f>
        <v>100</v>
      </c>
      <c r="F685" s="8" t="n">
        <v>300</v>
      </c>
    </row>
    <row r="686" s="6" customFormat="true" ht="12.8" hidden="false" customHeight="false" outlineLevel="0" collapsed="false">
      <c r="A686" s="4" t="n">
        <v>685</v>
      </c>
      <c r="B686" s="4" t="n">
        <v>40080</v>
      </c>
      <c r="C686" s="4" t="s">
        <v>744</v>
      </c>
      <c r="D686" s="4" t="s">
        <v>16</v>
      </c>
      <c r="E686" s="4" t="n">
        <f aca="false">F686/3</f>
        <v>140</v>
      </c>
      <c r="F686" s="5" t="n">
        <v>420</v>
      </c>
    </row>
    <row r="687" s="9" customFormat="true" ht="24" hidden="false" customHeight="false" outlineLevel="0" collapsed="false">
      <c r="A687" s="7" t="n">
        <v>686</v>
      </c>
      <c r="B687" s="8" t="s">
        <v>12</v>
      </c>
      <c r="C687" s="7" t="s">
        <v>745</v>
      </c>
      <c r="D687" s="7" t="s">
        <v>16</v>
      </c>
      <c r="E687" s="7" t="n">
        <f aca="false">F687/3</f>
        <v>65</v>
      </c>
      <c r="F687" s="8" t="n">
        <v>195</v>
      </c>
    </row>
    <row r="688" s="6" customFormat="true" ht="12.8" hidden="false" customHeight="false" outlineLevel="0" collapsed="false">
      <c r="A688" s="4" t="n">
        <v>687</v>
      </c>
      <c r="B688" s="4" t="n">
        <v>12683</v>
      </c>
      <c r="C688" s="4" t="s">
        <v>746</v>
      </c>
      <c r="D688" s="4" t="s">
        <v>149</v>
      </c>
      <c r="E688" s="4" t="n">
        <f aca="false">F688/3</f>
        <v>5.5</v>
      </c>
      <c r="F688" s="5" t="n">
        <v>16.5</v>
      </c>
    </row>
    <row r="689" s="6" customFormat="true" ht="12.8" hidden="false" customHeight="false" outlineLevel="0" collapsed="false">
      <c r="A689" s="4" t="n">
        <v>688</v>
      </c>
      <c r="B689" s="4" t="n">
        <v>11483</v>
      </c>
      <c r="C689" s="4" t="s">
        <v>747</v>
      </c>
      <c r="D689" s="4" t="s">
        <v>25</v>
      </c>
      <c r="E689" s="4" t="n">
        <f aca="false">F689/3</f>
        <v>6</v>
      </c>
      <c r="F689" s="5" t="n">
        <v>18</v>
      </c>
    </row>
    <row r="690" s="9" customFormat="true" ht="12.8" hidden="false" customHeight="false" outlineLevel="0" collapsed="false">
      <c r="A690" s="7" t="n">
        <v>689</v>
      </c>
      <c r="B690" s="7" t="n">
        <v>20167</v>
      </c>
      <c r="C690" s="7" t="s">
        <v>748</v>
      </c>
      <c r="D690" s="7" t="s">
        <v>25</v>
      </c>
      <c r="E690" s="7" t="n">
        <f aca="false">F690/3</f>
        <v>33</v>
      </c>
      <c r="F690" s="8" t="n">
        <v>99</v>
      </c>
    </row>
    <row r="691" s="9" customFormat="true" ht="12.8" hidden="false" customHeight="false" outlineLevel="0" collapsed="false">
      <c r="A691" s="7" t="n">
        <v>690</v>
      </c>
      <c r="B691" s="7" t="n">
        <v>20162</v>
      </c>
      <c r="C691" s="7" t="s">
        <v>749</v>
      </c>
      <c r="D691" s="7" t="s">
        <v>235</v>
      </c>
      <c r="E691" s="7" t="n">
        <f aca="false">F691/3</f>
        <v>15</v>
      </c>
      <c r="F691" s="8" t="n">
        <v>45</v>
      </c>
    </row>
  </sheetData>
  <autoFilter ref="C1:C69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RowHeight="15" zeroHeight="false" outlineLevelRow="0" outlineLevelCol="0"/>
  <cols>
    <col collapsed="false" customWidth="true" hidden="false" outlineLevel="0" max="1" min="1" style="26" width="4.28"/>
    <col collapsed="false" customWidth="true" hidden="false" outlineLevel="0" max="2" min="2" style="26" width="10.14"/>
    <col collapsed="false" customWidth="true" hidden="false" outlineLevel="0" max="3" min="3" style="26" width="9.71"/>
    <col collapsed="false" customWidth="true" hidden="false" outlineLevel="0" max="4" min="4" style="26" width="29.14"/>
    <col collapsed="false" customWidth="true" hidden="false" outlineLevel="0" max="5" min="5" style="26" width="5.85"/>
    <col collapsed="false" customWidth="true" hidden="false" outlineLevel="0" max="6" min="6" style="319" width="8.28"/>
    <col collapsed="false" customWidth="true" hidden="false" outlineLevel="0" max="7" min="7" style="26" width="8.57"/>
    <col collapsed="false" customWidth="true" hidden="false" outlineLevel="0" max="8" min="8" style="24" width="6.57"/>
    <col collapsed="false" customWidth="true" hidden="false" outlineLevel="0" max="9" min="9" style="26" width="10.14"/>
    <col collapsed="false" customWidth="true" hidden="false" outlineLevel="0" max="10" min="10" style="24" width="5.28"/>
    <col collapsed="false" customWidth="true" hidden="false" outlineLevel="0" max="11" min="11" style="26" width="9.85"/>
    <col collapsed="false" customWidth="true" hidden="false" outlineLevel="0" max="12" min="12" style="319" width="13"/>
    <col collapsed="false" customWidth="true" hidden="false" outlineLevel="0" max="1025" min="13" style="26" width="9.14"/>
  </cols>
  <sheetData>
    <row r="1" s="24" customFormat="true" ht="45" hidden="false" customHeight="false" outlineLevel="0" collapsed="false">
      <c r="A1" s="32" t="s">
        <v>2588</v>
      </c>
      <c r="B1" s="32" t="s">
        <v>751</v>
      </c>
      <c r="C1" s="32" t="s">
        <v>752</v>
      </c>
      <c r="D1" s="32" t="s">
        <v>753</v>
      </c>
      <c r="E1" s="32" t="s">
        <v>3</v>
      </c>
      <c r="F1" s="32" t="s">
        <v>2589</v>
      </c>
      <c r="G1" s="32" t="s">
        <v>755</v>
      </c>
      <c r="H1" s="32" t="s">
        <v>756</v>
      </c>
      <c r="I1" s="32" t="s">
        <v>757</v>
      </c>
      <c r="J1" s="32" t="s">
        <v>758</v>
      </c>
      <c r="K1" s="345" t="s">
        <v>759</v>
      </c>
      <c r="L1" s="346" t="s">
        <v>2767</v>
      </c>
    </row>
    <row r="2" s="167" customFormat="true" ht="30" hidden="false" customHeight="false" outlineLevel="0" collapsed="false">
      <c r="A2" s="164" t="n">
        <v>1</v>
      </c>
      <c r="B2" s="180" t="s">
        <v>1721</v>
      </c>
      <c r="C2" s="347" t="s">
        <v>1722</v>
      </c>
      <c r="D2" s="174" t="s">
        <v>1723</v>
      </c>
      <c r="E2" s="174" t="s">
        <v>11</v>
      </c>
      <c r="F2" s="348" t="s">
        <v>2456</v>
      </c>
      <c r="G2" s="349" t="n">
        <v>1.13</v>
      </c>
      <c r="H2" s="350" t="n">
        <v>2790</v>
      </c>
      <c r="I2" s="177" t="n">
        <v>3152.7</v>
      </c>
      <c r="J2" s="351" t="n">
        <v>0.12</v>
      </c>
      <c r="K2" s="352" t="n">
        <v>3531.024</v>
      </c>
      <c r="L2" s="353" t="s">
        <v>1712</v>
      </c>
      <c r="M2" s="195"/>
    </row>
    <row r="3" s="167" customFormat="true" ht="30" hidden="false" customHeight="false" outlineLevel="0" collapsed="false">
      <c r="A3" s="164" t="n">
        <v>2</v>
      </c>
      <c r="B3" s="180" t="s">
        <v>1734</v>
      </c>
      <c r="C3" s="347" t="s">
        <v>1735</v>
      </c>
      <c r="D3" s="174" t="s">
        <v>1736</v>
      </c>
      <c r="E3" s="174" t="s">
        <v>11</v>
      </c>
      <c r="F3" s="348" t="s">
        <v>2456</v>
      </c>
      <c r="G3" s="349" t="n">
        <v>0.28</v>
      </c>
      <c r="H3" s="350" t="n">
        <v>21700</v>
      </c>
      <c r="I3" s="349" t="n">
        <v>6076</v>
      </c>
      <c r="J3" s="351" t="n">
        <v>0.12</v>
      </c>
      <c r="K3" s="354" t="n">
        <v>6805.12</v>
      </c>
      <c r="L3" s="353" t="s">
        <v>1712</v>
      </c>
      <c r="M3" s="167" t="s">
        <v>1737</v>
      </c>
    </row>
    <row r="4" s="167" customFormat="true" ht="30" hidden="false" customHeight="false" outlineLevel="0" collapsed="false">
      <c r="A4" s="164" t="n">
        <v>3</v>
      </c>
      <c r="B4" s="180" t="s">
        <v>1738</v>
      </c>
      <c r="C4" s="347" t="s">
        <v>1739</v>
      </c>
      <c r="D4" s="174" t="s">
        <v>1740</v>
      </c>
      <c r="E4" s="174" t="s">
        <v>11</v>
      </c>
      <c r="F4" s="348" t="s">
        <v>2456</v>
      </c>
      <c r="G4" s="349" t="n">
        <v>0.45</v>
      </c>
      <c r="H4" s="350" t="n">
        <v>5500</v>
      </c>
      <c r="I4" s="349" t="n">
        <v>2475</v>
      </c>
      <c r="J4" s="351" t="n">
        <v>0.12</v>
      </c>
      <c r="K4" s="354" t="n">
        <v>2772</v>
      </c>
      <c r="L4" s="353" t="s">
        <v>1712</v>
      </c>
    </row>
    <row r="5" s="167" customFormat="true" ht="30" hidden="false" customHeight="false" outlineLevel="0" collapsed="false">
      <c r="A5" s="164" t="n">
        <v>4</v>
      </c>
      <c r="B5" s="355" t="s">
        <v>1831</v>
      </c>
      <c r="C5" s="356" t="s">
        <v>1832</v>
      </c>
      <c r="D5" s="197" t="s">
        <v>1833</v>
      </c>
      <c r="E5" s="198" t="s">
        <v>1809</v>
      </c>
      <c r="F5" s="348" t="s">
        <v>2456</v>
      </c>
      <c r="G5" s="177" t="n">
        <v>13.15</v>
      </c>
      <c r="H5" s="178" t="n">
        <v>80</v>
      </c>
      <c r="I5" s="177" t="n">
        <v>1052</v>
      </c>
      <c r="J5" s="351" t="n">
        <v>0.12</v>
      </c>
      <c r="K5" s="352" t="n">
        <v>1178.24</v>
      </c>
      <c r="L5" s="357" t="s">
        <v>1538</v>
      </c>
    </row>
    <row r="6" s="167" customFormat="true" ht="34.5" hidden="false" customHeight="true" outlineLevel="0" collapsed="false">
      <c r="A6" s="164" t="n">
        <v>5</v>
      </c>
      <c r="B6" s="355" t="s">
        <v>1905</v>
      </c>
      <c r="C6" s="356" t="s">
        <v>1906</v>
      </c>
      <c r="D6" s="355" t="s">
        <v>1907</v>
      </c>
      <c r="E6" s="198" t="s">
        <v>1908</v>
      </c>
      <c r="F6" s="348" t="s">
        <v>2456</v>
      </c>
      <c r="G6" s="177" t="n">
        <v>34.65</v>
      </c>
      <c r="H6" s="178" t="n">
        <v>270</v>
      </c>
      <c r="I6" s="177" t="n">
        <v>9355.5</v>
      </c>
      <c r="J6" s="351" t="n">
        <v>0.18</v>
      </c>
      <c r="K6" s="358" t="n">
        <v>11039.49</v>
      </c>
      <c r="L6" s="353" t="s">
        <v>1538</v>
      </c>
    </row>
    <row r="7" s="26" customFormat="true" ht="15" hidden="false" customHeight="true" outlineLevel="0" collapsed="false">
      <c r="A7" s="33" t="s">
        <v>2593</v>
      </c>
      <c r="B7" s="33"/>
      <c r="C7" s="33"/>
      <c r="D7" s="33"/>
      <c r="E7" s="33"/>
      <c r="F7" s="33"/>
      <c r="G7" s="33"/>
      <c r="H7" s="33"/>
      <c r="I7" s="33"/>
      <c r="J7" s="33"/>
      <c r="K7" s="290" t="e">
        <f aca="false">SUM(#REF!)</f>
        <v>#REF!</v>
      </c>
    </row>
    <row r="8" s="26" customFormat="true" ht="15" hidden="false" customHeight="true" outlineLevel="0" collapsed="false">
      <c r="A8" s="33" t="s">
        <v>2594</v>
      </c>
      <c r="B8" s="33"/>
      <c r="C8" s="33"/>
      <c r="D8" s="33"/>
      <c r="E8" s="33"/>
      <c r="F8" s="33"/>
      <c r="G8" s="33"/>
      <c r="H8" s="33"/>
      <c r="I8" s="33"/>
      <c r="J8" s="33"/>
      <c r="K8" s="290" t="n">
        <v>-0.25</v>
      </c>
    </row>
    <row r="9" s="26" customFormat="true" ht="15" hidden="false" customHeight="true" outlineLevel="0" collapsed="false">
      <c r="A9" s="313" t="s">
        <v>2768</v>
      </c>
      <c r="B9" s="313"/>
      <c r="C9" s="313"/>
      <c r="D9" s="313"/>
      <c r="E9" s="313"/>
      <c r="F9" s="313"/>
      <c r="G9" s="313"/>
      <c r="H9" s="313"/>
      <c r="I9" s="313"/>
      <c r="J9" s="313"/>
      <c r="K9" s="290" t="e">
        <f aca="false">SUM(K7:K8)</f>
        <v>#REF!</v>
      </c>
    </row>
    <row r="10" s="26" customFormat="true" ht="15" hidden="false" customHeight="false" outlineLevel="0" collapsed="false">
      <c r="A10" s="314"/>
      <c r="B10" s="315"/>
      <c r="C10" s="315"/>
      <c r="D10" s="315"/>
      <c r="E10" s="316"/>
      <c r="F10" s="315"/>
      <c r="G10" s="315"/>
      <c r="H10" s="314"/>
      <c r="I10" s="315"/>
      <c r="J10" s="315"/>
      <c r="K10" s="318"/>
    </row>
    <row r="11" customFormat="false" ht="15" hidden="false" customHeight="false" outlineLevel="0" collapsed="false">
      <c r="A11" s="24"/>
      <c r="C11" s="319"/>
      <c r="J11" s="26"/>
      <c r="K11" s="118"/>
      <c r="L11" s="26"/>
    </row>
    <row r="12" s="26" customFormat="true" ht="45" hidden="false" customHeight="false" outlineLevel="0" collapsed="false">
      <c r="A12" s="32" t="s">
        <v>2588</v>
      </c>
      <c r="B12" s="284" t="s">
        <v>751</v>
      </c>
      <c r="C12" s="284" t="s">
        <v>752</v>
      </c>
      <c r="D12" s="284" t="s">
        <v>753</v>
      </c>
      <c r="E12" s="284" t="s">
        <v>3</v>
      </c>
      <c r="F12" s="284" t="s">
        <v>2589</v>
      </c>
      <c r="G12" s="284" t="s">
        <v>755</v>
      </c>
      <c r="H12" s="285" t="s">
        <v>756</v>
      </c>
      <c r="I12" s="286" t="s">
        <v>757</v>
      </c>
      <c r="J12" s="285" t="s">
        <v>758</v>
      </c>
      <c r="K12" s="287" t="s">
        <v>759</v>
      </c>
    </row>
    <row r="13" s="167" customFormat="true" ht="30" hidden="false" customHeight="false" outlineLevel="0" collapsed="false">
      <c r="A13" s="164" t="n">
        <v>1</v>
      </c>
      <c r="B13" s="187" t="s">
        <v>1978</v>
      </c>
      <c r="C13" s="356" t="s">
        <v>1979</v>
      </c>
      <c r="D13" s="355" t="s">
        <v>1980</v>
      </c>
      <c r="E13" s="198" t="s">
        <v>1981</v>
      </c>
      <c r="F13" s="176" t="s">
        <v>2650</v>
      </c>
      <c r="G13" s="177" t="n">
        <v>173.05</v>
      </c>
      <c r="H13" s="178" t="n">
        <v>36</v>
      </c>
      <c r="I13" s="177" t="n">
        <f aca="false">G13*H13</f>
        <v>6229.8</v>
      </c>
      <c r="J13" s="351" t="n">
        <v>0.12</v>
      </c>
      <c r="K13" s="354" t="n">
        <f aca="false">I13*J13+I13</f>
        <v>6977.376</v>
      </c>
      <c r="L13" s="353" t="s">
        <v>1538</v>
      </c>
    </row>
    <row r="14" s="167" customFormat="true" ht="30" hidden="false" customHeight="false" outlineLevel="0" collapsed="false">
      <c r="A14" s="196" t="n">
        <v>2</v>
      </c>
      <c r="B14" s="355" t="s">
        <v>1894</v>
      </c>
      <c r="C14" s="356" t="s">
        <v>1895</v>
      </c>
      <c r="D14" s="355" t="s">
        <v>1896</v>
      </c>
      <c r="E14" s="198" t="s">
        <v>16</v>
      </c>
      <c r="F14" s="176" t="s">
        <v>1897</v>
      </c>
      <c r="G14" s="177" t="n">
        <v>1.66</v>
      </c>
      <c r="H14" s="178" t="n">
        <v>3900</v>
      </c>
      <c r="I14" s="177" t="n">
        <f aca="false">G14*H14</f>
        <v>6474</v>
      </c>
      <c r="J14" s="351" t="n">
        <v>0.12</v>
      </c>
      <c r="K14" s="358" t="n">
        <f aca="false">I14*J14+I14</f>
        <v>7250.88</v>
      </c>
      <c r="L14" s="353" t="s">
        <v>1538</v>
      </c>
    </row>
    <row r="15" s="26" customFormat="true" ht="15" hidden="false" customHeight="true" outlineLevel="0" collapsed="false">
      <c r="A15" s="33" t="s">
        <v>2593</v>
      </c>
      <c r="B15" s="33"/>
      <c r="C15" s="33"/>
      <c r="D15" s="33"/>
      <c r="E15" s="33"/>
      <c r="F15" s="33"/>
      <c r="G15" s="33"/>
      <c r="H15" s="33"/>
      <c r="I15" s="33"/>
      <c r="J15" s="33"/>
      <c r="K15" s="290" t="n">
        <f aca="false">SUM(K13:K14)</f>
        <v>14228.256</v>
      </c>
    </row>
    <row r="16" s="26" customFormat="true" ht="15" hidden="false" customHeight="true" outlineLevel="0" collapsed="false">
      <c r="A16" s="33" t="s">
        <v>2594</v>
      </c>
      <c r="B16" s="33"/>
      <c r="C16" s="33"/>
      <c r="D16" s="33"/>
      <c r="E16" s="33"/>
      <c r="F16" s="33"/>
      <c r="G16" s="33"/>
      <c r="H16" s="33"/>
      <c r="I16" s="33"/>
      <c r="J16" s="33"/>
      <c r="K16" s="290" t="n">
        <v>-0.26</v>
      </c>
    </row>
    <row r="17" s="26" customFormat="true" ht="15" hidden="false" customHeight="true" outlineLevel="0" collapsed="false">
      <c r="A17" s="313" t="s">
        <v>2769</v>
      </c>
      <c r="B17" s="313"/>
      <c r="C17" s="313"/>
      <c r="D17" s="313"/>
      <c r="E17" s="313"/>
      <c r="F17" s="313"/>
      <c r="G17" s="313"/>
      <c r="H17" s="313"/>
      <c r="I17" s="313"/>
      <c r="J17" s="313"/>
      <c r="K17" s="290" t="n">
        <f aca="false">SUM(K15:K16)</f>
        <v>14227.996</v>
      </c>
    </row>
    <row r="18" s="26" customFormat="true" ht="15" hidden="false" customHeight="false" outlineLevel="0" collapsed="false">
      <c r="A18" s="314"/>
      <c r="B18" s="315"/>
      <c r="C18" s="315"/>
      <c r="D18" s="315"/>
      <c r="E18" s="316"/>
      <c r="F18" s="315"/>
      <c r="G18" s="315"/>
      <c r="H18" s="314"/>
      <c r="I18" s="315"/>
      <c r="J18" s="315"/>
      <c r="K18" s="318"/>
    </row>
    <row r="19" customFormat="false" ht="15" hidden="false" customHeight="false" outlineLevel="0" collapsed="false">
      <c r="A19" s="24"/>
      <c r="C19" s="319"/>
      <c r="J19" s="26"/>
      <c r="K19" s="118"/>
      <c r="L19" s="26"/>
    </row>
    <row r="20" s="26" customFormat="true" ht="45" hidden="false" customHeight="false" outlineLevel="0" collapsed="false">
      <c r="A20" s="32" t="s">
        <v>2588</v>
      </c>
      <c r="B20" s="284" t="s">
        <v>751</v>
      </c>
      <c r="C20" s="284" t="s">
        <v>752</v>
      </c>
      <c r="D20" s="284" t="s">
        <v>753</v>
      </c>
      <c r="E20" s="284" t="s">
        <v>3</v>
      </c>
      <c r="F20" s="284" t="s">
        <v>2589</v>
      </c>
      <c r="G20" s="284" t="s">
        <v>755</v>
      </c>
      <c r="H20" s="285" t="s">
        <v>756</v>
      </c>
      <c r="I20" s="286" t="s">
        <v>757</v>
      </c>
      <c r="J20" s="285" t="s">
        <v>758</v>
      </c>
      <c r="K20" s="287" t="s">
        <v>759</v>
      </c>
    </row>
    <row r="21" s="167" customFormat="true" ht="30" hidden="false" customHeight="false" outlineLevel="0" collapsed="false">
      <c r="A21" s="164" t="n">
        <v>1</v>
      </c>
      <c r="B21" s="180" t="s">
        <v>1709</v>
      </c>
      <c r="C21" s="347" t="s">
        <v>1710</v>
      </c>
      <c r="D21" s="174" t="s">
        <v>1711</v>
      </c>
      <c r="E21" s="174" t="s">
        <v>11</v>
      </c>
      <c r="F21" s="348" t="s">
        <v>817</v>
      </c>
      <c r="G21" s="349" t="n">
        <v>0.15</v>
      </c>
      <c r="H21" s="359" t="n">
        <v>1780</v>
      </c>
      <c r="I21" s="177" t="n">
        <v>267</v>
      </c>
      <c r="J21" s="351" t="n">
        <v>0.12</v>
      </c>
      <c r="K21" s="352" t="n">
        <v>299.04</v>
      </c>
      <c r="L21" s="353" t="s">
        <v>1712</v>
      </c>
    </row>
    <row r="22" s="167" customFormat="true" ht="30" hidden="false" customHeight="false" outlineLevel="0" collapsed="false">
      <c r="A22" s="164" t="n">
        <v>2</v>
      </c>
      <c r="B22" s="180" t="s">
        <v>1727</v>
      </c>
      <c r="C22" s="347" t="s">
        <v>1728</v>
      </c>
      <c r="D22" s="174" t="s">
        <v>1729</v>
      </c>
      <c r="E22" s="174" t="s">
        <v>11</v>
      </c>
      <c r="F22" s="348" t="s">
        <v>817</v>
      </c>
      <c r="G22" s="349" t="n">
        <v>6.38</v>
      </c>
      <c r="H22" s="350" t="n">
        <v>2580</v>
      </c>
      <c r="I22" s="349" t="n">
        <v>16460.4</v>
      </c>
      <c r="J22" s="351" t="n">
        <v>0.12</v>
      </c>
      <c r="K22" s="354" t="n">
        <v>18435.648</v>
      </c>
      <c r="L22" s="353" t="s">
        <v>1712</v>
      </c>
    </row>
    <row r="23" s="167" customFormat="true" ht="45" hidden="false" customHeight="false" outlineLevel="0" collapsed="false">
      <c r="A23" s="164" t="n">
        <v>3</v>
      </c>
      <c r="B23" s="180" t="s">
        <v>1745</v>
      </c>
      <c r="C23" s="347" t="s">
        <v>1746</v>
      </c>
      <c r="D23" s="174" t="s">
        <v>1747</v>
      </c>
      <c r="E23" s="174" t="s">
        <v>11</v>
      </c>
      <c r="F23" s="348" t="s">
        <v>817</v>
      </c>
      <c r="G23" s="349" t="n">
        <v>0.66</v>
      </c>
      <c r="H23" s="350" t="n">
        <v>300</v>
      </c>
      <c r="I23" s="349" t="n">
        <v>198</v>
      </c>
      <c r="J23" s="351" t="n">
        <v>0.12</v>
      </c>
      <c r="K23" s="354" t="n">
        <v>221.76</v>
      </c>
      <c r="L23" s="353" t="s">
        <v>1712</v>
      </c>
    </row>
    <row r="24" s="167" customFormat="true" ht="35.25" hidden="false" customHeight="true" outlineLevel="0" collapsed="false">
      <c r="A24" s="164" t="n">
        <v>4</v>
      </c>
      <c r="B24" s="180" t="s">
        <v>1754</v>
      </c>
      <c r="C24" s="360" t="s">
        <v>1755</v>
      </c>
      <c r="D24" s="361" t="s">
        <v>1756</v>
      </c>
      <c r="E24" s="198" t="s">
        <v>16</v>
      </c>
      <c r="F24" s="348" t="s">
        <v>817</v>
      </c>
      <c r="G24" s="177" t="n">
        <v>1.38</v>
      </c>
      <c r="H24" s="178" t="n">
        <v>5000</v>
      </c>
      <c r="I24" s="177" t="n">
        <v>6900</v>
      </c>
      <c r="J24" s="351" t="n">
        <v>0.12</v>
      </c>
      <c r="K24" s="354" t="n">
        <v>7728</v>
      </c>
      <c r="L24" s="353" t="s">
        <v>1538</v>
      </c>
    </row>
    <row r="25" s="167" customFormat="true" ht="30" hidden="false" customHeight="false" outlineLevel="0" collapsed="false">
      <c r="A25" s="164" t="n">
        <v>5</v>
      </c>
      <c r="B25" s="355" t="s">
        <v>1881</v>
      </c>
      <c r="C25" s="356" t="s">
        <v>1882</v>
      </c>
      <c r="D25" s="362" t="s">
        <v>1883</v>
      </c>
      <c r="E25" s="362" t="s">
        <v>16</v>
      </c>
      <c r="F25" s="176" t="s">
        <v>817</v>
      </c>
      <c r="G25" s="177" t="n">
        <v>2.2</v>
      </c>
      <c r="H25" s="178" t="n">
        <v>300</v>
      </c>
      <c r="I25" s="177" t="n">
        <v>660</v>
      </c>
      <c r="J25" s="351" t="n">
        <v>0.12</v>
      </c>
      <c r="K25" s="358" t="n">
        <v>739.2</v>
      </c>
      <c r="L25" s="353" t="s">
        <v>1712</v>
      </c>
    </row>
    <row r="26" s="167" customFormat="true" ht="30" hidden="false" customHeight="false" outlineLevel="0" collapsed="false">
      <c r="A26" s="164" t="n">
        <v>6</v>
      </c>
      <c r="B26" s="355" t="s">
        <v>1884</v>
      </c>
      <c r="C26" s="356" t="s">
        <v>1885</v>
      </c>
      <c r="D26" s="362" t="s">
        <v>1886</v>
      </c>
      <c r="E26" s="362" t="s">
        <v>16</v>
      </c>
      <c r="F26" s="176" t="s">
        <v>817</v>
      </c>
      <c r="G26" s="177" t="n">
        <v>0.44</v>
      </c>
      <c r="H26" s="178" t="n">
        <v>800</v>
      </c>
      <c r="I26" s="177" t="n">
        <v>352</v>
      </c>
      <c r="J26" s="351" t="n">
        <v>0.12</v>
      </c>
      <c r="K26" s="358" t="n">
        <v>394.24</v>
      </c>
      <c r="L26" s="353" t="s">
        <v>1712</v>
      </c>
    </row>
    <row r="27" s="26" customFormat="true" ht="15" hidden="false" customHeight="true" outlineLevel="0" collapsed="false">
      <c r="A27" s="33" t="s">
        <v>2593</v>
      </c>
      <c r="B27" s="33"/>
      <c r="C27" s="33"/>
      <c r="D27" s="33"/>
      <c r="E27" s="33"/>
      <c r="F27" s="33"/>
      <c r="G27" s="33"/>
      <c r="H27" s="33"/>
      <c r="I27" s="33"/>
      <c r="J27" s="33"/>
      <c r="K27" s="290" t="n">
        <f aca="false">SUM(K21:K26)</f>
        <v>27817.888</v>
      </c>
    </row>
    <row r="28" s="26" customFormat="true" ht="15" hidden="false" customHeight="true" outlineLevel="0" collapsed="false">
      <c r="A28" s="33" t="s">
        <v>2594</v>
      </c>
      <c r="B28" s="33"/>
      <c r="C28" s="33"/>
      <c r="D28" s="33"/>
      <c r="E28" s="33"/>
      <c r="F28" s="33"/>
      <c r="G28" s="33"/>
      <c r="H28" s="33"/>
      <c r="I28" s="33"/>
      <c r="J28" s="33"/>
      <c r="K28" s="290" t="n">
        <v>0.11</v>
      </c>
    </row>
    <row r="29" s="26" customFormat="true" ht="15" hidden="false" customHeight="true" outlineLevel="0" collapsed="false">
      <c r="A29" s="313" t="s">
        <v>2770</v>
      </c>
      <c r="B29" s="313"/>
      <c r="C29" s="313"/>
      <c r="D29" s="313"/>
      <c r="E29" s="313"/>
      <c r="F29" s="313"/>
      <c r="G29" s="313"/>
      <c r="H29" s="313"/>
      <c r="I29" s="313"/>
      <c r="J29" s="313"/>
      <c r="K29" s="290" t="n">
        <f aca="false">SUM(K27:K28)</f>
        <v>27817.998</v>
      </c>
    </row>
    <row r="30" s="26" customFormat="true" ht="15" hidden="false" customHeight="false" outlineLevel="0" collapsed="false">
      <c r="A30" s="314"/>
      <c r="B30" s="315"/>
      <c r="C30" s="315"/>
      <c r="D30" s="315"/>
      <c r="E30" s="316"/>
      <c r="F30" s="315"/>
      <c r="G30" s="315"/>
      <c r="H30" s="314"/>
      <c r="I30" s="315"/>
      <c r="J30" s="315"/>
      <c r="K30" s="318"/>
    </row>
    <row r="31" customFormat="false" ht="15" hidden="false" customHeight="false" outlineLevel="0" collapsed="false">
      <c r="A31" s="24"/>
      <c r="C31" s="319"/>
      <c r="J31" s="26"/>
      <c r="K31" s="118"/>
      <c r="L31" s="26"/>
    </row>
    <row r="32" s="26" customFormat="true" ht="45" hidden="false" customHeight="false" outlineLevel="0" collapsed="false">
      <c r="A32" s="32" t="s">
        <v>2588</v>
      </c>
      <c r="B32" s="284" t="s">
        <v>751</v>
      </c>
      <c r="C32" s="284" t="s">
        <v>752</v>
      </c>
      <c r="D32" s="284" t="s">
        <v>753</v>
      </c>
      <c r="E32" s="284" t="s">
        <v>3</v>
      </c>
      <c r="F32" s="284" t="s">
        <v>2589</v>
      </c>
      <c r="G32" s="284" t="s">
        <v>755</v>
      </c>
      <c r="H32" s="285" t="s">
        <v>756</v>
      </c>
      <c r="I32" s="286" t="s">
        <v>757</v>
      </c>
      <c r="J32" s="285" t="s">
        <v>758</v>
      </c>
      <c r="K32" s="287" t="s">
        <v>759</v>
      </c>
    </row>
    <row r="33" s="167" customFormat="true" ht="30" hidden="false" customHeight="false" outlineLevel="0" collapsed="false">
      <c r="A33" s="196" t="n">
        <v>1</v>
      </c>
      <c r="B33" s="187" t="s">
        <v>2002</v>
      </c>
      <c r="C33" s="356" t="s">
        <v>2003</v>
      </c>
      <c r="D33" s="197" t="s">
        <v>2004</v>
      </c>
      <c r="E33" s="198" t="s">
        <v>1924</v>
      </c>
      <c r="F33" s="348" t="s">
        <v>1691</v>
      </c>
      <c r="G33" s="177" t="n">
        <v>17.8</v>
      </c>
      <c r="H33" s="178" t="n">
        <v>50</v>
      </c>
      <c r="I33" s="177" t="n">
        <f aca="false">G33*H33</f>
        <v>890</v>
      </c>
      <c r="J33" s="351" t="n">
        <v>0.12</v>
      </c>
      <c r="K33" s="352" t="n">
        <f aca="false">I33*J33+I33</f>
        <v>996.8</v>
      </c>
      <c r="L33" s="353" t="s">
        <v>1165</v>
      </c>
      <c r="M33" s="195"/>
    </row>
    <row r="34" s="167" customFormat="true" ht="45" hidden="false" customHeight="false" outlineLevel="0" collapsed="false">
      <c r="A34" s="164" t="n">
        <v>2</v>
      </c>
      <c r="B34" s="187" t="s">
        <v>1982</v>
      </c>
      <c r="C34" s="64" t="s">
        <v>1983</v>
      </c>
      <c r="D34" s="64" t="s">
        <v>1984</v>
      </c>
      <c r="E34" s="64" t="s">
        <v>418</v>
      </c>
      <c r="F34" s="64" t="s">
        <v>1985</v>
      </c>
      <c r="G34" s="64" t="s">
        <v>1986</v>
      </c>
      <c r="H34" s="165" t="n">
        <v>30</v>
      </c>
      <c r="I34" s="177" t="n">
        <f aca="false">G34*H34</f>
        <v>1022.4</v>
      </c>
      <c r="J34" s="166" t="n">
        <v>0.05</v>
      </c>
      <c r="K34" s="354" t="n">
        <f aca="false">I34*J34+I34</f>
        <v>1073.52</v>
      </c>
      <c r="L34" s="64" t="s">
        <v>1165</v>
      </c>
      <c r="M34" s="188" t="s">
        <v>1987</v>
      </c>
    </row>
    <row r="35" s="167" customFormat="true" ht="60" hidden="false" customHeight="false" outlineLevel="0" collapsed="false">
      <c r="A35" s="196" t="n">
        <v>3</v>
      </c>
      <c r="B35" s="187" t="s">
        <v>1966</v>
      </c>
      <c r="C35" s="356" t="s">
        <v>1967</v>
      </c>
      <c r="D35" s="197" t="s">
        <v>1968</v>
      </c>
      <c r="E35" s="198" t="s">
        <v>366</v>
      </c>
      <c r="F35" s="348" t="s">
        <v>1969</v>
      </c>
      <c r="G35" s="177" t="n">
        <v>71.5</v>
      </c>
      <c r="H35" s="178" t="n">
        <v>6</v>
      </c>
      <c r="I35" s="177" t="n">
        <f aca="false">G35*H35</f>
        <v>429</v>
      </c>
      <c r="J35" s="351" t="n">
        <v>0.12</v>
      </c>
      <c r="K35" s="352" t="n">
        <f aca="false">I35*J35+I35</f>
        <v>480.48</v>
      </c>
      <c r="L35" s="353" t="s">
        <v>1165</v>
      </c>
    </row>
    <row r="36" s="26" customFormat="true" ht="15" hidden="false" customHeight="true" outlineLevel="0" collapsed="false">
      <c r="A36" s="33" t="s">
        <v>2593</v>
      </c>
      <c r="B36" s="33"/>
      <c r="C36" s="33"/>
      <c r="D36" s="33"/>
      <c r="E36" s="33"/>
      <c r="F36" s="33"/>
      <c r="G36" s="33"/>
      <c r="H36" s="33"/>
      <c r="I36" s="33"/>
      <c r="J36" s="33"/>
      <c r="K36" s="290" t="n">
        <f aca="false">SUM(K33:K35)</f>
        <v>2550.8</v>
      </c>
    </row>
    <row r="37" s="26" customFormat="true" ht="15" hidden="false" customHeight="true" outlineLevel="0" collapsed="false">
      <c r="A37" s="33" t="s">
        <v>2594</v>
      </c>
      <c r="B37" s="33"/>
      <c r="C37" s="33"/>
      <c r="D37" s="33"/>
      <c r="E37" s="33"/>
      <c r="F37" s="33"/>
      <c r="G37" s="33"/>
      <c r="H37" s="33"/>
      <c r="I37" s="33"/>
      <c r="J37" s="33"/>
      <c r="K37" s="290" t="n">
        <v>0.2</v>
      </c>
    </row>
    <row r="38" s="26" customFormat="true" ht="15" hidden="false" customHeight="true" outlineLevel="0" collapsed="false">
      <c r="A38" s="313" t="s">
        <v>2771</v>
      </c>
      <c r="B38" s="313"/>
      <c r="C38" s="313"/>
      <c r="D38" s="313"/>
      <c r="E38" s="313"/>
      <c r="F38" s="313"/>
      <c r="G38" s="313"/>
      <c r="H38" s="313"/>
      <c r="I38" s="313"/>
      <c r="J38" s="313"/>
      <c r="K38" s="290" t="n">
        <f aca="false">SUM(K36:K37)</f>
        <v>2551</v>
      </c>
    </row>
    <row r="39" s="26" customFormat="true" ht="15" hidden="false" customHeight="false" outlineLevel="0" collapsed="false">
      <c r="A39" s="314"/>
      <c r="B39" s="315"/>
      <c r="C39" s="315"/>
      <c r="D39" s="315"/>
      <c r="E39" s="316"/>
      <c r="F39" s="315"/>
      <c r="G39" s="315"/>
      <c r="H39" s="314"/>
      <c r="I39" s="315"/>
      <c r="J39" s="315"/>
      <c r="K39" s="318"/>
    </row>
    <row r="40" customFormat="false" ht="15" hidden="false" customHeight="false" outlineLevel="0" collapsed="false">
      <c r="A40" s="24"/>
      <c r="C40" s="319"/>
      <c r="J40" s="26"/>
      <c r="K40" s="118"/>
      <c r="L40" s="26"/>
    </row>
    <row r="41" s="26" customFormat="true" ht="45" hidden="false" customHeight="false" outlineLevel="0" collapsed="false">
      <c r="A41" s="32" t="s">
        <v>2588</v>
      </c>
      <c r="B41" s="284" t="s">
        <v>751</v>
      </c>
      <c r="C41" s="284" t="s">
        <v>752</v>
      </c>
      <c r="D41" s="284" t="s">
        <v>753</v>
      </c>
      <c r="E41" s="284" t="s">
        <v>3</v>
      </c>
      <c r="F41" s="284" t="s">
        <v>2589</v>
      </c>
      <c r="G41" s="284" t="s">
        <v>755</v>
      </c>
      <c r="H41" s="285" t="s">
        <v>756</v>
      </c>
      <c r="I41" s="286" t="s">
        <v>757</v>
      </c>
      <c r="J41" s="285" t="s">
        <v>758</v>
      </c>
      <c r="K41" s="287" t="s">
        <v>759</v>
      </c>
    </row>
    <row r="42" s="167" customFormat="true" ht="30" hidden="false" customHeight="false" outlineLevel="0" collapsed="false">
      <c r="A42" s="164" t="n">
        <v>1</v>
      </c>
      <c r="B42" s="180" t="s">
        <v>1724</v>
      </c>
      <c r="C42" s="347" t="s">
        <v>1725</v>
      </c>
      <c r="D42" s="174" t="s">
        <v>1726</v>
      </c>
      <c r="E42" s="174" t="s">
        <v>11</v>
      </c>
      <c r="F42" s="348" t="s">
        <v>866</v>
      </c>
      <c r="G42" s="177" t="n">
        <v>0.45</v>
      </c>
      <c r="H42" s="178" t="n">
        <v>15750</v>
      </c>
      <c r="I42" s="177" t="n">
        <v>7087.5</v>
      </c>
      <c r="J42" s="351" t="n">
        <v>0.12</v>
      </c>
      <c r="K42" s="352" t="n">
        <v>7938</v>
      </c>
      <c r="L42" s="363" t="s">
        <v>1720</v>
      </c>
    </row>
    <row r="43" s="167" customFormat="true" ht="30" hidden="false" customHeight="false" outlineLevel="0" collapsed="false">
      <c r="A43" s="164" t="n">
        <v>2</v>
      </c>
      <c r="B43" s="180" t="s">
        <v>1777</v>
      </c>
      <c r="C43" s="356" t="s">
        <v>1778</v>
      </c>
      <c r="D43" s="355" t="s">
        <v>1779</v>
      </c>
      <c r="E43" s="364" t="s">
        <v>11</v>
      </c>
      <c r="F43" s="176" t="s">
        <v>866</v>
      </c>
      <c r="G43" s="177" t="n">
        <v>0.58</v>
      </c>
      <c r="H43" s="178" t="n">
        <v>1200</v>
      </c>
      <c r="I43" s="196" t="n">
        <v>696</v>
      </c>
      <c r="J43" s="351" t="n">
        <v>0.12</v>
      </c>
      <c r="K43" s="352" t="n">
        <v>779.52</v>
      </c>
      <c r="L43" s="353" t="s">
        <v>1720</v>
      </c>
    </row>
    <row r="44" s="167" customFormat="true" ht="30" hidden="false" customHeight="false" outlineLevel="0" collapsed="false">
      <c r="A44" s="196" t="n">
        <v>3</v>
      </c>
      <c r="B44" s="180" t="s">
        <v>1780</v>
      </c>
      <c r="C44" s="356" t="s">
        <v>1781</v>
      </c>
      <c r="D44" s="197" t="s">
        <v>1782</v>
      </c>
      <c r="E44" s="198" t="s">
        <v>288</v>
      </c>
      <c r="F44" s="348" t="s">
        <v>866</v>
      </c>
      <c r="G44" s="177" t="n">
        <v>0.21</v>
      </c>
      <c r="H44" s="178" t="n">
        <v>79500</v>
      </c>
      <c r="I44" s="196" t="n">
        <v>16695</v>
      </c>
      <c r="J44" s="351" t="n">
        <v>0.12</v>
      </c>
      <c r="K44" s="352" t="n">
        <v>18698.4</v>
      </c>
      <c r="L44" s="353" t="s">
        <v>1165</v>
      </c>
    </row>
    <row r="45" s="167" customFormat="true" ht="30" hidden="false" customHeight="false" outlineLevel="0" collapsed="false">
      <c r="A45" s="164" t="n">
        <v>4</v>
      </c>
      <c r="B45" s="355" t="s">
        <v>1852</v>
      </c>
      <c r="C45" s="356" t="s">
        <v>1853</v>
      </c>
      <c r="D45" s="362" t="s">
        <v>1854</v>
      </c>
      <c r="E45" s="362" t="s">
        <v>16</v>
      </c>
      <c r="F45" s="176" t="s">
        <v>866</v>
      </c>
      <c r="G45" s="177" t="n">
        <v>4.89</v>
      </c>
      <c r="H45" s="178" t="n">
        <v>600</v>
      </c>
      <c r="I45" s="177" t="n">
        <v>2934</v>
      </c>
      <c r="J45" s="351" t="n">
        <v>0.12</v>
      </c>
      <c r="K45" s="352" t="n">
        <v>3286.08</v>
      </c>
      <c r="L45" s="353" t="s">
        <v>1720</v>
      </c>
    </row>
    <row r="46" s="167" customFormat="true" ht="30" hidden="false" customHeight="false" outlineLevel="0" collapsed="false">
      <c r="A46" s="164" t="n">
        <v>5</v>
      </c>
      <c r="B46" s="355" t="s">
        <v>1864</v>
      </c>
      <c r="C46" s="356" t="s">
        <v>1865</v>
      </c>
      <c r="D46" s="362" t="s">
        <v>251</v>
      </c>
      <c r="E46" s="362" t="s">
        <v>16</v>
      </c>
      <c r="F46" s="176" t="s">
        <v>866</v>
      </c>
      <c r="G46" s="177" t="n">
        <v>0.5</v>
      </c>
      <c r="H46" s="178" t="n">
        <v>3200</v>
      </c>
      <c r="I46" s="177" t="n">
        <v>1600</v>
      </c>
      <c r="J46" s="351" t="n">
        <v>0.12</v>
      </c>
      <c r="K46" s="358" t="n">
        <v>1792</v>
      </c>
      <c r="L46" s="353" t="s">
        <v>1720</v>
      </c>
    </row>
    <row r="47" s="26" customFormat="true" ht="15" hidden="false" customHeight="true" outlineLevel="0" collapsed="false">
      <c r="A47" s="33" t="s">
        <v>2593</v>
      </c>
      <c r="B47" s="33"/>
      <c r="C47" s="33"/>
      <c r="D47" s="33"/>
      <c r="E47" s="33"/>
      <c r="F47" s="33"/>
      <c r="G47" s="33"/>
      <c r="H47" s="33"/>
      <c r="I47" s="33"/>
      <c r="J47" s="33"/>
      <c r="K47" s="290" t="n">
        <f aca="false">SUM(K42:K46)</f>
        <v>32494</v>
      </c>
    </row>
    <row r="48" s="26" customFormat="true" ht="15" hidden="false" customHeight="true" outlineLevel="0" collapsed="false">
      <c r="A48" s="33" t="s">
        <v>2594</v>
      </c>
      <c r="B48" s="33"/>
      <c r="C48" s="33"/>
      <c r="D48" s="33"/>
      <c r="E48" s="33"/>
      <c r="F48" s="33"/>
      <c r="G48" s="33"/>
      <c r="H48" s="33"/>
      <c r="I48" s="33"/>
      <c r="J48" s="33"/>
      <c r="K48" s="290" t="n">
        <v>0</v>
      </c>
    </row>
    <row r="49" s="26" customFormat="true" ht="15" hidden="false" customHeight="true" outlineLevel="0" collapsed="false">
      <c r="A49" s="313" t="s">
        <v>2772</v>
      </c>
      <c r="B49" s="313"/>
      <c r="C49" s="313"/>
      <c r="D49" s="313"/>
      <c r="E49" s="313"/>
      <c r="F49" s="313"/>
      <c r="G49" s="313"/>
      <c r="H49" s="313"/>
      <c r="I49" s="313"/>
      <c r="J49" s="313"/>
      <c r="K49" s="290" t="n">
        <f aca="false">SUM(K47:K48)</f>
        <v>32494</v>
      </c>
    </row>
    <row r="50" s="26" customFormat="true" ht="15" hidden="false" customHeight="false" outlineLevel="0" collapsed="false">
      <c r="A50" s="314"/>
      <c r="B50" s="315"/>
      <c r="C50" s="315"/>
      <c r="D50" s="315"/>
      <c r="E50" s="316"/>
      <c r="F50" s="315"/>
      <c r="G50" s="315"/>
      <c r="H50" s="314"/>
      <c r="I50" s="315"/>
      <c r="J50" s="315"/>
      <c r="K50" s="318"/>
    </row>
    <row r="51" customFormat="false" ht="15" hidden="false" customHeight="false" outlineLevel="0" collapsed="false">
      <c r="A51" s="24"/>
      <c r="C51" s="319"/>
      <c r="J51" s="26"/>
      <c r="K51" s="118"/>
      <c r="L51" s="26"/>
    </row>
    <row r="52" s="26" customFormat="true" ht="45" hidden="false" customHeight="false" outlineLevel="0" collapsed="false">
      <c r="A52" s="32" t="s">
        <v>2588</v>
      </c>
      <c r="B52" s="284" t="s">
        <v>751</v>
      </c>
      <c r="C52" s="284" t="s">
        <v>752</v>
      </c>
      <c r="D52" s="284" t="s">
        <v>753</v>
      </c>
      <c r="E52" s="284" t="s">
        <v>3</v>
      </c>
      <c r="F52" s="284" t="s">
        <v>2589</v>
      </c>
      <c r="G52" s="284" t="s">
        <v>755</v>
      </c>
      <c r="H52" s="285" t="s">
        <v>756</v>
      </c>
      <c r="I52" s="286" t="s">
        <v>757</v>
      </c>
      <c r="J52" s="285" t="s">
        <v>758</v>
      </c>
      <c r="K52" s="287" t="s">
        <v>759</v>
      </c>
    </row>
    <row r="53" s="167" customFormat="true" ht="30" hidden="false" customHeight="false" outlineLevel="0" collapsed="false">
      <c r="A53" s="164" t="n">
        <v>1</v>
      </c>
      <c r="B53" s="180" t="s">
        <v>1717</v>
      </c>
      <c r="C53" s="347" t="s">
        <v>1718</v>
      </c>
      <c r="D53" s="174" t="s">
        <v>1719</v>
      </c>
      <c r="E53" s="174" t="s">
        <v>11</v>
      </c>
      <c r="F53" s="348" t="s">
        <v>2773</v>
      </c>
      <c r="G53" s="177" t="n">
        <v>0.37</v>
      </c>
      <c r="H53" s="178" t="n">
        <v>6870</v>
      </c>
      <c r="I53" s="177" t="n">
        <v>2541.9</v>
      </c>
      <c r="J53" s="351" t="n">
        <v>0.12</v>
      </c>
      <c r="K53" s="352" t="n">
        <v>2846.928</v>
      </c>
      <c r="L53" s="363" t="s">
        <v>1720</v>
      </c>
    </row>
    <row r="54" s="167" customFormat="true" ht="30" hidden="false" customHeight="false" outlineLevel="0" collapsed="false">
      <c r="A54" s="196" t="n">
        <v>2</v>
      </c>
      <c r="B54" s="355" t="s">
        <v>1948</v>
      </c>
      <c r="C54" s="356" t="s">
        <v>1949</v>
      </c>
      <c r="D54" s="197" t="s">
        <v>1950</v>
      </c>
      <c r="E54" s="198" t="s">
        <v>288</v>
      </c>
      <c r="F54" s="348" t="s">
        <v>2773</v>
      </c>
      <c r="G54" s="177" t="n">
        <v>1.1</v>
      </c>
      <c r="H54" s="178" t="n">
        <v>810</v>
      </c>
      <c r="I54" s="177" t="n">
        <v>891</v>
      </c>
      <c r="J54" s="351" t="n">
        <v>0.12</v>
      </c>
      <c r="K54" s="352" t="n">
        <v>997.92</v>
      </c>
      <c r="L54" s="353" t="s">
        <v>1165</v>
      </c>
    </row>
    <row r="55" s="167" customFormat="true" ht="30" hidden="false" customHeight="false" outlineLevel="0" collapsed="false">
      <c r="A55" s="164" t="n">
        <v>3</v>
      </c>
      <c r="B55" s="355" t="s">
        <v>1855</v>
      </c>
      <c r="C55" s="356" t="s">
        <v>1856</v>
      </c>
      <c r="D55" s="362" t="s">
        <v>1857</v>
      </c>
      <c r="E55" s="362" t="s">
        <v>16</v>
      </c>
      <c r="F55" s="164" t="s">
        <v>1858</v>
      </c>
      <c r="G55" s="177" t="n">
        <v>2.68</v>
      </c>
      <c r="H55" s="178" t="n">
        <v>2000</v>
      </c>
      <c r="I55" s="177" t="n">
        <v>5360</v>
      </c>
      <c r="J55" s="351" t="n">
        <v>0.12</v>
      </c>
      <c r="K55" s="352" t="n">
        <v>6003.2</v>
      </c>
      <c r="L55" s="353" t="s">
        <v>1720</v>
      </c>
      <c r="M55" s="167" t="s">
        <v>1859</v>
      </c>
    </row>
    <row r="56" s="167" customFormat="true" ht="30" hidden="false" customHeight="false" outlineLevel="0" collapsed="false">
      <c r="A56" s="164" t="n">
        <v>4</v>
      </c>
      <c r="B56" s="355" t="s">
        <v>1868</v>
      </c>
      <c r="C56" s="356" t="s">
        <v>1869</v>
      </c>
      <c r="D56" s="362" t="s">
        <v>1870</v>
      </c>
      <c r="E56" s="362" t="s">
        <v>16</v>
      </c>
      <c r="F56" s="176" t="s">
        <v>1858</v>
      </c>
      <c r="G56" s="177" t="n">
        <v>0.55</v>
      </c>
      <c r="H56" s="178" t="n">
        <v>300</v>
      </c>
      <c r="I56" s="177" t="n">
        <v>165</v>
      </c>
      <c r="J56" s="351" t="n">
        <v>0.12</v>
      </c>
      <c r="K56" s="358" t="n">
        <v>184.8</v>
      </c>
      <c r="L56" s="353" t="s">
        <v>1720</v>
      </c>
    </row>
    <row r="57" s="26" customFormat="true" ht="15" hidden="false" customHeight="true" outlineLevel="0" collapsed="false">
      <c r="A57" s="33" t="s">
        <v>2593</v>
      </c>
      <c r="B57" s="33"/>
      <c r="C57" s="33"/>
      <c r="D57" s="33"/>
      <c r="E57" s="33"/>
      <c r="F57" s="33"/>
      <c r="G57" s="33"/>
      <c r="H57" s="33"/>
      <c r="I57" s="33"/>
      <c r="J57" s="33"/>
      <c r="K57" s="290" t="n">
        <f aca="false">SUM(K53:K56)</f>
        <v>10032.848</v>
      </c>
    </row>
    <row r="58" s="26" customFormat="true" ht="15" hidden="false" customHeight="true" outlineLevel="0" collapsed="false">
      <c r="A58" s="33" t="s">
        <v>2594</v>
      </c>
      <c r="B58" s="33"/>
      <c r="C58" s="33"/>
      <c r="D58" s="33"/>
      <c r="E58" s="33"/>
      <c r="F58" s="33"/>
      <c r="G58" s="33"/>
      <c r="H58" s="33"/>
      <c r="I58" s="33"/>
      <c r="J58" s="33"/>
      <c r="K58" s="290" t="n">
        <v>0.15</v>
      </c>
    </row>
    <row r="59" s="26" customFormat="true" ht="15" hidden="false" customHeight="true" outlineLevel="0" collapsed="false">
      <c r="A59" s="313" t="s">
        <v>2774</v>
      </c>
      <c r="B59" s="313"/>
      <c r="C59" s="313"/>
      <c r="D59" s="313"/>
      <c r="E59" s="313"/>
      <c r="F59" s="313"/>
      <c r="G59" s="313"/>
      <c r="H59" s="313"/>
      <c r="I59" s="313"/>
      <c r="J59" s="313"/>
      <c r="K59" s="290" t="n">
        <f aca="false">SUM(K57:K58)</f>
        <v>10032.998</v>
      </c>
    </row>
    <row r="60" s="26" customFormat="true" ht="15" hidden="false" customHeight="false" outlineLevel="0" collapsed="false">
      <c r="A60" s="314"/>
      <c r="B60" s="315"/>
      <c r="C60" s="315"/>
      <c r="D60" s="315"/>
      <c r="E60" s="316"/>
      <c r="F60" s="315"/>
      <c r="G60" s="315"/>
      <c r="H60" s="314"/>
      <c r="I60" s="315"/>
      <c r="J60" s="315"/>
      <c r="K60" s="318"/>
    </row>
    <row r="61" customFormat="false" ht="15" hidden="false" customHeight="false" outlineLevel="0" collapsed="false">
      <c r="A61" s="24"/>
      <c r="C61" s="319"/>
      <c r="J61" s="26"/>
      <c r="K61" s="118"/>
      <c r="L61" s="26"/>
    </row>
    <row r="62" s="26" customFormat="true" ht="45" hidden="false" customHeight="false" outlineLevel="0" collapsed="false">
      <c r="A62" s="32" t="s">
        <v>2588</v>
      </c>
      <c r="B62" s="284" t="s">
        <v>751</v>
      </c>
      <c r="C62" s="284" t="s">
        <v>752</v>
      </c>
      <c r="D62" s="284" t="s">
        <v>753</v>
      </c>
      <c r="E62" s="284" t="s">
        <v>3</v>
      </c>
      <c r="F62" s="284" t="s">
        <v>2589</v>
      </c>
      <c r="G62" s="284" t="s">
        <v>755</v>
      </c>
      <c r="H62" s="285" t="s">
        <v>756</v>
      </c>
      <c r="I62" s="286" t="s">
        <v>757</v>
      </c>
      <c r="J62" s="285" t="s">
        <v>758</v>
      </c>
      <c r="K62" s="287" t="s">
        <v>759</v>
      </c>
    </row>
    <row r="63" s="167" customFormat="true" ht="30" hidden="false" customHeight="false" outlineLevel="0" collapsed="false">
      <c r="A63" s="196" t="n">
        <v>1</v>
      </c>
      <c r="B63" s="180" t="s">
        <v>1713</v>
      </c>
      <c r="C63" s="365" t="s">
        <v>1714</v>
      </c>
      <c r="D63" s="355" t="s">
        <v>1715</v>
      </c>
      <c r="E63" s="196" t="s">
        <v>288</v>
      </c>
      <c r="F63" s="366" t="s">
        <v>2650</v>
      </c>
      <c r="G63" s="196" t="n">
        <v>0.22</v>
      </c>
      <c r="H63" s="367" t="n">
        <v>48600</v>
      </c>
      <c r="I63" s="177" t="n">
        <v>10692</v>
      </c>
      <c r="J63" s="351" t="n">
        <v>0.12</v>
      </c>
      <c r="K63" s="352" t="n">
        <v>11975.04</v>
      </c>
      <c r="L63" s="355" t="s">
        <v>1716</v>
      </c>
      <c r="M63" s="195"/>
    </row>
    <row r="64" s="167" customFormat="true" ht="37.5" hidden="false" customHeight="true" outlineLevel="0" collapsed="false">
      <c r="A64" s="164" t="n">
        <v>2</v>
      </c>
      <c r="B64" s="355" t="s">
        <v>1838</v>
      </c>
      <c r="C64" s="85" t="s">
        <v>1839</v>
      </c>
      <c r="D64" s="85" t="s">
        <v>1840</v>
      </c>
      <c r="E64" s="85" t="s">
        <v>604</v>
      </c>
      <c r="F64" s="366" t="s">
        <v>2650</v>
      </c>
      <c r="G64" s="85" t="s">
        <v>1841</v>
      </c>
      <c r="H64" s="165" t="n">
        <v>1800</v>
      </c>
      <c r="I64" s="177" t="n">
        <v>252</v>
      </c>
      <c r="J64" s="166" t="n">
        <v>0.12</v>
      </c>
      <c r="K64" s="352" t="n">
        <v>282.24</v>
      </c>
      <c r="L64" s="85" t="s">
        <v>1842</v>
      </c>
    </row>
    <row r="65" s="167" customFormat="true" ht="33.75" hidden="false" customHeight="true" outlineLevel="0" collapsed="false">
      <c r="A65" s="164" t="n">
        <v>3</v>
      </c>
      <c r="B65" s="355" t="s">
        <v>1848</v>
      </c>
      <c r="C65" s="356" t="s">
        <v>1849</v>
      </c>
      <c r="D65" s="362" t="s">
        <v>1850</v>
      </c>
      <c r="E65" s="362" t="s">
        <v>16</v>
      </c>
      <c r="F65" s="366" t="s">
        <v>2650</v>
      </c>
      <c r="G65" s="368" t="n">
        <v>2.34</v>
      </c>
      <c r="H65" s="178" t="n">
        <v>300</v>
      </c>
      <c r="I65" s="177" t="n">
        <v>702</v>
      </c>
      <c r="J65" s="351" t="n">
        <v>0.12</v>
      </c>
      <c r="K65" s="352" t="n">
        <v>786.24</v>
      </c>
      <c r="L65" s="353" t="s">
        <v>1851</v>
      </c>
    </row>
    <row r="66" s="167" customFormat="true" ht="32.25" hidden="false" customHeight="true" outlineLevel="0" collapsed="false">
      <c r="A66" s="164" t="n">
        <v>4</v>
      </c>
      <c r="B66" s="355" t="s">
        <v>1843</v>
      </c>
      <c r="C66" s="85" t="s">
        <v>1844</v>
      </c>
      <c r="D66" s="85" t="s">
        <v>1845</v>
      </c>
      <c r="E66" s="85" t="s">
        <v>604</v>
      </c>
      <c r="F66" s="70" t="s">
        <v>1846</v>
      </c>
      <c r="G66" s="85" t="s">
        <v>1847</v>
      </c>
      <c r="H66" s="369" t="n">
        <v>600</v>
      </c>
      <c r="I66" s="177" t="n">
        <v>522</v>
      </c>
      <c r="J66" s="166" t="n">
        <v>0.12</v>
      </c>
      <c r="K66" s="352" t="n">
        <v>584.64</v>
      </c>
      <c r="L66" s="85" t="s">
        <v>1842</v>
      </c>
    </row>
    <row r="67" s="167" customFormat="true" ht="45" hidden="false" customHeight="false" outlineLevel="0" collapsed="false">
      <c r="A67" s="196" t="n">
        <v>5</v>
      </c>
      <c r="B67" s="187" t="s">
        <v>1973</v>
      </c>
      <c r="C67" s="365" t="s">
        <v>1974</v>
      </c>
      <c r="D67" s="355" t="s">
        <v>1975</v>
      </c>
      <c r="E67" s="196" t="s">
        <v>1976</v>
      </c>
      <c r="F67" s="366" t="s">
        <v>1977</v>
      </c>
      <c r="G67" s="196" t="n">
        <v>8.88</v>
      </c>
      <c r="H67" s="367" t="n">
        <v>180</v>
      </c>
      <c r="I67" s="196" t="n">
        <v>1598.4</v>
      </c>
      <c r="J67" s="351" t="n">
        <v>0.12</v>
      </c>
      <c r="K67" s="352" t="n">
        <v>1790.208</v>
      </c>
      <c r="L67" s="355" t="s">
        <v>1716</v>
      </c>
    </row>
    <row r="68" s="26" customFormat="true" ht="15" hidden="false" customHeight="true" outlineLevel="0" collapsed="false">
      <c r="A68" s="33" t="s">
        <v>2593</v>
      </c>
      <c r="B68" s="33"/>
      <c r="C68" s="33"/>
      <c r="D68" s="33"/>
      <c r="E68" s="33"/>
      <c r="F68" s="33"/>
      <c r="G68" s="33"/>
      <c r="H68" s="33"/>
      <c r="I68" s="33"/>
      <c r="J68" s="33"/>
      <c r="K68" s="290" t="n">
        <f aca="false">SUM(K63:K67)</f>
        <v>15418.368</v>
      </c>
    </row>
    <row r="69" s="26" customFormat="true" ht="15" hidden="false" customHeight="true" outlineLevel="0" collapsed="false">
      <c r="A69" s="33" t="s">
        <v>2594</v>
      </c>
      <c r="B69" s="33"/>
      <c r="C69" s="33"/>
      <c r="D69" s="33"/>
      <c r="E69" s="33"/>
      <c r="F69" s="33"/>
      <c r="G69" s="33"/>
      <c r="H69" s="33"/>
      <c r="I69" s="33"/>
      <c r="J69" s="33"/>
      <c r="K69" s="290" t="n">
        <v>-0.37</v>
      </c>
    </row>
    <row r="70" s="26" customFormat="true" ht="15" hidden="false" customHeight="true" outlineLevel="0" collapsed="false">
      <c r="A70" s="313" t="s">
        <v>2775</v>
      </c>
      <c r="B70" s="313"/>
      <c r="C70" s="313"/>
      <c r="D70" s="313"/>
      <c r="E70" s="313"/>
      <c r="F70" s="313"/>
      <c r="G70" s="313"/>
      <c r="H70" s="313"/>
      <c r="I70" s="313"/>
      <c r="J70" s="313"/>
      <c r="K70" s="290" t="n">
        <f aca="false">SUM(K68:K69)</f>
        <v>15417.998</v>
      </c>
    </row>
    <row r="71" s="26" customFormat="true" ht="15" hidden="false" customHeight="false" outlineLevel="0" collapsed="false">
      <c r="A71" s="314"/>
      <c r="B71" s="315"/>
      <c r="C71" s="315"/>
      <c r="D71" s="315"/>
      <c r="E71" s="316"/>
      <c r="F71" s="315"/>
      <c r="G71" s="315"/>
      <c r="H71" s="314"/>
      <c r="I71" s="315"/>
      <c r="J71" s="315"/>
      <c r="K71" s="318"/>
    </row>
    <row r="72" customFormat="false" ht="15" hidden="false" customHeight="false" outlineLevel="0" collapsed="false">
      <c r="A72" s="24"/>
      <c r="C72" s="319"/>
      <c r="J72" s="26"/>
      <c r="K72" s="118"/>
      <c r="L72" s="26"/>
    </row>
    <row r="73" s="26" customFormat="true" ht="45" hidden="false" customHeight="false" outlineLevel="0" collapsed="false">
      <c r="A73" s="32" t="s">
        <v>2588</v>
      </c>
      <c r="B73" s="284" t="s">
        <v>751</v>
      </c>
      <c r="C73" s="284" t="s">
        <v>752</v>
      </c>
      <c r="D73" s="284" t="s">
        <v>753</v>
      </c>
      <c r="E73" s="284" t="s">
        <v>3</v>
      </c>
      <c r="F73" s="284" t="s">
        <v>2589</v>
      </c>
      <c r="G73" s="284" t="s">
        <v>755</v>
      </c>
      <c r="H73" s="285" t="s">
        <v>756</v>
      </c>
      <c r="I73" s="286" t="s">
        <v>757</v>
      </c>
      <c r="J73" s="285" t="s">
        <v>758</v>
      </c>
      <c r="K73" s="287" t="s">
        <v>759</v>
      </c>
    </row>
    <row r="74" s="167" customFormat="true" ht="30" hidden="false" customHeight="false" outlineLevel="0" collapsed="false">
      <c r="A74" s="196" t="n">
        <v>1</v>
      </c>
      <c r="B74" s="180" t="s">
        <v>1741</v>
      </c>
      <c r="C74" s="356" t="s">
        <v>1742</v>
      </c>
      <c r="D74" s="197" t="s">
        <v>1743</v>
      </c>
      <c r="E74" s="198" t="s">
        <v>16</v>
      </c>
      <c r="F74" s="348" t="s">
        <v>1130</v>
      </c>
      <c r="G74" s="177" t="n">
        <v>0.89</v>
      </c>
      <c r="H74" s="178" t="n">
        <v>5600</v>
      </c>
      <c r="I74" s="177" t="n">
        <v>4984</v>
      </c>
      <c r="J74" s="351" t="n">
        <v>0.12</v>
      </c>
      <c r="K74" s="352" t="n">
        <v>5582.08</v>
      </c>
      <c r="L74" s="353" t="s">
        <v>1744</v>
      </c>
      <c r="M74" s="195"/>
    </row>
    <row r="75" s="167" customFormat="true" ht="75" hidden="false" customHeight="false" outlineLevel="0" collapsed="false">
      <c r="A75" s="196" t="n">
        <v>2</v>
      </c>
      <c r="B75" s="355" t="s">
        <v>1933</v>
      </c>
      <c r="C75" s="356" t="s">
        <v>1934</v>
      </c>
      <c r="D75" s="197" t="s">
        <v>1935</v>
      </c>
      <c r="E75" s="198" t="s">
        <v>1924</v>
      </c>
      <c r="F75" s="348" t="s">
        <v>1130</v>
      </c>
      <c r="G75" s="177" t="n">
        <v>11.54</v>
      </c>
      <c r="H75" s="178" t="n">
        <v>1065</v>
      </c>
      <c r="I75" s="177" t="n">
        <v>12290.1</v>
      </c>
      <c r="J75" s="351" t="n">
        <v>0.12</v>
      </c>
      <c r="K75" s="358" t="n">
        <v>13764.912</v>
      </c>
      <c r="L75" s="353" t="s">
        <v>1936</v>
      </c>
    </row>
    <row r="76" s="167" customFormat="true" ht="30" hidden="false" customHeight="false" outlineLevel="0" collapsed="false">
      <c r="A76" s="196" t="n">
        <v>3</v>
      </c>
      <c r="B76" s="355" t="s">
        <v>1937</v>
      </c>
      <c r="C76" s="356" t="s">
        <v>1938</v>
      </c>
      <c r="D76" s="355" t="s">
        <v>1939</v>
      </c>
      <c r="E76" s="198" t="s">
        <v>149</v>
      </c>
      <c r="F76" s="176" t="s">
        <v>1130</v>
      </c>
      <c r="G76" s="177" t="n">
        <v>0.68</v>
      </c>
      <c r="H76" s="178" t="n">
        <v>45</v>
      </c>
      <c r="I76" s="177" t="n">
        <v>30.6</v>
      </c>
      <c r="J76" s="351" t="n">
        <v>0.12</v>
      </c>
      <c r="K76" s="358" t="n">
        <v>34.272</v>
      </c>
      <c r="L76" s="353" t="s">
        <v>1744</v>
      </c>
    </row>
    <row r="77" s="26" customFormat="true" ht="15" hidden="false" customHeight="true" outlineLevel="0" collapsed="false">
      <c r="A77" s="33" t="s">
        <v>2593</v>
      </c>
      <c r="B77" s="33"/>
      <c r="C77" s="33"/>
      <c r="D77" s="33"/>
      <c r="E77" s="33"/>
      <c r="F77" s="33"/>
      <c r="G77" s="33"/>
      <c r="H77" s="33"/>
      <c r="I77" s="33"/>
      <c r="J77" s="33"/>
      <c r="K77" s="290" t="n">
        <f aca="false">SUM(K74:K76)</f>
        <v>19381.264</v>
      </c>
    </row>
    <row r="78" s="26" customFormat="true" ht="15" hidden="false" customHeight="true" outlineLevel="0" collapsed="false">
      <c r="A78" s="33" t="s">
        <v>2594</v>
      </c>
      <c r="B78" s="33"/>
      <c r="C78" s="33"/>
      <c r="D78" s="33"/>
      <c r="E78" s="33"/>
      <c r="F78" s="33"/>
      <c r="G78" s="33"/>
      <c r="H78" s="33"/>
      <c r="I78" s="33"/>
      <c r="J78" s="33"/>
      <c r="K78" s="290" t="n">
        <v>-0.26</v>
      </c>
    </row>
    <row r="79" s="26" customFormat="true" ht="15" hidden="false" customHeight="true" outlineLevel="0" collapsed="false">
      <c r="A79" s="313" t="s">
        <v>2776</v>
      </c>
      <c r="B79" s="313"/>
      <c r="C79" s="313"/>
      <c r="D79" s="313"/>
      <c r="E79" s="313"/>
      <c r="F79" s="313"/>
      <c r="G79" s="313"/>
      <c r="H79" s="313"/>
      <c r="I79" s="313"/>
      <c r="J79" s="313"/>
      <c r="K79" s="290" t="n">
        <f aca="false">SUM(K77:K78)</f>
        <v>19381.004</v>
      </c>
    </row>
    <row r="80" s="26" customFormat="true" ht="15" hidden="false" customHeight="false" outlineLevel="0" collapsed="false">
      <c r="A80" s="314"/>
      <c r="B80" s="315"/>
      <c r="C80" s="315"/>
      <c r="D80" s="315"/>
      <c r="E80" s="316"/>
      <c r="F80" s="315"/>
      <c r="G80" s="315"/>
      <c r="H80" s="314"/>
      <c r="I80" s="315"/>
      <c r="J80" s="315"/>
      <c r="K80" s="318"/>
    </row>
    <row r="81" customFormat="false" ht="15" hidden="false" customHeight="false" outlineLevel="0" collapsed="false">
      <c r="A81" s="24"/>
      <c r="C81" s="319"/>
      <c r="J81" s="26"/>
      <c r="K81" s="118"/>
      <c r="L81" s="26"/>
    </row>
    <row r="82" s="26" customFormat="true" ht="45" hidden="false" customHeight="false" outlineLevel="0" collapsed="false">
      <c r="A82" s="32" t="s">
        <v>2588</v>
      </c>
      <c r="B82" s="284" t="s">
        <v>751</v>
      </c>
      <c r="C82" s="284" t="s">
        <v>752</v>
      </c>
      <c r="D82" s="284" t="s">
        <v>753</v>
      </c>
      <c r="E82" s="284" t="s">
        <v>3</v>
      </c>
      <c r="F82" s="284" t="s">
        <v>2589</v>
      </c>
      <c r="G82" s="284" t="s">
        <v>755</v>
      </c>
      <c r="H82" s="285" t="s">
        <v>756</v>
      </c>
      <c r="I82" s="286" t="s">
        <v>757</v>
      </c>
      <c r="J82" s="285" t="s">
        <v>758</v>
      </c>
      <c r="K82" s="287" t="s">
        <v>759</v>
      </c>
    </row>
    <row r="83" s="167" customFormat="true" ht="33" hidden="false" customHeight="true" outlineLevel="0" collapsed="false">
      <c r="A83" s="196" t="n">
        <v>1</v>
      </c>
      <c r="B83" s="355" t="s">
        <v>1951</v>
      </c>
      <c r="C83" s="356" t="s">
        <v>1952</v>
      </c>
      <c r="D83" s="355" t="s">
        <v>1953</v>
      </c>
      <c r="E83" s="198" t="s">
        <v>16</v>
      </c>
      <c r="F83" s="176" t="s">
        <v>2104</v>
      </c>
      <c r="G83" s="177" t="n">
        <v>0.61</v>
      </c>
      <c r="H83" s="178" t="n">
        <v>2400</v>
      </c>
      <c r="I83" s="177" t="n">
        <v>1464</v>
      </c>
      <c r="J83" s="351" t="n">
        <v>0.12</v>
      </c>
      <c r="K83" s="352" t="n">
        <v>1639.68</v>
      </c>
      <c r="L83" s="353" t="s">
        <v>1744</v>
      </c>
    </row>
    <row r="84" s="167" customFormat="true" ht="30" hidden="false" customHeight="false" outlineLevel="0" collapsed="false">
      <c r="A84" s="196" t="n">
        <v>2</v>
      </c>
      <c r="B84" s="355" t="s">
        <v>1954</v>
      </c>
      <c r="C84" s="360" t="s">
        <v>1955</v>
      </c>
      <c r="D84" s="361" t="s">
        <v>1956</v>
      </c>
      <c r="E84" s="198" t="s">
        <v>16</v>
      </c>
      <c r="F84" s="176" t="s">
        <v>1912</v>
      </c>
      <c r="G84" s="177" t="n">
        <v>4.9</v>
      </c>
      <c r="H84" s="178" t="n">
        <v>300</v>
      </c>
      <c r="I84" s="177" t="n">
        <v>1470</v>
      </c>
      <c r="J84" s="351" t="n">
        <v>0.12</v>
      </c>
      <c r="K84" s="354" t="n">
        <v>1646.4</v>
      </c>
      <c r="L84" s="353" t="s">
        <v>1744</v>
      </c>
    </row>
    <row r="85" s="167" customFormat="true" ht="30" hidden="false" customHeight="false" outlineLevel="0" collapsed="false">
      <c r="A85" s="196" t="n">
        <v>3</v>
      </c>
      <c r="B85" s="180" t="s">
        <v>1806</v>
      </c>
      <c r="C85" s="356" t="s">
        <v>1807</v>
      </c>
      <c r="D85" s="197" t="s">
        <v>1808</v>
      </c>
      <c r="E85" s="370" t="s">
        <v>1809</v>
      </c>
      <c r="F85" s="176" t="s">
        <v>1810</v>
      </c>
      <c r="G85" s="177" t="n">
        <v>58</v>
      </c>
      <c r="H85" s="178" t="n">
        <v>290</v>
      </c>
      <c r="I85" s="177" t="n">
        <v>16820</v>
      </c>
      <c r="J85" s="351" t="n">
        <v>0.05</v>
      </c>
      <c r="K85" s="354" t="n">
        <v>17661</v>
      </c>
      <c r="L85" s="353" t="s">
        <v>1744</v>
      </c>
    </row>
    <row r="86" s="167" customFormat="true" ht="30" hidden="false" customHeight="false" outlineLevel="0" collapsed="false">
      <c r="A86" s="164" t="n">
        <v>4</v>
      </c>
      <c r="B86" s="187" t="s">
        <v>1999</v>
      </c>
      <c r="C86" s="347" t="s">
        <v>2000</v>
      </c>
      <c r="D86" s="174" t="s">
        <v>2001</v>
      </c>
      <c r="E86" s="174" t="s">
        <v>11</v>
      </c>
      <c r="F86" s="348" t="s">
        <v>1991</v>
      </c>
      <c r="G86" s="177" t="n">
        <v>112.82</v>
      </c>
      <c r="H86" s="178" t="n">
        <v>150</v>
      </c>
      <c r="I86" s="177" t="n">
        <v>16923</v>
      </c>
      <c r="J86" s="351" t="n">
        <v>0.12</v>
      </c>
      <c r="K86" s="354" t="n">
        <v>18953.76</v>
      </c>
      <c r="L86" s="353" t="s">
        <v>1744</v>
      </c>
    </row>
    <row r="87" s="26" customFormat="true" ht="15" hidden="false" customHeight="true" outlineLevel="0" collapsed="false">
      <c r="A87" s="33" t="s">
        <v>2593</v>
      </c>
      <c r="B87" s="33"/>
      <c r="C87" s="33"/>
      <c r="D87" s="33"/>
      <c r="E87" s="33"/>
      <c r="F87" s="33"/>
      <c r="G87" s="33"/>
      <c r="H87" s="33"/>
      <c r="I87" s="33"/>
      <c r="J87" s="33"/>
      <c r="K87" s="290" t="n">
        <f aca="false">SUM(K83:K86)</f>
        <v>39900.84</v>
      </c>
    </row>
    <row r="88" s="26" customFormat="true" ht="15" hidden="false" customHeight="true" outlineLevel="0" collapsed="false">
      <c r="A88" s="33" t="s">
        <v>2594</v>
      </c>
      <c r="B88" s="33"/>
      <c r="C88" s="33"/>
      <c r="D88" s="33"/>
      <c r="E88" s="33"/>
      <c r="F88" s="33"/>
      <c r="G88" s="33"/>
      <c r="H88" s="33"/>
      <c r="I88" s="33"/>
      <c r="J88" s="33"/>
      <c r="K88" s="290" t="n">
        <v>0.16</v>
      </c>
    </row>
    <row r="89" s="26" customFormat="true" ht="15" hidden="false" customHeight="true" outlineLevel="0" collapsed="false">
      <c r="A89" s="313" t="s">
        <v>2777</v>
      </c>
      <c r="B89" s="313"/>
      <c r="C89" s="313"/>
      <c r="D89" s="313"/>
      <c r="E89" s="313"/>
      <c r="F89" s="313"/>
      <c r="G89" s="313"/>
      <c r="H89" s="313"/>
      <c r="I89" s="313"/>
      <c r="J89" s="313"/>
      <c r="K89" s="290" t="n">
        <f aca="false">SUM(K87:K88)</f>
        <v>39901</v>
      </c>
    </row>
    <row r="90" s="26" customFormat="true" ht="15" hidden="false" customHeight="false" outlineLevel="0" collapsed="false">
      <c r="A90" s="314"/>
      <c r="B90" s="315"/>
      <c r="C90" s="315"/>
      <c r="D90" s="315"/>
      <c r="E90" s="316"/>
      <c r="F90" s="315"/>
      <c r="G90" s="315"/>
      <c r="H90" s="314"/>
      <c r="I90" s="315"/>
      <c r="J90" s="315"/>
      <c r="K90" s="318"/>
    </row>
    <row r="91" customFormat="false" ht="15" hidden="false" customHeight="false" outlineLevel="0" collapsed="false">
      <c r="A91" s="24"/>
      <c r="C91" s="319"/>
      <c r="J91" s="26"/>
      <c r="K91" s="118"/>
      <c r="L91" s="26"/>
    </row>
    <row r="92" s="26" customFormat="true" ht="45" hidden="false" customHeight="false" outlineLevel="0" collapsed="false">
      <c r="A92" s="32" t="s">
        <v>2588</v>
      </c>
      <c r="B92" s="284" t="s">
        <v>751</v>
      </c>
      <c r="C92" s="284" t="s">
        <v>752</v>
      </c>
      <c r="D92" s="284" t="s">
        <v>753</v>
      </c>
      <c r="E92" s="284" t="s">
        <v>3</v>
      </c>
      <c r="F92" s="284" t="s">
        <v>2589</v>
      </c>
      <c r="G92" s="284" t="s">
        <v>755</v>
      </c>
      <c r="H92" s="285" t="s">
        <v>756</v>
      </c>
      <c r="I92" s="286" t="s">
        <v>757</v>
      </c>
      <c r="J92" s="285" t="s">
        <v>758</v>
      </c>
      <c r="K92" s="287" t="s">
        <v>759</v>
      </c>
    </row>
    <row r="93" s="167" customFormat="true" ht="30" hidden="false" customHeight="false" outlineLevel="0" collapsed="false">
      <c r="A93" s="164" t="n">
        <v>1</v>
      </c>
      <c r="B93" s="180" t="s">
        <v>1757</v>
      </c>
      <c r="C93" s="347" t="s">
        <v>1758</v>
      </c>
      <c r="D93" s="174" t="s">
        <v>1759</v>
      </c>
      <c r="E93" s="174" t="s">
        <v>11</v>
      </c>
      <c r="F93" s="348" t="s">
        <v>2778</v>
      </c>
      <c r="G93" s="177" t="n">
        <v>0.48</v>
      </c>
      <c r="H93" s="178" t="n">
        <v>3600</v>
      </c>
      <c r="I93" s="177" t="n">
        <v>1728</v>
      </c>
      <c r="J93" s="351" t="n">
        <v>0.12</v>
      </c>
      <c r="K93" s="354" t="n">
        <v>1935.36</v>
      </c>
      <c r="L93" s="353" t="s">
        <v>1752</v>
      </c>
      <c r="M93" s="195"/>
    </row>
    <row r="94" s="167" customFormat="true" ht="34.5" hidden="false" customHeight="true" outlineLevel="0" collapsed="false">
      <c r="A94" s="164" t="n">
        <v>2</v>
      </c>
      <c r="B94" s="180" t="s">
        <v>1786</v>
      </c>
      <c r="C94" s="356" t="s">
        <v>1787</v>
      </c>
      <c r="D94" s="355" t="s">
        <v>1788</v>
      </c>
      <c r="E94" s="364" t="s">
        <v>1654</v>
      </c>
      <c r="F94" s="348" t="s">
        <v>2778</v>
      </c>
      <c r="G94" s="177" t="n">
        <v>0.48</v>
      </c>
      <c r="H94" s="178" t="n">
        <v>12900</v>
      </c>
      <c r="I94" s="177" t="n">
        <v>6192</v>
      </c>
      <c r="J94" s="351" t="n">
        <v>0.12</v>
      </c>
      <c r="K94" s="363" t="n">
        <v>6935.04</v>
      </c>
      <c r="L94" s="353" t="s">
        <v>1752</v>
      </c>
    </row>
    <row r="95" s="167" customFormat="true" ht="30" hidden="false" customHeight="false" outlineLevel="0" collapsed="false">
      <c r="A95" s="164" t="n">
        <v>3</v>
      </c>
      <c r="B95" s="355" t="s">
        <v>1834</v>
      </c>
      <c r="C95" s="365" t="s">
        <v>1835</v>
      </c>
      <c r="D95" s="355" t="s">
        <v>1836</v>
      </c>
      <c r="E95" s="196" t="s">
        <v>11</v>
      </c>
      <c r="F95" s="366" t="s">
        <v>1837</v>
      </c>
      <c r="G95" s="196" t="n">
        <v>1.06</v>
      </c>
      <c r="H95" s="367" t="n">
        <v>3200</v>
      </c>
      <c r="I95" s="177" t="n">
        <v>3392</v>
      </c>
      <c r="J95" s="351" t="n">
        <v>0.12</v>
      </c>
      <c r="K95" s="352" t="n">
        <v>3799.04</v>
      </c>
      <c r="L95" s="355" t="s">
        <v>1752</v>
      </c>
    </row>
    <row r="96" s="167" customFormat="true" ht="30" hidden="false" customHeight="false" outlineLevel="0" collapsed="false">
      <c r="A96" s="164" t="n">
        <v>4</v>
      </c>
      <c r="B96" s="355" t="s">
        <v>1866</v>
      </c>
      <c r="C96" s="356" t="s">
        <v>1867</v>
      </c>
      <c r="D96" s="362" t="s">
        <v>252</v>
      </c>
      <c r="E96" s="362" t="s">
        <v>16</v>
      </c>
      <c r="F96" s="176" t="s">
        <v>848</v>
      </c>
      <c r="G96" s="371" t="n">
        <v>1.82</v>
      </c>
      <c r="H96" s="372" t="n">
        <v>600</v>
      </c>
      <c r="I96" s="177" t="n">
        <v>1092</v>
      </c>
      <c r="J96" s="351" t="n">
        <v>0.12</v>
      </c>
      <c r="K96" s="358" t="n">
        <v>1223.04</v>
      </c>
      <c r="L96" s="353" t="s">
        <v>1752</v>
      </c>
    </row>
    <row r="97" s="167" customFormat="true" ht="30" hidden="false" customHeight="false" outlineLevel="0" collapsed="false">
      <c r="A97" s="196" t="n">
        <v>5</v>
      </c>
      <c r="B97" s="355" t="s">
        <v>1874</v>
      </c>
      <c r="C97" s="373" t="s">
        <v>1875</v>
      </c>
      <c r="D97" s="361" t="s">
        <v>1876</v>
      </c>
      <c r="E97" s="198" t="s">
        <v>288</v>
      </c>
      <c r="F97" s="348" t="s">
        <v>848</v>
      </c>
      <c r="G97" s="177" t="n">
        <v>2.73</v>
      </c>
      <c r="H97" s="178" t="n">
        <v>2400</v>
      </c>
      <c r="I97" s="177" t="n">
        <f aca="false">G97*H97</f>
        <v>6552</v>
      </c>
      <c r="J97" s="351" t="n">
        <v>0.12</v>
      </c>
      <c r="K97" s="358" t="n">
        <f aca="false">I97*J97+I97</f>
        <v>7338.24</v>
      </c>
      <c r="L97" s="353" t="s">
        <v>1752</v>
      </c>
    </row>
    <row r="98" s="26" customFormat="true" ht="15" hidden="false" customHeight="true" outlineLevel="0" collapsed="false">
      <c r="A98" s="33" t="s">
        <v>2593</v>
      </c>
      <c r="B98" s="33"/>
      <c r="C98" s="33"/>
      <c r="D98" s="33"/>
      <c r="E98" s="33"/>
      <c r="F98" s="33"/>
      <c r="G98" s="33"/>
      <c r="H98" s="33"/>
      <c r="I98" s="33"/>
      <c r="J98" s="33"/>
      <c r="K98" s="290" t="n">
        <f aca="false">SUM(K93:K97)</f>
        <v>21230.72</v>
      </c>
    </row>
    <row r="99" s="26" customFormat="true" ht="15" hidden="false" customHeight="true" outlineLevel="0" collapsed="false">
      <c r="A99" s="33" t="s">
        <v>2594</v>
      </c>
      <c r="B99" s="33"/>
      <c r="C99" s="33"/>
      <c r="D99" s="33"/>
      <c r="E99" s="33"/>
      <c r="F99" s="33"/>
      <c r="G99" s="33"/>
      <c r="H99" s="33"/>
      <c r="I99" s="33"/>
      <c r="J99" s="33"/>
      <c r="K99" s="290" t="n">
        <v>0.28</v>
      </c>
    </row>
    <row r="100" s="26" customFormat="true" ht="15" hidden="false" customHeight="true" outlineLevel="0" collapsed="false">
      <c r="A100" s="313" t="s">
        <v>2779</v>
      </c>
      <c r="B100" s="313"/>
      <c r="C100" s="313"/>
      <c r="D100" s="313"/>
      <c r="E100" s="313"/>
      <c r="F100" s="313"/>
      <c r="G100" s="313"/>
      <c r="H100" s="313"/>
      <c r="I100" s="313"/>
      <c r="J100" s="313"/>
      <c r="K100" s="290" t="n">
        <f aca="false">SUM(K98:K99)</f>
        <v>21231</v>
      </c>
    </row>
    <row r="101" s="26" customFormat="true" ht="15" hidden="false" customHeight="false" outlineLevel="0" collapsed="false">
      <c r="A101" s="314"/>
      <c r="B101" s="315"/>
      <c r="C101" s="315"/>
      <c r="D101" s="315"/>
      <c r="E101" s="316"/>
      <c r="F101" s="315"/>
      <c r="G101" s="315"/>
      <c r="H101" s="314"/>
      <c r="I101" s="315"/>
      <c r="J101" s="315"/>
      <c r="K101" s="318"/>
    </row>
    <row r="102" customFormat="false" ht="15" hidden="false" customHeight="false" outlineLevel="0" collapsed="false">
      <c r="A102" s="24"/>
      <c r="C102" s="319"/>
      <c r="J102" s="26"/>
      <c r="K102" s="118"/>
      <c r="L102" s="26"/>
    </row>
    <row r="103" s="26" customFormat="true" ht="45" hidden="false" customHeight="false" outlineLevel="0" collapsed="false">
      <c r="A103" s="32" t="s">
        <v>2588</v>
      </c>
      <c r="B103" s="284" t="s">
        <v>751</v>
      </c>
      <c r="C103" s="284" t="s">
        <v>752</v>
      </c>
      <c r="D103" s="284" t="s">
        <v>753</v>
      </c>
      <c r="E103" s="284" t="s">
        <v>3</v>
      </c>
      <c r="F103" s="284" t="s">
        <v>2589</v>
      </c>
      <c r="G103" s="284" t="s">
        <v>755</v>
      </c>
      <c r="H103" s="285" t="s">
        <v>756</v>
      </c>
      <c r="I103" s="286" t="s">
        <v>757</v>
      </c>
      <c r="J103" s="285" t="s">
        <v>758</v>
      </c>
      <c r="K103" s="287" t="s">
        <v>759</v>
      </c>
    </row>
    <row r="104" s="167" customFormat="true" ht="30" hidden="false" customHeight="false" outlineLevel="0" collapsed="false">
      <c r="A104" s="164" t="n">
        <v>1</v>
      </c>
      <c r="B104" s="355" t="s">
        <v>1871</v>
      </c>
      <c r="C104" s="347" t="s">
        <v>1872</v>
      </c>
      <c r="D104" s="174" t="s">
        <v>1873</v>
      </c>
      <c r="E104" s="174" t="s">
        <v>11</v>
      </c>
      <c r="F104" s="348" t="s">
        <v>1258</v>
      </c>
      <c r="G104" s="177" t="n">
        <v>0.5</v>
      </c>
      <c r="H104" s="178" t="n">
        <v>400</v>
      </c>
      <c r="I104" s="177" t="n">
        <v>200</v>
      </c>
      <c r="J104" s="351" t="n">
        <v>0.12</v>
      </c>
      <c r="K104" s="358" t="n">
        <v>224</v>
      </c>
      <c r="L104" s="353" t="s">
        <v>1752</v>
      </c>
    </row>
    <row r="105" s="167" customFormat="true" ht="30" hidden="false" customHeight="false" outlineLevel="0" collapsed="false">
      <c r="A105" s="164" t="n">
        <v>2</v>
      </c>
      <c r="B105" s="355" t="s">
        <v>1913</v>
      </c>
      <c r="C105" s="356" t="s">
        <v>1914</v>
      </c>
      <c r="D105" s="374" t="s">
        <v>1915</v>
      </c>
      <c r="E105" s="375" t="s">
        <v>1908</v>
      </c>
      <c r="F105" s="176" t="s">
        <v>1916</v>
      </c>
      <c r="G105" s="376" t="n">
        <v>21</v>
      </c>
      <c r="H105" s="377" t="n">
        <v>180</v>
      </c>
      <c r="I105" s="177" t="n">
        <v>3780</v>
      </c>
      <c r="J105" s="351" t="n">
        <v>0.12</v>
      </c>
      <c r="K105" s="358" t="n">
        <v>4233.6</v>
      </c>
      <c r="L105" s="353" t="s">
        <v>1752</v>
      </c>
    </row>
    <row r="106" s="167" customFormat="true" ht="30" hidden="false" customHeight="false" outlineLevel="0" collapsed="false">
      <c r="A106" s="164" t="n">
        <v>3</v>
      </c>
      <c r="B106" s="355" t="s">
        <v>1917</v>
      </c>
      <c r="C106" s="356" t="s">
        <v>1918</v>
      </c>
      <c r="D106" s="355" t="s">
        <v>1919</v>
      </c>
      <c r="E106" s="251" t="s">
        <v>418</v>
      </c>
      <c r="F106" s="378" t="s">
        <v>1920</v>
      </c>
      <c r="G106" s="177" t="n">
        <v>10.59</v>
      </c>
      <c r="H106" s="178" t="n">
        <v>540</v>
      </c>
      <c r="I106" s="177" t="n">
        <v>5718.6</v>
      </c>
      <c r="J106" s="351" t="n">
        <v>0.12</v>
      </c>
      <c r="K106" s="358" t="n">
        <v>6404.832</v>
      </c>
      <c r="L106" s="353" t="s">
        <v>1752</v>
      </c>
    </row>
    <row r="107" s="167" customFormat="true" ht="30" hidden="false" customHeight="false" outlineLevel="0" collapsed="false">
      <c r="A107" s="196" t="n">
        <v>4</v>
      </c>
      <c r="B107" s="355" t="s">
        <v>1945</v>
      </c>
      <c r="C107" s="356" t="s">
        <v>1946</v>
      </c>
      <c r="D107" s="197" t="s">
        <v>1947</v>
      </c>
      <c r="E107" s="198" t="s">
        <v>418</v>
      </c>
      <c r="F107" s="348" t="s">
        <v>906</v>
      </c>
      <c r="G107" s="177" t="n">
        <v>38</v>
      </c>
      <c r="H107" s="178" t="n">
        <v>130</v>
      </c>
      <c r="I107" s="177" t="n">
        <v>4940</v>
      </c>
      <c r="J107" s="351" t="n">
        <v>0.12</v>
      </c>
      <c r="K107" s="352" t="n">
        <v>5532.8</v>
      </c>
      <c r="L107" s="353" t="s">
        <v>1752</v>
      </c>
    </row>
    <row r="108" s="26" customFormat="true" ht="15" hidden="false" customHeight="true" outlineLevel="0" collapsed="false">
      <c r="A108" s="33" t="s">
        <v>2593</v>
      </c>
      <c r="B108" s="33"/>
      <c r="C108" s="33"/>
      <c r="D108" s="33"/>
      <c r="E108" s="33"/>
      <c r="F108" s="33"/>
      <c r="G108" s="33"/>
      <c r="H108" s="33"/>
      <c r="I108" s="33"/>
      <c r="J108" s="33"/>
      <c r="K108" s="290" t="n">
        <f aca="false">SUM(K104:K107)</f>
        <v>16395.232</v>
      </c>
    </row>
    <row r="109" s="26" customFormat="true" ht="15" hidden="false" customHeight="true" outlineLevel="0" collapsed="false">
      <c r="A109" s="33" t="s">
        <v>2594</v>
      </c>
      <c r="B109" s="33"/>
      <c r="C109" s="33"/>
      <c r="D109" s="33"/>
      <c r="E109" s="33"/>
      <c r="F109" s="33"/>
      <c r="G109" s="33"/>
      <c r="H109" s="33"/>
      <c r="I109" s="33"/>
      <c r="J109" s="33"/>
      <c r="K109" s="290" t="n">
        <v>-0.23</v>
      </c>
    </row>
    <row r="110" s="26" customFormat="true" ht="15" hidden="false" customHeight="true" outlineLevel="0" collapsed="false">
      <c r="A110" s="313" t="s">
        <v>2780</v>
      </c>
      <c r="B110" s="313"/>
      <c r="C110" s="313"/>
      <c r="D110" s="313"/>
      <c r="E110" s="313"/>
      <c r="F110" s="313"/>
      <c r="G110" s="313"/>
      <c r="H110" s="313"/>
      <c r="I110" s="313"/>
      <c r="J110" s="313"/>
      <c r="K110" s="290" t="n">
        <f aca="false">SUM(K108:K109)</f>
        <v>16395.002</v>
      </c>
    </row>
    <row r="111" s="26" customFormat="true" ht="15" hidden="false" customHeight="false" outlineLevel="0" collapsed="false">
      <c r="A111" s="314"/>
      <c r="B111" s="315"/>
      <c r="C111" s="315"/>
      <c r="D111" s="315"/>
      <c r="E111" s="316"/>
      <c r="F111" s="315"/>
      <c r="G111" s="315"/>
      <c r="H111" s="314"/>
      <c r="I111" s="315"/>
      <c r="J111" s="315"/>
      <c r="K111" s="318"/>
    </row>
    <row r="112" customFormat="false" ht="15" hidden="false" customHeight="false" outlineLevel="0" collapsed="false">
      <c r="A112" s="24"/>
      <c r="C112" s="319"/>
      <c r="J112" s="26"/>
      <c r="K112" s="118"/>
      <c r="L112" s="26"/>
    </row>
    <row r="113" s="26" customFormat="true" ht="45" hidden="false" customHeight="false" outlineLevel="0" collapsed="false">
      <c r="A113" s="32" t="s">
        <v>2588</v>
      </c>
      <c r="B113" s="284" t="s">
        <v>751</v>
      </c>
      <c r="C113" s="284" t="s">
        <v>752</v>
      </c>
      <c r="D113" s="284" t="s">
        <v>753</v>
      </c>
      <c r="E113" s="284" t="s">
        <v>3</v>
      </c>
      <c r="F113" s="284" t="s">
        <v>2589</v>
      </c>
      <c r="G113" s="284" t="s">
        <v>755</v>
      </c>
      <c r="H113" s="285" t="s">
        <v>756</v>
      </c>
      <c r="I113" s="286" t="s">
        <v>757</v>
      </c>
      <c r="J113" s="285" t="s">
        <v>758</v>
      </c>
      <c r="K113" s="287" t="s">
        <v>759</v>
      </c>
    </row>
    <row r="114" s="381" customFormat="true" ht="30" hidden="false" customHeight="false" outlineLevel="0" collapsed="false">
      <c r="A114" s="196" t="n">
        <v>1</v>
      </c>
      <c r="B114" s="180" t="s">
        <v>1704</v>
      </c>
      <c r="C114" s="347" t="s">
        <v>1705</v>
      </c>
      <c r="D114" s="197" t="s">
        <v>1706</v>
      </c>
      <c r="E114" s="197" t="s">
        <v>11</v>
      </c>
      <c r="F114" s="379" t="s">
        <v>1707</v>
      </c>
      <c r="G114" s="368" t="n">
        <v>0.33</v>
      </c>
      <c r="H114" s="380" t="n">
        <v>1000</v>
      </c>
      <c r="I114" s="177" t="n">
        <v>330</v>
      </c>
      <c r="J114" s="351" t="n">
        <v>0.12</v>
      </c>
      <c r="K114" s="352" t="n">
        <v>369.6</v>
      </c>
      <c r="L114" s="379" t="s">
        <v>1708</v>
      </c>
      <c r="M114" s="195"/>
    </row>
    <row r="115" s="167" customFormat="true" ht="30" hidden="false" customHeight="false" outlineLevel="0" collapsed="false">
      <c r="A115" s="196" t="n">
        <v>2</v>
      </c>
      <c r="B115" s="187" t="s">
        <v>1970</v>
      </c>
      <c r="C115" s="365" t="s">
        <v>1971</v>
      </c>
      <c r="D115" s="355" t="s">
        <v>1972</v>
      </c>
      <c r="E115" s="196" t="s">
        <v>428</v>
      </c>
      <c r="F115" s="366" t="s">
        <v>935</v>
      </c>
      <c r="G115" s="177" t="n">
        <v>29.17</v>
      </c>
      <c r="H115" s="178" t="n">
        <v>30</v>
      </c>
      <c r="I115" s="177" t="n">
        <v>875.1</v>
      </c>
      <c r="J115" s="351" t="n">
        <v>0.12</v>
      </c>
      <c r="K115" s="352" t="n">
        <v>980.112</v>
      </c>
      <c r="L115" s="355" t="s">
        <v>1708</v>
      </c>
    </row>
    <row r="116" s="26" customFormat="true" ht="15" hidden="false" customHeight="true" outlineLevel="0" collapsed="false">
      <c r="A116" s="382" t="s">
        <v>2593</v>
      </c>
      <c r="B116" s="382"/>
      <c r="C116" s="382"/>
      <c r="D116" s="382"/>
      <c r="E116" s="382"/>
      <c r="F116" s="382"/>
      <c r="G116" s="382"/>
      <c r="H116" s="382"/>
      <c r="I116" s="382"/>
      <c r="J116" s="382"/>
      <c r="K116" s="290" t="n">
        <f aca="false">SUM(K114:K115)</f>
        <v>1349.712</v>
      </c>
    </row>
    <row r="117" s="26" customFormat="true" ht="15" hidden="false" customHeight="true" outlineLevel="0" collapsed="false">
      <c r="A117" s="33" t="s">
        <v>2594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290" t="n">
        <v>0.29</v>
      </c>
    </row>
    <row r="118" s="26" customFormat="true" ht="15" hidden="false" customHeight="true" outlineLevel="0" collapsed="false">
      <c r="A118" s="313" t="s">
        <v>2781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290" t="n">
        <f aca="false">SUM(K116:K117)</f>
        <v>1350.002</v>
      </c>
    </row>
    <row r="119" s="26" customFormat="true" ht="15" hidden="false" customHeight="false" outlineLevel="0" collapsed="false">
      <c r="A119" s="314"/>
      <c r="B119" s="315"/>
      <c r="C119" s="315"/>
      <c r="D119" s="315"/>
      <c r="E119" s="316"/>
      <c r="F119" s="315"/>
      <c r="G119" s="315"/>
      <c r="H119" s="314"/>
      <c r="I119" s="315"/>
      <c r="J119" s="315"/>
      <c r="K119" s="318"/>
    </row>
    <row r="120" customFormat="false" ht="15" hidden="false" customHeight="false" outlineLevel="0" collapsed="false">
      <c r="A120" s="24"/>
      <c r="C120" s="319"/>
      <c r="J120" s="26"/>
      <c r="K120" s="118"/>
      <c r="L120" s="26"/>
    </row>
    <row r="121" s="26" customFormat="true" ht="45" hidden="false" customHeight="false" outlineLevel="0" collapsed="false">
      <c r="A121" s="32" t="s">
        <v>2588</v>
      </c>
      <c r="B121" s="284" t="s">
        <v>751</v>
      </c>
      <c r="C121" s="284" t="s">
        <v>752</v>
      </c>
      <c r="D121" s="284" t="s">
        <v>753</v>
      </c>
      <c r="E121" s="284" t="s">
        <v>3</v>
      </c>
      <c r="F121" s="284" t="s">
        <v>2589</v>
      </c>
      <c r="G121" s="284" t="s">
        <v>755</v>
      </c>
      <c r="H121" s="285" t="s">
        <v>756</v>
      </c>
      <c r="I121" s="286" t="s">
        <v>757</v>
      </c>
      <c r="J121" s="285" t="s">
        <v>758</v>
      </c>
      <c r="K121" s="287" t="s">
        <v>759</v>
      </c>
    </row>
    <row r="122" s="167" customFormat="true" ht="34.5" hidden="false" customHeight="true" outlineLevel="0" collapsed="false">
      <c r="A122" s="164" t="n">
        <v>1</v>
      </c>
      <c r="B122" s="355" t="s">
        <v>1898</v>
      </c>
      <c r="C122" s="356" t="s">
        <v>1899</v>
      </c>
      <c r="D122" s="355" t="s">
        <v>1900</v>
      </c>
      <c r="E122" s="364" t="s">
        <v>11</v>
      </c>
      <c r="F122" s="176" t="s">
        <v>2650</v>
      </c>
      <c r="G122" s="177" t="n">
        <v>0.59</v>
      </c>
      <c r="H122" s="178" t="n">
        <v>20400</v>
      </c>
      <c r="I122" s="177" t="n">
        <v>12036</v>
      </c>
      <c r="J122" s="351" t="n">
        <v>0.12</v>
      </c>
      <c r="K122" s="358" t="n">
        <v>13480.32</v>
      </c>
      <c r="L122" s="375" t="s">
        <v>1901</v>
      </c>
      <c r="M122" s="195"/>
    </row>
    <row r="123" s="167" customFormat="true" ht="30" hidden="false" customHeight="false" outlineLevel="0" collapsed="false">
      <c r="A123" s="164" t="n">
        <v>2</v>
      </c>
      <c r="B123" s="355" t="s">
        <v>1902</v>
      </c>
      <c r="C123" s="356" t="s">
        <v>1903</v>
      </c>
      <c r="D123" s="355" t="s">
        <v>1904</v>
      </c>
      <c r="E123" s="251" t="s">
        <v>25</v>
      </c>
      <c r="F123" s="176" t="s">
        <v>2650</v>
      </c>
      <c r="G123" s="177" t="n">
        <v>5.2</v>
      </c>
      <c r="H123" s="178" t="n">
        <v>300</v>
      </c>
      <c r="I123" s="177" t="n">
        <v>1560</v>
      </c>
      <c r="J123" s="351" t="n">
        <v>0.12</v>
      </c>
      <c r="K123" s="358" t="n">
        <v>1747.2</v>
      </c>
      <c r="L123" s="375" t="s">
        <v>1901</v>
      </c>
    </row>
    <row r="124" s="167" customFormat="true" ht="45" hidden="false" customHeight="false" outlineLevel="0" collapsed="false">
      <c r="A124" s="196" t="n">
        <v>3</v>
      </c>
      <c r="B124" s="187" t="s">
        <v>2005</v>
      </c>
      <c r="C124" s="174" t="s">
        <v>2006</v>
      </c>
      <c r="D124" s="197" t="s">
        <v>2007</v>
      </c>
      <c r="E124" s="198" t="s">
        <v>2008</v>
      </c>
      <c r="F124" s="176" t="s">
        <v>2009</v>
      </c>
      <c r="G124" s="177" t="n">
        <v>14.5</v>
      </c>
      <c r="H124" s="178" t="n">
        <v>90</v>
      </c>
      <c r="I124" s="177" t="n">
        <v>1305</v>
      </c>
      <c r="J124" s="351" t="n">
        <v>0.12</v>
      </c>
      <c r="K124" s="352" t="n">
        <v>1461.6</v>
      </c>
      <c r="L124" s="180" t="s">
        <v>1926</v>
      </c>
    </row>
    <row r="125" s="26" customFormat="true" ht="15" hidden="false" customHeight="true" outlineLevel="0" collapsed="false">
      <c r="A125" s="382" t="s">
        <v>2593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290" t="n">
        <f aca="false">SUM(K122:K124)</f>
        <v>16689.12</v>
      </c>
    </row>
    <row r="126" s="26" customFormat="true" ht="15" hidden="false" customHeight="true" outlineLevel="0" collapsed="false">
      <c r="A126" s="33" t="s">
        <v>2594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290" t="n">
        <v>-0.12</v>
      </c>
    </row>
    <row r="127" s="26" customFormat="true" ht="15" hidden="false" customHeight="true" outlineLevel="0" collapsed="false">
      <c r="A127" s="313" t="s">
        <v>2782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290" t="n">
        <f aca="false">SUM(K125:K126)</f>
        <v>16689</v>
      </c>
    </row>
    <row r="128" s="26" customFormat="true" ht="15" hidden="false" customHeight="false" outlineLevel="0" collapsed="false">
      <c r="A128" s="314"/>
      <c r="B128" s="315"/>
      <c r="C128" s="315"/>
      <c r="D128" s="315"/>
      <c r="E128" s="316"/>
      <c r="F128" s="315"/>
      <c r="G128" s="315"/>
      <c r="H128" s="314"/>
      <c r="I128" s="315"/>
      <c r="J128" s="315"/>
      <c r="K128" s="318"/>
    </row>
    <row r="129" customFormat="false" ht="15" hidden="false" customHeight="false" outlineLevel="0" collapsed="false">
      <c r="A129" s="24"/>
      <c r="C129" s="319"/>
      <c r="J129" s="26"/>
      <c r="K129" s="118"/>
      <c r="L129" s="26"/>
    </row>
    <row r="130" s="26" customFormat="true" ht="45" hidden="false" customHeight="false" outlineLevel="0" collapsed="false">
      <c r="A130" s="32" t="s">
        <v>2588</v>
      </c>
      <c r="B130" s="284" t="s">
        <v>751</v>
      </c>
      <c r="C130" s="284" t="s">
        <v>752</v>
      </c>
      <c r="D130" s="284" t="s">
        <v>753</v>
      </c>
      <c r="E130" s="284" t="s">
        <v>3</v>
      </c>
      <c r="F130" s="284" t="s">
        <v>2589</v>
      </c>
      <c r="G130" s="284" t="s">
        <v>755</v>
      </c>
      <c r="H130" s="285" t="s">
        <v>756</v>
      </c>
      <c r="I130" s="286" t="s">
        <v>757</v>
      </c>
      <c r="J130" s="285" t="s">
        <v>758</v>
      </c>
      <c r="K130" s="287" t="s">
        <v>759</v>
      </c>
    </row>
    <row r="131" s="167" customFormat="true" ht="35.25" hidden="false" customHeight="true" outlineLevel="0" collapsed="false">
      <c r="A131" s="164" t="n">
        <v>1</v>
      </c>
      <c r="B131" s="355" t="s">
        <v>1877</v>
      </c>
      <c r="C131" s="356" t="s">
        <v>1878</v>
      </c>
      <c r="D131" s="362" t="s">
        <v>1879</v>
      </c>
      <c r="E131" s="362" t="s">
        <v>16</v>
      </c>
      <c r="F131" s="176" t="s">
        <v>2783</v>
      </c>
      <c r="G131" s="177" t="n">
        <v>0.7</v>
      </c>
      <c r="H131" s="178" t="n">
        <v>600</v>
      </c>
      <c r="I131" s="177" t="n">
        <v>420</v>
      </c>
      <c r="J131" s="351" t="n">
        <v>0.12</v>
      </c>
      <c r="K131" s="358" t="n">
        <v>470.4</v>
      </c>
      <c r="L131" s="353" t="s">
        <v>1733</v>
      </c>
    </row>
    <row r="132" s="167" customFormat="true" ht="45.75" hidden="false" customHeight="true" outlineLevel="0" collapsed="false">
      <c r="A132" s="164" t="n">
        <v>2</v>
      </c>
      <c r="B132" s="355" t="s">
        <v>1887</v>
      </c>
      <c r="C132" s="174" t="s">
        <v>1888</v>
      </c>
      <c r="D132" s="175" t="s">
        <v>1889</v>
      </c>
      <c r="E132" s="175" t="s">
        <v>11</v>
      </c>
      <c r="F132" s="176" t="s">
        <v>2783</v>
      </c>
      <c r="G132" s="177" t="n">
        <v>1.45</v>
      </c>
      <c r="H132" s="178" t="n">
        <v>600</v>
      </c>
      <c r="I132" s="177" t="n">
        <v>870</v>
      </c>
      <c r="J132" s="351" t="n">
        <v>0.12</v>
      </c>
      <c r="K132" s="358" t="n">
        <v>974.4</v>
      </c>
      <c r="L132" s="180" t="s">
        <v>1733</v>
      </c>
      <c r="M132" s="181" t="s">
        <v>1890</v>
      </c>
    </row>
    <row r="133" s="167" customFormat="true" ht="36.75" hidden="false" customHeight="true" outlineLevel="0" collapsed="false">
      <c r="A133" s="164" t="n">
        <v>3</v>
      </c>
      <c r="B133" s="355" t="s">
        <v>1891</v>
      </c>
      <c r="C133" s="356" t="s">
        <v>1892</v>
      </c>
      <c r="D133" s="362" t="s">
        <v>1893</v>
      </c>
      <c r="E133" s="362" t="s">
        <v>16</v>
      </c>
      <c r="F133" s="176" t="s">
        <v>2783</v>
      </c>
      <c r="G133" s="177" t="n">
        <v>1.25</v>
      </c>
      <c r="H133" s="178" t="n">
        <v>600</v>
      </c>
      <c r="I133" s="177" t="n">
        <v>750</v>
      </c>
      <c r="J133" s="351" t="n">
        <v>0.12</v>
      </c>
      <c r="K133" s="358" t="n">
        <v>840</v>
      </c>
      <c r="L133" s="353" t="s">
        <v>1733</v>
      </c>
    </row>
    <row r="134" s="26" customFormat="true" ht="15" hidden="false" customHeight="true" outlineLevel="0" collapsed="false">
      <c r="A134" s="382" t="s">
        <v>2593</v>
      </c>
      <c r="B134" s="382"/>
      <c r="C134" s="382"/>
      <c r="D134" s="382"/>
      <c r="E134" s="382"/>
      <c r="F134" s="382"/>
      <c r="G134" s="382"/>
      <c r="H134" s="382"/>
      <c r="I134" s="382"/>
      <c r="J134" s="382"/>
      <c r="K134" s="290" t="n">
        <f aca="false">SUM(K131:K133)</f>
        <v>2284.8</v>
      </c>
    </row>
    <row r="135" s="26" customFormat="true" ht="15" hidden="false" customHeight="true" outlineLevel="0" collapsed="false">
      <c r="A135" s="33" t="s">
        <v>2594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290" t="n">
        <v>0.2</v>
      </c>
    </row>
    <row r="136" s="26" customFormat="true" ht="15" hidden="false" customHeight="true" outlineLevel="0" collapsed="false">
      <c r="A136" s="313" t="s">
        <v>2784</v>
      </c>
      <c r="B136" s="313"/>
      <c r="C136" s="313"/>
      <c r="D136" s="313"/>
      <c r="E136" s="313"/>
      <c r="F136" s="313"/>
      <c r="G136" s="313"/>
      <c r="H136" s="313"/>
      <c r="I136" s="313"/>
      <c r="J136" s="313"/>
      <c r="K136" s="290" t="n">
        <f aca="false">SUM(K134:K135)</f>
        <v>2285</v>
      </c>
    </row>
    <row r="137" s="26" customFormat="true" ht="15" hidden="false" customHeight="false" outlineLevel="0" collapsed="false">
      <c r="A137" s="314"/>
      <c r="B137" s="315"/>
      <c r="C137" s="315"/>
      <c r="D137" s="315"/>
      <c r="E137" s="316"/>
      <c r="F137" s="315"/>
      <c r="G137" s="315"/>
      <c r="H137" s="314"/>
      <c r="I137" s="315"/>
      <c r="J137" s="315"/>
      <c r="K137" s="318"/>
    </row>
    <row r="138" customFormat="false" ht="15" hidden="false" customHeight="false" outlineLevel="0" collapsed="false">
      <c r="A138" s="24"/>
      <c r="C138" s="319"/>
      <c r="J138" s="26"/>
      <c r="K138" s="118"/>
      <c r="L138" s="26"/>
    </row>
    <row r="139" s="26" customFormat="true" ht="45" hidden="false" customHeight="false" outlineLevel="0" collapsed="false">
      <c r="A139" s="32" t="s">
        <v>2588</v>
      </c>
      <c r="B139" s="284" t="s">
        <v>751</v>
      </c>
      <c r="C139" s="284" t="s">
        <v>752</v>
      </c>
      <c r="D139" s="284" t="s">
        <v>753</v>
      </c>
      <c r="E139" s="284" t="s">
        <v>3</v>
      </c>
      <c r="F139" s="284" t="s">
        <v>2589</v>
      </c>
      <c r="G139" s="284" t="s">
        <v>755</v>
      </c>
      <c r="H139" s="285" t="s">
        <v>756</v>
      </c>
      <c r="I139" s="286" t="s">
        <v>757</v>
      </c>
      <c r="J139" s="285" t="s">
        <v>758</v>
      </c>
      <c r="K139" s="287" t="s">
        <v>759</v>
      </c>
    </row>
    <row r="140" s="167" customFormat="true" ht="30" hidden="false" customHeight="false" outlineLevel="0" collapsed="false">
      <c r="A140" s="196" t="n">
        <v>1</v>
      </c>
      <c r="B140" s="355" t="s">
        <v>1930</v>
      </c>
      <c r="C140" s="356" t="s">
        <v>1931</v>
      </c>
      <c r="D140" s="197" t="s">
        <v>1932</v>
      </c>
      <c r="E140" s="198" t="s">
        <v>16</v>
      </c>
      <c r="F140" s="176" t="s">
        <v>1130</v>
      </c>
      <c r="G140" s="177" t="n">
        <v>0.32</v>
      </c>
      <c r="H140" s="178" t="n">
        <v>38700</v>
      </c>
      <c r="I140" s="177" t="n">
        <v>12384</v>
      </c>
      <c r="J140" s="351" t="n">
        <v>0.12</v>
      </c>
      <c r="K140" s="358" t="n">
        <v>13870.08</v>
      </c>
      <c r="L140" s="353" t="s">
        <v>1926</v>
      </c>
    </row>
    <row r="141" s="167" customFormat="true" ht="45" hidden="false" customHeight="false" outlineLevel="0" collapsed="false">
      <c r="A141" s="164" t="n">
        <v>2</v>
      </c>
      <c r="B141" s="180" t="s">
        <v>1730</v>
      </c>
      <c r="C141" s="347" t="s">
        <v>1731</v>
      </c>
      <c r="D141" s="174" t="s">
        <v>1732</v>
      </c>
      <c r="E141" s="197" t="s">
        <v>11</v>
      </c>
      <c r="F141" s="348" t="s">
        <v>1130</v>
      </c>
      <c r="G141" s="177" t="n">
        <v>0.64</v>
      </c>
      <c r="H141" s="178" t="n">
        <v>6900</v>
      </c>
      <c r="I141" s="177" t="n">
        <v>4416</v>
      </c>
      <c r="J141" s="351" t="n">
        <v>0.12</v>
      </c>
      <c r="K141" s="354" t="n">
        <v>4945.92</v>
      </c>
      <c r="L141" s="353" t="s">
        <v>1733</v>
      </c>
    </row>
    <row r="142" s="167" customFormat="true" ht="30" hidden="false" customHeight="false" outlineLevel="0" collapsed="false">
      <c r="A142" s="196" t="n">
        <v>3</v>
      </c>
      <c r="B142" s="355" t="s">
        <v>1860</v>
      </c>
      <c r="C142" s="356" t="s">
        <v>1861</v>
      </c>
      <c r="D142" s="362" t="s">
        <v>1862</v>
      </c>
      <c r="E142" s="362" t="s">
        <v>16</v>
      </c>
      <c r="F142" s="176" t="s">
        <v>1863</v>
      </c>
      <c r="G142" s="177" t="n">
        <v>1.67</v>
      </c>
      <c r="H142" s="178" t="n">
        <v>650</v>
      </c>
      <c r="I142" s="177" t="n">
        <v>1085.5</v>
      </c>
      <c r="J142" s="351" t="n">
        <v>0.12</v>
      </c>
      <c r="K142" s="358" t="n">
        <v>1215.76</v>
      </c>
      <c r="L142" s="353" t="s">
        <v>1733</v>
      </c>
    </row>
    <row r="143" s="167" customFormat="true" ht="30" hidden="false" customHeight="false" outlineLevel="0" collapsed="false">
      <c r="A143" s="164" t="n">
        <v>4</v>
      </c>
      <c r="B143" s="355" t="s">
        <v>1921</v>
      </c>
      <c r="C143" s="356" t="s">
        <v>1922</v>
      </c>
      <c r="D143" s="197" t="s">
        <v>1923</v>
      </c>
      <c r="E143" s="198" t="s">
        <v>1924</v>
      </c>
      <c r="F143" s="176" t="s">
        <v>1925</v>
      </c>
      <c r="G143" s="177" t="n">
        <v>16.3</v>
      </c>
      <c r="H143" s="178" t="n">
        <v>168</v>
      </c>
      <c r="I143" s="177" t="n">
        <v>2738.4</v>
      </c>
      <c r="J143" s="351" t="n">
        <v>0.12</v>
      </c>
      <c r="K143" s="358" t="n">
        <v>3067.008</v>
      </c>
      <c r="L143" s="353" t="s">
        <v>1926</v>
      </c>
    </row>
    <row r="144" s="26" customFormat="true" ht="15" hidden="false" customHeight="true" outlineLevel="0" collapsed="false">
      <c r="A144" s="382" t="s">
        <v>2593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290" t="n">
        <f aca="false">SUM(K140:K143)</f>
        <v>23098.768</v>
      </c>
    </row>
    <row r="145" s="26" customFormat="true" ht="15" hidden="false" customHeight="true" outlineLevel="0" collapsed="false">
      <c r="A145" s="33" t="s">
        <v>2594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290" t="n">
        <v>0.23</v>
      </c>
    </row>
    <row r="146" s="26" customFormat="true" ht="15" hidden="false" customHeight="true" outlineLevel="0" collapsed="false">
      <c r="A146" s="313" t="s">
        <v>2785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290" t="n">
        <f aca="false">SUM(K144:K145)</f>
        <v>23098.998</v>
      </c>
    </row>
    <row r="147" s="26" customFormat="true" ht="15" hidden="false" customHeight="false" outlineLevel="0" collapsed="false">
      <c r="A147" s="314"/>
      <c r="B147" s="315"/>
      <c r="C147" s="315"/>
      <c r="D147" s="315"/>
      <c r="E147" s="316"/>
      <c r="F147" s="315"/>
      <c r="G147" s="315"/>
      <c r="H147" s="314"/>
      <c r="I147" s="315"/>
      <c r="J147" s="315"/>
      <c r="K147" s="318"/>
    </row>
    <row r="148" customFormat="false" ht="15" hidden="false" customHeight="false" outlineLevel="0" collapsed="false">
      <c r="A148" s="24"/>
      <c r="C148" s="319"/>
      <c r="J148" s="26"/>
      <c r="K148" s="118"/>
      <c r="L148" s="26"/>
    </row>
    <row r="149" s="26" customFormat="true" ht="45" hidden="false" customHeight="false" outlineLevel="0" collapsed="false">
      <c r="A149" s="32" t="s">
        <v>2588</v>
      </c>
      <c r="B149" s="284" t="s">
        <v>751</v>
      </c>
      <c r="C149" s="284" t="s">
        <v>752</v>
      </c>
      <c r="D149" s="284" t="s">
        <v>753</v>
      </c>
      <c r="E149" s="284" t="s">
        <v>3</v>
      </c>
      <c r="F149" s="284" t="s">
        <v>2589</v>
      </c>
      <c r="G149" s="284" t="s">
        <v>755</v>
      </c>
      <c r="H149" s="285" t="s">
        <v>756</v>
      </c>
      <c r="I149" s="286" t="s">
        <v>757</v>
      </c>
      <c r="J149" s="285" t="s">
        <v>758</v>
      </c>
      <c r="K149" s="287" t="s">
        <v>759</v>
      </c>
    </row>
    <row r="150" s="167" customFormat="true" ht="30" hidden="false" customHeight="false" outlineLevel="0" collapsed="false">
      <c r="A150" s="196" t="n">
        <v>1</v>
      </c>
      <c r="B150" s="187" t="s">
        <v>1993</v>
      </c>
      <c r="C150" s="356" t="s">
        <v>1994</v>
      </c>
      <c r="D150" s="197" t="s">
        <v>1995</v>
      </c>
      <c r="E150" s="198" t="s">
        <v>1996</v>
      </c>
      <c r="F150" s="383" t="s">
        <v>1997</v>
      </c>
      <c r="G150" s="177" t="n">
        <v>8.57</v>
      </c>
      <c r="H150" s="178" t="n">
        <v>30</v>
      </c>
      <c r="I150" s="177" t="n">
        <f aca="false">G150*H150</f>
        <v>257.1</v>
      </c>
      <c r="J150" s="351" t="n">
        <v>0.12</v>
      </c>
      <c r="K150" s="352" t="n">
        <f aca="false">I150*J150+I150</f>
        <v>287.952</v>
      </c>
      <c r="L150" s="353" t="s">
        <v>1998</v>
      </c>
    </row>
    <row r="151" s="26" customFormat="true" ht="15" hidden="false" customHeight="true" outlineLevel="0" collapsed="false">
      <c r="A151" s="382" t="s">
        <v>2593</v>
      </c>
      <c r="B151" s="382"/>
      <c r="C151" s="382"/>
      <c r="D151" s="382"/>
      <c r="E151" s="382"/>
      <c r="F151" s="382"/>
      <c r="G151" s="382"/>
      <c r="H151" s="382"/>
      <c r="I151" s="382"/>
      <c r="J151" s="382"/>
      <c r="K151" s="290" t="n">
        <f aca="false">SUM(K149:K150)</f>
        <v>287.952</v>
      </c>
    </row>
    <row r="152" s="26" customFormat="true" ht="15" hidden="false" customHeight="true" outlineLevel="0" collapsed="false">
      <c r="A152" s="33" t="s">
        <v>2594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290" t="n">
        <v>0.05</v>
      </c>
    </row>
    <row r="153" s="26" customFormat="true" ht="15" hidden="false" customHeight="true" outlineLevel="0" collapsed="false">
      <c r="A153" s="313" t="s">
        <v>2786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290" t="n">
        <f aca="false">SUM(K151:K152)</f>
        <v>288.002</v>
      </c>
    </row>
    <row r="154" s="26" customFormat="true" ht="15" hidden="false" customHeight="false" outlineLevel="0" collapsed="false">
      <c r="A154" s="314"/>
      <c r="B154" s="315"/>
      <c r="C154" s="315"/>
      <c r="D154" s="315"/>
      <c r="E154" s="316"/>
      <c r="F154" s="315"/>
      <c r="G154" s="315"/>
      <c r="H154" s="314"/>
      <c r="I154" s="315"/>
      <c r="J154" s="315"/>
      <c r="K154" s="318"/>
    </row>
    <row r="155" customFormat="false" ht="15" hidden="false" customHeight="false" outlineLevel="0" collapsed="false">
      <c r="A155" s="24"/>
      <c r="C155" s="319"/>
      <c r="J155" s="26"/>
      <c r="K155" s="118"/>
      <c r="L155" s="26"/>
    </row>
    <row r="156" s="26" customFormat="true" ht="45" hidden="false" customHeight="false" outlineLevel="0" collapsed="false">
      <c r="A156" s="32" t="s">
        <v>2588</v>
      </c>
      <c r="B156" s="284" t="s">
        <v>751</v>
      </c>
      <c r="C156" s="284" t="s">
        <v>752</v>
      </c>
      <c r="D156" s="284" t="s">
        <v>753</v>
      </c>
      <c r="E156" s="284" t="s">
        <v>3</v>
      </c>
      <c r="F156" s="284" t="s">
        <v>2589</v>
      </c>
      <c r="G156" s="284" t="s">
        <v>755</v>
      </c>
      <c r="H156" s="285" t="s">
        <v>756</v>
      </c>
      <c r="I156" s="286" t="s">
        <v>757</v>
      </c>
      <c r="J156" s="285" t="s">
        <v>758</v>
      </c>
      <c r="K156" s="287" t="s">
        <v>759</v>
      </c>
    </row>
    <row r="157" s="167" customFormat="true" ht="30" hidden="false" customHeight="false" outlineLevel="0" collapsed="false">
      <c r="A157" s="164" t="n">
        <v>1</v>
      </c>
      <c r="B157" s="180" t="s">
        <v>1764</v>
      </c>
      <c r="C157" s="347" t="s">
        <v>1765</v>
      </c>
      <c r="D157" s="174" t="s">
        <v>1766</v>
      </c>
      <c r="E157" s="174" t="s">
        <v>11</v>
      </c>
      <c r="F157" s="348" t="s">
        <v>1370</v>
      </c>
      <c r="G157" s="384" t="n">
        <v>1.19</v>
      </c>
      <c r="H157" s="385" t="n">
        <v>500</v>
      </c>
      <c r="I157" s="384" t="n">
        <v>595</v>
      </c>
      <c r="J157" s="351" t="n">
        <v>0.12</v>
      </c>
      <c r="K157" s="386" t="n">
        <v>666.4</v>
      </c>
      <c r="L157" s="353" t="s">
        <v>1767</v>
      </c>
      <c r="M157" s="167" t="s">
        <v>1768</v>
      </c>
    </row>
    <row r="158" s="167" customFormat="true" ht="30" hidden="false" customHeight="false" outlineLevel="0" collapsed="false">
      <c r="A158" s="164" t="n">
        <v>2</v>
      </c>
      <c r="B158" s="180" t="s">
        <v>1769</v>
      </c>
      <c r="C158" s="347" t="s">
        <v>1770</v>
      </c>
      <c r="D158" s="174" t="s">
        <v>1771</v>
      </c>
      <c r="E158" s="174" t="s">
        <v>11</v>
      </c>
      <c r="F158" s="348" t="s">
        <v>1772</v>
      </c>
      <c r="G158" s="384" t="n">
        <v>10.67</v>
      </c>
      <c r="H158" s="385" t="n">
        <v>1500</v>
      </c>
      <c r="I158" s="384" t="n">
        <v>16005</v>
      </c>
      <c r="J158" s="351" t="n">
        <v>0.12</v>
      </c>
      <c r="K158" s="386" t="n">
        <v>17925.6</v>
      </c>
      <c r="L158" s="353" t="s">
        <v>1767</v>
      </c>
    </row>
    <row r="159" s="167" customFormat="true" ht="30" hidden="false" customHeight="false" outlineLevel="0" collapsed="false">
      <c r="A159" s="196" t="n">
        <v>3</v>
      </c>
      <c r="B159" s="355" t="s">
        <v>1940</v>
      </c>
      <c r="C159" s="356" t="s">
        <v>1941</v>
      </c>
      <c r="D159" s="197" t="s">
        <v>1942</v>
      </c>
      <c r="E159" s="198" t="s">
        <v>288</v>
      </c>
      <c r="F159" s="176" t="s">
        <v>1943</v>
      </c>
      <c r="G159" s="177" t="n">
        <v>1.16</v>
      </c>
      <c r="H159" s="178" t="n">
        <v>3150</v>
      </c>
      <c r="I159" s="177" t="n">
        <v>3654</v>
      </c>
      <c r="J159" s="351" t="n">
        <v>0.12</v>
      </c>
      <c r="K159" s="358" t="n">
        <v>4092.48</v>
      </c>
      <c r="L159" s="353" t="s">
        <v>1944</v>
      </c>
    </row>
    <row r="160" s="26" customFormat="true" ht="15" hidden="false" customHeight="true" outlineLevel="0" collapsed="false">
      <c r="A160" s="382" t="s">
        <v>2593</v>
      </c>
      <c r="B160" s="382"/>
      <c r="C160" s="382"/>
      <c r="D160" s="382"/>
      <c r="E160" s="382"/>
      <c r="F160" s="382"/>
      <c r="G160" s="382"/>
      <c r="H160" s="382"/>
      <c r="I160" s="382"/>
      <c r="J160" s="382"/>
      <c r="K160" s="290" t="n">
        <f aca="false">SUM(K157:K159)</f>
        <v>22684.48</v>
      </c>
    </row>
    <row r="161" s="26" customFormat="true" ht="15" hidden="false" customHeight="true" outlineLevel="0" collapsed="false">
      <c r="A161" s="33" t="s">
        <v>2594</v>
      </c>
      <c r="B161" s="33"/>
      <c r="C161" s="33"/>
      <c r="D161" s="33"/>
      <c r="E161" s="33"/>
      <c r="F161" s="33"/>
      <c r="G161" s="33"/>
      <c r="H161" s="33"/>
      <c r="I161" s="33"/>
      <c r="J161" s="33"/>
      <c r="K161" s="290" t="n">
        <v>-0.48</v>
      </c>
    </row>
    <row r="162" s="26" customFormat="true" ht="15" hidden="false" customHeight="true" outlineLevel="0" collapsed="false">
      <c r="A162" s="313" t="s">
        <v>2787</v>
      </c>
      <c r="B162" s="313"/>
      <c r="C162" s="313"/>
      <c r="D162" s="313"/>
      <c r="E162" s="313"/>
      <c r="F162" s="313"/>
      <c r="G162" s="313"/>
      <c r="H162" s="313"/>
      <c r="I162" s="313"/>
      <c r="J162" s="313"/>
      <c r="K162" s="290" t="n">
        <f aca="false">SUM(K160:K161)</f>
        <v>22684</v>
      </c>
    </row>
    <row r="163" s="26" customFormat="true" ht="15" hidden="false" customHeight="false" outlineLevel="0" collapsed="false">
      <c r="A163" s="314"/>
      <c r="B163" s="315"/>
      <c r="C163" s="315"/>
      <c r="D163" s="315"/>
      <c r="E163" s="316"/>
      <c r="F163" s="315"/>
      <c r="G163" s="315"/>
      <c r="H163" s="314"/>
      <c r="I163" s="315"/>
      <c r="J163" s="315"/>
      <c r="K163" s="318"/>
    </row>
    <row r="164" customFormat="false" ht="15" hidden="false" customHeight="false" outlineLevel="0" collapsed="false">
      <c r="A164" s="24"/>
      <c r="C164" s="319"/>
      <c r="J164" s="26"/>
      <c r="K164" s="118"/>
      <c r="L164" s="26"/>
    </row>
    <row r="165" s="26" customFormat="true" ht="45" hidden="false" customHeight="false" outlineLevel="0" collapsed="false">
      <c r="A165" s="32" t="s">
        <v>2588</v>
      </c>
      <c r="B165" s="284" t="s">
        <v>751</v>
      </c>
      <c r="C165" s="284" t="s">
        <v>752</v>
      </c>
      <c r="D165" s="284" t="s">
        <v>753</v>
      </c>
      <c r="E165" s="284" t="s">
        <v>3</v>
      </c>
      <c r="F165" s="284" t="s">
        <v>2589</v>
      </c>
      <c r="G165" s="284" t="s">
        <v>755</v>
      </c>
      <c r="H165" s="285" t="s">
        <v>756</v>
      </c>
      <c r="I165" s="286" t="s">
        <v>757</v>
      </c>
      <c r="J165" s="285" t="s">
        <v>758</v>
      </c>
      <c r="K165" s="287" t="s">
        <v>759</v>
      </c>
    </row>
    <row r="166" s="26" customFormat="true" ht="15" hidden="false" customHeight="true" outlineLevel="0" collapsed="false">
      <c r="A166" s="382" t="s">
        <v>2593</v>
      </c>
      <c r="B166" s="382"/>
      <c r="C166" s="382"/>
      <c r="D166" s="382"/>
      <c r="E166" s="382"/>
      <c r="F166" s="382"/>
      <c r="G166" s="382"/>
      <c r="H166" s="382"/>
      <c r="I166" s="382"/>
      <c r="J166" s="382"/>
      <c r="K166" s="290" t="n">
        <f aca="false">SUM(K97:K165)</f>
        <v>298170.312</v>
      </c>
    </row>
    <row r="167" s="26" customFormat="true" ht="15" hidden="false" customHeight="true" outlineLevel="0" collapsed="false">
      <c r="A167" s="33" t="s">
        <v>2594</v>
      </c>
      <c r="B167" s="33"/>
      <c r="C167" s="33"/>
      <c r="D167" s="33"/>
      <c r="E167" s="33"/>
      <c r="F167" s="33"/>
      <c r="G167" s="33"/>
      <c r="H167" s="33"/>
      <c r="I167" s="33"/>
      <c r="J167" s="33"/>
      <c r="K167" s="290" t="n">
        <v>-0.12</v>
      </c>
    </row>
    <row r="168" s="26" customFormat="true" ht="15" hidden="false" customHeight="true" outlineLevel="0" collapsed="false">
      <c r="A168" s="313" t="s">
        <v>2788</v>
      </c>
      <c r="B168" s="313"/>
      <c r="C168" s="313"/>
      <c r="D168" s="313"/>
      <c r="E168" s="313"/>
      <c r="F168" s="313"/>
      <c r="G168" s="313"/>
      <c r="H168" s="313"/>
      <c r="I168" s="313"/>
      <c r="J168" s="313"/>
      <c r="K168" s="290" t="n">
        <f aca="false">SUM(K166:K167)</f>
        <v>298170.192</v>
      </c>
    </row>
  </sheetData>
  <mergeCells count="54">
    <mergeCell ref="A7:J7"/>
    <mergeCell ref="A8:J8"/>
    <mergeCell ref="A9:J9"/>
    <mergeCell ref="A15:J15"/>
    <mergeCell ref="A16:J16"/>
    <mergeCell ref="A17:J17"/>
    <mergeCell ref="A27:J27"/>
    <mergeCell ref="A28:J28"/>
    <mergeCell ref="A29:J29"/>
    <mergeCell ref="A36:J36"/>
    <mergeCell ref="A37:J37"/>
    <mergeCell ref="A38:J38"/>
    <mergeCell ref="A47:J47"/>
    <mergeCell ref="A48:J48"/>
    <mergeCell ref="A49:J49"/>
    <mergeCell ref="A57:J57"/>
    <mergeCell ref="A58:J58"/>
    <mergeCell ref="A59:J59"/>
    <mergeCell ref="A68:J68"/>
    <mergeCell ref="A69:J69"/>
    <mergeCell ref="A70:J70"/>
    <mergeCell ref="A77:J77"/>
    <mergeCell ref="A78:J78"/>
    <mergeCell ref="A79:J79"/>
    <mergeCell ref="A87:J87"/>
    <mergeCell ref="A88:J88"/>
    <mergeCell ref="A89:J89"/>
    <mergeCell ref="A98:J98"/>
    <mergeCell ref="A99:J99"/>
    <mergeCell ref="A100:J100"/>
    <mergeCell ref="A108:J108"/>
    <mergeCell ref="A109:J109"/>
    <mergeCell ref="A110:J110"/>
    <mergeCell ref="A116:J116"/>
    <mergeCell ref="A117:J117"/>
    <mergeCell ref="A118:J118"/>
    <mergeCell ref="A125:J125"/>
    <mergeCell ref="A126:J126"/>
    <mergeCell ref="A127:J127"/>
    <mergeCell ref="A134:J134"/>
    <mergeCell ref="A135:J135"/>
    <mergeCell ref="A136:J136"/>
    <mergeCell ref="A144:J144"/>
    <mergeCell ref="A145:J145"/>
    <mergeCell ref="A146:J146"/>
    <mergeCell ref="A151:J151"/>
    <mergeCell ref="A152:J152"/>
    <mergeCell ref="A153:J153"/>
    <mergeCell ref="A160:J160"/>
    <mergeCell ref="A161:J161"/>
    <mergeCell ref="A162:J162"/>
    <mergeCell ref="A166:J166"/>
    <mergeCell ref="A167:J167"/>
    <mergeCell ref="A168:J168"/>
  </mergeCells>
  <conditionalFormatting sqref="E96:E97 E65 E53:E56 E83:E86 E33 E104:E107 E21:E26 E35 E42:E46 E93:E94 E74:E76 E114 E122:E124 E131:E133 E140:E143 E150 E157:E159 E2:E6 E13:E14">
    <cfRule type="containsText" priority="2" operator="containsText" aboveAverage="0" equalAverage="0" bottom="0" percent="0" rank="0" text="delete" dxfId="0"/>
    <cfRule type="containsText" priority="3" operator="containsText" aboveAverage="0" equalAverage="0" bottom="0" percent="0" rank="0" text="do not" dxfId="1"/>
  </conditionalFormatting>
  <conditionalFormatting sqref="G85:I85">
    <cfRule type="expression" priority="4" aboveAverage="0" equalAverage="0" bottom="0" percent="0" rank="0" text="" dxfId="2">
      <formula>G85=MIN($D85:$L85)</formula>
    </cfRule>
  </conditionalFormatting>
  <conditionalFormatting sqref="G65:H65 G142:I142 I140 I131:I133 I143 I97 G14:I14">
    <cfRule type="expression" priority="5" aboveAverage="0" equalAverage="0" bottom="0" percent="0" rank="0" text="" dxfId="3">
      <formula>G14=MIN($E14:$K14)</formula>
    </cfRule>
  </conditionalFormatting>
  <conditionalFormatting sqref="E43:E44 E74 E4">
    <cfRule type="containsText" priority="6" operator="containsText" aboveAverage="0" equalAverage="0" bottom="0" percent="0" rank="0" text="delete" dxfId="4"/>
    <cfRule type="containsText" priority="7" operator="containsText" aboveAverage="0" equalAverage="0" bottom="0" percent="0" rank="0" text="do not" dxfId="5"/>
  </conditionalFormatting>
  <conditionalFormatting sqref="D2">
    <cfRule type="duplicateValues" priority="8" aboveAverage="0" equalAverage="0" bottom="0" percent="0" rank="0" text="" dxfId="6">
      <formula>0</formula>
    </cfRule>
  </conditionalFormatting>
  <conditionalFormatting sqref="D3:D4">
    <cfRule type="duplicateValues" priority="9" aboveAverage="0" equalAverage="0" bottom="0" percent="0" rank="0" text="" dxfId="7">
      <formula>0</formula>
    </cfRule>
  </conditionalFormatting>
  <conditionalFormatting sqref="D3">
    <cfRule type="duplicateValues" priority="10" aboveAverage="0" equalAverage="0" bottom="0" percent="0" rank="0" text="" dxfId="8">
      <formula>0</formula>
    </cfRule>
  </conditionalFormatting>
  <conditionalFormatting sqref="D4">
    <cfRule type="duplicateValues" priority="11" aboveAverage="0" equalAverage="0" bottom="0" percent="0" rank="0" text="" dxfId="9">
      <formula>0</formula>
    </cfRule>
  </conditionalFormatting>
  <conditionalFormatting sqref="D5">
    <cfRule type="duplicateValues" priority="12" aboveAverage="0" equalAverage="0" bottom="0" percent="0" rank="0" text="" dxfId="10">
      <formula>0</formula>
    </cfRule>
  </conditionalFormatting>
  <conditionalFormatting sqref="I6">
    <cfRule type="expression" priority="13" aboveAverage="0" equalAverage="0" bottom="0" percent="0" rank="0" text="" dxfId="11">
      <formula>I6=MIN($E6:$K6)</formula>
    </cfRule>
  </conditionalFormatting>
  <conditionalFormatting sqref="D6">
    <cfRule type="duplicateValues" priority="14" aboveAverage="0" equalAverage="0" bottom="0" percent="0" rank="0" text="" dxfId="12">
      <formula>0</formula>
    </cfRule>
  </conditionalFormatting>
  <conditionalFormatting sqref="D21">
    <cfRule type="duplicateValues" priority="15" aboveAverage="0" equalAverage="0" bottom="0" percent="0" rank="0" text="" dxfId="13">
      <formula>0</formula>
    </cfRule>
  </conditionalFormatting>
  <conditionalFormatting sqref="D22">
    <cfRule type="duplicateValues" priority="16" aboveAverage="0" equalAverage="0" bottom="0" percent="0" rank="0" text="" dxfId="14">
      <formula>0</formula>
    </cfRule>
  </conditionalFormatting>
  <conditionalFormatting sqref="D23">
    <cfRule type="duplicateValues" priority="17" aboveAverage="0" equalAverage="0" bottom="0" percent="0" rank="0" text="" dxfId="15">
      <formula>0</formula>
    </cfRule>
  </conditionalFormatting>
  <conditionalFormatting sqref="D24">
    <cfRule type="duplicateValues" priority="18" aboveAverage="0" equalAverage="0" bottom="0" percent="0" rank="0" text="" dxfId="16">
      <formula>0</formula>
    </cfRule>
  </conditionalFormatting>
  <conditionalFormatting sqref="I25:I26">
    <cfRule type="expression" priority="19" aboveAverage="0" equalAverage="0" bottom="0" percent="0" rank="0" text="" dxfId="17">
      <formula>I25=MIN($E25:$K25)</formula>
    </cfRule>
  </conditionalFormatting>
  <conditionalFormatting sqref="G26:H26">
    <cfRule type="expression" priority="20" aboveAverage="0" equalAverage="0" bottom="0" percent="0" rank="0" text="" dxfId="18">
      <formula>G26=MIN($E26:$K26)</formula>
    </cfRule>
  </conditionalFormatting>
  <conditionalFormatting sqref="G25:I25">
    <cfRule type="expression" priority="21" aboveAverage="0" equalAverage="0" bottom="0" percent="0" rank="0" text="" dxfId="19">
      <formula>G25=MIN($E25:$K25)</formula>
    </cfRule>
  </conditionalFormatting>
  <conditionalFormatting sqref="G26:I26">
    <cfRule type="expression" priority="22" aboveAverage="0" equalAverage="0" bottom="0" percent="0" rank="0" text="" dxfId="20">
      <formula>G26=MIN($E26:$K26)</formula>
    </cfRule>
  </conditionalFormatting>
  <conditionalFormatting sqref="D13">
    <cfRule type="duplicateValues" priority="23" aboveAverage="0" equalAverage="0" bottom="0" percent="0" rank="0" text="" dxfId="21">
      <formula>0</formula>
    </cfRule>
  </conditionalFormatting>
  <conditionalFormatting sqref="D33">
    <cfRule type="duplicateValues" priority="24" aboveAverage="0" equalAverage="0" bottom="0" percent="0" rank="0" text="" dxfId="22">
      <formula>0</formula>
    </cfRule>
  </conditionalFormatting>
  <conditionalFormatting sqref="D42">
    <cfRule type="duplicateValues" priority="25" aboveAverage="0" equalAverage="0" bottom="0" percent="0" rank="0" text="" dxfId="23">
      <formula>0</formula>
    </cfRule>
  </conditionalFormatting>
  <conditionalFormatting sqref="D43:D44">
    <cfRule type="duplicateValues" priority="26" aboveAverage="0" equalAverage="0" bottom="0" percent="0" rank="0" text="" dxfId="24">
      <formula>0</formula>
    </cfRule>
  </conditionalFormatting>
  <conditionalFormatting sqref="D43">
    <cfRule type="duplicateValues" priority="27" aboveAverage="0" equalAverage="0" bottom="0" percent="0" rank="0" text="" dxfId="25">
      <formula>0</formula>
    </cfRule>
  </conditionalFormatting>
  <conditionalFormatting sqref="D44">
    <cfRule type="duplicateValues" priority="28" aboveAverage="0" equalAverage="0" bottom="0" percent="0" rank="0" text="" dxfId="26">
      <formula>0</formula>
    </cfRule>
  </conditionalFormatting>
  <conditionalFormatting sqref="I46">
    <cfRule type="expression" priority="29" aboveAverage="0" equalAverage="0" bottom="0" percent="0" rank="0" text="" dxfId="27">
      <formula>I46=MIN($E46:$K46)</formula>
    </cfRule>
  </conditionalFormatting>
  <conditionalFormatting sqref="G46:H46">
    <cfRule type="expression" priority="30" aboveAverage="0" equalAverage="0" bottom="0" percent="0" rank="0" text="" dxfId="28">
      <formula>G46=MIN($E46:$K46)</formula>
    </cfRule>
  </conditionalFormatting>
  <conditionalFormatting sqref="D53">
    <cfRule type="duplicateValues" priority="31" aboveAverage="0" equalAverage="0" bottom="0" percent="0" rank="0" text="" dxfId="29">
      <formula>0</formula>
    </cfRule>
  </conditionalFormatting>
  <conditionalFormatting sqref="D54">
    <cfRule type="duplicateValues" priority="32" aboveAverage="0" equalAverage="0" bottom="0" percent="0" rank="0" text="" dxfId="30">
      <formula>0</formula>
    </cfRule>
  </conditionalFormatting>
  <conditionalFormatting sqref="G55:H55 I56">
    <cfRule type="expression" priority="33" aboveAverage="0" equalAverage="0" bottom="0" percent="0" rank="0" text="" dxfId="31">
      <formula>G55=MIN($E55:$K55)</formula>
    </cfRule>
  </conditionalFormatting>
  <conditionalFormatting sqref="D56">
    <cfRule type="duplicateValues" priority="34" aboveAverage="0" equalAverage="0" bottom="0" percent="0" rank="0" text="" dxfId="32">
      <formula>0</formula>
    </cfRule>
  </conditionalFormatting>
  <conditionalFormatting sqref="D35">
    <cfRule type="duplicateValues" priority="35" aboveAverage="0" equalAverage="0" bottom="0" percent="0" rank="0" text="" dxfId="33">
      <formula>0</formula>
    </cfRule>
  </conditionalFormatting>
  <conditionalFormatting sqref="D74">
    <cfRule type="duplicateValues" priority="36" aboveAverage="0" equalAverage="0" bottom="0" percent="0" rank="0" text="" dxfId="34">
      <formula>0</formula>
    </cfRule>
  </conditionalFormatting>
  <conditionalFormatting sqref="D85">
    <cfRule type="duplicateValues" priority="37" aboveAverage="0" equalAverage="0" bottom="0" percent="0" rank="0" text="" dxfId="35">
      <formula>0</formula>
    </cfRule>
  </conditionalFormatting>
  <conditionalFormatting sqref="I75:I76">
    <cfRule type="expression" priority="38" aboveAverage="0" equalAverage="0" bottom="0" percent="0" rank="0" text="" dxfId="36">
      <formula>I75=MIN($E75:$K75)</formula>
    </cfRule>
  </conditionalFormatting>
  <conditionalFormatting sqref="D75">
    <cfRule type="duplicateValues" priority="39" aboveAverage="0" equalAverage="0" bottom="0" percent="0" rank="0" text="" dxfId="37">
      <formula>0</formula>
    </cfRule>
  </conditionalFormatting>
  <conditionalFormatting sqref="D76">
    <cfRule type="duplicateValues" priority="40" aboveAverage="0" equalAverage="0" bottom="0" percent="0" rank="0" text="" dxfId="38">
      <formula>0</formula>
    </cfRule>
  </conditionalFormatting>
  <conditionalFormatting sqref="D75:D76 D83">
    <cfRule type="duplicateValues" priority="41" aboveAverage="0" equalAverage="0" bottom="0" percent="0" rank="0" text="" dxfId="39">
      <formula>0</formula>
    </cfRule>
  </conditionalFormatting>
  <conditionalFormatting sqref="D83">
    <cfRule type="duplicateValues" priority="42" aboveAverage="0" equalAverage="0" bottom="0" percent="0" rank="0" text="" dxfId="40">
      <formula>0</formula>
    </cfRule>
  </conditionalFormatting>
  <conditionalFormatting sqref="D84">
    <cfRule type="duplicateValues" priority="43" aboveAverage="0" equalAverage="0" bottom="0" percent="0" rank="0" text="" dxfId="41">
      <formula>0</formula>
    </cfRule>
  </conditionalFormatting>
  <conditionalFormatting sqref="D86">
    <cfRule type="duplicateValues" priority="44" aboveAverage="0" equalAverage="0" bottom="0" percent="0" rank="0" text="" dxfId="42">
      <formula>0</formula>
    </cfRule>
  </conditionalFormatting>
  <conditionalFormatting sqref="D93">
    <cfRule type="duplicateValues" priority="45" aboveAverage="0" equalAverage="0" bottom="0" percent="0" rank="0" text="" dxfId="43">
      <formula>0</formula>
    </cfRule>
  </conditionalFormatting>
  <conditionalFormatting sqref="D94">
    <cfRule type="duplicateValues" priority="46" aboveAverage="0" equalAverage="0" bottom="0" percent="0" rank="0" text="" dxfId="44">
      <formula>0</formula>
    </cfRule>
  </conditionalFormatting>
  <conditionalFormatting sqref="I104:I106 I96">
    <cfRule type="expression" priority="47" aboveAverage="0" equalAverage="0" bottom="0" percent="0" rank="0" text="" dxfId="45">
      <formula>I96=MIN($E96:$K96)</formula>
    </cfRule>
  </conditionalFormatting>
  <conditionalFormatting sqref="G96:I96">
    <cfRule type="expression" priority="48" aboveAverage="0" equalAverage="0" bottom="0" percent="0" rank="0" text="" dxfId="46">
      <formula>G96=MIN($E96:$K96)</formula>
    </cfRule>
  </conditionalFormatting>
  <conditionalFormatting sqref="D104">
    <cfRule type="duplicateValues" priority="49" aboveAverage="0" equalAverage="0" bottom="0" percent="0" rank="0" text="" dxfId="47">
      <formula>0</formula>
    </cfRule>
  </conditionalFormatting>
  <conditionalFormatting sqref="D105">
    <cfRule type="duplicateValues" priority="50" aboveAverage="0" equalAverage="0" bottom="0" percent="0" rank="0" text="" dxfId="48">
      <formula>0</formula>
    </cfRule>
  </conditionalFormatting>
  <conditionalFormatting sqref="G105:I105">
    <cfRule type="expression" priority="51" aboveAverage="0" equalAverage="0" bottom="0" percent="0" rank="0" text="" dxfId="49">
      <formula>G105=MIN($E105:$K105)</formula>
    </cfRule>
  </conditionalFormatting>
  <conditionalFormatting sqref="D106">
    <cfRule type="duplicateValues" priority="52" aboveAverage="0" equalAverage="0" bottom="0" percent="0" rank="0" text="" dxfId="50">
      <formula>0</formula>
    </cfRule>
  </conditionalFormatting>
  <conditionalFormatting sqref="D105:D107">
    <cfRule type="duplicateValues" priority="53" aboveAverage="0" equalAverage="0" bottom="0" percent="0" rank="0" text="" dxfId="51">
      <formula>0</formula>
    </cfRule>
  </conditionalFormatting>
  <conditionalFormatting sqref="D107">
    <cfRule type="duplicateValues" priority="54" aboveAverage="0" equalAverage="0" bottom="0" percent="0" rank="0" text="" dxfId="52">
      <formula>0</formula>
    </cfRule>
  </conditionalFormatting>
  <conditionalFormatting sqref="D114">
    <cfRule type="duplicateValues" priority="55" aboveAverage="0" equalAverage="0" bottom="0" percent="0" rank="0" text="" dxfId="53">
      <formula>0</formula>
    </cfRule>
  </conditionalFormatting>
  <conditionalFormatting sqref="I122:I123">
    <cfRule type="expression" priority="56" aboveAverage="0" equalAverage="0" bottom="0" percent="0" rank="0" text="" dxfId="54">
      <formula>I122=MIN($E122:$K122)</formula>
    </cfRule>
  </conditionalFormatting>
  <conditionalFormatting sqref="G122:H122">
    <cfRule type="expression" priority="57" aboveAverage="0" equalAverage="0" bottom="0" percent="0" rank="0" text="" dxfId="55">
      <formula>G122=MIN($E122:$K122)</formula>
    </cfRule>
  </conditionalFormatting>
  <conditionalFormatting sqref="D122">
    <cfRule type="duplicateValues" priority="58" aboveAverage="0" equalAverage="0" bottom="0" percent="0" rank="0" text="" dxfId="56">
      <formula>0</formula>
    </cfRule>
  </conditionalFormatting>
  <conditionalFormatting sqref="D123">
    <cfRule type="duplicateValues" priority="59" aboveAverage="0" equalAverage="0" bottom="0" percent="0" rank="0" text="" dxfId="57">
      <formula>0</formula>
    </cfRule>
  </conditionalFormatting>
  <conditionalFormatting sqref="D124">
    <cfRule type="duplicateValues" priority="60" aboveAverage="0" equalAverage="0" bottom="0" percent="0" rank="0" text="" dxfId="58">
      <formula>0</formula>
    </cfRule>
  </conditionalFormatting>
  <conditionalFormatting sqref="D141">
    <cfRule type="duplicateValues" priority="61" aboveAverage="0" equalAverage="0" bottom="0" percent="0" rank="0" text="" dxfId="59">
      <formula>0</formula>
    </cfRule>
  </conditionalFormatting>
  <conditionalFormatting sqref="G131:H131">
    <cfRule type="expression" priority="62" aboveAverage="0" equalAverage="0" bottom="0" percent="0" rank="0" text="" dxfId="60">
      <formula>G131=MIN($E131:$K131)</formula>
    </cfRule>
  </conditionalFormatting>
  <conditionalFormatting sqref="G131:I131">
    <cfRule type="expression" priority="63" aboveAverage="0" equalAverage="0" bottom="0" percent="0" rank="0" text="" dxfId="61">
      <formula>G131=MIN($E131:$K131)</formula>
    </cfRule>
  </conditionalFormatting>
  <conditionalFormatting sqref="G132:H132">
    <cfRule type="expression" priority="64" aboveAverage="0" equalAverage="0" bottom="0" percent="0" rank="0" text="" dxfId="62">
      <formula>G132=MIN($E132:$K132)</formula>
    </cfRule>
  </conditionalFormatting>
  <conditionalFormatting sqref="G133:H133">
    <cfRule type="expression" priority="65" aboveAverage="0" equalAverage="0" bottom="0" percent="0" rank="0" text="" dxfId="63">
      <formula>G133=MIN($E133:$K133)</formula>
    </cfRule>
  </conditionalFormatting>
  <conditionalFormatting sqref="G132:I132">
    <cfRule type="expression" priority="66" aboveAverage="0" equalAverage="0" bottom="0" percent="0" rank="0" text="" dxfId="64">
      <formula>G132=MIN($E132:$K132)</formula>
    </cfRule>
  </conditionalFormatting>
  <conditionalFormatting sqref="G133:I133">
    <cfRule type="expression" priority="67" aboveAverage="0" equalAverage="0" bottom="0" percent="0" rank="0" text="" dxfId="65">
      <formula>G133=MIN($E133:$K133)</formula>
    </cfRule>
  </conditionalFormatting>
  <conditionalFormatting sqref="G132:I132">
    <cfRule type="expression" priority="68" aboveAverage="0" equalAverage="0" bottom="0" percent="0" rank="0" text="" dxfId="66">
      <formula>G132=MIN($E132:$K132)</formula>
    </cfRule>
  </conditionalFormatting>
  <conditionalFormatting sqref="D140">
    <cfRule type="duplicateValues" priority="69" aboveAverage="0" equalAverage="0" bottom="0" percent="0" rank="0" text="" dxfId="67">
      <formula>0</formula>
    </cfRule>
  </conditionalFormatting>
  <conditionalFormatting sqref="D140 D143">
    <cfRule type="duplicateValues" priority="70" aboveAverage="0" equalAverage="0" bottom="0" percent="0" rank="0" text="" dxfId="68">
      <formula>0</formula>
    </cfRule>
  </conditionalFormatting>
  <conditionalFormatting sqref="D150">
    <cfRule type="duplicateValues" priority="71" aboveAverage="0" equalAverage="0" bottom="0" percent="0" rank="0" text="" dxfId="69">
      <formula>0</formula>
    </cfRule>
  </conditionalFormatting>
  <conditionalFormatting sqref="D157">
    <cfRule type="duplicateValues" priority="72" aboveAverage="0" equalAverage="0" bottom="0" percent="0" rank="0" text="" dxfId="70">
      <formula>0</formula>
    </cfRule>
  </conditionalFormatting>
  <conditionalFormatting sqref="D158">
    <cfRule type="duplicateValues" priority="73" aboveAverage="0" equalAverage="0" bottom="0" percent="0" rank="0" text="" dxfId="71">
      <formula>0</formula>
    </cfRule>
  </conditionalFormatting>
  <conditionalFormatting sqref="I159">
    <cfRule type="expression" priority="74" aboveAverage="0" equalAverage="0" bottom="0" percent="0" rank="0" text="" dxfId="72">
      <formula>I159=MIN($E159:$K159)</formula>
    </cfRule>
  </conditionalFormatting>
  <conditionalFormatting sqref="D159">
    <cfRule type="duplicateValues" priority="75" aboveAverage="0" equalAverage="0" bottom="0" percent="0" rank="0" text="" dxfId="73">
      <formula>0</formula>
    </cfRule>
  </conditionalFormatting>
  <conditionalFormatting sqref="D97">
    <cfRule type="duplicateValues" priority="76" aboveAverage="0" equalAverage="0" bottom="0" percent="0" rank="0" text="" dxfId="74">
      <formula>0</formula>
    </cfRule>
  </conditionalFormatting>
  <conditionalFormatting sqref="D14">
    <cfRule type="duplicateValues" priority="77" aboveAverage="0" equalAverage="0" bottom="0" percent="0" rank="0" text="" dxfId="75">
      <formula>0</formula>
    </cfRule>
  </conditionalFormatting>
  <dataValidations count="3">
    <dataValidation allowBlank="true" operator="equal" prompt="Please enter Units in text" promptTitle="Units" showDropDown="false" showErrorMessage="true" showInputMessage="true" sqref="E1:E35 G34 E36:E62 E64:E65 G64 E66 G66 E68:E94 E96:E114 E116:E168" type="none">
      <formula1>0</formula1>
      <formula2>0</formula2>
    </dataValidation>
    <dataValidation allowBlank="true" error="Only Numeric Values are allowed. " errorTitle="Invaid Entry" operator="between" prompt="Please enter Basic Rate  in Rupees for this item. " promptTitle="Basic Rate Entry" showDropDown="false" showErrorMessage="true" showInputMessage="true" sqref="G1:I33 I34:I35 G35:H35 G36:I42 G43:H46 I45:I46 G47:I62 I63:I66 G65:H65 G68:I94 I95:I97 G96:H97 G98:I168" type="decimal">
      <formula1>0</formula1>
      <formula2>999999999999999</formula2>
    </dataValidation>
    <dataValidation allowBlank="true" error="Only Numeric Values are allowed. " errorTitle="Invaid Entry" operator="between" prompt="Please enter the GST in Rupees for this item. " promptTitle="GST Entry" showDropDown="false" showErrorMessage="true" showInputMessage="true" sqref="K2:K5 K13 K21:K24 K33:K35 K42:K45 K53:K55 K63:K67 K74 K83:K86 K93 K95 K107 K114:K115 K124 K141 K150 K157:K158" type="decimal">
      <formula1>0</formula1>
      <formula2>999999999999999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9.85"/>
    <col collapsed="false" customWidth="true" hidden="false" outlineLevel="0" max="3" min="3" style="1" width="49.71"/>
    <col collapsed="false" customWidth="true" hidden="false" outlineLevel="0" max="4" min="4" style="1" width="7.71"/>
    <col collapsed="false" customWidth="true" hidden="false" outlineLevel="0" max="5" min="5" style="1" width="5.85"/>
    <col collapsed="false" customWidth="true" hidden="false" outlineLevel="0" max="6" min="6" style="1" width="7.43"/>
    <col collapsed="false" customWidth="true" hidden="false" outlineLevel="0" max="1025" min="7" style="1" width="9.14"/>
  </cols>
  <sheetData>
    <row r="1" customFormat="false" ht="15" hidden="false" customHeight="false" outlineLevel="0" collapsed="false">
      <c r="A1" s="387" t="s">
        <v>2789</v>
      </c>
      <c r="B1" s="387"/>
      <c r="C1" s="387"/>
      <c r="D1" s="387"/>
      <c r="E1" s="387"/>
      <c r="F1" s="387"/>
    </row>
    <row r="2" s="9" customFormat="true" ht="38.25" hidden="false" customHeight="false" outlineLevel="0" collapsed="false">
      <c r="A2" s="2" t="s">
        <v>2790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</row>
    <row r="3" s="9" customFormat="true" ht="12.75" hidden="false" customHeight="false" outlineLevel="0" collapsed="false">
      <c r="A3" s="7" t="n">
        <v>2</v>
      </c>
      <c r="B3" s="8" t="s">
        <v>6</v>
      </c>
      <c r="C3" s="7" t="s">
        <v>9</v>
      </c>
      <c r="D3" s="8" t="s">
        <v>8</v>
      </c>
      <c r="E3" s="7" t="n">
        <f aca="false">F3/3</f>
        <v>60</v>
      </c>
      <c r="F3" s="8" t="n">
        <v>180</v>
      </c>
    </row>
    <row r="4" s="9" customFormat="true" ht="12.75" hidden="false" customHeight="false" outlineLevel="0" collapsed="false">
      <c r="A4" s="7" t="n">
        <v>3</v>
      </c>
      <c r="B4" s="8" t="s">
        <v>6</v>
      </c>
      <c r="C4" s="7" t="s">
        <v>10</v>
      </c>
      <c r="D4" s="7" t="s">
        <v>11</v>
      </c>
      <c r="E4" s="7" t="n">
        <f aca="false">F4/3</f>
        <v>150</v>
      </c>
      <c r="F4" s="8" t="n">
        <v>450</v>
      </c>
    </row>
    <row r="5" s="9" customFormat="true" ht="12.75" hidden="false" customHeight="false" outlineLevel="0" collapsed="false">
      <c r="A5" s="7" t="n">
        <v>5</v>
      </c>
      <c r="B5" s="7" t="n">
        <v>20211</v>
      </c>
      <c r="C5" s="7" t="s">
        <v>15</v>
      </c>
      <c r="D5" s="7" t="s">
        <v>16</v>
      </c>
      <c r="E5" s="7" t="n">
        <f aca="false">F5/3</f>
        <v>60</v>
      </c>
      <c r="F5" s="8" t="n">
        <v>180</v>
      </c>
    </row>
    <row r="6" s="9" customFormat="true" ht="12.75" hidden="false" customHeight="false" outlineLevel="0" collapsed="false">
      <c r="A6" s="7" t="n">
        <v>8</v>
      </c>
      <c r="B6" s="7" t="n">
        <v>12953</v>
      </c>
      <c r="C6" s="7" t="s">
        <v>20</v>
      </c>
      <c r="D6" s="7" t="s">
        <v>14</v>
      </c>
      <c r="E6" s="7" t="n">
        <f aca="false">F6/3</f>
        <v>5</v>
      </c>
      <c r="F6" s="8" t="n">
        <v>15</v>
      </c>
    </row>
    <row r="7" s="9" customFormat="true" ht="12.75" hidden="false" customHeight="false" outlineLevel="0" collapsed="false">
      <c r="A7" s="7" t="n">
        <v>10</v>
      </c>
      <c r="B7" s="8" t="s">
        <v>12</v>
      </c>
      <c r="C7" s="7" t="s">
        <v>24</v>
      </c>
      <c r="D7" s="7" t="s">
        <v>25</v>
      </c>
      <c r="E7" s="7" t="n">
        <f aca="false">F7/3</f>
        <v>1</v>
      </c>
      <c r="F7" s="8" t="n">
        <v>3</v>
      </c>
    </row>
    <row r="8" s="9" customFormat="true" ht="12.75" hidden="false" customHeight="false" outlineLevel="0" collapsed="false">
      <c r="A8" s="7" t="n">
        <v>11</v>
      </c>
      <c r="B8" s="7" t="s">
        <v>12</v>
      </c>
      <c r="C8" s="7" t="s">
        <v>26</v>
      </c>
      <c r="D8" s="7" t="s">
        <v>27</v>
      </c>
      <c r="E8" s="7" t="n">
        <f aca="false">F8/3</f>
        <v>10</v>
      </c>
      <c r="F8" s="8" t="n">
        <v>30</v>
      </c>
    </row>
    <row r="9" s="9" customFormat="true" ht="12.75" hidden="false" customHeight="false" outlineLevel="0" collapsed="false">
      <c r="A9" s="7" t="n">
        <v>24</v>
      </c>
      <c r="B9" s="7" t="n">
        <v>11117</v>
      </c>
      <c r="C9" s="7" t="s">
        <v>41</v>
      </c>
      <c r="D9" s="7" t="s">
        <v>16</v>
      </c>
      <c r="E9" s="7" t="n">
        <f aca="false">F9/3</f>
        <v>100</v>
      </c>
      <c r="F9" s="8" t="n">
        <v>300</v>
      </c>
    </row>
    <row r="10" s="9" customFormat="true" ht="12.75" hidden="false" customHeight="false" outlineLevel="0" collapsed="false">
      <c r="A10" s="7" t="n">
        <v>26</v>
      </c>
      <c r="B10" s="7" t="s">
        <v>12</v>
      </c>
      <c r="C10" s="7" t="s">
        <v>43</v>
      </c>
      <c r="D10" s="7" t="s">
        <v>16</v>
      </c>
      <c r="E10" s="7" t="n">
        <f aca="false">F10/3</f>
        <v>60</v>
      </c>
      <c r="F10" s="8" t="n">
        <v>180</v>
      </c>
    </row>
    <row r="11" s="9" customFormat="true" ht="12.75" hidden="false" customHeight="false" outlineLevel="0" collapsed="false">
      <c r="A11" s="7" t="n">
        <v>29</v>
      </c>
      <c r="B11" s="7" t="s">
        <v>12</v>
      </c>
      <c r="C11" s="7" t="s">
        <v>46</v>
      </c>
      <c r="D11" s="7" t="s">
        <v>16</v>
      </c>
      <c r="E11" s="7" t="n">
        <f aca="false">F11/3</f>
        <v>300</v>
      </c>
      <c r="F11" s="8" t="n">
        <v>900</v>
      </c>
    </row>
    <row r="12" s="9" customFormat="true" ht="12.75" hidden="false" customHeight="false" outlineLevel="0" collapsed="false">
      <c r="A12" s="10" t="n">
        <v>34</v>
      </c>
      <c r="B12" s="10" t="n">
        <v>10253</v>
      </c>
      <c r="C12" s="10" t="s">
        <v>51</v>
      </c>
      <c r="D12" s="10" t="s">
        <v>16</v>
      </c>
      <c r="E12" s="10" t="n">
        <f aca="false">F12/3</f>
        <v>130</v>
      </c>
      <c r="F12" s="11" t="n">
        <v>390</v>
      </c>
    </row>
    <row r="13" s="9" customFormat="true" ht="12.75" hidden="false" customHeight="false" outlineLevel="0" collapsed="false">
      <c r="A13" s="7" t="n">
        <v>41</v>
      </c>
      <c r="B13" s="7" t="s">
        <v>12</v>
      </c>
      <c r="C13" s="7" t="s">
        <v>58</v>
      </c>
      <c r="D13" s="7" t="s">
        <v>16</v>
      </c>
      <c r="E13" s="7" t="n">
        <f aca="false">F13/3</f>
        <v>300</v>
      </c>
      <c r="F13" s="8" t="n">
        <v>900</v>
      </c>
    </row>
    <row r="14" s="9" customFormat="true" ht="12.75" hidden="false" customHeight="false" outlineLevel="0" collapsed="false">
      <c r="A14" s="7" t="n">
        <v>43</v>
      </c>
      <c r="B14" s="8" t="s">
        <v>12</v>
      </c>
      <c r="C14" s="7" t="s">
        <v>60</v>
      </c>
      <c r="D14" s="7" t="s">
        <v>16</v>
      </c>
      <c r="E14" s="7" t="n">
        <f aca="false">F14/3</f>
        <v>450</v>
      </c>
      <c r="F14" s="8" t="n">
        <v>1350</v>
      </c>
    </row>
    <row r="15" s="9" customFormat="true" ht="12.75" hidden="false" customHeight="false" outlineLevel="0" collapsed="false">
      <c r="A15" s="7" t="n">
        <v>44</v>
      </c>
      <c r="B15" s="7" t="s">
        <v>12</v>
      </c>
      <c r="C15" s="7" t="s">
        <v>61</v>
      </c>
      <c r="D15" s="7" t="s">
        <v>16</v>
      </c>
      <c r="E15" s="7" t="n">
        <f aca="false">F15/3</f>
        <v>200</v>
      </c>
      <c r="F15" s="8" t="n">
        <v>600</v>
      </c>
    </row>
    <row r="16" s="9" customFormat="true" ht="12.75" hidden="false" customHeight="false" outlineLevel="0" collapsed="false">
      <c r="A16" s="7" t="n">
        <v>45</v>
      </c>
      <c r="B16" s="7" t="s">
        <v>12</v>
      </c>
      <c r="C16" s="7" t="s">
        <v>62</v>
      </c>
      <c r="D16" s="7" t="s">
        <v>16</v>
      </c>
      <c r="E16" s="7" t="n">
        <f aca="false">F16/3</f>
        <v>560</v>
      </c>
      <c r="F16" s="8" t="n">
        <v>1680</v>
      </c>
    </row>
    <row r="17" s="9" customFormat="true" ht="12.75" hidden="false" customHeight="false" outlineLevel="0" collapsed="false">
      <c r="A17" s="7" t="n">
        <v>46</v>
      </c>
      <c r="B17" s="8" t="s">
        <v>12</v>
      </c>
      <c r="C17" s="7" t="s">
        <v>63</v>
      </c>
      <c r="D17" s="8" t="s">
        <v>11</v>
      </c>
      <c r="E17" s="7" t="n">
        <f aca="false">F17/3</f>
        <v>660</v>
      </c>
      <c r="F17" s="8" t="n">
        <v>1980</v>
      </c>
    </row>
    <row r="18" s="9" customFormat="true" ht="12.75" hidden="false" customHeight="false" outlineLevel="0" collapsed="false">
      <c r="A18" s="7" t="n">
        <v>50</v>
      </c>
      <c r="B18" s="7" t="s">
        <v>12</v>
      </c>
      <c r="C18" s="7" t="s">
        <v>67</v>
      </c>
      <c r="D18" s="7" t="s">
        <v>16</v>
      </c>
      <c r="E18" s="7" t="n">
        <f aca="false">F18/3</f>
        <v>500</v>
      </c>
      <c r="F18" s="8" t="n">
        <v>1500</v>
      </c>
    </row>
    <row r="19" s="9" customFormat="true" ht="12.75" hidden="false" customHeight="false" outlineLevel="0" collapsed="false">
      <c r="A19" s="7" t="n">
        <v>51</v>
      </c>
      <c r="B19" s="8" t="s">
        <v>12</v>
      </c>
      <c r="C19" s="7" t="s">
        <v>68</v>
      </c>
      <c r="D19" s="8" t="s">
        <v>11</v>
      </c>
      <c r="E19" s="7" t="n">
        <f aca="false">F19/3</f>
        <v>200</v>
      </c>
      <c r="F19" s="8" t="n">
        <v>600</v>
      </c>
    </row>
    <row r="20" s="9" customFormat="true" ht="12.75" hidden="false" customHeight="false" outlineLevel="0" collapsed="false">
      <c r="A20" s="7" t="n">
        <v>53</v>
      </c>
      <c r="B20" s="8" t="s">
        <v>12</v>
      </c>
      <c r="C20" s="7" t="s">
        <v>70</v>
      </c>
      <c r="D20" s="7" t="s">
        <v>16</v>
      </c>
      <c r="E20" s="7" t="n">
        <f aca="false">F20/3</f>
        <v>60</v>
      </c>
      <c r="F20" s="8" t="n">
        <v>180</v>
      </c>
    </row>
    <row r="21" s="12" customFormat="true" ht="12.75" hidden="false" customHeight="false" outlineLevel="0" collapsed="false">
      <c r="A21" s="7" t="n">
        <v>65</v>
      </c>
      <c r="B21" s="7" t="s">
        <v>12</v>
      </c>
      <c r="C21" s="7" t="s">
        <v>82</v>
      </c>
      <c r="D21" s="7" t="s">
        <v>16</v>
      </c>
      <c r="E21" s="7" t="n">
        <f aca="false">F21/3</f>
        <v>100</v>
      </c>
      <c r="F21" s="8" t="n">
        <v>300</v>
      </c>
    </row>
    <row r="22" s="9" customFormat="true" ht="12.75" hidden="false" customHeight="false" outlineLevel="0" collapsed="false">
      <c r="A22" s="7" t="n">
        <v>69</v>
      </c>
      <c r="B22" s="7" t="s">
        <v>12</v>
      </c>
      <c r="C22" s="7" t="s">
        <v>86</v>
      </c>
      <c r="D22" s="7" t="s">
        <v>11</v>
      </c>
      <c r="E22" s="7" t="n">
        <f aca="false">F22/3</f>
        <v>30</v>
      </c>
      <c r="F22" s="8" t="n">
        <v>90</v>
      </c>
    </row>
    <row r="23" s="9" customFormat="true" ht="12.75" hidden="false" customHeight="false" outlineLevel="0" collapsed="false">
      <c r="A23" s="10" t="n">
        <v>72</v>
      </c>
      <c r="B23" s="10" t="n">
        <v>11184</v>
      </c>
      <c r="C23" s="10" t="s">
        <v>89</v>
      </c>
      <c r="D23" s="10" t="s">
        <v>16</v>
      </c>
      <c r="E23" s="10" t="n">
        <f aca="false">F23/3</f>
        <v>5400</v>
      </c>
      <c r="F23" s="11" t="n">
        <v>16200</v>
      </c>
    </row>
    <row r="24" s="9" customFormat="true" ht="12.75" hidden="false" customHeight="false" outlineLevel="0" collapsed="false">
      <c r="A24" s="7" t="n">
        <v>75</v>
      </c>
      <c r="B24" s="7" t="s">
        <v>12</v>
      </c>
      <c r="C24" s="7" t="s">
        <v>92</v>
      </c>
      <c r="D24" s="7" t="s">
        <v>16</v>
      </c>
      <c r="E24" s="7" t="n">
        <f aca="false">F24/3</f>
        <v>600</v>
      </c>
      <c r="F24" s="8" t="n">
        <v>1800</v>
      </c>
    </row>
    <row r="25" s="9" customFormat="true" ht="12.75" hidden="false" customHeight="false" outlineLevel="0" collapsed="false">
      <c r="A25" s="7" t="n">
        <v>82</v>
      </c>
      <c r="B25" s="7" t="s">
        <v>12</v>
      </c>
      <c r="C25" s="7" t="s">
        <v>99</v>
      </c>
      <c r="D25" s="7" t="s">
        <v>16</v>
      </c>
      <c r="E25" s="7" t="n">
        <f aca="false">F25/3</f>
        <v>130</v>
      </c>
      <c r="F25" s="8" t="n">
        <v>390</v>
      </c>
    </row>
    <row r="26" s="9" customFormat="true" ht="12.75" hidden="false" customHeight="false" outlineLevel="0" collapsed="false">
      <c r="A26" s="7" t="n">
        <v>87</v>
      </c>
      <c r="B26" s="7" t="s">
        <v>12</v>
      </c>
      <c r="C26" s="7" t="s">
        <v>105</v>
      </c>
      <c r="D26" s="7" t="s">
        <v>16</v>
      </c>
      <c r="E26" s="7" t="n">
        <f aca="false">F26/3</f>
        <v>160</v>
      </c>
      <c r="F26" s="8" t="n">
        <v>480</v>
      </c>
    </row>
    <row r="27" s="9" customFormat="true" ht="12.75" hidden="false" customHeight="false" outlineLevel="0" collapsed="false">
      <c r="A27" s="7" t="n">
        <v>94</v>
      </c>
      <c r="B27" s="7" t="s">
        <v>12</v>
      </c>
      <c r="C27" s="7" t="s">
        <v>112</v>
      </c>
      <c r="D27" s="7" t="s">
        <v>16</v>
      </c>
      <c r="E27" s="7" t="n">
        <f aca="false">F27/3</f>
        <v>100</v>
      </c>
      <c r="F27" s="8" t="n">
        <v>300</v>
      </c>
    </row>
    <row r="28" s="9" customFormat="true" ht="12.75" hidden="false" customHeight="false" outlineLevel="0" collapsed="false">
      <c r="A28" s="7" t="n">
        <v>95</v>
      </c>
      <c r="B28" s="7" t="s">
        <v>12</v>
      </c>
      <c r="C28" s="7" t="s">
        <v>113</v>
      </c>
      <c r="D28" s="7" t="s">
        <v>16</v>
      </c>
      <c r="E28" s="7" t="n">
        <f aca="false">F28/3</f>
        <v>100</v>
      </c>
      <c r="F28" s="8" t="n">
        <v>300</v>
      </c>
    </row>
    <row r="29" s="9" customFormat="true" ht="25.5" hidden="false" customHeight="false" outlineLevel="0" collapsed="false">
      <c r="A29" s="7" t="n">
        <v>96</v>
      </c>
      <c r="B29" s="7" t="s">
        <v>12</v>
      </c>
      <c r="C29" s="7" t="s">
        <v>114</v>
      </c>
      <c r="D29" s="7" t="s">
        <v>16</v>
      </c>
      <c r="E29" s="7" t="n">
        <f aca="false">F29/3</f>
        <v>60</v>
      </c>
      <c r="F29" s="8" t="n">
        <v>180</v>
      </c>
    </row>
    <row r="30" s="9" customFormat="true" ht="12.75" hidden="false" customHeight="false" outlineLevel="0" collapsed="false">
      <c r="A30" s="7" t="n">
        <v>98</v>
      </c>
      <c r="B30" s="7" t="n">
        <v>11131</v>
      </c>
      <c r="C30" s="7" t="s">
        <v>116</v>
      </c>
      <c r="D30" s="7" t="s">
        <v>11</v>
      </c>
      <c r="E30" s="7" t="n">
        <f aca="false">F30/3</f>
        <v>200</v>
      </c>
      <c r="F30" s="8" t="n">
        <v>600</v>
      </c>
    </row>
    <row r="31" s="9" customFormat="true" ht="12.75" hidden="false" customHeight="false" outlineLevel="0" collapsed="false">
      <c r="A31" s="7" t="n">
        <v>99</v>
      </c>
      <c r="B31" s="8" t="s">
        <v>12</v>
      </c>
      <c r="C31" s="7" t="s">
        <v>117</v>
      </c>
      <c r="D31" s="8" t="s">
        <v>11</v>
      </c>
      <c r="E31" s="7" t="n">
        <f aca="false">F31/3</f>
        <v>560</v>
      </c>
      <c r="F31" s="8" t="n">
        <v>1680</v>
      </c>
    </row>
    <row r="32" s="9" customFormat="true" ht="12.75" hidden="false" customHeight="false" outlineLevel="0" collapsed="false">
      <c r="A32" s="7" t="n">
        <v>101</v>
      </c>
      <c r="B32" s="7" t="s">
        <v>12</v>
      </c>
      <c r="C32" s="7" t="s">
        <v>119</v>
      </c>
      <c r="D32" s="7" t="s">
        <v>16</v>
      </c>
      <c r="E32" s="7" t="n">
        <f aca="false">F32/3</f>
        <v>100</v>
      </c>
      <c r="F32" s="8" t="n">
        <v>300</v>
      </c>
    </row>
    <row r="33" s="9" customFormat="true" ht="25.5" hidden="false" customHeight="false" outlineLevel="0" collapsed="false">
      <c r="A33" s="7" t="n">
        <v>111</v>
      </c>
      <c r="B33" s="7" t="s">
        <v>12</v>
      </c>
      <c r="C33" s="7" t="s">
        <v>129</v>
      </c>
      <c r="D33" s="7" t="s">
        <v>16</v>
      </c>
      <c r="E33" s="7" t="n">
        <f aca="false">F33/3</f>
        <v>200</v>
      </c>
      <c r="F33" s="8" t="n">
        <v>600</v>
      </c>
    </row>
    <row r="34" s="9" customFormat="true" ht="12.75" hidden="false" customHeight="false" outlineLevel="0" collapsed="false">
      <c r="A34" s="7" t="n">
        <v>112</v>
      </c>
      <c r="B34" s="7" t="s">
        <v>12</v>
      </c>
      <c r="C34" s="7" t="s">
        <v>130</v>
      </c>
      <c r="D34" s="7" t="s">
        <v>16</v>
      </c>
      <c r="E34" s="7" t="n">
        <f aca="false">F34/3</f>
        <v>500</v>
      </c>
      <c r="F34" s="8" t="n">
        <v>1500</v>
      </c>
    </row>
    <row r="35" s="9" customFormat="true" ht="12.75" hidden="false" customHeight="false" outlineLevel="0" collapsed="false">
      <c r="A35" s="7" t="n">
        <v>120</v>
      </c>
      <c r="B35" s="7" t="s">
        <v>12</v>
      </c>
      <c r="C35" s="7" t="s">
        <v>138</v>
      </c>
      <c r="D35" s="7" t="s">
        <v>16</v>
      </c>
      <c r="E35" s="7" t="n">
        <f aca="false">F35/3</f>
        <v>600</v>
      </c>
      <c r="F35" s="8" t="n">
        <v>1800</v>
      </c>
    </row>
    <row r="36" s="9" customFormat="true" ht="25.5" hidden="false" customHeight="false" outlineLevel="0" collapsed="false">
      <c r="A36" s="7" t="n">
        <v>121</v>
      </c>
      <c r="B36" s="7" t="s">
        <v>12</v>
      </c>
      <c r="C36" s="7" t="s">
        <v>139</v>
      </c>
      <c r="D36" s="7" t="s">
        <v>16</v>
      </c>
      <c r="E36" s="7" t="n">
        <f aca="false">F36/3</f>
        <v>160</v>
      </c>
      <c r="F36" s="8" t="n">
        <v>480</v>
      </c>
    </row>
    <row r="37" s="9" customFormat="true" ht="12.75" hidden="false" customHeight="false" outlineLevel="0" collapsed="false">
      <c r="A37" s="7" t="n">
        <v>122</v>
      </c>
      <c r="B37" s="7" t="s">
        <v>140</v>
      </c>
      <c r="C37" s="7" t="s">
        <v>141</v>
      </c>
      <c r="D37" s="7" t="s">
        <v>11</v>
      </c>
      <c r="E37" s="7" t="n">
        <f aca="false">F37/3</f>
        <v>3510</v>
      </c>
      <c r="F37" s="8" t="n">
        <v>10530</v>
      </c>
    </row>
    <row r="38" s="9" customFormat="true" ht="12.75" hidden="false" customHeight="false" outlineLevel="0" collapsed="false">
      <c r="A38" s="7" t="n">
        <v>123</v>
      </c>
      <c r="B38" s="8" t="s">
        <v>12</v>
      </c>
      <c r="C38" s="7" t="s">
        <v>142</v>
      </c>
      <c r="D38" s="8" t="s">
        <v>11</v>
      </c>
      <c r="E38" s="7" t="n">
        <f aca="false">F38/3</f>
        <v>1820</v>
      </c>
      <c r="F38" s="8" t="n">
        <v>5460</v>
      </c>
    </row>
    <row r="39" s="9" customFormat="true" ht="12.75" hidden="false" customHeight="false" outlineLevel="0" collapsed="false">
      <c r="A39" s="7" t="n">
        <v>124</v>
      </c>
      <c r="B39" s="8" t="s">
        <v>12</v>
      </c>
      <c r="C39" s="7" t="s">
        <v>143</v>
      </c>
      <c r="D39" s="7" t="s">
        <v>16</v>
      </c>
      <c r="E39" s="7" t="n">
        <f aca="false">F39/3</f>
        <v>60</v>
      </c>
      <c r="F39" s="8" t="n">
        <v>180</v>
      </c>
    </row>
    <row r="40" s="9" customFormat="true" ht="12.75" hidden="false" customHeight="false" outlineLevel="0" collapsed="false">
      <c r="A40" s="7" t="n">
        <v>125</v>
      </c>
      <c r="B40" s="8" t="s">
        <v>12</v>
      </c>
      <c r="C40" s="7" t="s">
        <v>144</v>
      </c>
      <c r="D40" s="7" t="s">
        <v>16</v>
      </c>
      <c r="E40" s="7" t="n">
        <f aca="false">F40/3</f>
        <v>150</v>
      </c>
      <c r="F40" s="8" t="n">
        <v>450</v>
      </c>
    </row>
    <row r="41" s="9" customFormat="true" ht="12.75" hidden="false" customHeight="false" outlineLevel="0" collapsed="false">
      <c r="A41" s="7" t="n">
        <v>127</v>
      </c>
      <c r="B41" s="7" t="s">
        <v>12</v>
      </c>
      <c r="C41" s="7" t="s">
        <v>146</v>
      </c>
      <c r="D41" s="7" t="s">
        <v>16</v>
      </c>
      <c r="E41" s="7" t="n">
        <f aca="false">F41/3</f>
        <v>60</v>
      </c>
      <c r="F41" s="8" t="n">
        <v>180</v>
      </c>
    </row>
    <row r="42" s="9" customFormat="true" ht="12.75" hidden="false" customHeight="false" outlineLevel="0" collapsed="false">
      <c r="A42" s="7" t="n">
        <v>135</v>
      </c>
      <c r="B42" s="7" t="s">
        <v>12</v>
      </c>
      <c r="C42" s="7" t="s">
        <v>155</v>
      </c>
      <c r="D42" s="7" t="s">
        <v>16</v>
      </c>
      <c r="E42" s="7" t="n">
        <f aca="false">F42/3</f>
        <v>60</v>
      </c>
      <c r="F42" s="8" t="n">
        <v>180</v>
      </c>
    </row>
    <row r="43" s="9" customFormat="true" ht="12.75" hidden="false" customHeight="false" outlineLevel="0" collapsed="false">
      <c r="A43" s="7" t="n">
        <v>136</v>
      </c>
      <c r="B43" s="7" t="s">
        <v>12</v>
      </c>
      <c r="C43" s="7" t="s">
        <v>156</v>
      </c>
      <c r="D43" s="7" t="s">
        <v>16</v>
      </c>
      <c r="E43" s="7" t="n">
        <f aca="false">F43/3</f>
        <v>120</v>
      </c>
      <c r="F43" s="8" t="n">
        <v>360</v>
      </c>
    </row>
    <row r="44" s="9" customFormat="true" ht="12.75" hidden="false" customHeight="false" outlineLevel="0" collapsed="false">
      <c r="A44" s="7" t="n">
        <v>139</v>
      </c>
      <c r="B44" s="7" t="s">
        <v>12</v>
      </c>
      <c r="C44" s="7" t="s">
        <v>159</v>
      </c>
      <c r="D44" s="7" t="s">
        <v>16</v>
      </c>
      <c r="E44" s="7" t="n">
        <f aca="false">F44/3</f>
        <v>280</v>
      </c>
      <c r="F44" s="8" t="n">
        <v>840</v>
      </c>
    </row>
    <row r="45" s="9" customFormat="true" ht="12.75" hidden="false" customHeight="false" outlineLevel="0" collapsed="false">
      <c r="A45" s="7" t="n">
        <v>140</v>
      </c>
      <c r="B45" s="7" t="n">
        <v>11520</v>
      </c>
      <c r="C45" s="7" t="s">
        <v>160</v>
      </c>
      <c r="D45" s="7" t="s">
        <v>16</v>
      </c>
      <c r="E45" s="7" t="n">
        <f aca="false">F45/3</f>
        <v>530</v>
      </c>
      <c r="F45" s="8" t="n">
        <v>1590</v>
      </c>
    </row>
    <row r="46" s="9" customFormat="true" ht="12.75" hidden="false" customHeight="false" outlineLevel="0" collapsed="false">
      <c r="A46" s="7" t="n">
        <v>147</v>
      </c>
      <c r="B46" s="7" t="s">
        <v>12</v>
      </c>
      <c r="C46" s="7" t="s">
        <v>167</v>
      </c>
      <c r="D46" s="7" t="s">
        <v>16</v>
      </c>
      <c r="E46" s="7" t="n">
        <f aca="false">F46/3</f>
        <v>200</v>
      </c>
      <c r="F46" s="8" t="n">
        <v>600</v>
      </c>
    </row>
    <row r="47" s="9" customFormat="true" ht="12.75" hidden="false" customHeight="false" outlineLevel="0" collapsed="false">
      <c r="A47" s="7" t="n">
        <v>149</v>
      </c>
      <c r="B47" s="7" t="s">
        <v>12</v>
      </c>
      <c r="C47" s="7" t="s">
        <v>169</v>
      </c>
      <c r="D47" s="7" t="s">
        <v>16</v>
      </c>
      <c r="E47" s="7" t="n">
        <f aca="false">F47/3</f>
        <v>1780</v>
      </c>
      <c r="F47" s="8" t="n">
        <v>5340</v>
      </c>
    </row>
    <row r="48" s="9" customFormat="true" ht="12.75" hidden="false" customHeight="false" outlineLevel="0" collapsed="false">
      <c r="A48" s="7" t="n">
        <v>152</v>
      </c>
      <c r="B48" s="7" t="s">
        <v>12</v>
      </c>
      <c r="C48" s="7" t="s">
        <v>172</v>
      </c>
      <c r="D48" s="7" t="s">
        <v>11</v>
      </c>
      <c r="E48" s="7" t="n">
        <f aca="false">F48/3</f>
        <v>100</v>
      </c>
      <c r="F48" s="8" t="n">
        <v>300</v>
      </c>
    </row>
    <row r="49" s="9" customFormat="true" ht="12.75" hidden="false" customHeight="false" outlineLevel="0" collapsed="false">
      <c r="A49" s="7" t="n">
        <v>153</v>
      </c>
      <c r="B49" s="7" t="s">
        <v>12</v>
      </c>
      <c r="C49" s="14" t="s">
        <v>173</v>
      </c>
      <c r="D49" s="7" t="s">
        <v>16</v>
      </c>
      <c r="E49" s="7" t="n">
        <f aca="false">F49/3</f>
        <v>1500</v>
      </c>
      <c r="F49" s="8" t="n">
        <v>4500</v>
      </c>
    </row>
    <row r="50" s="9" customFormat="true" ht="12.75" hidden="false" customHeight="false" outlineLevel="0" collapsed="false">
      <c r="A50" s="7" t="n">
        <v>155</v>
      </c>
      <c r="B50" s="7" t="s">
        <v>12</v>
      </c>
      <c r="C50" s="7" t="s">
        <v>175</v>
      </c>
      <c r="D50" s="7" t="s">
        <v>16</v>
      </c>
      <c r="E50" s="7" t="n">
        <f aca="false">F50/3</f>
        <v>100</v>
      </c>
      <c r="F50" s="8" t="n">
        <v>300</v>
      </c>
    </row>
    <row r="51" s="9" customFormat="true" ht="12.75" hidden="false" customHeight="false" outlineLevel="0" collapsed="false">
      <c r="A51" s="7" t="n">
        <v>185</v>
      </c>
      <c r="B51" s="8" t="n">
        <v>12940</v>
      </c>
      <c r="C51" s="7" t="s">
        <v>209</v>
      </c>
      <c r="D51" s="7" t="s">
        <v>16</v>
      </c>
      <c r="E51" s="7" t="n">
        <f aca="false">F51/3</f>
        <v>5</v>
      </c>
      <c r="F51" s="8" t="n">
        <v>15</v>
      </c>
    </row>
    <row r="52" s="9" customFormat="true" ht="12.75" hidden="false" customHeight="false" outlineLevel="0" collapsed="false">
      <c r="A52" s="7" t="n">
        <v>188</v>
      </c>
      <c r="B52" s="7" t="s">
        <v>12</v>
      </c>
      <c r="C52" s="7" t="s">
        <v>212</v>
      </c>
      <c r="D52" s="7" t="s">
        <v>16</v>
      </c>
      <c r="E52" s="7" t="n">
        <f aca="false">F52/3</f>
        <v>30</v>
      </c>
      <c r="F52" s="8" t="n">
        <v>90</v>
      </c>
    </row>
    <row r="53" s="9" customFormat="true" ht="12.75" hidden="false" customHeight="false" outlineLevel="0" collapsed="false">
      <c r="A53" s="7" t="n">
        <v>193</v>
      </c>
      <c r="B53" s="7" t="n">
        <v>12955</v>
      </c>
      <c r="C53" s="7" t="s">
        <v>217</v>
      </c>
      <c r="D53" s="7" t="s">
        <v>11</v>
      </c>
      <c r="E53" s="7" t="n">
        <f aca="false">F53/3</f>
        <v>450</v>
      </c>
      <c r="F53" s="8" t="n">
        <v>1350</v>
      </c>
    </row>
    <row r="54" s="9" customFormat="true" ht="12.75" hidden="false" customHeight="false" outlineLevel="0" collapsed="false">
      <c r="A54" s="7" t="n">
        <v>194</v>
      </c>
      <c r="B54" s="7" t="n">
        <v>11752</v>
      </c>
      <c r="C54" s="7" t="s">
        <v>218</v>
      </c>
      <c r="D54" s="7" t="s">
        <v>11</v>
      </c>
      <c r="E54" s="7" t="n">
        <f aca="false">F54/3</f>
        <v>130</v>
      </c>
      <c r="F54" s="8" t="n">
        <v>390</v>
      </c>
    </row>
    <row r="55" s="9" customFormat="true" ht="12.75" hidden="false" customHeight="false" outlineLevel="0" collapsed="false">
      <c r="A55" s="7" t="n">
        <v>199</v>
      </c>
      <c r="B55" s="7" t="s">
        <v>12</v>
      </c>
      <c r="C55" s="7" t="s">
        <v>223</v>
      </c>
      <c r="D55" s="7" t="s">
        <v>16</v>
      </c>
      <c r="E55" s="7" t="n">
        <f aca="false">F55/3</f>
        <v>2560</v>
      </c>
      <c r="F55" s="8" t="n">
        <v>7680</v>
      </c>
    </row>
    <row r="56" s="9" customFormat="true" ht="12.75" hidden="false" customHeight="false" outlineLevel="0" collapsed="false">
      <c r="A56" s="7" t="n">
        <v>201</v>
      </c>
      <c r="B56" s="7" t="s">
        <v>12</v>
      </c>
      <c r="C56" s="7" t="s">
        <v>225</v>
      </c>
      <c r="D56" s="7" t="s">
        <v>16</v>
      </c>
      <c r="E56" s="7" t="n">
        <f aca="false">F56/3</f>
        <v>300</v>
      </c>
      <c r="F56" s="8" t="n">
        <v>900</v>
      </c>
    </row>
    <row r="57" s="9" customFormat="true" ht="12.75" hidden="false" customHeight="false" outlineLevel="0" collapsed="false">
      <c r="A57" s="7" t="n">
        <v>208</v>
      </c>
      <c r="B57" s="7" t="n">
        <v>10548</v>
      </c>
      <c r="C57" s="7" t="s">
        <v>232</v>
      </c>
      <c r="D57" s="7" t="s">
        <v>16</v>
      </c>
      <c r="E57" s="7" t="n">
        <f aca="false">F57/3</f>
        <v>400</v>
      </c>
      <c r="F57" s="8" t="n">
        <v>1200</v>
      </c>
    </row>
    <row r="58" s="9" customFormat="true" ht="12.75" hidden="false" customHeight="false" outlineLevel="0" collapsed="false">
      <c r="A58" s="7" t="n">
        <v>213</v>
      </c>
      <c r="B58" s="7" t="s">
        <v>12</v>
      </c>
      <c r="C58" s="7" t="s">
        <v>238</v>
      </c>
      <c r="D58" s="7" t="s">
        <v>16</v>
      </c>
      <c r="E58" s="7" t="n">
        <f aca="false">F58/3</f>
        <v>1530</v>
      </c>
      <c r="F58" s="8" t="n">
        <v>4590</v>
      </c>
    </row>
    <row r="59" s="9" customFormat="true" ht="12.75" hidden="false" customHeight="false" outlineLevel="0" collapsed="false">
      <c r="A59" s="7" t="n">
        <v>217</v>
      </c>
      <c r="B59" s="7" t="n">
        <v>10910</v>
      </c>
      <c r="C59" s="7" t="s">
        <v>242</v>
      </c>
      <c r="D59" s="7" t="s">
        <v>11</v>
      </c>
      <c r="E59" s="7" t="n">
        <f aca="false">F59/3</f>
        <v>60</v>
      </c>
      <c r="F59" s="8" t="n">
        <v>180</v>
      </c>
    </row>
    <row r="60" s="9" customFormat="true" ht="12.75" hidden="false" customHeight="false" outlineLevel="0" collapsed="false">
      <c r="A60" s="7" t="n">
        <v>221</v>
      </c>
      <c r="B60" s="7" t="n">
        <v>12305</v>
      </c>
      <c r="C60" s="7" t="s">
        <v>246</v>
      </c>
      <c r="D60" s="7" t="s">
        <v>11</v>
      </c>
      <c r="E60" s="7" t="n">
        <f aca="false">F60/3</f>
        <v>50</v>
      </c>
      <c r="F60" s="8" t="n">
        <v>150</v>
      </c>
    </row>
    <row r="61" s="9" customFormat="true" ht="12.75" hidden="false" customHeight="false" outlineLevel="0" collapsed="false">
      <c r="A61" s="7" t="n">
        <v>222</v>
      </c>
      <c r="B61" s="7" t="n">
        <v>12115</v>
      </c>
      <c r="C61" s="7" t="s">
        <v>247</v>
      </c>
      <c r="D61" s="7" t="s">
        <v>16</v>
      </c>
      <c r="E61" s="7" t="n">
        <f aca="false">F61/3</f>
        <v>560</v>
      </c>
      <c r="F61" s="8" t="n">
        <v>1680</v>
      </c>
    </row>
    <row r="62" s="9" customFormat="true" ht="12.75" hidden="false" customHeight="false" outlineLevel="0" collapsed="false">
      <c r="A62" s="7" t="n">
        <v>223</v>
      </c>
      <c r="B62" s="8" t="s">
        <v>12</v>
      </c>
      <c r="C62" s="7" t="s">
        <v>248</v>
      </c>
      <c r="D62" s="8" t="s">
        <v>11</v>
      </c>
      <c r="E62" s="7" t="n">
        <f aca="false">F62/3</f>
        <v>970</v>
      </c>
      <c r="F62" s="8" t="n">
        <v>2910</v>
      </c>
    </row>
    <row r="63" s="9" customFormat="true" ht="12.75" hidden="false" customHeight="false" outlineLevel="0" collapsed="false">
      <c r="A63" s="7" t="n">
        <v>229</v>
      </c>
      <c r="B63" s="7" t="n">
        <v>10531</v>
      </c>
      <c r="C63" s="7" t="s">
        <v>254</v>
      </c>
      <c r="D63" s="7" t="s">
        <v>16</v>
      </c>
      <c r="E63" s="7" t="n">
        <f aca="false">F63/3</f>
        <v>760</v>
      </c>
      <c r="F63" s="8" t="n">
        <v>2280</v>
      </c>
    </row>
    <row r="64" s="9" customFormat="true" ht="12.75" hidden="false" customHeight="false" outlineLevel="0" collapsed="false">
      <c r="A64" s="7" t="n">
        <v>230</v>
      </c>
      <c r="B64" s="8" t="s">
        <v>12</v>
      </c>
      <c r="C64" s="7" t="s">
        <v>255</v>
      </c>
      <c r="D64" s="7" t="s">
        <v>16</v>
      </c>
      <c r="E64" s="7" t="n">
        <f aca="false">F64/3</f>
        <v>30</v>
      </c>
      <c r="F64" s="8" t="n">
        <v>90</v>
      </c>
    </row>
    <row r="65" s="12" customFormat="true" ht="12.75" hidden="false" customHeight="false" outlineLevel="0" collapsed="false">
      <c r="A65" s="7" t="n">
        <v>232</v>
      </c>
      <c r="B65" s="8" t="s">
        <v>12</v>
      </c>
      <c r="C65" s="7" t="s">
        <v>257</v>
      </c>
      <c r="D65" s="7" t="s">
        <v>16</v>
      </c>
      <c r="E65" s="7" t="n">
        <f aca="false">F65/3</f>
        <v>380</v>
      </c>
      <c r="F65" s="8" t="n">
        <v>1140</v>
      </c>
    </row>
    <row r="66" s="9" customFormat="true" ht="12.75" hidden="false" customHeight="false" outlineLevel="0" collapsed="false">
      <c r="A66" s="7" t="n">
        <v>234</v>
      </c>
      <c r="B66" s="7" t="s">
        <v>12</v>
      </c>
      <c r="C66" s="7" t="s">
        <v>259</v>
      </c>
      <c r="D66" s="7" t="s">
        <v>16</v>
      </c>
      <c r="E66" s="7" t="n">
        <f aca="false">F66/3</f>
        <v>300</v>
      </c>
      <c r="F66" s="8" t="n">
        <v>900</v>
      </c>
    </row>
    <row r="67" s="9" customFormat="true" ht="12.75" hidden="false" customHeight="false" outlineLevel="0" collapsed="false">
      <c r="A67" s="10" t="n">
        <v>237</v>
      </c>
      <c r="B67" s="10" t="s">
        <v>12</v>
      </c>
      <c r="C67" s="10" t="s">
        <v>262</v>
      </c>
      <c r="D67" s="10" t="s">
        <v>16</v>
      </c>
      <c r="E67" s="10" t="n">
        <f aca="false">F67/3</f>
        <v>580</v>
      </c>
      <c r="F67" s="11" t="n">
        <v>1740</v>
      </c>
    </row>
    <row r="68" s="9" customFormat="true" ht="25.5" hidden="false" customHeight="false" outlineLevel="0" collapsed="false">
      <c r="A68" s="7" t="n">
        <v>238</v>
      </c>
      <c r="B68" s="7" t="s">
        <v>12</v>
      </c>
      <c r="C68" s="7" t="s">
        <v>263</v>
      </c>
      <c r="D68" s="7" t="s">
        <v>16</v>
      </c>
      <c r="E68" s="7" t="n">
        <f aca="false">F68/3</f>
        <v>900</v>
      </c>
      <c r="F68" s="8" t="n">
        <v>2700</v>
      </c>
    </row>
    <row r="69" s="9" customFormat="true" ht="12.75" hidden="false" customHeight="false" outlineLevel="0" collapsed="false">
      <c r="A69" s="7" t="n">
        <v>239</v>
      </c>
      <c r="B69" s="7" t="s">
        <v>12</v>
      </c>
      <c r="C69" s="7" t="s">
        <v>264</v>
      </c>
      <c r="D69" s="7" t="s">
        <v>16</v>
      </c>
      <c r="E69" s="7" t="n">
        <f aca="false">F69/3</f>
        <v>1950</v>
      </c>
      <c r="F69" s="8" t="n">
        <v>5850</v>
      </c>
    </row>
    <row r="70" s="9" customFormat="true" ht="12.75" hidden="false" customHeight="false" outlineLevel="0" collapsed="false">
      <c r="A70" s="7" t="n">
        <v>241</v>
      </c>
      <c r="B70" s="17" t="n">
        <v>11380</v>
      </c>
      <c r="C70" s="17" t="s">
        <v>266</v>
      </c>
      <c r="D70" s="17" t="s">
        <v>11</v>
      </c>
      <c r="E70" s="7" t="n">
        <f aca="false">F70/3</f>
        <v>60</v>
      </c>
      <c r="F70" s="8" t="n">
        <v>180</v>
      </c>
    </row>
    <row r="71" s="9" customFormat="true" ht="12.75" hidden="false" customHeight="false" outlineLevel="0" collapsed="false">
      <c r="A71" s="7" t="n">
        <v>245</v>
      </c>
      <c r="B71" s="7" t="s">
        <v>12</v>
      </c>
      <c r="C71" s="7" t="s">
        <v>270</v>
      </c>
      <c r="D71" s="7" t="s">
        <v>16</v>
      </c>
      <c r="E71" s="7" t="n">
        <f aca="false">F71/3</f>
        <v>1070</v>
      </c>
      <c r="F71" s="8" t="n">
        <v>3210</v>
      </c>
    </row>
    <row r="72" s="9" customFormat="true" ht="12.75" hidden="false" customHeight="false" outlineLevel="0" collapsed="false">
      <c r="A72" s="7" t="n">
        <v>246</v>
      </c>
      <c r="B72" s="7" t="s">
        <v>12</v>
      </c>
      <c r="C72" s="7" t="s">
        <v>271</v>
      </c>
      <c r="D72" s="8" t="s">
        <v>11</v>
      </c>
      <c r="E72" s="7" t="n">
        <f aca="false">F72/3</f>
        <v>920</v>
      </c>
      <c r="F72" s="8" t="n">
        <v>2760</v>
      </c>
    </row>
    <row r="73" s="9" customFormat="true" ht="12.75" hidden="false" customHeight="false" outlineLevel="0" collapsed="false">
      <c r="A73" s="7" t="n">
        <v>248</v>
      </c>
      <c r="B73" s="7" t="s">
        <v>12</v>
      </c>
      <c r="C73" s="7" t="s">
        <v>273</v>
      </c>
      <c r="D73" s="7" t="s">
        <v>16</v>
      </c>
      <c r="E73" s="7" t="n">
        <f aca="false">F73/3</f>
        <v>150</v>
      </c>
      <c r="F73" s="8" t="n">
        <v>450</v>
      </c>
    </row>
    <row r="74" s="9" customFormat="true" ht="12.75" hidden="false" customHeight="false" outlineLevel="0" collapsed="false">
      <c r="A74" s="7" t="n">
        <v>251</v>
      </c>
      <c r="B74" s="7" t="n">
        <v>12329</v>
      </c>
      <c r="C74" s="7" t="s">
        <v>276</v>
      </c>
      <c r="D74" s="7" t="s">
        <v>16</v>
      </c>
      <c r="E74" s="7" t="n">
        <f aca="false">F74/3</f>
        <v>30</v>
      </c>
      <c r="F74" s="8" t="n">
        <v>90</v>
      </c>
    </row>
    <row r="75" s="9" customFormat="true" ht="12.75" hidden="false" customHeight="false" outlineLevel="0" collapsed="false">
      <c r="A75" s="7" t="n">
        <v>252</v>
      </c>
      <c r="B75" s="7" t="s">
        <v>12</v>
      </c>
      <c r="C75" s="7" t="s">
        <v>277</v>
      </c>
      <c r="D75" s="7" t="s">
        <v>16</v>
      </c>
      <c r="E75" s="7" t="n">
        <f aca="false">F75/3</f>
        <v>380</v>
      </c>
      <c r="F75" s="8" t="n">
        <v>1140</v>
      </c>
    </row>
    <row r="76" s="9" customFormat="true" ht="12.75" hidden="false" customHeight="false" outlineLevel="0" collapsed="false">
      <c r="A76" s="7" t="n">
        <v>256</v>
      </c>
      <c r="B76" s="7" t="s">
        <v>12</v>
      </c>
      <c r="C76" s="7" t="s">
        <v>281</v>
      </c>
      <c r="D76" s="7" t="s">
        <v>16</v>
      </c>
      <c r="E76" s="7" t="n">
        <f aca="false">F76/3</f>
        <v>30</v>
      </c>
      <c r="F76" s="8" t="n">
        <v>90</v>
      </c>
    </row>
    <row r="77" s="9" customFormat="true" ht="12.75" hidden="false" customHeight="false" outlineLevel="0" collapsed="false">
      <c r="A77" s="7" t="n">
        <v>266</v>
      </c>
      <c r="B77" s="7" t="s">
        <v>12</v>
      </c>
      <c r="C77" s="7" t="s">
        <v>292</v>
      </c>
      <c r="D77" s="7" t="s">
        <v>16</v>
      </c>
      <c r="E77" s="7" t="n">
        <f aca="false">F77/3</f>
        <v>800</v>
      </c>
      <c r="F77" s="8" t="n">
        <v>2400</v>
      </c>
    </row>
    <row r="78" s="9" customFormat="true" ht="12.75" hidden="false" customHeight="false" outlineLevel="0" collapsed="false">
      <c r="A78" s="7" t="n">
        <v>267</v>
      </c>
      <c r="B78" s="7" t="n">
        <v>10554</v>
      </c>
      <c r="C78" s="7" t="s">
        <v>293</v>
      </c>
      <c r="D78" s="7" t="s">
        <v>16</v>
      </c>
      <c r="E78" s="7" t="n">
        <f aca="false">F78/3</f>
        <v>300</v>
      </c>
      <c r="F78" s="8" t="n">
        <v>900</v>
      </c>
    </row>
    <row r="79" s="9" customFormat="true" ht="12.75" hidden="false" customHeight="false" outlineLevel="0" collapsed="false">
      <c r="A79" s="7" t="n">
        <v>269</v>
      </c>
      <c r="B79" s="7" t="s">
        <v>12</v>
      </c>
      <c r="C79" s="7" t="s">
        <v>295</v>
      </c>
      <c r="D79" s="7" t="s">
        <v>16</v>
      </c>
      <c r="E79" s="7" t="n">
        <f aca="false">F79/3</f>
        <v>720</v>
      </c>
      <c r="F79" s="8" t="n">
        <v>2160</v>
      </c>
    </row>
    <row r="80" s="9" customFormat="true" ht="12.75" hidden="false" customHeight="false" outlineLevel="0" collapsed="false">
      <c r="A80" s="7" t="n">
        <v>270</v>
      </c>
      <c r="B80" s="7" t="s">
        <v>12</v>
      </c>
      <c r="C80" s="7" t="s">
        <v>296</v>
      </c>
      <c r="D80" s="7" t="s">
        <v>16</v>
      </c>
      <c r="E80" s="7" t="n">
        <f aca="false">F80/3</f>
        <v>100</v>
      </c>
      <c r="F80" s="8" t="n">
        <v>300</v>
      </c>
    </row>
    <row r="81" s="9" customFormat="true" ht="12.75" hidden="false" customHeight="false" outlineLevel="0" collapsed="false">
      <c r="A81" s="7" t="n">
        <v>271</v>
      </c>
      <c r="B81" s="7" t="s">
        <v>12</v>
      </c>
      <c r="C81" s="7" t="s">
        <v>297</v>
      </c>
      <c r="D81" s="7" t="s">
        <v>16</v>
      </c>
      <c r="E81" s="7" t="n">
        <f aca="false">F81/3</f>
        <v>200</v>
      </c>
      <c r="F81" s="8" t="n">
        <v>600</v>
      </c>
    </row>
    <row r="82" s="9" customFormat="true" ht="12.75" hidden="false" customHeight="false" outlineLevel="0" collapsed="false">
      <c r="A82" s="7" t="n">
        <v>272</v>
      </c>
      <c r="B82" s="8" t="n">
        <v>11651</v>
      </c>
      <c r="C82" s="7" t="s">
        <v>298</v>
      </c>
      <c r="D82" s="7" t="s">
        <v>16</v>
      </c>
      <c r="E82" s="7" t="n">
        <f aca="false">F82/3</f>
        <v>200</v>
      </c>
      <c r="F82" s="8" t="n">
        <v>600</v>
      </c>
    </row>
    <row r="83" s="9" customFormat="true" ht="12.75" hidden="false" customHeight="false" outlineLevel="0" collapsed="false">
      <c r="A83" s="7" t="n">
        <v>276</v>
      </c>
      <c r="B83" s="7" t="n">
        <v>11832</v>
      </c>
      <c r="C83" s="7" t="s">
        <v>302</v>
      </c>
      <c r="D83" s="7" t="s">
        <v>11</v>
      </c>
      <c r="E83" s="7" t="n">
        <f aca="false">F83/3</f>
        <v>180</v>
      </c>
      <c r="F83" s="8" t="n">
        <v>540</v>
      </c>
    </row>
    <row r="84" s="9" customFormat="true" ht="12.75" hidden="false" customHeight="false" outlineLevel="0" collapsed="false">
      <c r="A84" s="7" t="n">
        <v>279</v>
      </c>
      <c r="B84" s="7" t="n">
        <v>12348</v>
      </c>
      <c r="C84" s="7" t="s">
        <v>305</v>
      </c>
      <c r="D84" s="7" t="s">
        <v>16</v>
      </c>
      <c r="E84" s="7" t="n">
        <f aca="false">F84/3</f>
        <v>60</v>
      </c>
      <c r="F84" s="8" t="n">
        <v>180</v>
      </c>
    </row>
    <row r="85" s="9" customFormat="true" ht="12.75" hidden="false" customHeight="false" outlineLevel="0" collapsed="false">
      <c r="A85" s="7" t="n">
        <v>281</v>
      </c>
      <c r="B85" s="7" t="s">
        <v>12</v>
      </c>
      <c r="C85" s="7" t="s">
        <v>307</v>
      </c>
      <c r="D85" s="7" t="s">
        <v>16</v>
      </c>
      <c r="E85" s="7" t="n">
        <f aca="false">F85/3</f>
        <v>160</v>
      </c>
      <c r="F85" s="8" t="n">
        <v>480</v>
      </c>
    </row>
    <row r="86" s="9" customFormat="true" ht="12.75" hidden="false" customHeight="false" outlineLevel="0" collapsed="false">
      <c r="A86" s="7" t="n">
        <v>282</v>
      </c>
      <c r="B86" s="7" t="s">
        <v>12</v>
      </c>
      <c r="C86" s="7" t="s">
        <v>308</v>
      </c>
      <c r="D86" s="7" t="s">
        <v>16</v>
      </c>
      <c r="E86" s="7" t="n">
        <f aca="false">F86/3</f>
        <v>60</v>
      </c>
      <c r="F86" s="8" t="n">
        <v>180</v>
      </c>
    </row>
    <row r="87" s="9" customFormat="true" ht="12.75" hidden="false" customHeight="false" outlineLevel="0" collapsed="false">
      <c r="A87" s="7" t="n">
        <v>284</v>
      </c>
      <c r="B87" s="7" t="n">
        <v>12368</v>
      </c>
      <c r="C87" s="7" t="s">
        <v>310</v>
      </c>
      <c r="D87" s="7" t="s">
        <v>16</v>
      </c>
      <c r="E87" s="7" t="n">
        <f aca="false">F87/3</f>
        <v>150</v>
      </c>
      <c r="F87" s="8" t="n">
        <v>450</v>
      </c>
    </row>
    <row r="88" s="9" customFormat="true" ht="12.75" hidden="false" customHeight="false" outlineLevel="0" collapsed="false">
      <c r="A88" s="7" t="n">
        <v>286</v>
      </c>
      <c r="B88" s="7" t="n">
        <v>10560</v>
      </c>
      <c r="C88" s="7" t="s">
        <v>312</v>
      </c>
      <c r="D88" s="7" t="s">
        <v>16</v>
      </c>
      <c r="E88" s="7" t="n">
        <f aca="false">F88/3</f>
        <v>340</v>
      </c>
      <c r="F88" s="8" t="n">
        <v>1020</v>
      </c>
    </row>
    <row r="89" s="9" customFormat="true" ht="12.75" hidden="false" customHeight="false" outlineLevel="0" collapsed="false">
      <c r="A89" s="7" t="n">
        <v>294</v>
      </c>
      <c r="B89" s="8" t="s">
        <v>12</v>
      </c>
      <c r="C89" s="7" t="s">
        <v>320</v>
      </c>
      <c r="D89" s="8" t="s">
        <v>11</v>
      </c>
      <c r="E89" s="7" t="n">
        <f aca="false">F89/3</f>
        <v>460</v>
      </c>
      <c r="F89" s="8" t="n">
        <v>1380</v>
      </c>
    </row>
    <row r="90" s="9" customFormat="true" ht="12.75" hidden="false" customHeight="false" outlineLevel="0" collapsed="false">
      <c r="A90" s="7" t="n">
        <v>296</v>
      </c>
      <c r="B90" s="7" t="s">
        <v>12</v>
      </c>
      <c r="C90" s="7" t="s">
        <v>322</v>
      </c>
      <c r="D90" s="7" t="s">
        <v>16</v>
      </c>
      <c r="E90" s="7" t="n">
        <f aca="false">F90/3</f>
        <v>1500</v>
      </c>
      <c r="F90" s="8" t="n">
        <v>4500</v>
      </c>
    </row>
    <row r="91" s="9" customFormat="true" ht="12.75" hidden="false" customHeight="false" outlineLevel="0" collapsed="false">
      <c r="A91" s="7" t="n">
        <v>297</v>
      </c>
      <c r="B91" s="7" t="s">
        <v>12</v>
      </c>
      <c r="C91" s="7" t="s">
        <v>323</v>
      </c>
      <c r="D91" s="7" t="s">
        <v>16</v>
      </c>
      <c r="E91" s="7" t="n">
        <f aca="false">F91/3</f>
        <v>6600</v>
      </c>
      <c r="F91" s="8" t="n">
        <v>19800</v>
      </c>
    </row>
    <row r="92" s="9" customFormat="true" ht="25.5" hidden="false" customHeight="false" outlineLevel="0" collapsed="false">
      <c r="A92" s="7" t="n">
        <v>298</v>
      </c>
      <c r="B92" s="7" t="s">
        <v>12</v>
      </c>
      <c r="C92" s="7" t="s">
        <v>324</v>
      </c>
      <c r="D92" s="7" t="s">
        <v>16</v>
      </c>
      <c r="E92" s="7" t="n">
        <f aca="false">F92/3</f>
        <v>7400</v>
      </c>
      <c r="F92" s="8" t="n">
        <v>22200</v>
      </c>
    </row>
    <row r="93" s="9" customFormat="true" ht="12.75" hidden="false" customHeight="false" outlineLevel="0" collapsed="false">
      <c r="A93" s="7" t="n">
        <v>299</v>
      </c>
      <c r="B93" s="7" t="s">
        <v>12</v>
      </c>
      <c r="C93" s="7" t="s">
        <v>325</v>
      </c>
      <c r="D93" s="7" t="s">
        <v>16</v>
      </c>
      <c r="E93" s="7" t="n">
        <f aca="false">F93/3</f>
        <v>3300</v>
      </c>
      <c r="F93" s="8" t="n">
        <v>9900</v>
      </c>
    </row>
    <row r="94" s="9" customFormat="true" ht="12.75" hidden="false" customHeight="false" outlineLevel="0" collapsed="false">
      <c r="A94" s="7" t="n">
        <v>302</v>
      </c>
      <c r="B94" s="7" t="s">
        <v>12</v>
      </c>
      <c r="C94" s="7" t="s">
        <v>328</v>
      </c>
      <c r="D94" s="7" t="s">
        <v>16</v>
      </c>
      <c r="E94" s="7" t="n">
        <f aca="false">F94/3</f>
        <v>800</v>
      </c>
      <c r="F94" s="8" t="n">
        <v>2400</v>
      </c>
    </row>
    <row r="95" s="9" customFormat="true" ht="25.5" hidden="false" customHeight="false" outlineLevel="0" collapsed="false">
      <c r="A95" s="7" t="n">
        <v>304</v>
      </c>
      <c r="B95" s="7" t="s">
        <v>12</v>
      </c>
      <c r="C95" s="7" t="s">
        <v>330</v>
      </c>
      <c r="D95" s="7" t="s">
        <v>16</v>
      </c>
      <c r="E95" s="7" t="n">
        <f aca="false">F95/3</f>
        <v>1700</v>
      </c>
      <c r="F95" s="8" t="n">
        <v>5100</v>
      </c>
    </row>
    <row r="96" s="9" customFormat="true" ht="12.75" hidden="false" customHeight="false" outlineLevel="0" collapsed="false">
      <c r="A96" s="7" t="n">
        <v>307</v>
      </c>
      <c r="B96" s="8" t="s">
        <v>12</v>
      </c>
      <c r="C96" s="7" t="s">
        <v>333</v>
      </c>
      <c r="D96" s="7" t="s">
        <v>11</v>
      </c>
      <c r="E96" s="7" t="n">
        <f aca="false">F96/3</f>
        <v>1300</v>
      </c>
      <c r="F96" s="8" t="n">
        <v>3900</v>
      </c>
    </row>
    <row r="97" s="9" customFormat="true" ht="12.75" hidden="false" customHeight="false" outlineLevel="0" collapsed="false">
      <c r="A97" s="7" t="n">
        <v>310</v>
      </c>
      <c r="B97" s="7" t="s">
        <v>12</v>
      </c>
      <c r="C97" s="7" t="s">
        <v>336</v>
      </c>
      <c r="D97" s="7" t="s">
        <v>16</v>
      </c>
      <c r="E97" s="7" t="n">
        <f aca="false">F97/3</f>
        <v>250</v>
      </c>
      <c r="F97" s="8" t="n">
        <v>750</v>
      </c>
    </row>
    <row r="98" s="9" customFormat="true" ht="12.75" hidden="false" customHeight="false" outlineLevel="0" collapsed="false">
      <c r="A98" s="7" t="n">
        <v>311</v>
      </c>
      <c r="B98" s="7" t="n">
        <v>12724</v>
      </c>
      <c r="C98" s="7" t="s">
        <v>337</v>
      </c>
      <c r="D98" s="7" t="s">
        <v>16</v>
      </c>
      <c r="E98" s="7" t="n">
        <f aca="false">F98/3</f>
        <v>300</v>
      </c>
      <c r="F98" s="8" t="n">
        <v>900</v>
      </c>
    </row>
    <row r="99" s="9" customFormat="true" ht="25.5" hidden="false" customHeight="false" outlineLevel="0" collapsed="false">
      <c r="A99" s="7" t="n">
        <v>315</v>
      </c>
      <c r="B99" s="7" t="n">
        <v>11989</v>
      </c>
      <c r="C99" s="7" t="s">
        <v>341</v>
      </c>
      <c r="D99" s="7" t="s">
        <v>11</v>
      </c>
      <c r="E99" s="7" t="n">
        <f aca="false">F99/3</f>
        <v>800</v>
      </c>
      <c r="F99" s="8" t="n">
        <v>2400</v>
      </c>
    </row>
    <row r="100" s="9" customFormat="true" ht="12.75" hidden="false" customHeight="false" outlineLevel="0" collapsed="false">
      <c r="A100" s="7" t="n">
        <v>318</v>
      </c>
      <c r="B100" s="8" t="s">
        <v>12</v>
      </c>
      <c r="C100" s="7" t="s">
        <v>344</v>
      </c>
      <c r="D100" s="8" t="s">
        <v>11</v>
      </c>
      <c r="E100" s="7" t="n">
        <f aca="false">F100/3</f>
        <v>2310</v>
      </c>
      <c r="F100" s="8" t="n">
        <v>6930</v>
      </c>
    </row>
    <row r="101" s="9" customFormat="true" ht="12.75" hidden="false" customHeight="false" outlineLevel="0" collapsed="false">
      <c r="A101" s="7" t="n">
        <v>320</v>
      </c>
      <c r="B101" s="7" t="s">
        <v>12</v>
      </c>
      <c r="C101" s="7" t="s">
        <v>346</v>
      </c>
      <c r="D101" s="7" t="s">
        <v>16</v>
      </c>
      <c r="E101" s="7" t="n">
        <f aca="false">F101/3</f>
        <v>930</v>
      </c>
      <c r="F101" s="8" t="n">
        <v>2790</v>
      </c>
    </row>
    <row r="102" s="9" customFormat="true" ht="12.75" hidden="false" customHeight="false" outlineLevel="0" collapsed="false">
      <c r="A102" s="7" t="n">
        <v>321</v>
      </c>
      <c r="B102" s="7" t="s">
        <v>12</v>
      </c>
      <c r="C102" s="7" t="s">
        <v>347</v>
      </c>
      <c r="D102" s="7" t="s">
        <v>16</v>
      </c>
      <c r="E102" s="7" t="n">
        <f aca="false">F102/3</f>
        <v>300</v>
      </c>
      <c r="F102" s="8" t="n">
        <v>900</v>
      </c>
    </row>
    <row r="103" s="9" customFormat="true" ht="12.75" hidden="false" customHeight="false" outlineLevel="0" collapsed="false">
      <c r="A103" s="7" t="n">
        <v>325</v>
      </c>
      <c r="B103" s="8" t="s">
        <v>12</v>
      </c>
      <c r="C103" s="7" t="s">
        <v>351</v>
      </c>
      <c r="D103" s="8" t="s">
        <v>25</v>
      </c>
      <c r="E103" s="7" t="n">
        <f aca="false">F103/3</f>
        <v>480</v>
      </c>
      <c r="F103" s="8" t="n">
        <v>1440</v>
      </c>
    </row>
    <row r="104" s="9" customFormat="true" ht="12.75" hidden="false" customHeight="false" outlineLevel="0" collapsed="false">
      <c r="A104" s="7" t="n">
        <v>328</v>
      </c>
      <c r="B104" s="7" t="s">
        <v>12</v>
      </c>
      <c r="C104" s="7" t="s">
        <v>355</v>
      </c>
      <c r="D104" s="7" t="s">
        <v>356</v>
      </c>
      <c r="E104" s="7" t="n">
        <f aca="false">F104/3</f>
        <v>35</v>
      </c>
      <c r="F104" s="8" t="n">
        <v>105</v>
      </c>
    </row>
    <row r="105" s="9" customFormat="true" ht="12.75" hidden="false" customHeight="false" outlineLevel="0" collapsed="false">
      <c r="A105" s="7" t="n">
        <v>330</v>
      </c>
      <c r="B105" s="7" t="s">
        <v>12</v>
      </c>
      <c r="C105" s="7" t="s">
        <v>358</v>
      </c>
      <c r="D105" s="7" t="s">
        <v>354</v>
      </c>
      <c r="E105" s="7" t="n">
        <f aca="false">F105/3</f>
        <v>0</v>
      </c>
      <c r="F105" s="8" t="n">
        <v>0</v>
      </c>
    </row>
    <row r="106" s="12" customFormat="true" ht="51" hidden="false" customHeight="false" outlineLevel="0" collapsed="false">
      <c r="A106" s="7" t="n">
        <v>332</v>
      </c>
      <c r="B106" s="7" t="n">
        <v>12650</v>
      </c>
      <c r="C106" s="10" t="s">
        <v>360</v>
      </c>
      <c r="D106" s="7" t="s">
        <v>354</v>
      </c>
      <c r="E106" s="7" t="n">
        <f aca="false">F106/3</f>
        <v>30</v>
      </c>
      <c r="F106" s="8" t="n">
        <v>90</v>
      </c>
    </row>
    <row r="107" s="9" customFormat="true" ht="12.75" hidden="false" customHeight="false" outlineLevel="0" collapsed="false">
      <c r="A107" s="7" t="n">
        <v>333</v>
      </c>
      <c r="B107" s="8" t="n">
        <v>12652</v>
      </c>
      <c r="C107" s="7" t="s">
        <v>361</v>
      </c>
      <c r="D107" s="7" t="s">
        <v>362</v>
      </c>
      <c r="E107" s="7" t="n">
        <f aca="false">F107/3</f>
        <v>10</v>
      </c>
      <c r="F107" s="8" t="n">
        <v>30</v>
      </c>
    </row>
    <row r="108" s="9" customFormat="true" ht="12.75" hidden="false" customHeight="false" outlineLevel="0" collapsed="false">
      <c r="A108" s="10" t="n">
        <v>334</v>
      </c>
      <c r="B108" s="10" t="n">
        <v>12714</v>
      </c>
      <c r="C108" s="10" t="s">
        <v>363</v>
      </c>
      <c r="D108" s="10" t="s">
        <v>364</v>
      </c>
      <c r="E108" s="10" t="n">
        <f aca="false">F108/3</f>
        <v>320</v>
      </c>
      <c r="F108" s="11" t="n">
        <v>960</v>
      </c>
    </row>
    <row r="109" s="9" customFormat="true" ht="12.75" hidden="false" customHeight="false" outlineLevel="0" collapsed="false">
      <c r="A109" s="7" t="n">
        <v>335</v>
      </c>
      <c r="B109" s="7" t="s">
        <v>12</v>
      </c>
      <c r="C109" s="7" t="s">
        <v>365</v>
      </c>
      <c r="D109" s="7" t="s">
        <v>366</v>
      </c>
      <c r="E109" s="7" t="n">
        <f aca="false">F109/3</f>
        <v>100</v>
      </c>
      <c r="F109" s="8" t="n">
        <v>300</v>
      </c>
    </row>
    <row r="110" s="9" customFormat="true" ht="12.75" hidden="false" customHeight="false" outlineLevel="0" collapsed="false">
      <c r="A110" s="7" t="n">
        <v>338</v>
      </c>
      <c r="B110" s="7" t="n">
        <v>10271</v>
      </c>
      <c r="C110" s="7" t="s">
        <v>369</v>
      </c>
      <c r="D110" s="7" t="s">
        <v>16</v>
      </c>
      <c r="E110" s="7" t="n">
        <f aca="false">F110/3</f>
        <v>260</v>
      </c>
      <c r="F110" s="8" t="n">
        <v>780</v>
      </c>
    </row>
    <row r="111" s="9" customFormat="true" ht="12.75" hidden="false" customHeight="false" outlineLevel="0" collapsed="false">
      <c r="A111" s="7" t="n">
        <v>347</v>
      </c>
      <c r="B111" s="7" t="n">
        <v>11676</v>
      </c>
      <c r="C111" s="7" t="s">
        <v>378</v>
      </c>
      <c r="D111" s="7" t="s">
        <v>354</v>
      </c>
      <c r="E111" s="7" t="n">
        <f aca="false">F111/3</f>
        <v>1320</v>
      </c>
      <c r="F111" s="8" t="n">
        <v>3960</v>
      </c>
    </row>
    <row r="112" s="9" customFormat="true" ht="12.75" hidden="false" customHeight="false" outlineLevel="0" collapsed="false">
      <c r="A112" s="7" t="n">
        <v>348</v>
      </c>
      <c r="B112" s="7" t="s">
        <v>12</v>
      </c>
      <c r="C112" s="7" t="s">
        <v>379</v>
      </c>
      <c r="D112" s="7" t="s">
        <v>16</v>
      </c>
      <c r="E112" s="7" t="n">
        <f aca="false">F112/3</f>
        <v>130</v>
      </c>
      <c r="F112" s="8" t="n">
        <v>390</v>
      </c>
    </row>
    <row r="113" s="9" customFormat="true" ht="12.75" hidden="false" customHeight="false" outlineLevel="0" collapsed="false">
      <c r="A113" s="7" t="n">
        <v>352</v>
      </c>
      <c r="B113" s="7" t="s">
        <v>12</v>
      </c>
      <c r="C113" s="7" t="s">
        <v>383</v>
      </c>
      <c r="D113" s="7" t="s">
        <v>366</v>
      </c>
      <c r="E113" s="7" t="n">
        <f aca="false">F113/3</f>
        <v>20</v>
      </c>
      <c r="F113" s="8" t="n">
        <v>60</v>
      </c>
    </row>
    <row r="114" s="9" customFormat="true" ht="25.5" hidden="false" customHeight="false" outlineLevel="0" collapsed="false">
      <c r="A114" s="7" t="n">
        <v>354</v>
      </c>
      <c r="B114" s="7" t="s">
        <v>12</v>
      </c>
      <c r="C114" s="7" t="s">
        <v>385</v>
      </c>
      <c r="D114" s="7" t="s">
        <v>366</v>
      </c>
      <c r="E114" s="7" t="n">
        <f aca="false">F114/3</f>
        <v>50</v>
      </c>
      <c r="F114" s="8" t="n">
        <v>150</v>
      </c>
    </row>
    <row r="115" s="9" customFormat="true" ht="12.75" hidden="false" customHeight="false" outlineLevel="0" collapsed="false">
      <c r="A115" s="7" t="n">
        <v>358</v>
      </c>
      <c r="B115" s="7" t="s">
        <v>12</v>
      </c>
      <c r="C115" s="7" t="s">
        <v>389</v>
      </c>
      <c r="D115" s="8" t="s">
        <v>11</v>
      </c>
      <c r="E115" s="7" t="n">
        <f aca="false">F115/3</f>
        <v>5</v>
      </c>
      <c r="F115" s="8" t="n">
        <v>15</v>
      </c>
    </row>
    <row r="116" s="9" customFormat="true" ht="12.75" hidden="false" customHeight="false" outlineLevel="0" collapsed="false">
      <c r="A116" s="7" t="n">
        <v>359</v>
      </c>
      <c r="B116" s="7" t="s">
        <v>12</v>
      </c>
      <c r="C116" s="7" t="s">
        <v>390</v>
      </c>
      <c r="D116" s="7" t="s">
        <v>16</v>
      </c>
      <c r="E116" s="7" t="n">
        <f aca="false">F116/3</f>
        <v>200</v>
      </c>
      <c r="F116" s="8" t="n">
        <v>600</v>
      </c>
    </row>
    <row r="117" s="9" customFormat="true" ht="12.75" hidden="false" customHeight="false" outlineLevel="0" collapsed="false">
      <c r="A117" s="7" t="n">
        <v>360</v>
      </c>
      <c r="B117" s="7" t="n">
        <v>11644</v>
      </c>
      <c r="C117" s="7" t="s">
        <v>391</v>
      </c>
      <c r="D117" s="7" t="s">
        <v>16</v>
      </c>
      <c r="E117" s="7" t="n">
        <f aca="false">F117/3</f>
        <v>50</v>
      </c>
      <c r="F117" s="8" t="n">
        <v>150</v>
      </c>
    </row>
    <row r="118" s="9" customFormat="true" ht="12.75" hidden="false" customHeight="false" outlineLevel="0" collapsed="false">
      <c r="A118" s="7" t="n">
        <v>364</v>
      </c>
      <c r="B118" s="7" t="s">
        <v>12</v>
      </c>
      <c r="C118" s="7" t="s">
        <v>395</v>
      </c>
      <c r="D118" s="7" t="s">
        <v>16</v>
      </c>
      <c r="E118" s="7" t="n">
        <f aca="false">F118/3</f>
        <v>1500</v>
      </c>
      <c r="F118" s="8" t="n">
        <v>4500</v>
      </c>
    </row>
    <row r="119" s="9" customFormat="true" ht="12.75" hidden="false" customHeight="false" outlineLevel="0" collapsed="false">
      <c r="A119" s="7" t="n">
        <v>365</v>
      </c>
      <c r="B119" s="7" t="s">
        <v>12</v>
      </c>
      <c r="C119" s="7" t="s">
        <v>396</v>
      </c>
      <c r="D119" s="7" t="s">
        <v>16</v>
      </c>
      <c r="E119" s="7" t="n">
        <f aca="false">F119/3</f>
        <v>350</v>
      </c>
      <c r="F119" s="8" t="n">
        <v>1050</v>
      </c>
    </row>
    <row r="120" s="9" customFormat="true" ht="12.75" hidden="false" customHeight="false" outlineLevel="0" collapsed="false">
      <c r="A120" s="7" t="n">
        <v>366</v>
      </c>
      <c r="B120" s="8" t="s">
        <v>12</v>
      </c>
      <c r="C120" s="7" t="s">
        <v>397</v>
      </c>
      <c r="D120" s="7" t="s">
        <v>16</v>
      </c>
      <c r="E120" s="7" t="n">
        <f aca="false">F120/3</f>
        <v>100</v>
      </c>
      <c r="F120" s="8" t="n">
        <v>300</v>
      </c>
    </row>
    <row r="121" s="9" customFormat="true" ht="12.75" hidden="false" customHeight="false" outlineLevel="0" collapsed="false">
      <c r="A121" s="7" t="n">
        <v>369</v>
      </c>
      <c r="B121" s="7" t="s">
        <v>12</v>
      </c>
      <c r="C121" s="7" t="s">
        <v>400</v>
      </c>
      <c r="D121" s="7" t="s">
        <v>16</v>
      </c>
      <c r="E121" s="7" t="n">
        <f aca="false">F121/3</f>
        <v>160</v>
      </c>
      <c r="F121" s="8" t="n">
        <v>480</v>
      </c>
    </row>
    <row r="122" s="9" customFormat="true" ht="12.75" hidden="false" customHeight="false" outlineLevel="0" collapsed="false">
      <c r="A122" s="7" t="n">
        <v>370</v>
      </c>
      <c r="B122" s="8" t="s">
        <v>12</v>
      </c>
      <c r="C122" s="7" t="s">
        <v>401</v>
      </c>
      <c r="D122" s="8" t="s">
        <v>11</v>
      </c>
      <c r="E122" s="7" t="n">
        <f aca="false">F122/3</f>
        <v>300</v>
      </c>
      <c r="F122" s="8" t="n">
        <v>900</v>
      </c>
    </row>
    <row r="123" s="9" customFormat="true" ht="12.75" hidden="false" customHeight="false" outlineLevel="0" collapsed="false">
      <c r="A123" s="7" t="n">
        <v>374</v>
      </c>
      <c r="B123" s="7" t="s">
        <v>12</v>
      </c>
      <c r="C123" s="7" t="s">
        <v>405</v>
      </c>
      <c r="D123" s="7" t="s">
        <v>16</v>
      </c>
      <c r="E123" s="7" t="n">
        <f aca="false">F123/3</f>
        <v>4600</v>
      </c>
      <c r="F123" s="8" t="n">
        <v>13800</v>
      </c>
    </row>
    <row r="124" s="9" customFormat="true" ht="12.75" hidden="false" customHeight="false" outlineLevel="0" collapsed="false">
      <c r="A124" s="7" t="n">
        <v>376</v>
      </c>
      <c r="B124" s="8" t="s">
        <v>12</v>
      </c>
      <c r="C124" s="7" t="s">
        <v>407</v>
      </c>
      <c r="D124" s="7" t="s">
        <v>16</v>
      </c>
      <c r="E124" s="7" t="n">
        <f aca="false">F124/3</f>
        <v>50</v>
      </c>
      <c r="F124" s="8" t="n">
        <v>150</v>
      </c>
    </row>
    <row r="125" s="9" customFormat="true" ht="12.75" hidden="false" customHeight="false" outlineLevel="0" collapsed="false">
      <c r="A125" s="7" t="n">
        <v>378</v>
      </c>
      <c r="B125" s="7" t="s">
        <v>12</v>
      </c>
      <c r="C125" s="7" t="s">
        <v>409</v>
      </c>
      <c r="D125" s="7" t="s">
        <v>16</v>
      </c>
      <c r="E125" s="7" t="n">
        <f aca="false">F125/3</f>
        <v>1900</v>
      </c>
      <c r="F125" s="8" t="n">
        <v>5700</v>
      </c>
    </row>
    <row r="126" s="9" customFormat="true" ht="12.75" hidden="false" customHeight="false" outlineLevel="0" collapsed="false">
      <c r="A126" s="7" t="n">
        <v>380</v>
      </c>
      <c r="B126" s="7" t="n">
        <v>11990</v>
      </c>
      <c r="C126" s="7" t="s">
        <v>411</v>
      </c>
      <c r="D126" s="7" t="s">
        <v>11</v>
      </c>
      <c r="E126" s="7" t="n">
        <f aca="false">F126/3</f>
        <v>1260</v>
      </c>
      <c r="F126" s="8" t="n">
        <v>3780</v>
      </c>
    </row>
    <row r="127" s="9" customFormat="true" ht="25.5" hidden="false" customHeight="false" outlineLevel="0" collapsed="false">
      <c r="A127" s="7" t="n">
        <v>388</v>
      </c>
      <c r="B127" s="7" t="n">
        <v>12492</v>
      </c>
      <c r="C127" s="7" t="s">
        <v>420</v>
      </c>
      <c r="D127" s="7" t="s">
        <v>16</v>
      </c>
      <c r="E127" s="7" t="n">
        <f aca="false">F127/3</f>
        <v>40</v>
      </c>
      <c r="F127" s="8" t="n">
        <v>120</v>
      </c>
    </row>
    <row r="128" s="9" customFormat="true" ht="12.75" hidden="false" customHeight="false" outlineLevel="0" collapsed="false">
      <c r="A128" s="7" t="n">
        <v>392</v>
      </c>
      <c r="B128" s="8" t="s">
        <v>12</v>
      </c>
      <c r="C128" s="7" t="s">
        <v>424</v>
      </c>
      <c r="D128" s="7" t="s">
        <v>16</v>
      </c>
      <c r="E128" s="7" t="n">
        <f aca="false">F128/3</f>
        <v>500</v>
      </c>
      <c r="F128" s="8" t="n">
        <v>1500</v>
      </c>
    </row>
    <row r="129" s="9" customFormat="true" ht="12.75" hidden="false" customHeight="false" outlineLevel="0" collapsed="false">
      <c r="A129" s="7" t="n">
        <v>393</v>
      </c>
      <c r="B129" s="7" t="s">
        <v>12</v>
      </c>
      <c r="C129" s="7" t="s">
        <v>425</v>
      </c>
      <c r="D129" s="7" t="s">
        <v>16</v>
      </c>
      <c r="E129" s="7" t="n">
        <f aca="false">F129/3</f>
        <v>160</v>
      </c>
      <c r="F129" s="8" t="n">
        <v>480</v>
      </c>
    </row>
    <row r="130" s="9" customFormat="true" ht="12.75" hidden="false" customHeight="false" outlineLevel="0" collapsed="false">
      <c r="A130" s="7" t="n">
        <v>394</v>
      </c>
      <c r="B130" s="8" t="n">
        <v>10313</v>
      </c>
      <c r="C130" s="7" t="s">
        <v>426</v>
      </c>
      <c r="D130" s="7" t="s">
        <v>16</v>
      </c>
      <c r="E130" s="7" t="n">
        <f aca="false">F130/3</f>
        <v>60</v>
      </c>
      <c r="F130" s="8" t="n">
        <v>180</v>
      </c>
    </row>
    <row r="131" s="9" customFormat="true" ht="25.5" hidden="false" customHeight="false" outlineLevel="0" collapsed="false">
      <c r="A131" s="7" t="n">
        <v>395</v>
      </c>
      <c r="B131" s="7" t="n">
        <v>100108</v>
      </c>
      <c r="C131" s="7" t="s">
        <v>427</v>
      </c>
      <c r="D131" s="7" t="s">
        <v>428</v>
      </c>
      <c r="E131" s="7" t="n">
        <f aca="false">F131/3</f>
        <v>145</v>
      </c>
      <c r="F131" s="8" t="n">
        <v>435</v>
      </c>
    </row>
    <row r="132" s="9" customFormat="true" ht="12.75" hidden="false" customHeight="false" outlineLevel="0" collapsed="false">
      <c r="A132" s="7" t="n">
        <v>396</v>
      </c>
      <c r="B132" s="7" t="n">
        <v>10290</v>
      </c>
      <c r="C132" s="7" t="s">
        <v>429</v>
      </c>
      <c r="D132" s="7" t="s">
        <v>16</v>
      </c>
      <c r="E132" s="7" t="n">
        <f aca="false">F132/3</f>
        <v>100</v>
      </c>
      <c r="F132" s="8" t="n">
        <v>300</v>
      </c>
    </row>
    <row r="133" s="9" customFormat="true" ht="12.75" hidden="false" customHeight="false" outlineLevel="0" collapsed="false">
      <c r="A133" s="7" t="n">
        <v>397</v>
      </c>
      <c r="B133" s="7" t="s">
        <v>12</v>
      </c>
      <c r="C133" s="7" t="s">
        <v>430</v>
      </c>
      <c r="D133" s="7" t="s">
        <v>16</v>
      </c>
      <c r="E133" s="7" t="n">
        <f aca="false">F133/3</f>
        <v>1200</v>
      </c>
      <c r="F133" s="8" t="n">
        <v>3600</v>
      </c>
    </row>
    <row r="134" s="9" customFormat="true" ht="12.75" hidden="false" customHeight="false" outlineLevel="0" collapsed="false">
      <c r="A134" s="7" t="n">
        <v>398</v>
      </c>
      <c r="B134" s="7" t="s">
        <v>12</v>
      </c>
      <c r="C134" s="7" t="s">
        <v>431</v>
      </c>
      <c r="D134" s="7" t="s">
        <v>16</v>
      </c>
      <c r="E134" s="7" t="n">
        <f aca="false">F134/3</f>
        <v>300</v>
      </c>
      <c r="F134" s="8" t="n">
        <v>900</v>
      </c>
    </row>
    <row r="135" s="9" customFormat="true" ht="12.75" hidden="false" customHeight="false" outlineLevel="0" collapsed="false">
      <c r="A135" s="7" t="n">
        <v>402</v>
      </c>
      <c r="B135" s="7" t="s">
        <v>12</v>
      </c>
      <c r="C135" s="7" t="s">
        <v>435</v>
      </c>
      <c r="D135" s="7" t="s">
        <v>428</v>
      </c>
      <c r="E135" s="7" t="n">
        <f aca="false">F135/3</f>
        <v>930</v>
      </c>
      <c r="F135" s="8" t="n">
        <v>2790</v>
      </c>
    </row>
    <row r="136" s="9" customFormat="true" ht="25.5" hidden="false" customHeight="false" outlineLevel="0" collapsed="false">
      <c r="A136" s="7" t="n">
        <v>404</v>
      </c>
      <c r="B136" s="8" t="s">
        <v>12</v>
      </c>
      <c r="C136" s="7" t="s">
        <v>438</v>
      </c>
      <c r="D136" s="7" t="s">
        <v>16</v>
      </c>
      <c r="E136" s="7" t="n">
        <f aca="false">F136/3</f>
        <v>90</v>
      </c>
      <c r="F136" s="8" t="n">
        <v>270</v>
      </c>
    </row>
    <row r="137" s="9" customFormat="true" ht="12.75" hidden="false" customHeight="false" outlineLevel="0" collapsed="false">
      <c r="A137" s="7" t="n">
        <v>405</v>
      </c>
      <c r="B137" s="7" t="s">
        <v>12</v>
      </c>
      <c r="C137" s="7" t="s">
        <v>439</v>
      </c>
      <c r="D137" s="7" t="s">
        <v>16</v>
      </c>
      <c r="E137" s="7" t="n">
        <f aca="false">F137/3</f>
        <v>400</v>
      </c>
      <c r="F137" s="8" t="n">
        <v>1200</v>
      </c>
    </row>
    <row r="138" s="9" customFormat="true" ht="12.75" hidden="false" customHeight="false" outlineLevel="0" collapsed="false">
      <c r="A138" s="7" t="n">
        <v>409</v>
      </c>
      <c r="B138" s="7" t="n">
        <v>12914</v>
      </c>
      <c r="C138" s="7" t="s">
        <v>443</v>
      </c>
      <c r="D138" s="7" t="s">
        <v>16</v>
      </c>
      <c r="E138" s="7" t="n">
        <f aca="false">F138/3</f>
        <v>200</v>
      </c>
      <c r="F138" s="8" t="n">
        <v>600</v>
      </c>
    </row>
    <row r="139" s="9" customFormat="true" ht="12.75" hidden="false" customHeight="false" outlineLevel="0" collapsed="false">
      <c r="A139" s="7" t="n">
        <v>410</v>
      </c>
      <c r="B139" s="7" t="s">
        <v>12</v>
      </c>
      <c r="C139" s="7" t="s">
        <v>444</v>
      </c>
      <c r="D139" s="7" t="s">
        <v>16</v>
      </c>
      <c r="E139" s="7" t="n">
        <f aca="false">F139/3</f>
        <v>100</v>
      </c>
      <c r="F139" s="8" t="n">
        <v>300</v>
      </c>
    </row>
    <row r="140" s="9" customFormat="true" ht="12.75" hidden="false" customHeight="false" outlineLevel="0" collapsed="false">
      <c r="A140" s="7" t="n">
        <v>412</v>
      </c>
      <c r="B140" s="7" t="s">
        <v>12</v>
      </c>
      <c r="C140" s="7" t="s">
        <v>446</v>
      </c>
      <c r="D140" s="7" t="s">
        <v>16</v>
      </c>
      <c r="E140" s="7" t="n">
        <f aca="false">F140/3</f>
        <v>200</v>
      </c>
      <c r="F140" s="8" t="n">
        <v>600</v>
      </c>
    </row>
    <row r="141" s="9" customFormat="true" ht="12.75" hidden="false" customHeight="false" outlineLevel="0" collapsed="false">
      <c r="A141" s="7" t="n">
        <v>413</v>
      </c>
      <c r="B141" s="7" t="s">
        <v>12</v>
      </c>
      <c r="C141" s="7" t="s">
        <v>447</v>
      </c>
      <c r="D141" s="7" t="s">
        <v>16</v>
      </c>
      <c r="E141" s="7" t="n">
        <f aca="false">F141/3</f>
        <v>500</v>
      </c>
      <c r="F141" s="8" t="n">
        <v>1500</v>
      </c>
    </row>
    <row r="142" s="9" customFormat="true" ht="12.75" hidden="false" customHeight="false" outlineLevel="0" collapsed="false">
      <c r="A142" s="7" t="n">
        <v>414</v>
      </c>
      <c r="B142" s="8" t="s">
        <v>12</v>
      </c>
      <c r="C142" s="7" t="s">
        <v>448</v>
      </c>
      <c r="D142" s="7" t="s">
        <v>16</v>
      </c>
      <c r="E142" s="7" t="n">
        <f aca="false">F142/3</f>
        <v>500</v>
      </c>
      <c r="F142" s="8" t="n">
        <v>1500</v>
      </c>
    </row>
    <row r="143" s="9" customFormat="true" ht="12.75" hidden="false" customHeight="false" outlineLevel="0" collapsed="false">
      <c r="A143" s="7" t="n">
        <v>418</v>
      </c>
      <c r="B143" s="7" t="s">
        <v>12</v>
      </c>
      <c r="C143" s="7" t="s">
        <v>452</v>
      </c>
      <c r="D143" s="7" t="s">
        <v>16</v>
      </c>
      <c r="E143" s="7" t="n">
        <f aca="false">F143/3</f>
        <v>360</v>
      </c>
      <c r="F143" s="8" t="n">
        <v>1080</v>
      </c>
    </row>
    <row r="144" s="9" customFormat="true" ht="12.75" hidden="false" customHeight="false" outlineLevel="0" collapsed="false">
      <c r="A144" s="7" t="n">
        <v>421</v>
      </c>
      <c r="B144" s="7" t="n">
        <v>10291</v>
      </c>
      <c r="C144" s="7" t="s">
        <v>455</v>
      </c>
      <c r="D144" s="7" t="s">
        <v>16</v>
      </c>
      <c r="E144" s="7" t="n">
        <f aca="false">F144/3</f>
        <v>1300</v>
      </c>
      <c r="F144" s="8" t="n">
        <v>3900</v>
      </c>
    </row>
    <row r="145" s="9" customFormat="true" ht="12.75" hidden="false" customHeight="false" outlineLevel="0" collapsed="false">
      <c r="A145" s="7" t="n">
        <v>422</v>
      </c>
      <c r="B145" s="7" t="s">
        <v>12</v>
      </c>
      <c r="C145" s="7" t="s">
        <v>456</v>
      </c>
      <c r="D145" s="7" t="s">
        <v>16</v>
      </c>
      <c r="E145" s="7" t="n">
        <f aca="false">F145/3</f>
        <v>150</v>
      </c>
      <c r="F145" s="8" t="n">
        <v>450</v>
      </c>
    </row>
    <row r="146" s="9" customFormat="true" ht="12.75" hidden="false" customHeight="false" outlineLevel="0" collapsed="false">
      <c r="A146" s="7" t="n">
        <v>426</v>
      </c>
      <c r="B146" s="7" t="s">
        <v>12</v>
      </c>
      <c r="C146" s="7" t="s">
        <v>460</v>
      </c>
      <c r="D146" s="7" t="s">
        <v>461</v>
      </c>
      <c r="E146" s="7" t="n">
        <f aca="false">F146/3</f>
        <v>500</v>
      </c>
      <c r="F146" s="8" t="n">
        <v>1500</v>
      </c>
    </row>
    <row r="147" s="9" customFormat="true" ht="12.75" hidden="false" customHeight="false" outlineLevel="0" collapsed="false">
      <c r="A147" s="7" t="n">
        <v>428</v>
      </c>
      <c r="B147" s="7" t="s">
        <v>12</v>
      </c>
      <c r="C147" s="7" t="s">
        <v>463</v>
      </c>
      <c r="D147" s="7" t="s">
        <v>16</v>
      </c>
      <c r="E147" s="7" t="n">
        <f aca="false">F147/3</f>
        <v>200</v>
      </c>
      <c r="F147" s="8" t="n">
        <v>600</v>
      </c>
    </row>
    <row r="148" s="9" customFormat="true" ht="25.5" hidden="false" customHeight="false" outlineLevel="0" collapsed="false">
      <c r="A148" s="7" t="n">
        <v>429</v>
      </c>
      <c r="B148" s="7" t="s">
        <v>12</v>
      </c>
      <c r="C148" s="7" t="s">
        <v>464</v>
      </c>
      <c r="D148" s="7" t="s">
        <v>16</v>
      </c>
      <c r="E148" s="7" t="n">
        <f aca="false">F148/3</f>
        <v>800</v>
      </c>
      <c r="F148" s="8" t="n">
        <v>2400</v>
      </c>
    </row>
    <row r="149" s="9" customFormat="true" ht="12.75" hidden="false" customHeight="false" outlineLevel="0" collapsed="false">
      <c r="A149" s="7" t="n">
        <v>431</v>
      </c>
      <c r="B149" s="7" t="s">
        <v>12</v>
      </c>
      <c r="C149" s="7" t="s">
        <v>466</v>
      </c>
      <c r="D149" s="7" t="s">
        <v>16</v>
      </c>
      <c r="E149" s="7" t="n">
        <f aca="false">F149/3</f>
        <v>100</v>
      </c>
      <c r="F149" s="8" t="n">
        <v>300</v>
      </c>
    </row>
    <row r="150" s="9" customFormat="true" ht="12.75" hidden="false" customHeight="false" outlineLevel="0" collapsed="false">
      <c r="A150" s="7" t="n">
        <v>432</v>
      </c>
      <c r="B150" s="7" t="s">
        <v>12</v>
      </c>
      <c r="C150" s="7" t="s">
        <v>467</v>
      </c>
      <c r="D150" s="7" t="s">
        <v>16</v>
      </c>
      <c r="E150" s="7" t="n">
        <f aca="false">F150/3</f>
        <v>2250</v>
      </c>
      <c r="F150" s="8" t="n">
        <v>6750</v>
      </c>
    </row>
    <row r="151" s="9" customFormat="true" ht="25.5" hidden="false" customHeight="false" outlineLevel="0" collapsed="false">
      <c r="A151" s="7" t="n">
        <v>433</v>
      </c>
      <c r="B151" s="7" t="n">
        <v>11692</v>
      </c>
      <c r="C151" s="7" t="s">
        <v>468</v>
      </c>
      <c r="D151" s="7" t="s">
        <v>11</v>
      </c>
      <c r="E151" s="7" t="n">
        <f aca="false">F151/3</f>
        <v>1500</v>
      </c>
      <c r="F151" s="8" t="n">
        <v>4500</v>
      </c>
    </row>
    <row r="152" s="9" customFormat="true" ht="12.75" hidden="false" customHeight="false" outlineLevel="0" collapsed="false">
      <c r="A152" s="7" t="n">
        <v>436</v>
      </c>
      <c r="B152" s="7" t="s">
        <v>12</v>
      </c>
      <c r="C152" s="7" t="s">
        <v>471</v>
      </c>
      <c r="D152" s="7" t="s">
        <v>16</v>
      </c>
      <c r="E152" s="7" t="n">
        <f aca="false">F152/3</f>
        <v>100</v>
      </c>
      <c r="F152" s="8" t="n">
        <v>300</v>
      </c>
    </row>
    <row r="153" s="9" customFormat="true" ht="12.75" hidden="false" customHeight="false" outlineLevel="0" collapsed="false">
      <c r="A153" s="7" t="n">
        <v>446</v>
      </c>
      <c r="B153" s="7" t="n">
        <v>11371</v>
      </c>
      <c r="C153" s="7" t="s">
        <v>481</v>
      </c>
      <c r="D153" s="7" t="s">
        <v>366</v>
      </c>
      <c r="E153" s="7" t="n">
        <f aca="false">F153/3</f>
        <v>53</v>
      </c>
      <c r="F153" s="8" t="n">
        <v>159</v>
      </c>
    </row>
    <row r="154" s="9" customFormat="true" ht="12.75" hidden="false" customHeight="false" outlineLevel="0" collapsed="false">
      <c r="A154" s="7" t="n">
        <v>456</v>
      </c>
      <c r="B154" s="8" t="n">
        <v>13225</v>
      </c>
      <c r="C154" s="7" t="s">
        <v>491</v>
      </c>
      <c r="D154" s="7" t="s">
        <v>16</v>
      </c>
      <c r="E154" s="7" t="n">
        <f aca="false">F154/3</f>
        <v>10</v>
      </c>
      <c r="F154" s="8" t="n">
        <v>30</v>
      </c>
    </row>
    <row r="155" s="9" customFormat="true" ht="12.75" hidden="false" customHeight="false" outlineLevel="0" collapsed="false">
      <c r="A155" s="7" t="n">
        <v>461</v>
      </c>
      <c r="B155" s="7" t="s">
        <v>12</v>
      </c>
      <c r="C155" s="7" t="s">
        <v>496</v>
      </c>
      <c r="D155" s="7" t="s">
        <v>16</v>
      </c>
      <c r="E155" s="7" t="n">
        <f aca="false">F155/3</f>
        <v>230</v>
      </c>
      <c r="F155" s="8" t="n">
        <v>690</v>
      </c>
    </row>
    <row r="156" s="9" customFormat="true" ht="12.75" hidden="false" customHeight="false" outlineLevel="0" collapsed="false">
      <c r="A156" s="7" t="n">
        <v>462</v>
      </c>
      <c r="B156" s="7" t="n">
        <v>13211</v>
      </c>
      <c r="C156" s="7" t="s">
        <v>497</v>
      </c>
      <c r="D156" s="7" t="s">
        <v>16</v>
      </c>
      <c r="E156" s="7" t="n">
        <f aca="false">F156/3</f>
        <v>60</v>
      </c>
      <c r="F156" s="8" t="n">
        <v>180</v>
      </c>
    </row>
    <row r="157" s="9" customFormat="true" ht="25.5" hidden="false" customHeight="false" outlineLevel="0" collapsed="false">
      <c r="A157" s="7" t="n">
        <v>467</v>
      </c>
      <c r="B157" s="8" t="s">
        <v>12</v>
      </c>
      <c r="C157" s="7" t="s">
        <v>502</v>
      </c>
      <c r="D157" s="8" t="s">
        <v>16</v>
      </c>
      <c r="E157" s="7" t="n">
        <f aca="false">F157/3</f>
        <v>200</v>
      </c>
      <c r="F157" s="8" t="n">
        <v>600</v>
      </c>
    </row>
    <row r="158" s="20" customFormat="true" ht="12.75" hidden="false" customHeight="false" outlineLevel="0" collapsed="false">
      <c r="A158" s="7" t="n">
        <v>472</v>
      </c>
      <c r="B158" s="8" t="s">
        <v>12</v>
      </c>
      <c r="C158" s="7" t="s">
        <v>507</v>
      </c>
      <c r="D158" s="8" t="s">
        <v>11</v>
      </c>
      <c r="E158" s="7" t="n">
        <f aca="false">F158/3</f>
        <v>360</v>
      </c>
      <c r="F158" s="8" t="n">
        <v>1080</v>
      </c>
    </row>
    <row r="159" s="20" customFormat="true" ht="12.75" hidden="false" customHeight="false" outlineLevel="0" collapsed="false">
      <c r="A159" s="7" t="n">
        <v>481</v>
      </c>
      <c r="B159" s="7" t="n">
        <v>12495</v>
      </c>
      <c r="C159" s="7" t="s">
        <v>516</v>
      </c>
      <c r="D159" s="7" t="s">
        <v>16</v>
      </c>
      <c r="E159" s="7" t="n">
        <f aca="false">F159/3</f>
        <v>180</v>
      </c>
      <c r="F159" s="8" t="n">
        <v>540</v>
      </c>
    </row>
    <row r="160" s="20" customFormat="true" ht="25.5" hidden="false" customHeight="false" outlineLevel="0" collapsed="false">
      <c r="A160" s="7" t="n">
        <v>492</v>
      </c>
      <c r="B160" s="7" t="n">
        <v>12864</v>
      </c>
      <c r="C160" s="7" t="s">
        <v>527</v>
      </c>
      <c r="D160" s="7" t="s">
        <v>16</v>
      </c>
      <c r="E160" s="7" t="n">
        <f aca="false">F160/3</f>
        <v>760</v>
      </c>
      <c r="F160" s="8" t="n">
        <v>2280</v>
      </c>
    </row>
    <row r="161" s="20" customFormat="true" ht="12.75" hidden="false" customHeight="false" outlineLevel="0" collapsed="false">
      <c r="A161" s="7" t="n">
        <v>493</v>
      </c>
      <c r="B161" s="7" t="s">
        <v>12</v>
      </c>
      <c r="C161" s="7" t="s">
        <v>528</v>
      </c>
      <c r="D161" s="7" t="s">
        <v>16</v>
      </c>
      <c r="E161" s="7" t="n">
        <f aca="false">F161/3</f>
        <v>690</v>
      </c>
      <c r="F161" s="8" t="n">
        <v>2070</v>
      </c>
    </row>
    <row r="162" s="20" customFormat="true" ht="12.75" hidden="false" customHeight="false" outlineLevel="0" collapsed="false">
      <c r="A162" s="7" t="n">
        <v>494</v>
      </c>
      <c r="B162" s="7" t="s">
        <v>12</v>
      </c>
      <c r="C162" s="7" t="s">
        <v>529</v>
      </c>
      <c r="D162" s="7" t="s">
        <v>16</v>
      </c>
      <c r="E162" s="7" t="n">
        <f aca="false">F162/3</f>
        <v>604</v>
      </c>
      <c r="F162" s="8" t="n">
        <v>1812</v>
      </c>
    </row>
    <row r="163" s="21" customFormat="true" ht="12.75" hidden="false" customHeight="false" outlineLevel="0" collapsed="false">
      <c r="A163" s="7" t="n">
        <v>495</v>
      </c>
      <c r="B163" s="7" t="s">
        <v>12</v>
      </c>
      <c r="C163" s="7" t="s">
        <v>530</v>
      </c>
      <c r="D163" s="7" t="s">
        <v>16</v>
      </c>
      <c r="E163" s="7" t="n">
        <f aca="false">F163/3</f>
        <v>230</v>
      </c>
      <c r="F163" s="8" t="n">
        <v>690</v>
      </c>
    </row>
    <row r="164" s="9" customFormat="true" ht="12.75" hidden="false" customHeight="false" outlineLevel="0" collapsed="false">
      <c r="A164" s="7" t="n">
        <v>496</v>
      </c>
      <c r="B164" s="8" t="s">
        <v>12</v>
      </c>
      <c r="C164" s="7" t="s">
        <v>531</v>
      </c>
      <c r="D164" s="7" t="s">
        <v>16</v>
      </c>
      <c r="E164" s="7" t="n">
        <f aca="false">F164/3</f>
        <v>780</v>
      </c>
      <c r="F164" s="8" t="n">
        <v>2340</v>
      </c>
    </row>
    <row r="165" s="9" customFormat="true" ht="12.75" hidden="false" customHeight="false" outlineLevel="0" collapsed="false">
      <c r="A165" s="7" t="n">
        <v>498</v>
      </c>
      <c r="B165" s="8" t="s">
        <v>12</v>
      </c>
      <c r="C165" s="7" t="s">
        <v>533</v>
      </c>
      <c r="D165" s="7" t="s">
        <v>16</v>
      </c>
      <c r="E165" s="7" t="n">
        <f aca="false">F165/3</f>
        <v>150</v>
      </c>
      <c r="F165" s="8" t="n">
        <v>450</v>
      </c>
    </row>
    <row r="166" s="9" customFormat="true" ht="12.75" hidden="false" customHeight="false" outlineLevel="0" collapsed="false">
      <c r="A166" s="7" t="n">
        <v>499</v>
      </c>
      <c r="B166" s="22" t="n">
        <v>10568</v>
      </c>
      <c r="C166" s="22" t="s">
        <v>534</v>
      </c>
      <c r="D166" s="22" t="s">
        <v>16</v>
      </c>
      <c r="E166" s="7" t="n">
        <f aca="false">F166/3</f>
        <v>47</v>
      </c>
      <c r="F166" s="8" t="n">
        <v>141</v>
      </c>
    </row>
    <row r="167" s="9" customFormat="true" ht="12.75" hidden="false" customHeight="false" outlineLevel="0" collapsed="false">
      <c r="A167" s="7" t="n">
        <v>501</v>
      </c>
      <c r="B167" s="7" t="s">
        <v>12</v>
      </c>
      <c r="C167" s="7" t="s">
        <v>536</v>
      </c>
      <c r="D167" s="7" t="s">
        <v>16</v>
      </c>
      <c r="E167" s="7" t="n">
        <f aca="false">F167/3</f>
        <v>360</v>
      </c>
      <c r="F167" s="8" t="n">
        <v>1080</v>
      </c>
    </row>
    <row r="168" s="9" customFormat="true" ht="12.75" hidden="false" customHeight="false" outlineLevel="0" collapsed="false">
      <c r="A168" s="7" t="n">
        <v>502</v>
      </c>
      <c r="B168" s="8" t="s">
        <v>12</v>
      </c>
      <c r="C168" s="7" t="s">
        <v>537</v>
      </c>
      <c r="D168" s="7" t="s">
        <v>16</v>
      </c>
      <c r="E168" s="7" t="n">
        <f aca="false">F168/3</f>
        <v>240</v>
      </c>
      <c r="F168" s="8" t="n">
        <v>720</v>
      </c>
    </row>
    <row r="169" s="9" customFormat="true" ht="12.75" hidden="false" customHeight="false" outlineLevel="0" collapsed="false">
      <c r="A169" s="7" t="n">
        <v>503</v>
      </c>
      <c r="B169" s="7" t="s">
        <v>12</v>
      </c>
      <c r="C169" s="7" t="s">
        <v>538</v>
      </c>
      <c r="D169" s="7" t="s">
        <v>16</v>
      </c>
      <c r="E169" s="7" t="n">
        <f aca="false">F169/3</f>
        <v>120</v>
      </c>
      <c r="F169" s="8" t="n">
        <v>360</v>
      </c>
    </row>
    <row r="170" s="9" customFormat="true" ht="25.5" hidden="false" customHeight="false" outlineLevel="0" collapsed="false">
      <c r="A170" s="7" t="n">
        <v>505</v>
      </c>
      <c r="B170" s="7" t="n">
        <v>10255</v>
      </c>
      <c r="C170" s="7" t="s">
        <v>540</v>
      </c>
      <c r="D170" s="7" t="s">
        <v>16</v>
      </c>
      <c r="E170" s="7" t="n">
        <f aca="false">F170/3</f>
        <v>2050</v>
      </c>
      <c r="F170" s="8" t="n">
        <v>6150</v>
      </c>
    </row>
    <row r="171" s="9" customFormat="true" ht="12.75" hidden="false" customHeight="false" outlineLevel="0" collapsed="false">
      <c r="A171" s="7" t="n">
        <v>506</v>
      </c>
      <c r="B171" s="7" t="s">
        <v>12</v>
      </c>
      <c r="C171" s="7" t="s">
        <v>541</v>
      </c>
      <c r="D171" s="7" t="s">
        <v>16</v>
      </c>
      <c r="E171" s="7" t="n">
        <f aca="false">F171/3</f>
        <v>600</v>
      </c>
      <c r="F171" s="8" t="n">
        <v>1800</v>
      </c>
    </row>
    <row r="172" s="9" customFormat="true" ht="12.75" hidden="false" customHeight="false" outlineLevel="0" collapsed="false">
      <c r="A172" s="7" t="n">
        <v>508</v>
      </c>
      <c r="B172" s="8" t="s">
        <v>12</v>
      </c>
      <c r="C172" s="7" t="s">
        <v>543</v>
      </c>
      <c r="D172" s="8" t="s">
        <v>11</v>
      </c>
      <c r="E172" s="7" t="n">
        <f aca="false">F172/3</f>
        <v>200</v>
      </c>
      <c r="F172" s="8" t="n">
        <v>600</v>
      </c>
    </row>
    <row r="173" s="9" customFormat="true" ht="12.75" hidden="false" customHeight="false" outlineLevel="0" collapsed="false">
      <c r="A173" s="7" t="n">
        <v>510</v>
      </c>
      <c r="B173" s="7" t="n">
        <v>12922</v>
      </c>
      <c r="C173" s="7" t="s">
        <v>545</v>
      </c>
      <c r="D173" s="7" t="s">
        <v>16</v>
      </c>
      <c r="E173" s="7" t="n">
        <f aca="false">F173/3</f>
        <v>950</v>
      </c>
      <c r="F173" s="8" t="n">
        <v>2850</v>
      </c>
    </row>
    <row r="174" s="9" customFormat="true" ht="12.75" hidden="false" customHeight="false" outlineLevel="0" collapsed="false">
      <c r="A174" s="7" t="n">
        <v>512</v>
      </c>
      <c r="B174" s="7" t="n">
        <v>10303</v>
      </c>
      <c r="C174" s="7" t="s">
        <v>547</v>
      </c>
      <c r="D174" s="7" t="s">
        <v>11</v>
      </c>
      <c r="E174" s="7" t="n">
        <f aca="false">F174/3</f>
        <v>4400</v>
      </c>
      <c r="F174" s="8" t="n">
        <v>13200</v>
      </c>
    </row>
    <row r="175" s="9" customFormat="true" ht="12.75" hidden="false" customHeight="false" outlineLevel="0" collapsed="false">
      <c r="A175" s="7" t="n">
        <v>516</v>
      </c>
      <c r="B175" s="8" t="s">
        <v>12</v>
      </c>
      <c r="C175" s="7" t="s">
        <v>552</v>
      </c>
      <c r="D175" s="7" t="s">
        <v>16</v>
      </c>
      <c r="E175" s="7" t="n">
        <f aca="false">F175/3</f>
        <v>430</v>
      </c>
      <c r="F175" s="8" t="n">
        <v>1290</v>
      </c>
    </row>
    <row r="176" s="9" customFormat="true" ht="25.5" hidden="false" customHeight="false" outlineLevel="0" collapsed="false">
      <c r="A176" s="7" t="n">
        <v>517</v>
      </c>
      <c r="B176" s="8" t="n">
        <v>12131</v>
      </c>
      <c r="C176" s="7" t="s">
        <v>553</v>
      </c>
      <c r="D176" s="7" t="s">
        <v>16</v>
      </c>
      <c r="E176" s="7" t="n">
        <f aca="false">F176/3</f>
        <v>170</v>
      </c>
      <c r="F176" s="8" t="n">
        <v>510</v>
      </c>
    </row>
    <row r="177" s="9" customFormat="true" ht="25.5" hidden="false" customHeight="false" outlineLevel="0" collapsed="false">
      <c r="A177" s="7" t="n">
        <v>520</v>
      </c>
      <c r="B177" s="7" t="n">
        <v>12469</v>
      </c>
      <c r="C177" s="7" t="s">
        <v>556</v>
      </c>
      <c r="D177" s="7" t="s">
        <v>16</v>
      </c>
      <c r="E177" s="7" t="n">
        <f aca="false">F177/3</f>
        <v>6630</v>
      </c>
      <c r="F177" s="8" t="n">
        <v>19890</v>
      </c>
    </row>
    <row r="178" s="9" customFormat="true" ht="25.5" hidden="false" customHeight="false" outlineLevel="0" collapsed="false">
      <c r="A178" s="7" t="n">
        <v>523</v>
      </c>
      <c r="B178" s="7" t="n">
        <v>12066</v>
      </c>
      <c r="C178" s="7" t="s">
        <v>559</v>
      </c>
      <c r="D178" s="7" t="s">
        <v>364</v>
      </c>
      <c r="E178" s="7" t="n">
        <f aca="false">F178/3</f>
        <v>10</v>
      </c>
      <c r="F178" s="8" t="n">
        <v>30</v>
      </c>
    </row>
    <row r="179" s="9" customFormat="true" ht="12.75" hidden="false" customHeight="false" outlineLevel="0" collapsed="false">
      <c r="A179" s="7" t="n">
        <v>526</v>
      </c>
      <c r="B179" s="7" t="n">
        <v>12027</v>
      </c>
      <c r="C179" s="7" t="s">
        <v>562</v>
      </c>
      <c r="D179" s="7" t="s">
        <v>364</v>
      </c>
      <c r="E179" s="7" t="n">
        <f aca="false">F179/3</f>
        <v>9</v>
      </c>
      <c r="F179" s="8" t="n">
        <v>27</v>
      </c>
    </row>
    <row r="180" s="9" customFormat="true" ht="12.75" hidden="false" customHeight="false" outlineLevel="0" collapsed="false">
      <c r="A180" s="7" t="n">
        <v>530</v>
      </c>
      <c r="B180" s="7" t="n">
        <v>12038</v>
      </c>
      <c r="C180" s="7" t="s">
        <v>566</v>
      </c>
      <c r="D180" s="7" t="s">
        <v>364</v>
      </c>
      <c r="E180" s="7" t="n">
        <f aca="false">F180/3</f>
        <v>50</v>
      </c>
      <c r="F180" s="8" t="n">
        <v>150</v>
      </c>
    </row>
    <row r="181" s="9" customFormat="true" ht="12.75" hidden="false" customHeight="false" outlineLevel="0" collapsed="false">
      <c r="A181" s="7" t="n">
        <v>533</v>
      </c>
      <c r="B181" s="7" t="s">
        <v>12</v>
      </c>
      <c r="C181" s="7" t="s">
        <v>569</v>
      </c>
      <c r="D181" s="7" t="s">
        <v>418</v>
      </c>
      <c r="E181" s="7" t="n">
        <f aca="false">F181/3</f>
        <v>8</v>
      </c>
      <c r="F181" s="8" t="n">
        <v>24</v>
      </c>
    </row>
    <row r="182" s="9" customFormat="true" ht="12.75" hidden="false" customHeight="false" outlineLevel="0" collapsed="false">
      <c r="A182" s="7" t="n">
        <v>540</v>
      </c>
      <c r="B182" s="7" t="n">
        <v>12102</v>
      </c>
      <c r="C182" s="7" t="s">
        <v>576</v>
      </c>
      <c r="D182" s="7" t="s">
        <v>364</v>
      </c>
      <c r="E182" s="7" t="n">
        <f aca="false">F182/3</f>
        <v>2</v>
      </c>
      <c r="F182" s="8" t="n">
        <v>6</v>
      </c>
    </row>
    <row r="183" s="9" customFormat="true" ht="12.75" hidden="false" customHeight="false" outlineLevel="0" collapsed="false">
      <c r="A183" s="7" t="n">
        <v>541</v>
      </c>
      <c r="B183" s="7" t="n">
        <v>12041</v>
      </c>
      <c r="C183" s="7" t="s">
        <v>577</v>
      </c>
      <c r="D183" s="7" t="s">
        <v>364</v>
      </c>
      <c r="E183" s="7" t="n">
        <f aca="false">F183/3</f>
        <v>32</v>
      </c>
      <c r="F183" s="8" t="n">
        <v>96</v>
      </c>
    </row>
    <row r="184" s="9" customFormat="true" ht="25.5" hidden="false" customHeight="false" outlineLevel="0" collapsed="false">
      <c r="A184" s="7" t="n">
        <v>542</v>
      </c>
      <c r="B184" s="7" t="n">
        <v>12013</v>
      </c>
      <c r="C184" s="7" t="s">
        <v>578</v>
      </c>
      <c r="D184" s="7" t="s">
        <v>579</v>
      </c>
      <c r="E184" s="7" t="n">
        <f aca="false">F184/3</f>
        <v>20</v>
      </c>
      <c r="F184" s="8" t="n">
        <v>60</v>
      </c>
    </row>
    <row r="185" s="9" customFormat="true" ht="12.75" hidden="false" customHeight="false" outlineLevel="0" collapsed="false">
      <c r="A185" s="7" t="n">
        <v>544</v>
      </c>
      <c r="B185" s="7" t="n">
        <v>12029</v>
      </c>
      <c r="C185" s="7" t="s">
        <v>581</v>
      </c>
      <c r="D185" s="7" t="s">
        <v>364</v>
      </c>
      <c r="E185" s="7" t="n">
        <f aca="false">F185/3</f>
        <v>29</v>
      </c>
      <c r="F185" s="8" t="n">
        <v>87</v>
      </c>
    </row>
    <row r="186" s="9" customFormat="true" ht="12.75" hidden="false" customHeight="false" outlineLevel="0" collapsed="false">
      <c r="A186" s="7" t="n">
        <v>545</v>
      </c>
      <c r="B186" s="8" t="s">
        <v>12</v>
      </c>
      <c r="C186" s="7" t="s">
        <v>582</v>
      </c>
      <c r="D186" s="8" t="s">
        <v>11</v>
      </c>
      <c r="E186" s="7" t="n">
        <f aca="false">F186/3</f>
        <v>20</v>
      </c>
      <c r="F186" s="8" t="n">
        <v>60</v>
      </c>
    </row>
    <row r="187" s="9" customFormat="true" ht="12.75" hidden="false" customHeight="false" outlineLevel="0" collapsed="false">
      <c r="A187" s="7" t="n">
        <v>547</v>
      </c>
      <c r="B187" s="7" t="n">
        <v>11396</v>
      </c>
      <c r="C187" s="7" t="s">
        <v>584</v>
      </c>
      <c r="D187" s="7" t="s">
        <v>11</v>
      </c>
      <c r="E187" s="7" t="n">
        <f aca="false">F187/3</f>
        <v>30</v>
      </c>
      <c r="F187" s="8" t="n">
        <v>90</v>
      </c>
    </row>
    <row r="188" s="9" customFormat="true" ht="12.75" hidden="false" customHeight="false" outlineLevel="0" collapsed="false">
      <c r="A188" s="7" t="n">
        <v>548</v>
      </c>
      <c r="B188" s="8" t="s">
        <v>12</v>
      </c>
      <c r="C188" s="7" t="s">
        <v>585</v>
      </c>
      <c r="D188" s="7" t="s">
        <v>437</v>
      </c>
      <c r="E188" s="7" t="n">
        <f aca="false">F188/3</f>
        <v>133</v>
      </c>
      <c r="F188" s="8" t="n">
        <v>399</v>
      </c>
    </row>
    <row r="189" s="9" customFormat="true" ht="51" hidden="false" customHeight="false" outlineLevel="0" collapsed="false">
      <c r="A189" s="7" t="n">
        <v>550</v>
      </c>
      <c r="B189" s="8" t="n">
        <v>11388</v>
      </c>
      <c r="C189" s="7" t="s">
        <v>587</v>
      </c>
      <c r="D189" s="7" t="s">
        <v>16</v>
      </c>
      <c r="E189" s="7" t="n">
        <f aca="false">F189/3</f>
        <v>40</v>
      </c>
      <c r="F189" s="8" t="n">
        <v>120</v>
      </c>
    </row>
    <row r="190" s="9" customFormat="true" ht="12.75" hidden="false" customHeight="false" outlineLevel="0" collapsed="false">
      <c r="A190" s="7" t="n">
        <v>552</v>
      </c>
      <c r="B190" s="7" t="n">
        <v>13240</v>
      </c>
      <c r="C190" s="7" t="s">
        <v>589</v>
      </c>
      <c r="D190" s="7" t="s">
        <v>428</v>
      </c>
      <c r="E190" s="7" t="n">
        <f aca="false">F190/3</f>
        <v>24</v>
      </c>
      <c r="F190" s="8" t="n">
        <v>72</v>
      </c>
    </row>
    <row r="191" s="9" customFormat="true" ht="12.75" hidden="false" customHeight="false" outlineLevel="0" collapsed="false">
      <c r="A191" s="7" t="n">
        <v>554</v>
      </c>
      <c r="B191" s="7" t="n">
        <v>11397</v>
      </c>
      <c r="C191" s="7" t="s">
        <v>591</v>
      </c>
      <c r="D191" s="7" t="s">
        <v>437</v>
      </c>
      <c r="E191" s="7" t="n">
        <f aca="false">F191/3</f>
        <v>20</v>
      </c>
      <c r="F191" s="8" t="n">
        <v>60</v>
      </c>
    </row>
    <row r="192" s="9" customFormat="true" ht="25.5" hidden="false" customHeight="false" outlineLevel="0" collapsed="false">
      <c r="A192" s="7" t="n">
        <v>557</v>
      </c>
      <c r="B192" s="7" t="n">
        <v>11320</v>
      </c>
      <c r="C192" s="7" t="s">
        <v>594</v>
      </c>
      <c r="D192" s="7" t="s">
        <v>437</v>
      </c>
      <c r="E192" s="7" t="n">
        <f aca="false">F192/3</f>
        <v>80</v>
      </c>
      <c r="F192" s="8" t="n">
        <v>240</v>
      </c>
    </row>
    <row r="193" s="9" customFormat="true" ht="12.75" hidden="false" customHeight="false" outlineLevel="0" collapsed="false">
      <c r="A193" s="7" t="n">
        <v>559</v>
      </c>
      <c r="B193" s="8" t="s">
        <v>12</v>
      </c>
      <c r="C193" s="7" t="s">
        <v>596</v>
      </c>
      <c r="D193" s="7" t="s">
        <v>437</v>
      </c>
      <c r="E193" s="7" t="n">
        <f aca="false">F193/3</f>
        <v>42</v>
      </c>
      <c r="F193" s="8" t="n">
        <v>126</v>
      </c>
    </row>
    <row r="194" s="9" customFormat="true" ht="12.75" hidden="false" customHeight="false" outlineLevel="0" collapsed="false">
      <c r="A194" s="7" t="n">
        <v>560</v>
      </c>
      <c r="B194" s="7" t="n">
        <v>11333</v>
      </c>
      <c r="C194" s="7" t="s">
        <v>597</v>
      </c>
      <c r="D194" s="7" t="s">
        <v>437</v>
      </c>
      <c r="E194" s="7" t="n">
        <f aca="false">F194/3</f>
        <v>3</v>
      </c>
      <c r="F194" s="8" t="n">
        <v>9</v>
      </c>
    </row>
    <row r="195" s="9" customFormat="true" ht="12.75" hidden="false" customHeight="false" outlineLevel="0" collapsed="false">
      <c r="A195" s="7" t="n">
        <v>562</v>
      </c>
      <c r="B195" s="7" t="n">
        <v>11391</v>
      </c>
      <c r="C195" s="7" t="s">
        <v>599</v>
      </c>
      <c r="D195" s="7" t="s">
        <v>11</v>
      </c>
      <c r="E195" s="7" t="n">
        <f aca="false">F195/3</f>
        <v>85</v>
      </c>
      <c r="F195" s="8" t="n">
        <v>255</v>
      </c>
    </row>
    <row r="196" s="9" customFormat="true" ht="12.75" hidden="false" customHeight="false" outlineLevel="0" collapsed="false">
      <c r="A196" s="7" t="n">
        <v>566</v>
      </c>
      <c r="B196" s="7" t="s">
        <v>12</v>
      </c>
      <c r="C196" s="7" t="s">
        <v>605</v>
      </c>
      <c r="D196" s="7" t="s">
        <v>437</v>
      </c>
      <c r="E196" s="7" t="n">
        <f aca="false">F196/3</f>
        <v>2</v>
      </c>
      <c r="F196" s="8" t="n">
        <v>6</v>
      </c>
    </row>
    <row r="197" s="9" customFormat="true" ht="12.75" hidden="false" customHeight="false" outlineLevel="0" collapsed="false">
      <c r="A197" s="7" t="n">
        <v>568</v>
      </c>
      <c r="B197" s="7" t="n">
        <v>11341</v>
      </c>
      <c r="C197" s="7" t="s">
        <v>607</v>
      </c>
      <c r="D197" s="7" t="s">
        <v>437</v>
      </c>
      <c r="E197" s="7" t="n">
        <f aca="false">F197/3</f>
        <v>85</v>
      </c>
      <c r="F197" s="8" t="n">
        <v>255</v>
      </c>
    </row>
    <row r="198" s="9" customFormat="true" ht="12.75" hidden="false" customHeight="false" outlineLevel="0" collapsed="false">
      <c r="A198" s="7" t="n">
        <v>570</v>
      </c>
      <c r="B198" s="8" t="s">
        <v>12</v>
      </c>
      <c r="C198" s="7" t="s">
        <v>609</v>
      </c>
      <c r="D198" s="7" t="s">
        <v>437</v>
      </c>
      <c r="E198" s="7" t="n">
        <f aca="false">F198/3</f>
        <v>40</v>
      </c>
      <c r="F198" s="8" t="n">
        <v>120</v>
      </c>
    </row>
    <row r="199" s="9" customFormat="true" ht="38.25" hidden="false" customHeight="false" outlineLevel="0" collapsed="false">
      <c r="A199" s="7" t="n">
        <v>573</v>
      </c>
      <c r="B199" s="7" t="n">
        <v>12848</v>
      </c>
      <c r="C199" s="7" t="s">
        <v>612</v>
      </c>
      <c r="D199" s="7" t="s">
        <v>437</v>
      </c>
      <c r="E199" s="7" t="n">
        <f aca="false">F199/3</f>
        <v>10</v>
      </c>
      <c r="F199" s="8" t="n">
        <v>30</v>
      </c>
    </row>
    <row r="200" s="9" customFormat="true" ht="25.5" hidden="false" customHeight="false" outlineLevel="0" collapsed="false">
      <c r="A200" s="7" t="n">
        <v>582</v>
      </c>
      <c r="B200" s="7" t="n">
        <v>12040</v>
      </c>
      <c r="C200" s="7" t="s">
        <v>622</v>
      </c>
      <c r="D200" s="7" t="s">
        <v>437</v>
      </c>
      <c r="E200" s="7" t="n">
        <f aca="false">F200/3</f>
        <v>80</v>
      </c>
      <c r="F200" s="8" t="n">
        <v>240</v>
      </c>
    </row>
    <row r="201" s="9" customFormat="true" ht="12.75" hidden="false" customHeight="false" outlineLevel="0" collapsed="false">
      <c r="A201" s="7" t="n">
        <v>583</v>
      </c>
      <c r="B201" s="7" t="n">
        <v>270118</v>
      </c>
      <c r="C201" s="7" t="s">
        <v>623</v>
      </c>
      <c r="D201" s="7" t="s">
        <v>16</v>
      </c>
      <c r="E201" s="7" t="n">
        <f aca="false">F201/3</f>
        <v>300</v>
      </c>
      <c r="F201" s="8" t="n">
        <v>900</v>
      </c>
    </row>
    <row r="202" s="9" customFormat="true" ht="12.75" hidden="false" customHeight="false" outlineLevel="0" collapsed="false">
      <c r="A202" s="7" t="n">
        <v>586</v>
      </c>
      <c r="B202" s="8" t="s">
        <v>12</v>
      </c>
      <c r="C202" s="7" t="s">
        <v>626</v>
      </c>
      <c r="D202" s="7" t="s">
        <v>16</v>
      </c>
      <c r="E202" s="7" t="n">
        <f aca="false">F202/3</f>
        <v>26</v>
      </c>
      <c r="F202" s="8" t="n">
        <v>78</v>
      </c>
    </row>
    <row r="203" s="9" customFormat="true" ht="12.75" hidden="false" customHeight="false" outlineLevel="0" collapsed="false">
      <c r="A203" s="7" t="n">
        <v>589</v>
      </c>
      <c r="B203" s="7" t="n">
        <v>280054</v>
      </c>
      <c r="C203" s="7" t="s">
        <v>629</v>
      </c>
      <c r="D203" s="7" t="s">
        <v>16</v>
      </c>
      <c r="E203" s="7" t="n">
        <f aca="false">F203/3</f>
        <v>9</v>
      </c>
      <c r="F203" s="8" t="n">
        <v>27</v>
      </c>
    </row>
    <row r="204" s="9" customFormat="true" ht="12.75" hidden="false" customHeight="false" outlineLevel="0" collapsed="false">
      <c r="A204" s="7" t="n">
        <v>590</v>
      </c>
      <c r="B204" s="8" t="s">
        <v>12</v>
      </c>
      <c r="C204" s="7" t="s">
        <v>630</v>
      </c>
      <c r="D204" s="7" t="s">
        <v>16</v>
      </c>
      <c r="E204" s="7" t="n">
        <f aca="false">F204/3</f>
        <v>6</v>
      </c>
      <c r="F204" s="8" t="n">
        <v>18</v>
      </c>
    </row>
    <row r="205" s="9" customFormat="true" ht="12.75" hidden="false" customHeight="false" outlineLevel="0" collapsed="false">
      <c r="A205" s="7" t="n">
        <v>595</v>
      </c>
      <c r="B205" s="7" t="n">
        <v>10585</v>
      </c>
      <c r="C205" s="7" t="s">
        <v>635</v>
      </c>
      <c r="D205" s="7" t="s">
        <v>16</v>
      </c>
      <c r="E205" s="7" t="n">
        <f aca="false">F205/3</f>
        <v>200</v>
      </c>
      <c r="F205" s="8" t="n">
        <v>600</v>
      </c>
    </row>
    <row r="206" s="9" customFormat="true" ht="12.75" hidden="false" customHeight="false" outlineLevel="0" collapsed="false">
      <c r="A206" s="7" t="n">
        <v>596</v>
      </c>
      <c r="B206" s="7" t="s">
        <v>12</v>
      </c>
      <c r="C206" s="7" t="s">
        <v>636</v>
      </c>
      <c r="D206" s="7" t="s">
        <v>16</v>
      </c>
      <c r="E206" s="7" t="n">
        <f aca="false">F206/3</f>
        <v>1020</v>
      </c>
      <c r="F206" s="8" t="n">
        <v>3060</v>
      </c>
    </row>
    <row r="207" s="9" customFormat="true" ht="12.75" hidden="false" customHeight="false" outlineLevel="0" collapsed="false">
      <c r="A207" s="7" t="n">
        <v>597</v>
      </c>
      <c r="B207" s="7" t="n">
        <v>10555</v>
      </c>
      <c r="C207" s="7" t="s">
        <v>637</v>
      </c>
      <c r="D207" s="7" t="s">
        <v>16</v>
      </c>
      <c r="E207" s="7" t="n">
        <f aca="false">F207/3</f>
        <v>100</v>
      </c>
      <c r="F207" s="8" t="n">
        <v>300</v>
      </c>
    </row>
    <row r="208" s="9" customFormat="true" ht="25.5" hidden="false" customHeight="false" outlineLevel="0" collapsed="false">
      <c r="A208" s="7" t="n">
        <v>598</v>
      </c>
      <c r="B208" s="7" t="s">
        <v>12</v>
      </c>
      <c r="C208" s="7" t="s">
        <v>638</v>
      </c>
      <c r="D208" s="7" t="s">
        <v>16</v>
      </c>
      <c r="E208" s="7" t="n">
        <f aca="false">F208/3</f>
        <v>200</v>
      </c>
      <c r="F208" s="8" t="n">
        <v>600</v>
      </c>
    </row>
    <row r="209" s="9" customFormat="true" ht="12.75" hidden="false" customHeight="false" outlineLevel="0" collapsed="false">
      <c r="A209" s="7" t="n">
        <v>599</v>
      </c>
      <c r="B209" s="7" t="s">
        <v>12</v>
      </c>
      <c r="C209" s="7" t="s">
        <v>639</v>
      </c>
      <c r="D209" s="7" t="s">
        <v>16</v>
      </c>
      <c r="E209" s="7" t="n">
        <f aca="false">F209/3</f>
        <v>100</v>
      </c>
      <c r="F209" s="8" t="n">
        <v>300</v>
      </c>
    </row>
    <row r="210" s="9" customFormat="true" ht="12.75" hidden="false" customHeight="false" outlineLevel="0" collapsed="false">
      <c r="A210" s="7" t="n">
        <v>602</v>
      </c>
      <c r="B210" s="7" t="n">
        <v>10886</v>
      </c>
      <c r="C210" s="7" t="s">
        <v>642</v>
      </c>
      <c r="D210" s="7" t="s">
        <v>11</v>
      </c>
      <c r="E210" s="7" t="n">
        <f aca="false">F210/3</f>
        <v>360</v>
      </c>
      <c r="F210" s="8" t="n">
        <v>1080</v>
      </c>
    </row>
    <row r="211" s="9" customFormat="true" ht="12.75" hidden="false" customHeight="false" outlineLevel="0" collapsed="false">
      <c r="A211" s="7" t="n">
        <v>603</v>
      </c>
      <c r="B211" s="8" t="s">
        <v>12</v>
      </c>
      <c r="C211" s="7" t="s">
        <v>643</v>
      </c>
      <c r="D211" s="7" t="s">
        <v>16</v>
      </c>
      <c r="E211" s="7" t="n">
        <f aca="false">F211/3</f>
        <v>910</v>
      </c>
      <c r="F211" s="8" t="n">
        <v>2730</v>
      </c>
    </row>
    <row r="212" s="9" customFormat="true" ht="12.75" hidden="false" customHeight="false" outlineLevel="0" collapsed="false">
      <c r="A212" s="7" t="n">
        <v>604</v>
      </c>
      <c r="B212" s="8" t="s">
        <v>12</v>
      </c>
      <c r="C212" s="7" t="s">
        <v>644</v>
      </c>
      <c r="D212" s="7" t="s">
        <v>16</v>
      </c>
      <c r="E212" s="7" t="n">
        <f aca="false">F212/3</f>
        <v>260</v>
      </c>
      <c r="F212" s="8" t="n">
        <v>780</v>
      </c>
    </row>
    <row r="213" s="9" customFormat="true" ht="12.75" hidden="false" customHeight="false" outlineLevel="0" collapsed="false">
      <c r="A213" s="7" t="n">
        <v>610</v>
      </c>
      <c r="B213" s="8" t="s">
        <v>12</v>
      </c>
      <c r="C213" s="7" t="s">
        <v>650</v>
      </c>
      <c r="D213" s="8" t="s">
        <v>11</v>
      </c>
      <c r="E213" s="7" t="n">
        <f aca="false">F213/3</f>
        <v>620</v>
      </c>
      <c r="F213" s="8" t="n">
        <v>1860</v>
      </c>
    </row>
    <row r="214" s="9" customFormat="true" ht="12.75" hidden="false" customHeight="false" outlineLevel="0" collapsed="false">
      <c r="A214" s="7" t="n">
        <v>611</v>
      </c>
      <c r="B214" s="7" t="s">
        <v>12</v>
      </c>
      <c r="C214" s="7" t="s">
        <v>651</v>
      </c>
      <c r="D214" s="7" t="s">
        <v>16</v>
      </c>
      <c r="E214" s="7" t="n">
        <f aca="false">F214/3</f>
        <v>110</v>
      </c>
      <c r="F214" s="8" t="n">
        <v>330</v>
      </c>
    </row>
    <row r="215" s="9" customFormat="true" ht="25.5" hidden="false" customHeight="false" outlineLevel="0" collapsed="false">
      <c r="A215" s="7" t="n">
        <v>613</v>
      </c>
      <c r="B215" s="7" t="n">
        <v>120072</v>
      </c>
      <c r="C215" s="7" t="s">
        <v>654</v>
      </c>
      <c r="D215" s="7" t="s">
        <v>362</v>
      </c>
      <c r="E215" s="7" t="n">
        <f aca="false">F215/3</f>
        <v>25</v>
      </c>
      <c r="F215" s="8" t="n">
        <v>75</v>
      </c>
    </row>
    <row r="216" s="9" customFormat="true" ht="12.75" hidden="false" customHeight="false" outlineLevel="0" collapsed="false">
      <c r="A216" s="7" t="n">
        <v>616</v>
      </c>
      <c r="B216" s="7" t="s">
        <v>12</v>
      </c>
      <c r="C216" s="7" t="s">
        <v>657</v>
      </c>
      <c r="D216" s="7" t="s">
        <v>658</v>
      </c>
      <c r="E216" s="7" t="n">
        <f aca="false">F216/3</f>
        <v>0.5</v>
      </c>
      <c r="F216" s="8" t="n">
        <v>1.5</v>
      </c>
    </row>
    <row r="217" s="9" customFormat="true" ht="12.75" hidden="false" customHeight="false" outlineLevel="0" collapsed="false">
      <c r="A217" s="7" t="n">
        <v>617</v>
      </c>
      <c r="B217" s="7" t="s">
        <v>21</v>
      </c>
      <c r="C217" s="7" t="s">
        <v>659</v>
      </c>
      <c r="D217" s="7" t="s">
        <v>658</v>
      </c>
      <c r="E217" s="7" t="n">
        <f aca="false">F217/3</f>
        <v>0.5</v>
      </c>
      <c r="F217" s="8" t="n">
        <v>1.5</v>
      </c>
    </row>
    <row r="218" s="9" customFormat="true" ht="12.75" hidden="false" customHeight="false" outlineLevel="0" collapsed="false">
      <c r="A218" s="7" t="n">
        <v>618</v>
      </c>
      <c r="B218" s="7" t="s">
        <v>12</v>
      </c>
      <c r="C218" s="7" t="s">
        <v>660</v>
      </c>
      <c r="D218" s="7" t="s">
        <v>16</v>
      </c>
      <c r="E218" s="7" t="n">
        <f aca="false">F218/3</f>
        <v>1250</v>
      </c>
      <c r="F218" s="8" t="n">
        <v>3750</v>
      </c>
    </row>
    <row r="219" s="9" customFormat="true" ht="12.75" hidden="false" customHeight="false" outlineLevel="0" collapsed="false">
      <c r="A219" s="7" t="n">
        <v>621</v>
      </c>
      <c r="B219" s="8" t="n">
        <v>270707</v>
      </c>
      <c r="C219" s="7" t="s">
        <v>665</v>
      </c>
      <c r="D219" s="7" t="s">
        <v>666</v>
      </c>
      <c r="E219" s="7" t="n">
        <f aca="false">F219/3</f>
        <v>11</v>
      </c>
      <c r="F219" s="8" t="n">
        <v>33</v>
      </c>
    </row>
    <row r="220" s="9" customFormat="true" ht="25.5" hidden="false" customHeight="false" outlineLevel="0" collapsed="false">
      <c r="A220" s="7" t="n">
        <v>622</v>
      </c>
      <c r="B220" s="7" t="n">
        <v>160040</v>
      </c>
      <c r="C220" s="7" t="s">
        <v>667</v>
      </c>
      <c r="D220" s="7" t="s">
        <v>11</v>
      </c>
      <c r="E220" s="7" t="n">
        <f aca="false">F220/3</f>
        <v>3</v>
      </c>
      <c r="F220" s="8" t="n">
        <v>9</v>
      </c>
    </row>
    <row r="221" s="9" customFormat="true" ht="12.75" hidden="false" customHeight="false" outlineLevel="0" collapsed="false">
      <c r="A221" s="7" t="n">
        <v>623</v>
      </c>
      <c r="B221" s="7" t="n">
        <v>160076</v>
      </c>
      <c r="C221" s="7" t="s">
        <v>668</v>
      </c>
      <c r="D221" s="7" t="s">
        <v>11</v>
      </c>
      <c r="E221" s="7" t="n">
        <f aca="false">F221/3</f>
        <v>2</v>
      </c>
      <c r="F221" s="8" t="n">
        <v>6</v>
      </c>
    </row>
    <row r="222" s="12" customFormat="true" ht="12.75" hidden="false" customHeight="false" outlineLevel="0" collapsed="false">
      <c r="A222" s="7" t="n">
        <v>624</v>
      </c>
      <c r="B222" s="7" t="n">
        <v>160075</v>
      </c>
      <c r="C222" s="7" t="s">
        <v>669</v>
      </c>
      <c r="D222" s="7" t="s">
        <v>11</v>
      </c>
      <c r="E222" s="7" t="n">
        <f aca="false">F222/3</f>
        <v>10</v>
      </c>
      <c r="F222" s="8" t="n">
        <v>30</v>
      </c>
    </row>
    <row r="223" s="12" customFormat="true" ht="12.75" hidden="false" customHeight="false" outlineLevel="0" collapsed="false">
      <c r="A223" s="7" t="n">
        <v>625</v>
      </c>
      <c r="B223" s="7" t="s">
        <v>12</v>
      </c>
      <c r="C223" s="7" t="s">
        <v>670</v>
      </c>
      <c r="D223" s="7" t="s">
        <v>16</v>
      </c>
      <c r="E223" s="7" t="n">
        <f aca="false">F223/3</f>
        <v>5</v>
      </c>
      <c r="F223" s="8" t="n">
        <v>15</v>
      </c>
    </row>
    <row r="224" s="12" customFormat="true" ht="16.5" hidden="false" customHeight="true" outlineLevel="0" collapsed="false">
      <c r="A224" s="10" t="n">
        <v>629</v>
      </c>
      <c r="B224" s="11" t="s">
        <v>12</v>
      </c>
      <c r="C224" s="10" t="s">
        <v>676</v>
      </c>
      <c r="D224" s="11" t="s">
        <v>16</v>
      </c>
      <c r="E224" s="10" t="n">
        <f aca="false">F224/3</f>
        <v>177</v>
      </c>
      <c r="F224" s="11" t="n">
        <v>531</v>
      </c>
    </row>
    <row r="225" s="12" customFormat="true" ht="12.75" hidden="false" customHeight="false" outlineLevel="0" collapsed="false">
      <c r="A225" s="10" t="n">
        <v>652</v>
      </c>
      <c r="B225" s="10" t="s">
        <v>703</v>
      </c>
      <c r="C225" s="10" t="s">
        <v>704</v>
      </c>
      <c r="D225" s="10" t="s">
        <v>11</v>
      </c>
      <c r="E225" s="10" t="n">
        <f aca="false">F225/3</f>
        <v>16</v>
      </c>
      <c r="F225" s="11" t="n">
        <v>48</v>
      </c>
    </row>
    <row r="226" s="12" customFormat="true" ht="16.5" hidden="false" customHeight="true" outlineLevel="0" collapsed="false">
      <c r="A226" s="10" t="n">
        <v>655</v>
      </c>
      <c r="B226" s="11" t="n">
        <v>16001409</v>
      </c>
      <c r="C226" s="10" t="s">
        <v>708</v>
      </c>
      <c r="D226" s="10" t="s">
        <v>16</v>
      </c>
      <c r="E226" s="10" t="n">
        <f aca="false">F226/3</f>
        <v>1</v>
      </c>
      <c r="F226" s="11" t="n">
        <v>3</v>
      </c>
    </row>
    <row r="227" s="12" customFormat="true" ht="15.75" hidden="false" customHeight="true" outlineLevel="0" collapsed="false">
      <c r="A227" s="10" t="n">
        <v>658</v>
      </c>
      <c r="B227" s="23" t="s">
        <v>711</v>
      </c>
      <c r="C227" s="23" t="s">
        <v>712</v>
      </c>
      <c r="D227" s="23" t="s">
        <v>713</v>
      </c>
      <c r="E227" s="10" t="n">
        <f aca="false">F227/3</f>
        <v>4</v>
      </c>
      <c r="F227" s="11" t="n">
        <v>12</v>
      </c>
    </row>
    <row r="228" s="12" customFormat="true" ht="12.75" hidden="false" customHeight="false" outlineLevel="0" collapsed="false">
      <c r="A228" s="10" t="n">
        <v>659</v>
      </c>
      <c r="B228" s="10" t="s">
        <v>711</v>
      </c>
      <c r="C228" s="10" t="s">
        <v>714</v>
      </c>
      <c r="D228" s="10" t="s">
        <v>418</v>
      </c>
      <c r="E228" s="10" t="n">
        <f aca="false">F228/3</f>
        <v>5</v>
      </c>
      <c r="F228" s="11" t="n">
        <v>15</v>
      </c>
    </row>
    <row r="229" s="12" customFormat="true" ht="12.75" hidden="false" customHeight="false" outlineLevel="0" collapsed="false">
      <c r="A229" s="10" t="n">
        <v>662</v>
      </c>
      <c r="B229" s="10" t="n">
        <v>170391</v>
      </c>
      <c r="C229" s="10" t="s">
        <v>717</v>
      </c>
      <c r="D229" s="10" t="s">
        <v>418</v>
      </c>
      <c r="E229" s="10" t="n">
        <f aca="false">F229/3</f>
        <v>7</v>
      </c>
      <c r="F229" s="11" t="n">
        <v>21</v>
      </c>
    </row>
    <row r="230" s="12" customFormat="true" ht="12.75" hidden="false" customHeight="false" outlineLevel="0" collapsed="false">
      <c r="A230" s="10" t="n">
        <v>664</v>
      </c>
      <c r="B230" s="10" t="n">
        <v>160464</v>
      </c>
      <c r="C230" s="10" t="s">
        <v>719</v>
      </c>
      <c r="D230" s="10" t="s">
        <v>11</v>
      </c>
      <c r="E230" s="10" t="n">
        <f aca="false">F230/3</f>
        <v>300</v>
      </c>
      <c r="F230" s="11" t="n">
        <v>900</v>
      </c>
    </row>
    <row r="231" s="9" customFormat="true" ht="38.25" hidden="false" customHeight="false" outlineLevel="0" collapsed="false">
      <c r="A231" s="10" t="n">
        <v>665</v>
      </c>
      <c r="B231" s="10" t="n">
        <v>160466</v>
      </c>
      <c r="C231" s="10" t="s">
        <v>720</v>
      </c>
      <c r="D231" s="10" t="s">
        <v>11</v>
      </c>
      <c r="E231" s="10" t="n">
        <f aca="false">F231/3</f>
        <v>2</v>
      </c>
      <c r="F231" s="11" t="n">
        <v>6</v>
      </c>
    </row>
    <row r="232" s="9" customFormat="true" ht="25.5" hidden="false" customHeight="false" outlineLevel="0" collapsed="false">
      <c r="A232" s="10" t="n">
        <v>667</v>
      </c>
      <c r="B232" s="10" t="n">
        <v>50605</v>
      </c>
      <c r="C232" s="10" t="s">
        <v>723</v>
      </c>
      <c r="D232" s="10" t="s">
        <v>16</v>
      </c>
      <c r="E232" s="10" t="n">
        <f aca="false">F232/3</f>
        <v>1200</v>
      </c>
      <c r="F232" s="11" t="n">
        <v>3600</v>
      </c>
    </row>
    <row r="233" s="9" customFormat="true" ht="25.5" hidden="false" customHeight="false" outlineLevel="0" collapsed="false">
      <c r="A233" s="7" t="n">
        <v>670</v>
      </c>
      <c r="B233" s="7" t="n">
        <v>50602</v>
      </c>
      <c r="C233" s="7" t="s">
        <v>726</v>
      </c>
      <c r="D233" s="7" t="s">
        <v>16</v>
      </c>
      <c r="E233" s="7" t="n">
        <f aca="false">F233/3</f>
        <v>1900</v>
      </c>
      <c r="F233" s="8" t="n">
        <v>5700</v>
      </c>
    </row>
    <row r="234" s="9" customFormat="true" ht="12.75" hidden="false" customHeight="false" outlineLevel="0" collapsed="false">
      <c r="A234" s="7" t="n">
        <v>671</v>
      </c>
      <c r="B234" s="8" t="s">
        <v>12</v>
      </c>
      <c r="C234" s="7" t="s">
        <v>727</v>
      </c>
      <c r="D234" s="8" t="s">
        <v>11</v>
      </c>
      <c r="E234" s="7" t="n">
        <f aca="false">F234/3</f>
        <v>300</v>
      </c>
      <c r="F234" s="8" t="n">
        <v>900</v>
      </c>
    </row>
    <row r="235" s="9" customFormat="true" ht="38.25" hidden="false" customHeight="false" outlineLevel="0" collapsed="false">
      <c r="A235" s="7" t="n">
        <v>672</v>
      </c>
      <c r="B235" s="8" t="n">
        <v>12640</v>
      </c>
      <c r="C235" s="7" t="s">
        <v>728</v>
      </c>
      <c r="D235" s="7" t="s">
        <v>729</v>
      </c>
      <c r="E235" s="7" t="n">
        <f aca="false">F235/3</f>
        <v>5</v>
      </c>
      <c r="F235" s="8" t="n">
        <v>15</v>
      </c>
    </row>
    <row r="236" s="9" customFormat="true" ht="12.75" hidden="false" customHeight="false" outlineLevel="0" collapsed="false">
      <c r="A236" s="7" t="n">
        <v>675</v>
      </c>
      <c r="B236" s="7" t="n">
        <v>150053</v>
      </c>
      <c r="C236" s="7" t="s">
        <v>732</v>
      </c>
      <c r="D236" s="7" t="s">
        <v>733</v>
      </c>
      <c r="E236" s="7" t="n">
        <f aca="false">F236/3</f>
        <v>7</v>
      </c>
      <c r="F236" s="8" t="n">
        <v>21</v>
      </c>
    </row>
    <row r="237" s="9" customFormat="true" ht="12.75" hidden="false" customHeight="false" outlineLevel="0" collapsed="false">
      <c r="A237" s="7" t="n">
        <v>676</v>
      </c>
      <c r="B237" s="7" t="n">
        <v>150051</v>
      </c>
      <c r="C237" s="7" t="s">
        <v>734</v>
      </c>
      <c r="D237" s="7" t="s">
        <v>735</v>
      </c>
      <c r="E237" s="7" t="n">
        <f aca="false">F237/3</f>
        <v>1</v>
      </c>
      <c r="F237" s="8" t="n">
        <v>3</v>
      </c>
    </row>
    <row r="238" s="9" customFormat="true" ht="12.75" hidden="false" customHeight="false" outlineLevel="0" collapsed="false">
      <c r="A238" s="7" t="n">
        <v>677</v>
      </c>
      <c r="B238" s="7" t="n">
        <v>10105</v>
      </c>
      <c r="C238" s="7" t="s">
        <v>736</v>
      </c>
      <c r="D238" s="7" t="s">
        <v>16</v>
      </c>
      <c r="E238" s="7" t="n">
        <f aca="false">F238/3</f>
        <v>11</v>
      </c>
      <c r="F238" s="8" t="n">
        <v>33</v>
      </c>
    </row>
    <row r="239" s="9" customFormat="true" ht="38.25" hidden="false" customHeight="false" outlineLevel="0" collapsed="false">
      <c r="A239" s="7" t="n">
        <v>678</v>
      </c>
      <c r="B239" s="8" t="s">
        <v>12</v>
      </c>
      <c r="C239" s="7" t="s">
        <v>737</v>
      </c>
      <c r="D239" s="7" t="s">
        <v>364</v>
      </c>
      <c r="E239" s="7" t="n">
        <f aca="false">F239/3</f>
        <v>2</v>
      </c>
      <c r="F239" s="8" t="n">
        <v>6</v>
      </c>
    </row>
    <row r="240" s="9" customFormat="true" ht="12.75" hidden="false" customHeight="false" outlineLevel="0" collapsed="false">
      <c r="A240" s="7" t="n">
        <v>684</v>
      </c>
      <c r="B240" s="7" t="s">
        <v>12</v>
      </c>
      <c r="C240" s="7" t="s">
        <v>743</v>
      </c>
      <c r="D240" s="7" t="s">
        <v>16</v>
      </c>
      <c r="E240" s="7" t="n">
        <f aca="false">F240/3</f>
        <v>100</v>
      </c>
      <c r="F240" s="8" t="n">
        <v>300</v>
      </c>
    </row>
    <row r="241" s="9" customFormat="true" ht="25.5" hidden="false" customHeight="false" outlineLevel="0" collapsed="false">
      <c r="A241" s="7" t="n">
        <v>686</v>
      </c>
      <c r="B241" s="8" t="s">
        <v>12</v>
      </c>
      <c r="C241" s="7" t="s">
        <v>745</v>
      </c>
      <c r="D241" s="7" t="s">
        <v>16</v>
      </c>
      <c r="E241" s="7" t="n">
        <f aca="false">F241/3</f>
        <v>65</v>
      </c>
      <c r="F241" s="8" t="n">
        <v>195</v>
      </c>
    </row>
    <row r="242" customFormat="false" ht="15" hidden="false" customHeight="false" outlineLevel="0" collapsed="false">
      <c r="A242" s="7" t="n">
        <v>689</v>
      </c>
      <c r="B242" s="7" t="n">
        <v>20167</v>
      </c>
      <c r="C242" s="7" t="s">
        <v>748</v>
      </c>
      <c r="D242" s="7" t="s">
        <v>25</v>
      </c>
      <c r="E242" s="7" t="n">
        <f aca="false">F242/3</f>
        <v>33</v>
      </c>
      <c r="F242" s="8" t="n">
        <v>99</v>
      </c>
    </row>
    <row r="243" customFormat="false" ht="15" hidden="false" customHeight="false" outlineLevel="0" collapsed="false">
      <c r="A243" s="7" t="n">
        <v>690</v>
      </c>
      <c r="B243" s="7" t="n">
        <v>20162</v>
      </c>
      <c r="C243" s="7" t="s">
        <v>749</v>
      </c>
      <c r="D243" s="7" t="s">
        <v>235</v>
      </c>
      <c r="E243" s="7" t="n">
        <f aca="false">F243/3</f>
        <v>15</v>
      </c>
      <c r="F243" s="8" t="n">
        <v>45</v>
      </c>
    </row>
  </sheetData>
  <mergeCells count="1">
    <mergeCell ref="A1:F1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24" width="3.86"/>
    <col collapsed="false" customWidth="true" hidden="false" outlineLevel="0" max="2" min="2" style="25" width="15.85"/>
    <col collapsed="false" customWidth="true" hidden="false" outlineLevel="0" max="3" min="3" style="25" width="21.39"/>
    <col collapsed="false" customWidth="true" hidden="false" outlineLevel="0" max="4" min="4" style="24" width="30"/>
    <col collapsed="false" customWidth="true" hidden="false" outlineLevel="0" max="6" min="5" style="24" width="9.14"/>
    <col collapsed="false" customWidth="true" hidden="false" outlineLevel="0" max="7" min="7" style="26" width="8.43"/>
    <col collapsed="false" customWidth="true" hidden="false" outlineLevel="0" max="8" min="8" style="27" width="7.71"/>
    <col collapsed="false" customWidth="true" hidden="false" outlineLevel="0" max="9" min="9" style="28" width="9.71"/>
    <col collapsed="false" customWidth="true" hidden="false" outlineLevel="0" max="10" min="10" style="24" width="5.28"/>
    <col collapsed="false" customWidth="true" hidden="false" outlineLevel="0" max="11" min="11" style="29" width="10.57"/>
    <col collapsed="false" customWidth="false" hidden="false" outlineLevel="0" max="12" min="12" style="24" width="11.43"/>
    <col collapsed="false" customWidth="true" hidden="false" outlineLevel="0" max="1025" min="13" style="24" width="9.14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35" t="s">
        <v>760</v>
      </c>
      <c r="N1" s="1"/>
      <c r="O1" s="1"/>
    </row>
    <row r="2" s="45" customFormat="true" ht="17.1" hidden="false" customHeight="true" outlineLevel="0" collapsed="false">
      <c r="A2" s="36"/>
      <c r="B2" s="36" t="s">
        <v>761</v>
      </c>
      <c r="C2" s="37" t="s">
        <v>762</v>
      </c>
      <c r="D2" s="37" t="s">
        <v>763</v>
      </c>
      <c r="E2" s="37" t="s">
        <v>764</v>
      </c>
      <c r="F2" s="37" t="s">
        <v>765</v>
      </c>
      <c r="G2" s="38" t="n">
        <v>988</v>
      </c>
      <c r="H2" s="39" t="n">
        <v>42</v>
      </c>
      <c r="I2" s="40" t="n">
        <f aca="false">G2*H2</f>
        <v>41496</v>
      </c>
      <c r="J2" s="41" t="n">
        <v>0.12</v>
      </c>
      <c r="K2" s="42" t="n">
        <f aca="false">I2*J2+I2</f>
        <v>46475.52</v>
      </c>
      <c r="L2" s="37" t="s">
        <v>766</v>
      </c>
      <c r="M2" s="43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  <c r="GZ2" s="44"/>
      <c r="HA2" s="44"/>
      <c r="HB2" s="44"/>
      <c r="HC2" s="44"/>
      <c r="HD2" s="44"/>
      <c r="HE2" s="44"/>
      <c r="HF2" s="44"/>
      <c r="HG2" s="44"/>
      <c r="HH2" s="44"/>
      <c r="HI2" s="44"/>
      <c r="HJ2" s="44"/>
      <c r="HK2" s="44"/>
      <c r="HL2" s="44"/>
      <c r="HM2" s="44"/>
      <c r="HN2" s="44"/>
      <c r="HO2" s="44"/>
      <c r="HP2" s="44"/>
      <c r="HQ2" s="44"/>
      <c r="HR2" s="44"/>
      <c r="HS2" s="44"/>
      <c r="HT2" s="44"/>
      <c r="HU2" s="44"/>
      <c r="HV2" s="44"/>
      <c r="HW2" s="44"/>
      <c r="HX2" s="44"/>
      <c r="HY2" s="44"/>
      <c r="HZ2" s="44"/>
      <c r="IA2" s="44"/>
      <c r="IB2" s="44"/>
      <c r="IC2" s="44"/>
      <c r="ID2" s="44"/>
      <c r="IE2" s="44"/>
      <c r="IF2" s="44"/>
      <c r="IG2" s="44"/>
      <c r="IH2" s="44"/>
      <c r="II2" s="44"/>
      <c r="IJ2" s="44"/>
      <c r="IK2" s="44"/>
      <c r="IL2" s="44"/>
      <c r="IM2" s="44"/>
      <c r="IN2" s="44"/>
      <c r="IO2" s="44"/>
      <c r="IP2" s="44"/>
      <c r="IQ2" s="44"/>
      <c r="IR2" s="44"/>
      <c r="IS2" s="44"/>
      <c r="IT2" s="44"/>
      <c r="IU2" s="44"/>
      <c r="IV2" s="44"/>
    </row>
    <row r="3" s="45" customFormat="true" ht="30" hidden="false" customHeight="false" outlineLevel="0" collapsed="false">
      <c r="A3" s="36"/>
      <c r="B3" s="39" t="s">
        <v>767</v>
      </c>
      <c r="C3" s="37" t="s">
        <v>768</v>
      </c>
      <c r="D3" s="37" t="s">
        <v>769</v>
      </c>
      <c r="E3" s="37" t="s">
        <v>14</v>
      </c>
      <c r="F3" s="37" t="s">
        <v>770</v>
      </c>
      <c r="G3" s="38" t="n">
        <v>4775</v>
      </c>
      <c r="H3" s="39" t="n">
        <v>48</v>
      </c>
      <c r="I3" s="40" t="n">
        <f aca="false">G3*H3</f>
        <v>229200</v>
      </c>
      <c r="J3" s="41" t="n">
        <v>0.12</v>
      </c>
      <c r="K3" s="42" t="n">
        <f aca="false">I3*J3+I3</f>
        <v>256704</v>
      </c>
      <c r="L3" s="37" t="s">
        <v>771</v>
      </c>
      <c r="M3" s="43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  <c r="GZ3" s="44"/>
      <c r="HA3" s="44"/>
      <c r="HB3" s="44"/>
      <c r="HC3" s="44"/>
      <c r="HD3" s="44"/>
      <c r="HE3" s="44"/>
      <c r="HF3" s="44"/>
      <c r="HG3" s="44"/>
      <c r="HH3" s="44"/>
      <c r="HI3" s="44"/>
      <c r="HJ3" s="44"/>
      <c r="HK3" s="44"/>
      <c r="HL3" s="44"/>
      <c r="HM3" s="44"/>
      <c r="HN3" s="44"/>
      <c r="HO3" s="44"/>
      <c r="HP3" s="44"/>
      <c r="HQ3" s="44"/>
      <c r="HR3" s="44"/>
      <c r="HS3" s="44"/>
      <c r="HT3" s="44"/>
      <c r="HU3" s="44"/>
      <c r="HV3" s="44"/>
      <c r="HW3" s="44"/>
      <c r="HX3" s="44"/>
      <c r="HY3" s="44"/>
      <c r="HZ3" s="44"/>
      <c r="IA3" s="44"/>
      <c r="IB3" s="44"/>
      <c r="IC3" s="44"/>
      <c r="ID3" s="44"/>
      <c r="IE3" s="44"/>
      <c r="IF3" s="44"/>
      <c r="IG3" s="44"/>
      <c r="IH3" s="44"/>
      <c r="II3" s="44"/>
      <c r="IJ3" s="44"/>
      <c r="IK3" s="44"/>
      <c r="IL3" s="44"/>
      <c r="IM3" s="44"/>
      <c r="IN3" s="44"/>
      <c r="IO3" s="44"/>
      <c r="IP3" s="44"/>
      <c r="IQ3" s="44"/>
      <c r="IR3" s="44"/>
      <c r="IS3" s="44"/>
      <c r="IT3" s="44"/>
      <c r="IU3" s="44"/>
      <c r="IV3" s="44"/>
    </row>
    <row r="4" customFormat="false" ht="30" hidden="false" customHeight="false" outlineLevel="0" collapsed="false">
      <c r="A4" s="46"/>
      <c r="B4" s="39" t="s">
        <v>772</v>
      </c>
      <c r="C4" s="37" t="s">
        <v>773</v>
      </c>
      <c r="D4" s="37" t="s">
        <v>774</v>
      </c>
      <c r="E4" s="37" t="s">
        <v>103</v>
      </c>
      <c r="F4" s="37" t="s">
        <v>775</v>
      </c>
      <c r="G4" s="47" t="n">
        <v>4.16</v>
      </c>
      <c r="H4" s="48" t="n">
        <v>90</v>
      </c>
      <c r="I4" s="40" t="n">
        <f aca="false">G4*H4</f>
        <v>374.4</v>
      </c>
      <c r="J4" s="41" t="n">
        <v>0.12</v>
      </c>
      <c r="K4" s="42" t="n">
        <f aca="false">I4*J4+I4</f>
        <v>419.328</v>
      </c>
      <c r="L4" s="37" t="s">
        <v>776</v>
      </c>
      <c r="M4" s="49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</row>
    <row r="5" customFormat="false" ht="30" hidden="false" customHeight="false" outlineLevel="0" collapsed="false">
      <c r="A5" s="51"/>
      <c r="B5" s="39" t="s">
        <v>777</v>
      </c>
      <c r="C5" s="37" t="s">
        <v>778</v>
      </c>
      <c r="D5" s="37" t="s">
        <v>779</v>
      </c>
      <c r="E5" s="37" t="s">
        <v>103</v>
      </c>
      <c r="F5" s="37" t="s">
        <v>780</v>
      </c>
      <c r="G5" s="40" t="n">
        <v>2.16</v>
      </c>
      <c r="H5" s="52" t="n">
        <v>180</v>
      </c>
      <c r="I5" s="40" t="n">
        <f aca="false">G5*H5</f>
        <v>388.8</v>
      </c>
      <c r="J5" s="41" t="n">
        <v>0.12</v>
      </c>
      <c r="K5" s="42" t="n">
        <f aca="false">I5*J5+I5</f>
        <v>435.456</v>
      </c>
      <c r="L5" s="37" t="s">
        <v>781</v>
      </c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</row>
    <row r="6" customFormat="false" ht="30" hidden="false" customHeight="false" outlineLevel="0" collapsed="false">
      <c r="A6" s="51"/>
      <c r="B6" s="39" t="s">
        <v>782</v>
      </c>
      <c r="C6" s="37" t="s">
        <v>783</v>
      </c>
      <c r="D6" s="37" t="s">
        <v>784</v>
      </c>
      <c r="E6" s="37" t="s">
        <v>16</v>
      </c>
      <c r="F6" s="37" t="s">
        <v>785</v>
      </c>
      <c r="G6" s="47" t="n">
        <v>1.52</v>
      </c>
      <c r="H6" s="48" t="n">
        <v>1000</v>
      </c>
      <c r="I6" s="40" t="n">
        <f aca="false">G6*H6</f>
        <v>1520</v>
      </c>
      <c r="J6" s="41" t="n">
        <v>0.12</v>
      </c>
      <c r="K6" s="42" t="n">
        <f aca="false">I6*J6+I6</f>
        <v>1702.4</v>
      </c>
      <c r="L6" s="37" t="s">
        <v>776</v>
      </c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</row>
    <row r="7" customFormat="false" ht="30" hidden="false" customHeight="false" outlineLevel="0" collapsed="false">
      <c r="A7" s="51"/>
      <c r="B7" s="39" t="s">
        <v>786</v>
      </c>
      <c r="C7" s="37" t="s">
        <v>787</v>
      </c>
      <c r="D7" s="37" t="s">
        <v>788</v>
      </c>
      <c r="E7" s="53" t="s">
        <v>11</v>
      </c>
      <c r="F7" s="37" t="s">
        <v>789</v>
      </c>
      <c r="G7" s="47" t="n">
        <v>173</v>
      </c>
      <c r="H7" s="48" t="n">
        <v>600</v>
      </c>
      <c r="I7" s="40" t="n">
        <f aca="false">G7*H7</f>
        <v>103800</v>
      </c>
      <c r="J7" s="41" t="n">
        <v>0.12</v>
      </c>
      <c r="K7" s="42" t="n">
        <f aca="false">I7*J7+I7</f>
        <v>116256</v>
      </c>
      <c r="L7" s="37" t="s">
        <v>790</v>
      </c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0"/>
      <c r="ER7" s="50"/>
      <c r="ES7" s="50"/>
      <c r="ET7" s="50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0"/>
      <c r="FH7" s="50"/>
      <c r="FI7" s="50"/>
      <c r="FJ7" s="50"/>
      <c r="FK7" s="50"/>
      <c r="FL7" s="50"/>
      <c r="FM7" s="50"/>
      <c r="FN7" s="50"/>
      <c r="FO7" s="50"/>
      <c r="FP7" s="50"/>
      <c r="FQ7" s="50"/>
      <c r="FR7" s="50"/>
      <c r="FS7" s="50"/>
      <c r="FT7" s="50"/>
      <c r="FU7" s="50"/>
      <c r="FV7" s="50"/>
      <c r="FW7" s="50"/>
      <c r="FX7" s="50"/>
      <c r="FY7" s="50"/>
      <c r="FZ7" s="50"/>
      <c r="GA7" s="50"/>
      <c r="GB7" s="50"/>
      <c r="GC7" s="50"/>
      <c r="GD7" s="50"/>
      <c r="GE7" s="50"/>
      <c r="GF7" s="50"/>
      <c r="GG7" s="50"/>
      <c r="GH7" s="50"/>
      <c r="GI7" s="50"/>
      <c r="GJ7" s="50"/>
      <c r="GK7" s="50"/>
      <c r="GL7" s="50"/>
      <c r="GM7" s="50"/>
      <c r="GN7" s="50"/>
      <c r="GO7" s="50"/>
      <c r="GP7" s="50"/>
      <c r="GQ7" s="50"/>
      <c r="GR7" s="50"/>
      <c r="GS7" s="50"/>
      <c r="GT7" s="50"/>
      <c r="GU7" s="50"/>
      <c r="GV7" s="50"/>
      <c r="GW7" s="50"/>
      <c r="GX7" s="50"/>
      <c r="GY7" s="50"/>
      <c r="GZ7" s="50"/>
      <c r="HA7" s="50"/>
      <c r="HB7" s="50"/>
      <c r="HC7" s="50"/>
      <c r="HD7" s="50"/>
      <c r="HE7" s="50"/>
      <c r="HF7" s="50"/>
      <c r="HG7" s="50"/>
      <c r="HH7" s="50"/>
      <c r="HI7" s="50"/>
      <c r="HJ7" s="50"/>
      <c r="HK7" s="50"/>
      <c r="HL7" s="50"/>
      <c r="HM7" s="50"/>
    </row>
    <row r="8" customFormat="false" ht="30" hidden="false" customHeight="false" outlineLevel="0" collapsed="false">
      <c r="A8" s="51"/>
      <c r="B8" s="39" t="s">
        <v>791</v>
      </c>
      <c r="C8" s="37" t="s">
        <v>792</v>
      </c>
      <c r="D8" s="37" t="s">
        <v>793</v>
      </c>
      <c r="E8" s="37" t="s">
        <v>16</v>
      </c>
      <c r="F8" s="37" t="s">
        <v>794</v>
      </c>
      <c r="G8" s="47" t="n">
        <v>6.62</v>
      </c>
      <c r="H8" s="48" t="n">
        <v>2070</v>
      </c>
      <c r="I8" s="40" t="n">
        <f aca="false">G8*H8</f>
        <v>13703.4</v>
      </c>
      <c r="J8" s="41" t="n">
        <v>0.12</v>
      </c>
      <c r="K8" s="42" t="n">
        <f aca="false">I8*J8+I8</f>
        <v>15347.808</v>
      </c>
      <c r="L8" s="37" t="s">
        <v>795</v>
      </c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  <c r="BM8" s="50"/>
      <c r="BN8" s="50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</row>
    <row r="9" customFormat="false" ht="30" hidden="false" customHeight="false" outlineLevel="0" collapsed="false">
      <c r="A9" s="51"/>
      <c r="B9" s="39" t="s">
        <v>796</v>
      </c>
      <c r="C9" s="37" t="s">
        <v>797</v>
      </c>
      <c r="D9" s="37" t="s">
        <v>798</v>
      </c>
      <c r="E9" s="37" t="s">
        <v>103</v>
      </c>
      <c r="F9" s="37" t="s">
        <v>780</v>
      </c>
      <c r="G9" s="47" t="n">
        <v>1.52</v>
      </c>
      <c r="H9" s="48" t="n">
        <v>400</v>
      </c>
      <c r="I9" s="40" t="n">
        <f aca="false">G9*H9</f>
        <v>608</v>
      </c>
      <c r="J9" s="41" t="n">
        <v>0.12</v>
      </c>
      <c r="K9" s="42" t="n">
        <f aca="false">I9*J9+I9</f>
        <v>680.96</v>
      </c>
      <c r="L9" s="37" t="s">
        <v>781</v>
      </c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</row>
    <row r="10" s="45" customFormat="true" ht="15" hidden="false" customHeight="true" outlineLevel="0" collapsed="false">
      <c r="A10" s="54"/>
      <c r="B10" s="39" t="s">
        <v>799</v>
      </c>
      <c r="C10" s="37" t="s">
        <v>800</v>
      </c>
      <c r="D10" s="37" t="s">
        <v>801</v>
      </c>
      <c r="E10" s="55" t="s">
        <v>16</v>
      </c>
      <c r="F10" s="37" t="s">
        <v>794</v>
      </c>
      <c r="G10" s="56" t="n">
        <v>0.23</v>
      </c>
      <c r="H10" s="48" t="n">
        <v>50000</v>
      </c>
      <c r="I10" s="40" t="n">
        <f aca="false">G10*H10</f>
        <v>11500</v>
      </c>
      <c r="J10" s="57" t="n">
        <v>0.12</v>
      </c>
      <c r="K10" s="56" t="n">
        <f aca="false">I10*J10+I10</f>
        <v>12880</v>
      </c>
      <c r="L10" s="37" t="s">
        <v>771</v>
      </c>
      <c r="M10" s="58"/>
      <c r="N10" s="59"/>
      <c r="O10" s="59"/>
      <c r="P10" s="59"/>
      <c r="Q10" s="59"/>
      <c r="R10" s="59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4"/>
      <c r="CQ10" s="44"/>
      <c r="CR10" s="44"/>
      <c r="CS10" s="44"/>
      <c r="CT10" s="44"/>
      <c r="CU10" s="44"/>
      <c r="CV10" s="44"/>
      <c r="CW10" s="44"/>
      <c r="CX10" s="44"/>
      <c r="CY10" s="44"/>
      <c r="CZ10" s="44"/>
      <c r="DA10" s="44"/>
      <c r="DB10" s="44"/>
      <c r="DC10" s="44"/>
      <c r="DD10" s="44"/>
      <c r="DE10" s="44"/>
      <c r="DF10" s="44"/>
      <c r="DG10" s="44"/>
      <c r="DH10" s="44"/>
      <c r="DI10" s="44"/>
      <c r="DJ10" s="44"/>
      <c r="DK10" s="44"/>
      <c r="DL10" s="44"/>
      <c r="DM10" s="44"/>
      <c r="DN10" s="44"/>
      <c r="DO10" s="44"/>
      <c r="DP10" s="44"/>
      <c r="DQ10" s="44"/>
      <c r="DR10" s="44"/>
      <c r="DS10" s="44"/>
      <c r="DT10" s="44"/>
      <c r="DU10" s="44"/>
      <c r="DV10" s="44"/>
      <c r="DW10" s="44"/>
      <c r="DX10" s="44"/>
      <c r="DY10" s="44"/>
      <c r="DZ10" s="44"/>
      <c r="EA10" s="44"/>
      <c r="EB10" s="44"/>
      <c r="EC10" s="44"/>
      <c r="ED10" s="44"/>
      <c r="EE10" s="44"/>
      <c r="EF10" s="44"/>
      <c r="EG10" s="44"/>
      <c r="EH10" s="44"/>
      <c r="EI10" s="44"/>
      <c r="EJ10" s="44"/>
      <c r="EK10" s="44"/>
      <c r="EL10" s="44"/>
      <c r="EM10" s="44"/>
      <c r="EN10" s="44"/>
      <c r="EO10" s="44"/>
      <c r="EP10" s="44"/>
      <c r="EQ10" s="44"/>
      <c r="ER10" s="44"/>
      <c r="ES10" s="44"/>
      <c r="ET10" s="44"/>
      <c r="EU10" s="44"/>
      <c r="EV10" s="44"/>
      <c r="EW10" s="44"/>
      <c r="EX10" s="44"/>
      <c r="EY10" s="44"/>
      <c r="EZ10" s="44"/>
      <c r="FA10" s="44"/>
      <c r="FB10" s="44"/>
      <c r="FC10" s="44"/>
      <c r="FD10" s="44"/>
      <c r="FE10" s="44"/>
      <c r="FF10" s="44"/>
      <c r="FG10" s="44"/>
      <c r="FH10" s="44"/>
      <c r="FI10" s="44"/>
      <c r="FJ10" s="44"/>
      <c r="FK10" s="44"/>
      <c r="FL10" s="44"/>
      <c r="FM10" s="44"/>
      <c r="FN10" s="44"/>
      <c r="FO10" s="44"/>
      <c r="FP10" s="44"/>
      <c r="FQ10" s="44"/>
      <c r="FR10" s="44"/>
      <c r="FS10" s="44"/>
      <c r="FT10" s="44"/>
      <c r="FU10" s="44"/>
      <c r="FV10" s="44"/>
      <c r="FW10" s="44"/>
      <c r="FX10" s="44"/>
      <c r="FY10" s="44"/>
      <c r="FZ10" s="44"/>
      <c r="GA10" s="44"/>
      <c r="GB10" s="44"/>
      <c r="GC10" s="44"/>
      <c r="GD10" s="44"/>
      <c r="GE10" s="44"/>
      <c r="GF10" s="44"/>
      <c r="GG10" s="44"/>
      <c r="GH10" s="44"/>
      <c r="GI10" s="44"/>
      <c r="GJ10" s="44"/>
      <c r="GK10" s="44"/>
      <c r="GL10" s="44"/>
      <c r="GM10" s="44"/>
      <c r="GN10" s="44"/>
      <c r="GO10" s="44"/>
      <c r="GP10" s="44"/>
      <c r="GQ10" s="44"/>
      <c r="GR10" s="44"/>
      <c r="GS10" s="44"/>
      <c r="GT10" s="44"/>
      <c r="GU10" s="44"/>
      <c r="GV10" s="44"/>
      <c r="GW10" s="44"/>
      <c r="GX10" s="44"/>
      <c r="GY10" s="44"/>
      <c r="GZ10" s="44"/>
      <c r="HA10" s="44"/>
      <c r="HB10" s="44"/>
      <c r="HC10" s="44"/>
      <c r="HD10" s="44"/>
      <c r="HE10" s="44"/>
      <c r="HF10" s="44"/>
      <c r="HG10" s="44"/>
      <c r="HH10" s="44"/>
      <c r="HI10" s="44"/>
      <c r="HJ10" s="44"/>
      <c r="HK10" s="44"/>
      <c r="HL10" s="44"/>
      <c r="HM10" s="44"/>
      <c r="HN10" s="44"/>
      <c r="HO10" s="44"/>
      <c r="HP10" s="44"/>
      <c r="HQ10" s="44"/>
      <c r="HR10" s="44"/>
      <c r="HS10" s="44"/>
      <c r="HT10" s="44"/>
      <c r="HU10" s="44"/>
      <c r="HV10" s="44"/>
      <c r="HW10" s="44"/>
      <c r="HX10" s="44"/>
      <c r="HY10" s="44"/>
      <c r="HZ10" s="44"/>
      <c r="IA10" s="44"/>
      <c r="IB10" s="44"/>
      <c r="IC10" s="44"/>
      <c r="ID10" s="44"/>
      <c r="IE10" s="44"/>
      <c r="IF10" s="44"/>
      <c r="IG10" s="44"/>
      <c r="IH10" s="44"/>
      <c r="II10" s="44"/>
      <c r="IJ10" s="44"/>
      <c r="IK10" s="44"/>
      <c r="IL10" s="44"/>
      <c r="IM10" s="44"/>
      <c r="IN10" s="44"/>
      <c r="IO10" s="44"/>
      <c r="IP10" s="44"/>
    </row>
    <row r="11" s="45" customFormat="true" ht="15" hidden="false" customHeight="true" outlineLevel="0" collapsed="false">
      <c r="A11" s="54"/>
      <c r="B11" s="39" t="s">
        <v>802</v>
      </c>
      <c r="C11" s="37" t="s">
        <v>803</v>
      </c>
      <c r="D11" s="37" t="s">
        <v>804</v>
      </c>
      <c r="E11" s="55" t="s">
        <v>103</v>
      </c>
      <c r="F11" s="37" t="s">
        <v>805</v>
      </c>
      <c r="G11" s="60" t="n">
        <v>0.14</v>
      </c>
      <c r="H11" s="39" t="n">
        <v>35700</v>
      </c>
      <c r="I11" s="40" t="n">
        <f aca="false">G11*H11</f>
        <v>4998</v>
      </c>
      <c r="J11" s="57" t="n">
        <v>0.12</v>
      </c>
      <c r="K11" s="56" t="n">
        <f aca="false">I11*J11+I11</f>
        <v>5597.76</v>
      </c>
      <c r="L11" s="37" t="s">
        <v>781</v>
      </c>
      <c r="M11" s="58"/>
      <c r="N11" s="61"/>
      <c r="O11" s="61"/>
      <c r="P11" s="61"/>
      <c r="Q11" s="61"/>
      <c r="R11" s="61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4"/>
      <c r="CA11" s="44"/>
      <c r="CB11" s="44"/>
      <c r="CC11" s="44"/>
      <c r="CD11" s="44"/>
      <c r="CE11" s="44"/>
      <c r="CF11" s="44"/>
      <c r="CG11" s="44"/>
      <c r="CH11" s="44"/>
      <c r="CI11" s="44"/>
      <c r="CJ11" s="44"/>
      <c r="CK11" s="44"/>
      <c r="CL11" s="44"/>
      <c r="CM11" s="44"/>
      <c r="CN11" s="44"/>
      <c r="CO11" s="44"/>
      <c r="CP11" s="44"/>
      <c r="CQ11" s="44"/>
      <c r="CR11" s="44"/>
      <c r="CS11" s="44"/>
      <c r="CT11" s="44"/>
      <c r="CU11" s="44"/>
      <c r="CV11" s="44"/>
      <c r="CW11" s="44"/>
      <c r="CX11" s="44"/>
      <c r="CY11" s="44"/>
      <c r="CZ11" s="44"/>
      <c r="DA11" s="44"/>
      <c r="DB11" s="44"/>
      <c r="DC11" s="44"/>
      <c r="DD11" s="44"/>
      <c r="DE11" s="44"/>
      <c r="DF11" s="44"/>
      <c r="DG11" s="44"/>
      <c r="DH11" s="44"/>
      <c r="DI11" s="44"/>
      <c r="DJ11" s="44"/>
      <c r="DK11" s="44"/>
      <c r="DL11" s="44"/>
      <c r="DM11" s="44"/>
      <c r="DN11" s="44"/>
      <c r="DO11" s="44"/>
      <c r="DP11" s="44"/>
      <c r="DQ11" s="44"/>
      <c r="DR11" s="44"/>
      <c r="DS11" s="44"/>
      <c r="DT11" s="44"/>
      <c r="DU11" s="44"/>
      <c r="DV11" s="44"/>
      <c r="DW11" s="44"/>
      <c r="DX11" s="44"/>
      <c r="DY11" s="44"/>
      <c r="DZ11" s="44"/>
      <c r="EA11" s="44"/>
      <c r="EB11" s="44"/>
      <c r="EC11" s="44"/>
      <c r="ED11" s="44"/>
      <c r="EE11" s="44"/>
      <c r="EF11" s="44"/>
      <c r="EG11" s="44"/>
      <c r="EH11" s="44"/>
      <c r="EI11" s="44"/>
      <c r="EJ11" s="44"/>
      <c r="EK11" s="44"/>
      <c r="EL11" s="44"/>
      <c r="EM11" s="44"/>
      <c r="EN11" s="44"/>
      <c r="EO11" s="44"/>
      <c r="EP11" s="44"/>
      <c r="EQ11" s="44"/>
      <c r="ER11" s="44"/>
      <c r="ES11" s="44"/>
      <c r="ET11" s="44"/>
      <c r="EU11" s="44"/>
      <c r="EV11" s="44"/>
      <c r="EW11" s="44"/>
      <c r="EX11" s="44"/>
      <c r="EY11" s="44"/>
      <c r="EZ11" s="44"/>
      <c r="FA11" s="44"/>
      <c r="FB11" s="44"/>
      <c r="FC11" s="44"/>
      <c r="FD11" s="44"/>
      <c r="FE11" s="44"/>
      <c r="FF11" s="44"/>
      <c r="FG11" s="44"/>
      <c r="FH11" s="44"/>
      <c r="FI11" s="44"/>
      <c r="FJ11" s="44"/>
      <c r="FK11" s="44"/>
      <c r="FL11" s="44"/>
      <c r="FM11" s="44"/>
      <c r="FN11" s="44"/>
      <c r="FO11" s="44"/>
      <c r="FP11" s="44"/>
      <c r="FQ11" s="44"/>
      <c r="FR11" s="44"/>
      <c r="FS11" s="44"/>
      <c r="FT11" s="44"/>
      <c r="FU11" s="44"/>
      <c r="FV11" s="44"/>
      <c r="FW11" s="44"/>
      <c r="FX11" s="44"/>
      <c r="FY11" s="44"/>
      <c r="FZ11" s="44"/>
      <c r="GA11" s="44"/>
      <c r="GB11" s="44"/>
      <c r="GC11" s="44"/>
      <c r="GD11" s="44"/>
      <c r="GE11" s="44"/>
      <c r="GF11" s="44"/>
      <c r="GG11" s="44"/>
      <c r="GH11" s="44"/>
      <c r="GI11" s="44"/>
      <c r="GJ11" s="44"/>
      <c r="GK11" s="44"/>
      <c r="GL11" s="44"/>
      <c r="GM11" s="44"/>
      <c r="GN11" s="44"/>
      <c r="GO11" s="44"/>
      <c r="GP11" s="44"/>
      <c r="GQ11" s="44"/>
      <c r="GR11" s="44"/>
      <c r="GS11" s="44"/>
      <c r="GT11" s="44"/>
      <c r="GU11" s="44"/>
      <c r="GV11" s="44"/>
      <c r="GW11" s="44"/>
      <c r="GX11" s="44"/>
      <c r="GY11" s="44"/>
      <c r="GZ11" s="44"/>
      <c r="HA11" s="44"/>
      <c r="HB11" s="44"/>
      <c r="HC11" s="44"/>
      <c r="HD11" s="44"/>
      <c r="HE11" s="44"/>
      <c r="HF11" s="44"/>
      <c r="HG11" s="44"/>
      <c r="HH11" s="44"/>
      <c r="HI11" s="44"/>
      <c r="HJ11" s="44"/>
      <c r="HK11" s="44"/>
      <c r="HL11" s="44"/>
      <c r="HM11" s="44"/>
      <c r="HN11" s="44"/>
      <c r="HO11" s="44"/>
      <c r="HP11" s="44"/>
      <c r="HQ11" s="44"/>
      <c r="HR11" s="44"/>
      <c r="HS11" s="44"/>
      <c r="HT11" s="44"/>
      <c r="HU11" s="44"/>
      <c r="HV11" s="44"/>
      <c r="HW11" s="44"/>
      <c r="HX11" s="44"/>
      <c r="HY11" s="44"/>
      <c r="HZ11" s="44"/>
      <c r="IA11" s="44"/>
      <c r="IB11" s="44"/>
      <c r="IC11" s="44"/>
      <c r="ID11" s="44"/>
      <c r="IE11" s="44"/>
      <c r="IF11" s="44"/>
      <c r="IG11" s="44"/>
      <c r="IH11" s="44"/>
      <c r="II11" s="44"/>
      <c r="IJ11" s="44"/>
      <c r="IK11" s="44"/>
      <c r="IL11" s="44"/>
      <c r="IM11" s="44"/>
      <c r="IN11" s="44"/>
      <c r="IO11" s="44"/>
      <c r="IP11" s="44"/>
    </row>
    <row r="12" customFormat="false" ht="30" hidden="false" customHeight="false" outlineLevel="0" collapsed="false">
      <c r="A12" s="38"/>
      <c r="B12" s="39" t="s">
        <v>806</v>
      </c>
      <c r="C12" s="37" t="s">
        <v>807</v>
      </c>
      <c r="D12" s="37" t="s">
        <v>808</v>
      </c>
      <c r="E12" s="37" t="s">
        <v>103</v>
      </c>
      <c r="F12" s="37" t="s">
        <v>805</v>
      </c>
      <c r="G12" s="47" t="n">
        <v>0.53</v>
      </c>
      <c r="H12" s="48" t="n">
        <v>53100</v>
      </c>
      <c r="I12" s="40" t="n">
        <f aca="false">G12*H12</f>
        <v>28143</v>
      </c>
      <c r="J12" s="57" t="n">
        <v>0.12</v>
      </c>
      <c r="K12" s="42" t="n">
        <f aca="false">I12*J12+I12</f>
        <v>31520.16</v>
      </c>
      <c r="L12" s="37" t="s">
        <v>781</v>
      </c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</row>
    <row r="13" customFormat="false" ht="30" hidden="false" customHeight="false" outlineLevel="0" collapsed="false">
      <c r="A13" s="38"/>
      <c r="B13" s="39" t="s">
        <v>809</v>
      </c>
      <c r="C13" s="37" t="s">
        <v>810</v>
      </c>
      <c r="D13" s="37" t="s">
        <v>811</v>
      </c>
      <c r="E13" s="37" t="s">
        <v>16</v>
      </c>
      <c r="F13" s="37" t="s">
        <v>812</v>
      </c>
      <c r="G13" s="40" t="n">
        <v>2.53</v>
      </c>
      <c r="H13" s="48" t="n">
        <v>4200</v>
      </c>
      <c r="I13" s="40" t="n">
        <f aca="false">G13*H13</f>
        <v>10626</v>
      </c>
      <c r="J13" s="57" t="n">
        <v>0.12</v>
      </c>
      <c r="K13" s="42" t="n">
        <f aca="false">I13*J13+I13</f>
        <v>11901.12</v>
      </c>
      <c r="L13" s="37" t="s">
        <v>766</v>
      </c>
      <c r="M13" s="50" t="s">
        <v>813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</row>
    <row r="14" customFormat="false" ht="30" hidden="false" customHeight="false" outlineLevel="0" collapsed="false">
      <c r="A14" s="46"/>
      <c r="B14" s="39" t="s">
        <v>814</v>
      </c>
      <c r="C14" s="37" t="s">
        <v>815</v>
      </c>
      <c r="D14" s="53" t="s">
        <v>816</v>
      </c>
      <c r="E14" s="37" t="s">
        <v>16</v>
      </c>
      <c r="F14" s="37" t="s">
        <v>817</v>
      </c>
      <c r="G14" s="47" t="n">
        <v>1.45</v>
      </c>
      <c r="H14" s="48" t="n">
        <v>2300</v>
      </c>
      <c r="I14" s="40" t="n">
        <f aca="false">G14*H14</f>
        <v>3335</v>
      </c>
      <c r="J14" s="41" t="n">
        <v>0.12</v>
      </c>
      <c r="K14" s="42" t="n">
        <f aca="false">I14*J14+I14</f>
        <v>3735.2</v>
      </c>
      <c r="L14" s="37" t="s">
        <v>766</v>
      </c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</row>
    <row r="15" customFormat="false" ht="30" hidden="false" customHeight="false" outlineLevel="0" collapsed="false">
      <c r="A15" s="46"/>
      <c r="B15" s="39" t="s">
        <v>818</v>
      </c>
      <c r="C15" s="37" t="s">
        <v>819</v>
      </c>
      <c r="D15" s="37" t="s">
        <v>820</v>
      </c>
      <c r="E15" s="37" t="s">
        <v>16</v>
      </c>
      <c r="F15" s="37" t="s">
        <v>821</v>
      </c>
      <c r="G15" s="47" t="n">
        <v>25.85</v>
      </c>
      <c r="H15" s="48" t="n">
        <v>100</v>
      </c>
      <c r="I15" s="40" t="n">
        <f aca="false">G15*H15</f>
        <v>2585</v>
      </c>
      <c r="J15" s="41" t="n">
        <v>0.12</v>
      </c>
      <c r="K15" s="42" t="n">
        <f aca="false">I15*J15+I15</f>
        <v>2895.2</v>
      </c>
      <c r="L15" s="37" t="s">
        <v>790</v>
      </c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</row>
    <row r="16" customFormat="false" ht="45" hidden="false" customHeight="false" outlineLevel="0" collapsed="false">
      <c r="A16" s="51"/>
      <c r="B16" s="39" t="s">
        <v>822</v>
      </c>
      <c r="C16" s="37" t="s">
        <v>823</v>
      </c>
      <c r="D16" s="37" t="s">
        <v>824</v>
      </c>
      <c r="E16" s="37" t="s">
        <v>16</v>
      </c>
      <c r="F16" s="37" t="s">
        <v>825</v>
      </c>
      <c r="G16" s="47" t="n">
        <v>0.85</v>
      </c>
      <c r="H16" s="48" t="n">
        <v>30000</v>
      </c>
      <c r="I16" s="40" t="n">
        <f aca="false">G16*H16</f>
        <v>25500</v>
      </c>
      <c r="J16" s="41" t="n">
        <v>0.12</v>
      </c>
      <c r="K16" s="42" t="n">
        <f aca="false">I16*J16+I16</f>
        <v>28560</v>
      </c>
      <c r="L16" s="37" t="s">
        <v>826</v>
      </c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</row>
    <row r="17" customFormat="false" ht="30" hidden="false" customHeight="false" outlineLevel="0" collapsed="false">
      <c r="A17" s="51"/>
      <c r="B17" s="39" t="s">
        <v>827</v>
      </c>
      <c r="C17" s="37" t="s">
        <v>828</v>
      </c>
      <c r="D17" s="37" t="s">
        <v>829</v>
      </c>
      <c r="E17" s="37" t="s">
        <v>16</v>
      </c>
      <c r="F17" s="37" t="s">
        <v>780</v>
      </c>
      <c r="G17" s="40" t="n">
        <v>0.79</v>
      </c>
      <c r="H17" s="52" t="n">
        <v>1200</v>
      </c>
      <c r="I17" s="40" t="n">
        <f aca="false">G17*H17</f>
        <v>948</v>
      </c>
      <c r="J17" s="41" t="n">
        <v>0.12</v>
      </c>
      <c r="K17" s="42" t="n">
        <f aca="false">I17*J17+I17</f>
        <v>1061.76</v>
      </c>
      <c r="L17" s="37" t="s">
        <v>781</v>
      </c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</row>
    <row r="18" customFormat="false" ht="30" hidden="false" customHeight="false" outlineLevel="0" collapsed="false">
      <c r="A18" s="38"/>
      <c r="B18" s="39" t="s">
        <v>830</v>
      </c>
      <c r="C18" s="37" t="s">
        <v>831</v>
      </c>
      <c r="D18" s="37" t="s">
        <v>832</v>
      </c>
      <c r="E18" s="37" t="s">
        <v>11</v>
      </c>
      <c r="F18" s="37" t="s">
        <v>833</v>
      </c>
      <c r="G18" s="40" t="n">
        <v>53</v>
      </c>
      <c r="H18" s="48" t="n">
        <v>1860</v>
      </c>
      <c r="I18" s="40" t="n">
        <f aca="false">G18*H18</f>
        <v>98580</v>
      </c>
      <c r="J18" s="57" t="n">
        <v>0.12</v>
      </c>
      <c r="K18" s="42" t="n">
        <f aca="false">I18*J18+I18</f>
        <v>110409.6</v>
      </c>
      <c r="L18" s="37" t="s">
        <v>771</v>
      </c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</row>
    <row r="19" customFormat="false" ht="30" hidden="false" customHeight="false" outlineLevel="0" collapsed="false">
      <c r="A19" s="38"/>
      <c r="B19" s="39" t="s">
        <v>834</v>
      </c>
      <c r="C19" s="37" t="s">
        <v>835</v>
      </c>
      <c r="D19" s="37" t="s">
        <v>836</v>
      </c>
      <c r="E19" s="37" t="s">
        <v>11</v>
      </c>
      <c r="F19" s="37" t="s">
        <v>833</v>
      </c>
      <c r="G19" s="40" t="n">
        <v>53</v>
      </c>
      <c r="H19" s="48" t="n">
        <v>1000</v>
      </c>
      <c r="I19" s="40" t="n">
        <f aca="false">G19*H19</f>
        <v>53000</v>
      </c>
      <c r="J19" s="57" t="n">
        <v>0.12</v>
      </c>
      <c r="K19" s="42" t="n">
        <f aca="false">I19*J19+I19</f>
        <v>59360</v>
      </c>
      <c r="L19" s="37" t="s">
        <v>771</v>
      </c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</row>
    <row r="20" customFormat="false" ht="30" hidden="false" customHeight="false" outlineLevel="0" collapsed="false">
      <c r="A20" s="38"/>
      <c r="B20" s="39" t="s">
        <v>837</v>
      </c>
      <c r="C20" s="37" t="s">
        <v>838</v>
      </c>
      <c r="D20" s="37" t="s">
        <v>839</v>
      </c>
      <c r="E20" s="37" t="s">
        <v>16</v>
      </c>
      <c r="F20" s="37" t="s">
        <v>840</v>
      </c>
      <c r="G20" s="40" t="n">
        <v>0.45</v>
      </c>
      <c r="H20" s="48" t="n">
        <v>2310</v>
      </c>
      <c r="I20" s="40" t="n">
        <f aca="false">G20*H20</f>
        <v>1039.5</v>
      </c>
      <c r="J20" s="57" t="n">
        <v>0.12</v>
      </c>
      <c r="K20" s="42" t="n">
        <f aca="false">I20*J20+I20</f>
        <v>1164.24</v>
      </c>
      <c r="L20" s="37" t="s">
        <v>790</v>
      </c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</row>
    <row r="21" customFormat="false" ht="30" hidden="false" customHeight="false" outlineLevel="0" collapsed="false">
      <c r="A21" s="38"/>
      <c r="B21" s="39" t="s">
        <v>841</v>
      </c>
      <c r="C21" s="37" t="s">
        <v>842</v>
      </c>
      <c r="D21" s="37" t="s">
        <v>843</v>
      </c>
      <c r="E21" s="37" t="s">
        <v>16</v>
      </c>
      <c r="F21" s="37" t="s">
        <v>844</v>
      </c>
      <c r="G21" s="47" t="n">
        <v>2.5</v>
      </c>
      <c r="H21" s="48" t="n">
        <v>300</v>
      </c>
      <c r="I21" s="40" t="n">
        <f aca="false">G21*H21</f>
        <v>750</v>
      </c>
      <c r="J21" s="57" t="n">
        <v>0.18</v>
      </c>
      <c r="K21" s="42" t="n">
        <f aca="false">I21*J21+I21</f>
        <v>885</v>
      </c>
      <c r="L21" s="37" t="s">
        <v>826</v>
      </c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</row>
    <row r="22" customFormat="false" ht="30" hidden="false" customHeight="false" outlineLevel="0" collapsed="false">
      <c r="A22" s="38"/>
      <c r="B22" s="39" t="s">
        <v>845</v>
      </c>
      <c r="C22" s="37" t="s">
        <v>846</v>
      </c>
      <c r="D22" s="37" t="s">
        <v>847</v>
      </c>
      <c r="E22" s="37" t="s">
        <v>16</v>
      </c>
      <c r="F22" s="37" t="s">
        <v>848</v>
      </c>
      <c r="G22" s="40" t="n">
        <v>2.5</v>
      </c>
      <c r="H22" s="48" t="n">
        <v>1700</v>
      </c>
      <c r="I22" s="40" t="n">
        <f aca="false">G22*H22</f>
        <v>4250</v>
      </c>
      <c r="J22" s="57" t="n">
        <v>0.12</v>
      </c>
      <c r="K22" s="42" t="n">
        <f aca="false">I22*J22+I22</f>
        <v>4760</v>
      </c>
      <c r="L22" s="37" t="s">
        <v>790</v>
      </c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</row>
    <row r="23" customFormat="false" ht="30" hidden="false" customHeight="false" outlineLevel="0" collapsed="false">
      <c r="A23" s="38"/>
      <c r="B23" s="39" t="s">
        <v>849</v>
      </c>
      <c r="C23" s="37" t="s">
        <v>850</v>
      </c>
      <c r="D23" s="37" t="s">
        <v>851</v>
      </c>
      <c r="E23" s="37" t="s">
        <v>103</v>
      </c>
      <c r="F23" s="37" t="s">
        <v>805</v>
      </c>
      <c r="G23" s="47" t="n">
        <v>0.22</v>
      </c>
      <c r="H23" s="48" t="n">
        <v>8370</v>
      </c>
      <c r="I23" s="40" t="n">
        <f aca="false">G23*H23</f>
        <v>1841.4</v>
      </c>
      <c r="J23" s="57" t="n">
        <v>0.12</v>
      </c>
      <c r="K23" s="42" t="n">
        <f aca="false">I23*J23+I23</f>
        <v>2062.368</v>
      </c>
      <c r="L23" s="37" t="s">
        <v>781</v>
      </c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</row>
    <row r="24" customFormat="false" ht="30" hidden="false" customHeight="false" outlineLevel="0" collapsed="false">
      <c r="A24" s="51"/>
      <c r="B24" s="39" t="s">
        <v>852</v>
      </c>
      <c r="C24" s="37" t="s">
        <v>853</v>
      </c>
      <c r="D24" s="37" t="s">
        <v>854</v>
      </c>
      <c r="E24" s="37" t="s">
        <v>103</v>
      </c>
      <c r="F24" s="37" t="s">
        <v>780</v>
      </c>
      <c r="G24" s="40" t="n">
        <v>1.7</v>
      </c>
      <c r="H24" s="52" t="n">
        <v>2400</v>
      </c>
      <c r="I24" s="40" t="n">
        <f aca="false">G24*H24</f>
        <v>4080</v>
      </c>
      <c r="J24" s="41" t="n">
        <v>0.12</v>
      </c>
      <c r="K24" s="42" t="n">
        <f aca="false">I24*J24+I24</f>
        <v>4569.6</v>
      </c>
      <c r="L24" s="37" t="s">
        <v>781</v>
      </c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</row>
    <row r="25" customFormat="false" ht="30" hidden="false" customHeight="false" outlineLevel="0" collapsed="false">
      <c r="A25" s="38"/>
      <c r="B25" s="39" t="s">
        <v>855</v>
      </c>
      <c r="C25" s="37" t="s">
        <v>856</v>
      </c>
      <c r="D25" s="37" t="s">
        <v>857</v>
      </c>
      <c r="E25" s="37" t="s">
        <v>103</v>
      </c>
      <c r="F25" s="37" t="s">
        <v>858</v>
      </c>
      <c r="G25" s="47" t="n">
        <v>0.94</v>
      </c>
      <c r="H25" s="48" t="n">
        <v>7800</v>
      </c>
      <c r="I25" s="40" t="n">
        <f aca="false">G25*H25</f>
        <v>7332</v>
      </c>
      <c r="J25" s="57" t="n">
        <v>0.12</v>
      </c>
      <c r="K25" s="42" t="n">
        <f aca="false">I25*J25+I25</f>
        <v>8211.84</v>
      </c>
      <c r="L25" s="37" t="s">
        <v>859</v>
      </c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</row>
    <row r="26" customFormat="false" ht="30" hidden="false" customHeight="false" outlineLevel="0" collapsed="false">
      <c r="A26" s="46"/>
      <c r="B26" s="39" t="s">
        <v>860</v>
      </c>
      <c r="C26" s="37" t="s">
        <v>861</v>
      </c>
      <c r="D26" s="37" t="s">
        <v>862</v>
      </c>
      <c r="E26" s="37" t="s">
        <v>16</v>
      </c>
      <c r="F26" s="37" t="s">
        <v>817</v>
      </c>
      <c r="G26" s="47" t="n">
        <v>0.44</v>
      </c>
      <c r="H26" s="48" t="n">
        <v>5000</v>
      </c>
      <c r="I26" s="40" t="n">
        <f aca="false">G26*H26</f>
        <v>2200</v>
      </c>
      <c r="J26" s="41" t="n">
        <v>0.12</v>
      </c>
      <c r="K26" s="42" t="n">
        <f aca="false">I26*J26+I26</f>
        <v>2464</v>
      </c>
      <c r="L26" s="37" t="s">
        <v>766</v>
      </c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</row>
    <row r="27" customFormat="false" ht="30" hidden="false" customHeight="false" outlineLevel="0" collapsed="false">
      <c r="A27" s="46"/>
      <c r="B27" s="39" t="s">
        <v>863</v>
      </c>
      <c r="C27" s="37" t="s">
        <v>864</v>
      </c>
      <c r="D27" s="37" t="s">
        <v>865</v>
      </c>
      <c r="E27" s="37" t="s">
        <v>103</v>
      </c>
      <c r="F27" s="37" t="s">
        <v>866</v>
      </c>
      <c r="G27" s="47" t="n">
        <v>0.31</v>
      </c>
      <c r="H27" s="48" t="n">
        <v>3800</v>
      </c>
      <c r="I27" s="40" t="n">
        <f aca="false">G27*H27</f>
        <v>1178</v>
      </c>
      <c r="J27" s="41" t="n">
        <v>0.12</v>
      </c>
      <c r="K27" s="42" t="n">
        <f aca="false">I27*J27+I27</f>
        <v>1319.36</v>
      </c>
      <c r="L27" s="37" t="s">
        <v>781</v>
      </c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  <c r="BO27" s="50"/>
      <c r="BP27" s="50"/>
      <c r="BQ27" s="50"/>
      <c r="BR27" s="50"/>
      <c r="BS27" s="50"/>
      <c r="BT27" s="50"/>
      <c r="BU27" s="50"/>
      <c r="BV27" s="50"/>
      <c r="BW27" s="50"/>
      <c r="BX27" s="50"/>
      <c r="BY27" s="50"/>
      <c r="BZ27" s="50"/>
      <c r="CA27" s="50"/>
      <c r="CB27" s="50"/>
      <c r="CC27" s="50"/>
      <c r="CD27" s="50"/>
      <c r="CE27" s="50"/>
      <c r="CF27" s="50"/>
      <c r="CG27" s="50"/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  <c r="DF27" s="50"/>
      <c r="DG27" s="50"/>
      <c r="DH27" s="50"/>
      <c r="DI27" s="50"/>
      <c r="DJ27" s="50"/>
      <c r="DK27" s="50"/>
      <c r="DL27" s="50"/>
      <c r="DM27" s="50"/>
      <c r="DN27" s="50"/>
      <c r="DO27" s="50"/>
      <c r="DP27" s="50"/>
      <c r="DQ27" s="50"/>
      <c r="DR27" s="50"/>
      <c r="DS27" s="50"/>
      <c r="DT27" s="50"/>
      <c r="DU27" s="50"/>
      <c r="DV27" s="50"/>
      <c r="DW27" s="50"/>
      <c r="DX27" s="50"/>
      <c r="DY27" s="50"/>
      <c r="DZ27" s="50"/>
      <c r="EA27" s="50"/>
      <c r="EB27" s="50"/>
      <c r="EC27" s="50"/>
      <c r="ED27" s="50"/>
      <c r="EE27" s="50"/>
      <c r="EF27" s="50"/>
      <c r="EG27" s="50"/>
      <c r="EH27" s="50"/>
      <c r="EI27" s="50"/>
      <c r="EJ27" s="50"/>
      <c r="EK27" s="50"/>
      <c r="EL27" s="50"/>
      <c r="EM27" s="50"/>
      <c r="EN27" s="50"/>
      <c r="EO27" s="50"/>
      <c r="EP27" s="50"/>
      <c r="EQ27" s="50"/>
      <c r="ER27" s="50"/>
      <c r="ES27" s="50"/>
      <c r="ET27" s="50"/>
      <c r="EU27" s="50"/>
      <c r="EV27" s="50"/>
      <c r="EW27" s="50"/>
      <c r="EX27" s="50"/>
      <c r="EY27" s="50"/>
      <c r="EZ27" s="50"/>
      <c r="FA27" s="50"/>
      <c r="FB27" s="50"/>
      <c r="FC27" s="50"/>
      <c r="FD27" s="50"/>
      <c r="FE27" s="50"/>
      <c r="FF27" s="50"/>
      <c r="FG27" s="50"/>
      <c r="FH27" s="50"/>
      <c r="FI27" s="50"/>
      <c r="FJ27" s="50"/>
      <c r="FK27" s="50"/>
      <c r="FL27" s="50"/>
      <c r="FM27" s="50"/>
      <c r="FN27" s="50"/>
      <c r="FO27" s="50"/>
      <c r="FP27" s="50"/>
      <c r="FQ27" s="50"/>
      <c r="FR27" s="50"/>
      <c r="FS27" s="50"/>
      <c r="FT27" s="50"/>
      <c r="FU27" s="50"/>
      <c r="FV27" s="50"/>
      <c r="FW27" s="50"/>
      <c r="FX27" s="50"/>
      <c r="FY27" s="50"/>
      <c r="FZ27" s="50"/>
      <c r="GA27" s="50"/>
      <c r="GB27" s="50"/>
      <c r="GC27" s="50"/>
      <c r="GD27" s="50"/>
      <c r="GE27" s="50"/>
      <c r="GF27" s="50"/>
      <c r="GG27" s="50"/>
      <c r="GH27" s="50"/>
      <c r="GI27" s="50"/>
      <c r="GJ27" s="50"/>
      <c r="GK27" s="50"/>
      <c r="GL27" s="50"/>
      <c r="GM27" s="50"/>
      <c r="GN27" s="50"/>
      <c r="GO27" s="50"/>
      <c r="GP27" s="50"/>
      <c r="GQ27" s="50"/>
      <c r="GR27" s="50"/>
      <c r="GS27" s="50"/>
      <c r="GT27" s="50"/>
      <c r="GU27" s="50"/>
      <c r="GV27" s="50"/>
      <c r="GW27" s="50"/>
      <c r="GX27" s="50"/>
      <c r="GY27" s="50"/>
      <c r="GZ27" s="50"/>
      <c r="HA27" s="50"/>
      <c r="HB27" s="50"/>
      <c r="HC27" s="50"/>
      <c r="HD27" s="50"/>
      <c r="HE27" s="50"/>
      <c r="HF27" s="50"/>
      <c r="HG27" s="50"/>
      <c r="HH27" s="50"/>
      <c r="HI27" s="50"/>
      <c r="HJ27" s="50"/>
      <c r="HK27" s="50"/>
      <c r="HL27" s="50"/>
      <c r="HM27" s="50"/>
    </row>
    <row r="28" s="62" customFormat="true" ht="30" hidden="false" customHeight="false" outlineLevel="0" collapsed="false">
      <c r="A28" s="51"/>
      <c r="B28" s="39" t="s">
        <v>867</v>
      </c>
      <c r="C28" s="37" t="s">
        <v>868</v>
      </c>
      <c r="D28" s="37" t="s">
        <v>869</v>
      </c>
      <c r="E28" s="37" t="s">
        <v>16</v>
      </c>
      <c r="F28" s="37" t="s">
        <v>870</v>
      </c>
      <c r="G28" s="47" t="n">
        <v>3</v>
      </c>
      <c r="H28" s="48" t="n">
        <v>500</v>
      </c>
      <c r="I28" s="40" t="n">
        <f aca="false">G28*H28</f>
        <v>1500</v>
      </c>
      <c r="J28" s="41" t="n">
        <v>0.12</v>
      </c>
      <c r="K28" s="42" t="n">
        <f aca="false">I28*J28+I28</f>
        <v>1680</v>
      </c>
      <c r="L28" s="37" t="s">
        <v>790</v>
      </c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</row>
    <row r="29" customFormat="false" ht="30" hidden="false" customHeight="false" outlineLevel="0" collapsed="false">
      <c r="A29" s="51"/>
      <c r="B29" s="39" t="s">
        <v>871</v>
      </c>
      <c r="C29" s="37" t="s">
        <v>872</v>
      </c>
      <c r="D29" s="37" t="s">
        <v>873</v>
      </c>
      <c r="E29" s="37" t="s">
        <v>16</v>
      </c>
      <c r="F29" s="37" t="s">
        <v>874</v>
      </c>
      <c r="G29" s="47" t="n">
        <v>0.68</v>
      </c>
      <c r="H29" s="48" t="n">
        <v>300</v>
      </c>
      <c r="I29" s="40" t="n">
        <f aca="false">G29*H29</f>
        <v>204</v>
      </c>
      <c r="J29" s="41" t="n">
        <v>0.12</v>
      </c>
      <c r="K29" s="42" t="n">
        <f aca="false">I29*J29+I29</f>
        <v>228.48</v>
      </c>
      <c r="L29" s="37" t="s">
        <v>859</v>
      </c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  <c r="DG29" s="50"/>
      <c r="DH29" s="50"/>
      <c r="DI29" s="50"/>
      <c r="DJ29" s="50"/>
      <c r="DK29" s="50"/>
      <c r="DL29" s="50"/>
      <c r="DM29" s="50"/>
      <c r="DN29" s="50"/>
      <c r="DO29" s="50"/>
      <c r="DP29" s="50"/>
      <c r="DQ29" s="50"/>
      <c r="DR29" s="50"/>
      <c r="DS29" s="50"/>
      <c r="DT29" s="50"/>
      <c r="DU29" s="50"/>
      <c r="DV29" s="50"/>
      <c r="DW29" s="50"/>
      <c r="DX29" s="50"/>
      <c r="DY29" s="50"/>
      <c r="DZ29" s="50"/>
      <c r="EA29" s="50"/>
      <c r="EB29" s="50"/>
      <c r="EC29" s="50"/>
      <c r="ED29" s="50"/>
      <c r="EE29" s="50"/>
      <c r="EF29" s="50"/>
      <c r="EG29" s="50"/>
      <c r="EH29" s="50"/>
      <c r="EI29" s="50"/>
      <c r="EJ29" s="50"/>
      <c r="EK29" s="50"/>
      <c r="EL29" s="50"/>
      <c r="EM29" s="50"/>
      <c r="EN29" s="50"/>
      <c r="EO29" s="50"/>
      <c r="EP29" s="50"/>
      <c r="EQ29" s="50"/>
      <c r="ER29" s="50"/>
      <c r="ES29" s="50"/>
      <c r="ET29" s="50"/>
      <c r="EU29" s="50"/>
      <c r="EV29" s="50"/>
      <c r="EW29" s="50"/>
      <c r="EX29" s="50"/>
      <c r="EY29" s="50"/>
      <c r="EZ29" s="50"/>
      <c r="FA29" s="50"/>
      <c r="FB29" s="50"/>
      <c r="FC29" s="50"/>
      <c r="FD29" s="50"/>
      <c r="FE29" s="50"/>
      <c r="FF29" s="50"/>
      <c r="FG29" s="50"/>
      <c r="FH29" s="50"/>
      <c r="FI29" s="50"/>
      <c r="FJ29" s="50"/>
      <c r="FK29" s="50"/>
      <c r="FL29" s="50"/>
      <c r="FM29" s="50"/>
      <c r="FN29" s="50"/>
      <c r="FO29" s="50"/>
      <c r="FP29" s="50"/>
      <c r="FQ29" s="50"/>
      <c r="FR29" s="50"/>
      <c r="FS29" s="50"/>
      <c r="FT29" s="50"/>
      <c r="FU29" s="50"/>
      <c r="FV29" s="50"/>
      <c r="FW29" s="50"/>
      <c r="FX29" s="50"/>
      <c r="FY29" s="50"/>
      <c r="FZ29" s="50"/>
      <c r="GA29" s="50"/>
      <c r="GB29" s="50"/>
      <c r="GC29" s="50"/>
      <c r="GD29" s="50"/>
      <c r="GE29" s="50"/>
      <c r="GF29" s="50"/>
      <c r="GG29" s="50"/>
      <c r="GH29" s="50"/>
      <c r="GI29" s="50"/>
      <c r="GJ29" s="50"/>
      <c r="GK29" s="50"/>
      <c r="GL29" s="50"/>
      <c r="GM29" s="50"/>
      <c r="GN29" s="50"/>
      <c r="GO29" s="50"/>
      <c r="GP29" s="50"/>
      <c r="GQ29" s="50"/>
      <c r="GR29" s="50"/>
      <c r="GS29" s="50"/>
      <c r="GT29" s="50"/>
      <c r="GU29" s="50"/>
      <c r="GV29" s="50"/>
      <c r="GW29" s="50"/>
      <c r="GX29" s="50"/>
      <c r="GY29" s="50"/>
      <c r="GZ29" s="50"/>
      <c r="HA29" s="50"/>
      <c r="HB29" s="50"/>
      <c r="HC29" s="50"/>
      <c r="HD29" s="50"/>
      <c r="HE29" s="50"/>
      <c r="HF29" s="50"/>
      <c r="HG29" s="50"/>
      <c r="HH29" s="50"/>
      <c r="HI29" s="50"/>
      <c r="HJ29" s="50"/>
      <c r="HK29" s="50"/>
      <c r="HL29" s="50"/>
      <c r="HM29" s="50"/>
    </row>
    <row r="30" customFormat="false" ht="30" hidden="false" customHeight="false" outlineLevel="0" collapsed="false">
      <c r="A30" s="38"/>
      <c r="B30" s="39" t="s">
        <v>875</v>
      </c>
      <c r="C30" s="37" t="s">
        <v>876</v>
      </c>
      <c r="D30" s="37" t="s">
        <v>877</v>
      </c>
      <c r="E30" s="37" t="s">
        <v>103</v>
      </c>
      <c r="F30" s="37" t="s">
        <v>805</v>
      </c>
      <c r="G30" s="47" t="n">
        <v>0.28</v>
      </c>
      <c r="H30" s="48" t="n">
        <v>36100</v>
      </c>
      <c r="I30" s="40" t="n">
        <f aca="false">G30*H30</f>
        <v>10108</v>
      </c>
      <c r="J30" s="57" t="n">
        <v>0.12</v>
      </c>
      <c r="K30" s="42" t="n">
        <f aca="false">I30*J30+I30</f>
        <v>11320.96</v>
      </c>
      <c r="L30" s="37" t="s">
        <v>781</v>
      </c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50"/>
      <c r="CG30" s="50"/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  <c r="DF30" s="50"/>
      <c r="DG30" s="50"/>
      <c r="DH30" s="50"/>
      <c r="DI30" s="50"/>
      <c r="DJ30" s="50"/>
      <c r="DK30" s="50"/>
      <c r="DL30" s="50"/>
      <c r="DM30" s="50"/>
      <c r="DN30" s="50"/>
      <c r="DO30" s="50"/>
      <c r="DP30" s="50"/>
      <c r="DQ30" s="50"/>
      <c r="DR30" s="50"/>
      <c r="DS30" s="50"/>
      <c r="DT30" s="50"/>
      <c r="DU30" s="50"/>
      <c r="DV30" s="50"/>
      <c r="DW30" s="50"/>
      <c r="DX30" s="50"/>
      <c r="DY30" s="50"/>
      <c r="DZ30" s="50"/>
      <c r="EA30" s="50"/>
      <c r="EB30" s="50"/>
      <c r="EC30" s="50"/>
      <c r="ED30" s="50"/>
      <c r="EE30" s="50"/>
      <c r="EF30" s="50"/>
      <c r="EG30" s="50"/>
      <c r="EH30" s="50"/>
      <c r="EI30" s="50"/>
      <c r="EJ30" s="50"/>
      <c r="EK30" s="50"/>
      <c r="EL30" s="50"/>
      <c r="EM30" s="50"/>
      <c r="EN30" s="50"/>
      <c r="EO30" s="50"/>
      <c r="EP30" s="50"/>
      <c r="EQ30" s="50"/>
      <c r="ER30" s="50"/>
      <c r="ES30" s="50"/>
      <c r="ET30" s="50"/>
      <c r="EU30" s="50"/>
      <c r="EV30" s="50"/>
      <c r="EW30" s="50"/>
      <c r="EX30" s="50"/>
      <c r="EY30" s="50"/>
      <c r="EZ30" s="50"/>
      <c r="FA30" s="50"/>
      <c r="FB30" s="50"/>
      <c r="FC30" s="50"/>
      <c r="FD30" s="50"/>
      <c r="FE30" s="50"/>
      <c r="FF30" s="50"/>
      <c r="FG30" s="50"/>
      <c r="FH30" s="50"/>
      <c r="FI30" s="50"/>
      <c r="FJ30" s="50"/>
      <c r="FK30" s="50"/>
      <c r="FL30" s="50"/>
      <c r="FM30" s="50"/>
      <c r="FN30" s="50"/>
      <c r="FO30" s="50"/>
      <c r="FP30" s="50"/>
      <c r="FQ30" s="50"/>
      <c r="FR30" s="50"/>
      <c r="FS30" s="50"/>
      <c r="FT30" s="50"/>
      <c r="FU30" s="50"/>
      <c r="FV30" s="50"/>
      <c r="FW30" s="50"/>
      <c r="FX30" s="50"/>
      <c r="FY30" s="50"/>
      <c r="FZ30" s="50"/>
      <c r="GA30" s="50"/>
      <c r="GB30" s="50"/>
      <c r="GC30" s="50"/>
      <c r="GD30" s="50"/>
      <c r="GE30" s="50"/>
      <c r="GF30" s="50"/>
      <c r="GG30" s="50"/>
      <c r="GH30" s="50"/>
      <c r="GI30" s="50"/>
      <c r="GJ30" s="50"/>
      <c r="GK30" s="50"/>
      <c r="GL30" s="50"/>
      <c r="GM30" s="50"/>
      <c r="GN30" s="50"/>
      <c r="GO30" s="50"/>
      <c r="GP30" s="50"/>
      <c r="GQ30" s="50"/>
      <c r="GR30" s="50"/>
      <c r="GS30" s="50"/>
      <c r="GT30" s="50"/>
      <c r="GU30" s="50"/>
      <c r="GV30" s="50"/>
      <c r="GW30" s="50"/>
      <c r="GX30" s="50"/>
      <c r="GY30" s="50"/>
      <c r="GZ30" s="50"/>
      <c r="HA30" s="50"/>
      <c r="HB30" s="50"/>
      <c r="HC30" s="50"/>
      <c r="HD30" s="50"/>
      <c r="HE30" s="50"/>
      <c r="HF30" s="50"/>
      <c r="HG30" s="50"/>
      <c r="HH30" s="50"/>
      <c r="HI30" s="50"/>
      <c r="HJ30" s="50"/>
      <c r="HK30" s="50"/>
      <c r="HL30" s="50"/>
      <c r="HM30" s="50"/>
    </row>
    <row r="31" customFormat="false" ht="30" hidden="false" customHeight="false" outlineLevel="0" collapsed="false">
      <c r="A31" s="38"/>
      <c r="B31" s="39" t="s">
        <v>878</v>
      </c>
      <c r="C31" s="37" t="s">
        <v>879</v>
      </c>
      <c r="D31" s="37" t="s">
        <v>880</v>
      </c>
      <c r="E31" s="37" t="s">
        <v>103</v>
      </c>
      <c r="F31" s="37" t="s">
        <v>805</v>
      </c>
      <c r="G31" s="47" t="n">
        <v>0.39</v>
      </c>
      <c r="H31" s="48" t="n">
        <v>36300</v>
      </c>
      <c r="I31" s="40" t="n">
        <f aca="false">G31*H31</f>
        <v>14157</v>
      </c>
      <c r="J31" s="57" t="n">
        <v>0.12</v>
      </c>
      <c r="K31" s="42" t="n">
        <f aca="false">I31*J31+I31</f>
        <v>15855.84</v>
      </c>
      <c r="L31" s="37" t="s">
        <v>781</v>
      </c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  <c r="BO31" s="50"/>
      <c r="BP31" s="50"/>
      <c r="BQ31" s="50"/>
      <c r="BR31" s="50"/>
      <c r="BS31" s="50"/>
      <c r="BT31" s="50"/>
      <c r="BU31" s="50"/>
      <c r="BV31" s="50"/>
      <c r="BW31" s="50"/>
      <c r="BX31" s="50"/>
      <c r="BY31" s="50"/>
      <c r="BZ31" s="50"/>
      <c r="CA31" s="50"/>
      <c r="CB31" s="50"/>
      <c r="CC31" s="50"/>
      <c r="CD31" s="50"/>
      <c r="CE31" s="50"/>
      <c r="CF31" s="50"/>
      <c r="CG31" s="50"/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  <c r="DF31" s="50"/>
      <c r="DG31" s="50"/>
      <c r="DH31" s="50"/>
      <c r="DI31" s="50"/>
      <c r="DJ31" s="50"/>
      <c r="DK31" s="50"/>
      <c r="DL31" s="50"/>
      <c r="DM31" s="50"/>
      <c r="DN31" s="50"/>
      <c r="DO31" s="50"/>
      <c r="DP31" s="50"/>
      <c r="DQ31" s="50"/>
      <c r="DR31" s="50"/>
      <c r="DS31" s="50"/>
      <c r="DT31" s="50"/>
      <c r="DU31" s="50"/>
      <c r="DV31" s="50"/>
      <c r="DW31" s="50"/>
      <c r="DX31" s="50"/>
      <c r="DY31" s="50"/>
      <c r="DZ31" s="50"/>
      <c r="EA31" s="50"/>
      <c r="EB31" s="50"/>
      <c r="EC31" s="50"/>
      <c r="ED31" s="50"/>
      <c r="EE31" s="50"/>
      <c r="EF31" s="50"/>
      <c r="EG31" s="50"/>
      <c r="EH31" s="50"/>
      <c r="EI31" s="50"/>
      <c r="EJ31" s="50"/>
      <c r="EK31" s="50"/>
      <c r="EL31" s="50"/>
      <c r="EM31" s="50"/>
      <c r="EN31" s="50"/>
      <c r="EO31" s="50"/>
      <c r="EP31" s="50"/>
      <c r="EQ31" s="50"/>
      <c r="ER31" s="50"/>
      <c r="ES31" s="50"/>
      <c r="ET31" s="50"/>
      <c r="EU31" s="50"/>
      <c r="EV31" s="50"/>
      <c r="EW31" s="50"/>
      <c r="EX31" s="50"/>
      <c r="EY31" s="50"/>
      <c r="EZ31" s="50"/>
      <c r="FA31" s="50"/>
      <c r="FB31" s="50"/>
      <c r="FC31" s="50"/>
      <c r="FD31" s="50"/>
      <c r="FE31" s="50"/>
      <c r="FF31" s="50"/>
      <c r="FG31" s="50"/>
      <c r="FH31" s="50"/>
      <c r="FI31" s="50"/>
      <c r="FJ31" s="50"/>
      <c r="FK31" s="50"/>
      <c r="FL31" s="50"/>
      <c r="FM31" s="50"/>
      <c r="FN31" s="50"/>
      <c r="FO31" s="50"/>
      <c r="FP31" s="50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0"/>
      <c r="GB31" s="50"/>
      <c r="GC31" s="50"/>
      <c r="GD31" s="50"/>
      <c r="GE31" s="50"/>
      <c r="GF31" s="50"/>
      <c r="GG31" s="50"/>
      <c r="GH31" s="50"/>
      <c r="GI31" s="50"/>
      <c r="GJ31" s="50"/>
      <c r="GK31" s="50"/>
      <c r="GL31" s="50"/>
      <c r="GM31" s="50"/>
      <c r="GN31" s="50"/>
      <c r="GO31" s="50"/>
      <c r="GP31" s="50"/>
      <c r="GQ31" s="50"/>
      <c r="GR31" s="50"/>
      <c r="GS31" s="50"/>
      <c r="GT31" s="50"/>
      <c r="GU31" s="50"/>
      <c r="GV31" s="50"/>
      <c r="GW31" s="50"/>
      <c r="GX31" s="50"/>
      <c r="GY31" s="50"/>
      <c r="GZ31" s="50"/>
      <c r="HA31" s="50"/>
      <c r="HB31" s="50"/>
      <c r="HC31" s="50"/>
      <c r="HD31" s="50"/>
      <c r="HE31" s="50"/>
      <c r="HF31" s="50"/>
      <c r="HG31" s="50"/>
      <c r="HH31" s="50"/>
      <c r="HI31" s="50"/>
      <c r="HJ31" s="50"/>
      <c r="HK31" s="50"/>
      <c r="HL31" s="50"/>
      <c r="HM31" s="50"/>
    </row>
    <row r="32" customFormat="false" ht="30" hidden="false" customHeight="false" outlineLevel="0" collapsed="false">
      <c r="A32" s="38"/>
      <c r="B32" s="39" t="s">
        <v>881</v>
      </c>
      <c r="C32" s="37" t="s">
        <v>882</v>
      </c>
      <c r="D32" s="37" t="s">
        <v>883</v>
      </c>
      <c r="E32" s="37" t="s">
        <v>16</v>
      </c>
      <c r="F32" s="37" t="s">
        <v>805</v>
      </c>
      <c r="G32" s="47" t="n">
        <v>0.42</v>
      </c>
      <c r="H32" s="48" t="n">
        <v>31200</v>
      </c>
      <c r="I32" s="40" t="n">
        <f aca="false">G32*H32</f>
        <v>13104</v>
      </c>
      <c r="J32" s="57" t="n">
        <v>0.12</v>
      </c>
      <c r="K32" s="42" t="n">
        <f aca="false">I32*J32+I32</f>
        <v>14676.48</v>
      </c>
      <c r="L32" s="37" t="s">
        <v>781</v>
      </c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  <c r="BO32" s="50"/>
      <c r="BP32" s="50"/>
      <c r="BQ32" s="50"/>
      <c r="BR32" s="50"/>
      <c r="BS32" s="50"/>
      <c r="BT32" s="50"/>
      <c r="BU32" s="50"/>
      <c r="BV32" s="50"/>
      <c r="BW32" s="50"/>
      <c r="BX32" s="50"/>
      <c r="BY32" s="50"/>
      <c r="BZ32" s="50"/>
      <c r="CA32" s="50"/>
      <c r="CB32" s="50"/>
      <c r="CC32" s="50"/>
      <c r="CD32" s="50"/>
      <c r="CE32" s="50"/>
      <c r="CF32" s="50"/>
      <c r="CG32" s="50"/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  <c r="DF32" s="50"/>
      <c r="DG32" s="50"/>
      <c r="DH32" s="50"/>
      <c r="DI32" s="50"/>
      <c r="DJ32" s="50"/>
      <c r="DK32" s="50"/>
      <c r="DL32" s="50"/>
      <c r="DM32" s="50"/>
      <c r="DN32" s="50"/>
      <c r="DO32" s="50"/>
      <c r="DP32" s="50"/>
      <c r="DQ32" s="50"/>
      <c r="DR32" s="50"/>
      <c r="DS32" s="50"/>
      <c r="DT32" s="50"/>
      <c r="DU32" s="50"/>
      <c r="DV32" s="50"/>
      <c r="DW32" s="50"/>
      <c r="DX32" s="50"/>
      <c r="DY32" s="50"/>
      <c r="DZ32" s="50"/>
      <c r="EA32" s="50"/>
      <c r="EB32" s="50"/>
      <c r="EC32" s="50"/>
      <c r="ED32" s="50"/>
      <c r="EE32" s="50"/>
      <c r="EF32" s="50"/>
      <c r="EG32" s="50"/>
      <c r="EH32" s="50"/>
      <c r="EI32" s="50"/>
      <c r="EJ32" s="50"/>
      <c r="EK32" s="50"/>
      <c r="EL32" s="50"/>
      <c r="EM32" s="50"/>
      <c r="EN32" s="50"/>
      <c r="EO32" s="50"/>
      <c r="EP32" s="50"/>
      <c r="EQ32" s="50"/>
      <c r="ER32" s="50"/>
      <c r="ES32" s="50"/>
      <c r="ET32" s="50"/>
      <c r="EU32" s="50"/>
      <c r="EV32" s="50"/>
      <c r="EW32" s="50"/>
      <c r="EX32" s="50"/>
      <c r="EY32" s="50"/>
      <c r="EZ32" s="50"/>
      <c r="FA32" s="50"/>
      <c r="FB32" s="50"/>
      <c r="FC32" s="50"/>
      <c r="FD32" s="50"/>
      <c r="FE32" s="50"/>
      <c r="FF32" s="50"/>
      <c r="FG32" s="50"/>
      <c r="FH32" s="50"/>
      <c r="FI32" s="50"/>
      <c r="FJ32" s="50"/>
      <c r="FK32" s="50"/>
      <c r="FL32" s="50"/>
      <c r="FM32" s="50"/>
      <c r="FN32" s="50"/>
      <c r="FO32" s="50"/>
      <c r="FP32" s="50"/>
      <c r="FQ32" s="50"/>
      <c r="FR32" s="50"/>
      <c r="FS32" s="50"/>
      <c r="FT32" s="50"/>
      <c r="FU32" s="50"/>
      <c r="FV32" s="50"/>
      <c r="FW32" s="50"/>
      <c r="FX32" s="50"/>
      <c r="FY32" s="50"/>
      <c r="FZ32" s="50"/>
      <c r="GA32" s="50"/>
      <c r="GB32" s="50"/>
      <c r="GC32" s="50"/>
      <c r="GD32" s="50"/>
      <c r="GE32" s="50"/>
      <c r="GF32" s="50"/>
      <c r="GG32" s="50"/>
      <c r="GH32" s="50"/>
      <c r="GI32" s="50"/>
      <c r="GJ32" s="50"/>
      <c r="GK32" s="50"/>
      <c r="GL32" s="50"/>
      <c r="GM32" s="50"/>
      <c r="GN32" s="50"/>
      <c r="GO32" s="50"/>
      <c r="GP32" s="50"/>
      <c r="GQ32" s="50"/>
      <c r="GR32" s="50"/>
      <c r="GS32" s="50"/>
      <c r="GT32" s="50"/>
      <c r="GU32" s="50"/>
      <c r="GV32" s="50"/>
      <c r="GW32" s="50"/>
      <c r="GX32" s="50"/>
      <c r="GY32" s="50"/>
      <c r="GZ32" s="50"/>
      <c r="HA32" s="50"/>
      <c r="HB32" s="50"/>
      <c r="HC32" s="50"/>
      <c r="HD32" s="50"/>
      <c r="HE32" s="50"/>
      <c r="HF32" s="50"/>
      <c r="HG32" s="50"/>
      <c r="HH32" s="50"/>
      <c r="HI32" s="50"/>
      <c r="HJ32" s="50"/>
      <c r="HK32" s="50"/>
      <c r="HL32" s="50"/>
      <c r="HM32" s="50"/>
    </row>
    <row r="33" customFormat="false" ht="30" hidden="false" customHeight="false" outlineLevel="0" collapsed="false">
      <c r="A33" s="38"/>
      <c r="B33" s="39" t="s">
        <v>884</v>
      </c>
      <c r="C33" s="37" t="s">
        <v>885</v>
      </c>
      <c r="D33" s="37" t="s">
        <v>886</v>
      </c>
      <c r="E33" s="37" t="s">
        <v>16</v>
      </c>
      <c r="F33" s="37" t="s">
        <v>805</v>
      </c>
      <c r="G33" s="47" t="n">
        <v>1.8</v>
      </c>
      <c r="H33" s="48" t="n">
        <v>3000</v>
      </c>
      <c r="I33" s="40" t="n">
        <f aca="false">G33*H33</f>
        <v>5400</v>
      </c>
      <c r="J33" s="57" t="n">
        <v>0.12</v>
      </c>
      <c r="K33" s="42" t="n">
        <f aca="false">I33*J33+I33</f>
        <v>6048</v>
      </c>
      <c r="L33" s="37" t="s">
        <v>781</v>
      </c>
      <c r="M33" s="50" t="s">
        <v>887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T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Q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N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  <c r="GK33" s="50"/>
      <c r="GL33" s="50"/>
      <c r="GM33" s="50"/>
      <c r="GN33" s="50"/>
      <c r="GO33" s="50"/>
      <c r="GP33" s="50"/>
      <c r="GQ33" s="50"/>
      <c r="GR33" s="50"/>
      <c r="GS33" s="50"/>
      <c r="GT33" s="50"/>
      <c r="GU33" s="50"/>
      <c r="GV33" s="50"/>
      <c r="GW33" s="50"/>
      <c r="GX33" s="50"/>
      <c r="GY33" s="50"/>
      <c r="GZ33" s="50"/>
      <c r="HA33" s="50"/>
      <c r="HB33" s="50"/>
      <c r="HC33" s="50"/>
      <c r="HD33" s="50"/>
      <c r="HE33" s="50"/>
      <c r="HF33" s="50"/>
      <c r="HG33" s="50"/>
      <c r="HH33" s="50"/>
      <c r="HI33" s="50"/>
      <c r="HJ33" s="50"/>
      <c r="HK33" s="50"/>
      <c r="HL33" s="50"/>
      <c r="HM33" s="50"/>
    </row>
    <row r="34" customFormat="false" ht="45" hidden="false" customHeight="false" outlineLevel="0" collapsed="false">
      <c r="A34" s="46"/>
      <c r="B34" s="39" t="s">
        <v>888</v>
      </c>
      <c r="C34" s="37" t="s">
        <v>889</v>
      </c>
      <c r="D34" s="37" t="s">
        <v>890</v>
      </c>
      <c r="E34" s="37" t="s">
        <v>16</v>
      </c>
      <c r="F34" s="37" t="s">
        <v>891</v>
      </c>
      <c r="G34" s="47" t="n">
        <v>1.2</v>
      </c>
      <c r="H34" s="48" t="n">
        <v>6800</v>
      </c>
      <c r="I34" s="40" t="n">
        <f aca="false">G34*H34</f>
        <v>8160</v>
      </c>
      <c r="J34" s="41" t="n">
        <v>0.12</v>
      </c>
      <c r="K34" s="42" t="n">
        <f aca="false">I34*J34+I34</f>
        <v>9139.2</v>
      </c>
      <c r="L34" s="37" t="s">
        <v>766</v>
      </c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</row>
    <row r="35" customFormat="false" ht="30" hidden="false" customHeight="false" outlineLevel="0" collapsed="false">
      <c r="A35" s="38"/>
      <c r="B35" s="39" t="s">
        <v>892</v>
      </c>
      <c r="C35" s="37" t="s">
        <v>893</v>
      </c>
      <c r="D35" s="37" t="s">
        <v>894</v>
      </c>
      <c r="E35" s="37" t="s">
        <v>16</v>
      </c>
      <c r="F35" s="37" t="s">
        <v>812</v>
      </c>
      <c r="G35" s="40" t="n">
        <v>1.75</v>
      </c>
      <c r="H35" s="48" t="n">
        <v>8900</v>
      </c>
      <c r="I35" s="40" t="n">
        <f aca="false">G35*H35</f>
        <v>15575</v>
      </c>
      <c r="J35" s="57" t="n">
        <v>0.12</v>
      </c>
      <c r="K35" s="42" t="n">
        <f aca="false">I35*J35+I35</f>
        <v>17444</v>
      </c>
      <c r="L35" s="37" t="s">
        <v>895</v>
      </c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  <c r="BO35" s="50"/>
      <c r="BP35" s="50"/>
      <c r="BQ35" s="50"/>
      <c r="BR35" s="50"/>
      <c r="BS35" s="50"/>
      <c r="BT35" s="50"/>
      <c r="BU35" s="50"/>
      <c r="BV35" s="50"/>
      <c r="BW35" s="50"/>
      <c r="BX35" s="50"/>
      <c r="BY35" s="50"/>
      <c r="BZ35" s="50"/>
      <c r="CA35" s="50"/>
      <c r="CB35" s="50"/>
      <c r="CC35" s="50"/>
      <c r="CD35" s="50"/>
      <c r="CE35" s="50"/>
      <c r="CF35" s="50"/>
      <c r="CG35" s="50"/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  <c r="DF35" s="50"/>
      <c r="DG35" s="50"/>
      <c r="DH35" s="50"/>
      <c r="DI35" s="50"/>
      <c r="DJ35" s="50"/>
      <c r="DK35" s="50"/>
      <c r="DL35" s="50"/>
      <c r="DM35" s="50"/>
      <c r="DN35" s="50"/>
      <c r="DO35" s="50"/>
      <c r="DP35" s="50"/>
      <c r="DQ35" s="50"/>
      <c r="DR35" s="50"/>
      <c r="DS35" s="50"/>
      <c r="DT35" s="50"/>
      <c r="DU35" s="50"/>
      <c r="DV35" s="50"/>
      <c r="DW35" s="50"/>
      <c r="DX35" s="50"/>
      <c r="DY35" s="50"/>
      <c r="DZ35" s="50"/>
      <c r="EA35" s="50"/>
      <c r="EB35" s="50"/>
      <c r="EC35" s="50"/>
      <c r="ED35" s="50"/>
      <c r="EE35" s="50"/>
      <c r="EF35" s="50"/>
      <c r="EG35" s="50"/>
      <c r="EH35" s="50"/>
      <c r="EI35" s="50"/>
      <c r="EJ35" s="50"/>
      <c r="EK35" s="50"/>
      <c r="EL35" s="50"/>
      <c r="EM35" s="50"/>
      <c r="EN35" s="50"/>
      <c r="EO35" s="50"/>
      <c r="EP35" s="50"/>
      <c r="EQ35" s="50"/>
      <c r="ER35" s="50"/>
      <c r="ES35" s="50"/>
      <c r="ET35" s="50"/>
      <c r="EU35" s="50"/>
      <c r="EV35" s="50"/>
      <c r="EW35" s="50"/>
      <c r="EX35" s="50"/>
      <c r="EY35" s="50"/>
      <c r="EZ35" s="50"/>
      <c r="FA35" s="50"/>
      <c r="FB35" s="50"/>
      <c r="FC35" s="50"/>
      <c r="FD35" s="50"/>
      <c r="FE35" s="50"/>
      <c r="FF35" s="50"/>
      <c r="FG35" s="50"/>
      <c r="FH35" s="50"/>
      <c r="FI35" s="50"/>
      <c r="FJ35" s="50"/>
      <c r="FK35" s="50"/>
      <c r="FL35" s="50"/>
      <c r="FM35" s="50"/>
      <c r="FN35" s="50"/>
      <c r="FO35" s="50"/>
      <c r="FP35" s="50"/>
      <c r="FQ35" s="50"/>
      <c r="FR35" s="50"/>
      <c r="FS35" s="50"/>
      <c r="FT35" s="50"/>
      <c r="FU35" s="50"/>
      <c r="FV35" s="50"/>
      <c r="FW35" s="50"/>
      <c r="FX35" s="50"/>
      <c r="FY35" s="50"/>
      <c r="FZ35" s="50"/>
      <c r="GA35" s="50"/>
      <c r="GB35" s="50"/>
      <c r="GC35" s="50"/>
      <c r="GD35" s="50"/>
      <c r="GE35" s="50"/>
      <c r="GF35" s="50"/>
      <c r="GG35" s="50"/>
      <c r="GH35" s="50"/>
      <c r="GI35" s="50"/>
      <c r="GJ35" s="50"/>
      <c r="GK35" s="50"/>
      <c r="GL35" s="50"/>
      <c r="GM35" s="50"/>
      <c r="GN35" s="50"/>
      <c r="GO35" s="50"/>
      <c r="GP35" s="50"/>
      <c r="GQ35" s="50"/>
      <c r="GR35" s="50"/>
      <c r="GS35" s="50"/>
      <c r="GT35" s="50"/>
      <c r="GU35" s="50"/>
      <c r="GV35" s="50"/>
      <c r="GW35" s="50"/>
      <c r="GX35" s="50"/>
      <c r="GY35" s="50"/>
      <c r="GZ35" s="50"/>
      <c r="HA35" s="50"/>
      <c r="HB35" s="50"/>
      <c r="HC35" s="50"/>
      <c r="HD35" s="50"/>
      <c r="HE35" s="50"/>
      <c r="HF35" s="50"/>
      <c r="HG35" s="50"/>
      <c r="HH35" s="50"/>
      <c r="HI35" s="50"/>
      <c r="HJ35" s="50"/>
      <c r="HK35" s="50"/>
      <c r="HL35" s="50"/>
      <c r="HM35" s="50"/>
    </row>
    <row r="36" customFormat="false" ht="30" hidden="false" customHeight="false" outlineLevel="0" collapsed="false">
      <c r="A36" s="46"/>
      <c r="B36" s="39" t="s">
        <v>896</v>
      </c>
      <c r="C36" s="37" t="s">
        <v>897</v>
      </c>
      <c r="D36" s="37" t="s">
        <v>898</v>
      </c>
      <c r="E36" s="37" t="s">
        <v>16</v>
      </c>
      <c r="F36" s="37" t="s">
        <v>899</v>
      </c>
      <c r="G36" s="47" t="n">
        <v>1.4</v>
      </c>
      <c r="H36" s="48" t="n">
        <v>7500</v>
      </c>
      <c r="I36" s="40" t="n">
        <f aca="false">G36*H36</f>
        <v>10500</v>
      </c>
      <c r="J36" s="41" t="n">
        <v>0.12</v>
      </c>
      <c r="K36" s="42" t="n">
        <f aca="false">I36*J36+I36</f>
        <v>11760</v>
      </c>
      <c r="L36" s="37" t="s">
        <v>826</v>
      </c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</row>
    <row r="37" s="45" customFormat="true" ht="17.1" hidden="false" customHeight="true" outlineLevel="0" collapsed="false">
      <c r="A37" s="36"/>
      <c r="B37" s="39" t="s">
        <v>900</v>
      </c>
      <c r="C37" s="37" t="s">
        <v>901</v>
      </c>
      <c r="D37" s="37" t="s">
        <v>902</v>
      </c>
      <c r="E37" s="37" t="s">
        <v>103</v>
      </c>
      <c r="F37" s="37" t="s">
        <v>870</v>
      </c>
      <c r="G37" s="60" t="n">
        <v>0.61</v>
      </c>
      <c r="H37" s="39" t="n">
        <v>3000</v>
      </c>
      <c r="I37" s="40" t="n">
        <f aca="false">G37*H37</f>
        <v>1830</v>
      </c>
      <c r="J37" s="41" t="n">
        <v>0.12</v>
      </c>
      <c r="K37" s="42" t="n">
        <f aca="false">I37*J37+I37</f>
        <v>2049.6</v>
      </c>
      <c r="L37" s="37" t="s">
        <v>790</v>
      </c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</row>
    <row r="38" s="45" customFormat="true" ht="49.5" hidden="false" customHeight="true" outlineLevel="0" collapsed="false">
      <c r="A38" s="54"/>
      <c r="B38" s="39" t="s">
        <v>903</v>
      </c>
      <c r="C38" s="37" t="s">
        <v>904</v>
      </c>
      <c r="D38" s="37" t="s">
        <v>905</v>
      </c>
      <c r="E38" s="55" t="s">
        <v>16</v>
      </c>
      <c r="F38" s="37" t="s">
        <v>906</v>
      </c>
      <c r="G38" s="56" t="n">
        <v>11</v>
      </c>
      <c r="H38" s="48" t="n">
        <v>300</v>
      </c>
      <c r="I38" s="40" t="n">
        <f aca="false">G38*H38</f>
        <v>3300</v>
      </c>
      <c r="J38" s="57" t="n">
        <v>0.12</v>
      </c>
      <c r="K38" s="56" t="n">
        <f aca="false">I38*J38+I38</f>
        <v>3696</v>
      </c>
      <c r="L38" s="37" t="s">
        <v>790</v>
      </c>
      <c r="M38" s="58"/>
      <c r="N38" s="59"/>
      <c r="O38" s="59"/>
      <c r="P38" s="59"/>
      <c r="Q38" s="59"/>
      <c r="R38" s="59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</row>
    <row r="39" customFormat="false" ht="45" hidden="false" customHeight="false" outlineLevel="0" collapsed="false">
      <c r="A39" s="46"/>
      <c r="B39" s="39" t="s">
        <v>907</v>
      </c>
      <c r="C39" s="37" t="s">
        <v>908</v>
      </c>
      <c r="D39" s="37" t="s">
        <v>909</v>
      </c>
      <c r="E39" s="37" t="s">
        <v>103</v>
      </c>
      <c r="F39" s="37" t="s">
        <v>891</v>
      </c>
      <c r="G39" s="47" t="n">
        <v>0.95</v>
      </c>
      <c r="H39" s="48" t="n">
        <v>32100</v>
      </c>
      <c r="I39" s="40" t="n">
        <f aca="false">G39*H39</f>
        <v>30495</v>
      </c>
      <c r="J39" s="41" t="n">
        <v>0.12</v>
      </c>
      <c r="K39" s="42" t="n">
        <f aca="false">I39*J39+I39</f>
        <v>34154.4</v>
      </c>
      <c r="L39" s="37" t="s">
        <v>766</v>
      </c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  <c r="ER39" s="50"/>
      <c r="ES39" s="50"/>
      <c r="ET39" s="50"/>
      <c r="EU39" s="50"/>
      <c r="EV39" s="50"/>
      <c r="EW39" s="50"/>
      <c r="EX39" s="50"/>
      <c r="EY39" s="50"/>
      <c r="EZ39" s="50"/>
      <c r="FA39" s="50"/>
      <c r="FB39" s="50"/>
      <c r="FC39" s="50"/>
      <c r="FD39" s="50"/>
      <c r="FE39" s="50"/>
      <c r="FF39" s="50"/>
      <c r="FG39" s="50"/>
      <c r="FH39" s="50"/>
      <c r="FI39" s="50"/>
      <c r="FJ39" s="50"/>
      <c r="FK39" s="50"/>
      <c r="FL39" s="50"/>
      <c r="FM39" s="50"/>
      <c r="FN39" s="50"/>
      <c r="FO39" s="50"/>
      <c r="FP39" s="50"/>
      <c r="FQ39" s="50"/>
      <c r="FR39" s="50"/>
      <c r="FS39" s="50"/>
      <c r="FT39" s="50"/>
      <c r="FU39" s="50"/>
      <c r="FV39" s="50"/>
      <c r="FW39" s="50"/>
      <c r="FX39" s="50"/>
      <c r="FY39" s="50"/>
      <c r="FZ39" s="50"/>
      <c r="GA39" s="50"/>
      <c r="GB39" s="50"/>
      <c r="GC39" s="50"/>
      <c r="GD39" s="50"/>
      <c r="GE39" s="50"/>
      <c r="GF39" s="50"/>
      <c r="GG39" s="50"/>
      <c r="GH39" s="50"/>
      <c r="GI39" s="50"/>
      <c r="GJ39" s="50"/>
      <c r="GK39" s="50"/>
      <c r="GL39" s="50"/>
      <c r="GM39" s="50"/>
      <c r="GN39" s="50"/>
      <c r="GO39" s="50"/>
      <c r="GP39" s="50"/>
      <c r="GQ39" s="50"/>
      <c r="GR39" s="50"/>
      <c r="GS39" s="50"/>
      <c r="GT39" s="50"/>
      <c r="GU39" s="50"/>
      <c r="GV39" s="50"/>
      <c r="GW39" s="50"/>
      <c r="GX39" s="50"/>
      <c r="GY39" s="50"/>
      <c r="GZ39" s="50"/>
      <c r="HA39" s="50"/>
      <c r="HB39" s="50"/>
      <c r="HC39" s="50"/>
      <c r="HD39" s="50"/>
      <c r="HE39" s="50"/>
      <c r="HF39" s="50"/>
      <c r="HG39" s="50"/>
      <c r="HH39" s="50"/>
      <c r="HI39" s="50"/>
      <c r="HJ39" s="50"/>
      <c r="HK39" s="50"/>
      <c r="HL39" s="50"/>
      <c r="HM39" s="50"/>
    </row>
    <row r="40" s="45" customFormat="true" ht="15" hidden="false" customHeight="true" outlineLevel="0" collapsed="false">
      <c r="A40" s="54"/>
      <c r="B40" s="39" t="s">
        <v>910</v>
      </c>
      <c r="C40" s="37" t="s">
        <v>911</v>
      </c>
      <c r="D40" s="37" t="s">
        <v>912</v>
      </c>
      <c r="E40" s="55" t="s">
        <v>16</v>
      </c>
      <c r="F40" s="37" t="s">
        <v>805</v>
      </c>
      <c r="G40" s="60" t="n">
        <v>1.71</v>
      </c>
      <c r="H40" s="39" t="n">
        <v>2280</v>
      </c>
      <c r="I40" s="40" t="n">
        <f aca="false">G40*H40</f>
        <v>3898.8</v>
      </c>
      <c r="J40" s="57" t="n">
        <v>0.12</v>
      </c>
      <c r="K40" s="56" t="n">
        <f aca="false">I40*J40+I40</f>
        <v>4366.656</v>
      </c>
      <c r="L40" s="37" t="s">
        <v>781</v>
      </c>
      <c r="M40" s="58"/>
      <c r="N40" s="59"/>
      <c r="O40" s="59"/>
      <c r="P40" s="59"/>
      <c r="Q40" s="59"/>
      <c r="R40" s="59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</row>
    <row r="41" s="45" customFormat="true" ht="15" hidden="false" customHeight="true" outlineLevel="0" collapsed="false">
      <c r="A41" s="63"/>
      <c r="B41" s="39" t="s">
        <v>913</v>
      </c>
      <c r="C41" s="37" t="s">
        <v>914</v>
      </c>
      <c r="D41" s="37" t="s">
        <v>915</v>
      </c>
      <c r="E41" s="37" t="s">
        <v>103</v>
      </c>
      <c r="F41" s="37" t="s">
        <v>840</v>
      </c>
      <c r="G41" s="60" t="n">
        <v>0.62</v>
      </c>
      <c r="H41" s="39" t="n">
        <v>500</v>
      </c>
      <c r="I41" s="40" t="n">
        <f aca="false">G41*H41</f>
        <v>310</v>
      </c>
      <c r="J41" s="41" t="n">
        <v>0.12</v>
      </c>
      <c r="K41" s="56" t="n">
        <f aca="false">I41*J41+I41</f>
        <v>347.2</v>
      </c>
      <c r="L41" s="37" t="s">
        <v>790</v>
      </c>
      <c r="M41" s="44" t="s">
        <v>916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</row>
    <row r="42" customFormat="false" ht="30" hidden="false" customHeight="false" outlineLevel="0" collapsed="false">
      <c r="A42" s="46"/>
      <c r="B42" s="39" t="s">
        <v>917</v>
      </c>
      <c r="C42" s="37" t="s">
        <v>918</v>
      </c>
      <c r="D42" s="37" t="s">
        <v>919</v>
      </c>
      <c r="E42" s="37" t="s">
        <v>764</v>
      </c>
      <c r="F42" s="64" t="s">
        <v>870</v>
      </c>
      <c r="G42" s="65" t="n">
        <v>3</v>
      </c>
      <c r="H42" s="52" t="n">
        <v>15</v>
      </c>
      <c r="I42" s="40" t="n">
        <f aca="false">G42*H42</f>
        <v>45</v>
      </c>
      <c r="J42" s="57" t="n">
        <v>0.12</v>
      </c>
      <c r="K42" s="42" t="n">
        <f aca="false">I42*J42+I42</f>
        <v>50.4</v>
      </c>
      <c r="L42" s="37" t="s">
        <v>790</v>
      </c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  <c r="BO42" s="50"/>
      <c r="BP42" s="50"/>
      <c r="BQ42" s="50"/>
      <c r="BR42" s="50"/>
      <c r="BS42" s="50"/>
      <c r="BT42" s="50"/>
      <c r="BU42" s="50"/>
      <c r="BV42" s="50"/>
      <c r="BW42" s="50"/>
      <c r="BX42" s="50"/>
      <c r="BY42" s="50"/>
      <c r="BZ42" s="50"/>
      <c r="CA42" s="50"/>
      <c r="CB42" s="50"/>
      <c r="CC42" s="50"/>
      <c r="CD42" s="50"/>
      <c r="CE42" s="50"/>
      <c r="CF42" s="50"/>
      <c r="CG42" s="50"/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  <c r="DF42" s="50"/>
      <c r="DG42" s="50"/>
      <c r="DH42" s="50"/>
      <c r="DI42" s="50"/>
      <c r="DJ42" s="50"/>
      <c r="DK42" s="50"/>
      <c r="DL42" s="50"/>
      <c r="DM42" s="50"/>
      <c r="DN42" s="50"/>
      <c r="DO42" s="50"/>
      <c r="DP42" s="50"/>
      <c r="DQ42" s="50"/>
      <c r="DR42" s="50"/>
      <c r="DS42" s="50"/>
      <c r="DT42" s="50"/>
      <c r="DU42" s="50"/>
      <c r="DV42" s="50"/>
      <c r="DW42" s="50"/>
      <c r="DX42" s="50"/>
      <c r="DY42" s="50"/>
      <c r="DZ42" s="50"/>
      <c r="EA42" s="50"/>
      <c r="EB42" s="50"/>
      <c r="EC42" s="50"/>
      <c r="ED42" s="50"/>
      <c r="EE42" s="50"/>
      <c r="EF42" s="50"/>
      <c r="EG42" s="50"/>
      <c r="EH42" s="50"/>
      <c r="EI42" s="50"/>
      <c r="EJ42" s="50"/>
      <c r="EK42" s="50"/>
      <c r="EL42" s="50"/>
      <c r="EM42" s="50"/>
      <c r="EN42" s="50"/>
      <c r="EO42" s="50"/>
      <c r="EP42" s="50"/>
      <c r="EQ42" s="50"/>
      <c r="ER42" s="50"/>
      <c r="ES42" s="50"/>
      <c r="ET42" s="50"/>
      <c r="EU42" s="50"/>
      <c r="EV42" s="50"/>
      <c r="EW42" s="50"/>
      <c r="EX42" s="50"/>
      <c r="EY42" s="50"/>
      <c r="EZ42" s="50"/>
      <c r="FA42" s="50"/>
      <c r="FB42" s="50"/>
      <c r="FC42" s="50"/>
      <c r="FD42" s="50"/>
      <c r="FE42" s="50"/>
      <c r="FF42" s="50"/>
      <c r="FG42" s="50"/>
      <c r="FH42" s="50"/>
      <c r="FI42" s="50"/>
      <c r="FJ42" s="50"/>
      <c r="FK42" s="50"/>
      <c r="FL42" s="50"/>
      <c r="FM42" s="50"/>
      <c r="FN42" s="50"/>
      <c r="FO42" s="50"/>
      <c r="FP42" s="50"/>
      <c r="FQ42" s="50"/>
      <c r="FR42" s="50"/>
      <c r="FS42" s="50"/>
      <c r="FT42" s="50"/>
      <c r="FU42" s="50"/>
      <c r="FV42" s="50"/>
      <c r="FW42" s="50"/>
      <c r="FX42" s="50"/>
      <c r="FY42" s="50"/>
      <c r="FZ42" s="50"/>
      <c r="GA42" s="50"/>
      <c r="GB42" s="50"/>
      <c r="GC42" s="50"/>
      <c r="GD42" s="50"/>
      <c r="GE42" s="50"/>
      <c r="GF42" s="50"/>
      <c r="GG42" s="50"/>
      <c r="GH42" s="50"/>
      <c r="GI42" s="50"/>
      <c r="GJ42" s="50"/>
      <c r="GK42" s="50"/>
      <c r="GL42" s="50"/>
      <c r="GM42" s="50"/>
      <c r="GN42" s="50"/>
      <c r="GO42" s="50"/>
      <c r="GP42" s="50"/>
      <c r="GQ42" s="50"/>
      <c r="GR42" s="50"/>
      <c r="GS42" s="50"/>
      <c r="GT42" s="50"/>
      <c r="GU42" s="50"/>
      <c r="GV42" s="50"/>
      <c r="GW42" s="50"/>
      <c r="GX42" s="50"/>
      <c r="GY42" s="50"/>
      <c r="GZ42" s="50"/>
      <c r="HA42" s="50"/>
      <c r="HB42" s="50"/>
      <c r="HC42" s="50"/>
      <c r="HD42" s="50"/>
      <c r="HE42" s="50"/>
      <c r="HF42" s="50"/>
      <c r="HG42" s="50"/>
      <c r="HH42" s="50"/>
      <c r="HI42" s="50"/>
      <c r="HJ42" s="50"/>
      <c r="HK42" s="50"/>
      <c r="HL42" s="50"/>
      <c r="HM42" s="50"/>
    </row>
    <row r="43" customFormat="false" ht="30" hidden="false" customHeight="false" outlineLevel="0" collapsed="false">
      <c r="A43" s="51"/>
      <c r="B43" s="39" t="s">
        <v>920</v>
      </c>
      <c r="C43" s="37" t="s">
        <v>921</v>
      </c>
      <c r="D43" s="37" t="s">
        <v>922</v>
      </c>
      <c r="E43" s="37" t="s">
        <v>923</v>
      </c>
      <c r="F43" s="37" t="s">
        <v>924</v>
      </c>
      <c r="G43" s="47" t="n">
        <v>1.66</v>
      </c>
      <c r="H43" s="48" t="n">
        <v>50</v>
      </c>
      <c r="I43" s="40" t="n">
        <f aca="false">G43*H43</f>
        <v>83</v>
      </c>
      <c r="J43" s="41" t="n">
        <v>0.12</v>
      </c>
      <c r="K43" s="42" t="n">
        <f aca="false">I43*J43+I43</f>
        <v>92.96</v>
      </c>
      <c r="L43" s="37" t="s">
        <v>790</v>
      </c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  <c r="BO43" s="50"/>
      <c r="BP43" s="50"/>
      <c r="BQ43" s="50"/>
      <c r="BR43" s="50"/>
      <c r="BS43" s="50"/>
      <c r="BT43" s="50"/>
      <c r="BU43" s="50"/>
      <c r="BV43" s="50"/>
      <c r="BW43" s="50"/>
      <c r="BX43" s="50"/>
      <c r="BY43" s="50"/>
      <c r="BZ43" s="50"/>
      <c r="CA43" s="50"/>
      <c r="CB43" s="50"/>
      <c r="CC43" s="50"/>
      <c r="CD43" s="50"/>
      <c r="CE43" s="50"/>
      <c r="CF43" s="50"/>
      <c r="CG43" s="50"/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  <c r="DF43" s="50"/>
      <c r="DG43" s="50"/>
      <c r="DH43" s="50"/>
      <c r="DI43" s="50"/>
      <c r="DJ43" s="50"/>
      <c r="DK43" s="50"/>
      <c r="DL43" s="50"/>
      <c r="DM43" s="50"/>
      <c r="DN43" s="50"/>
      <c r="DO43" s="50"/>
      <c r="DP43" s="50"/>
      <c r="DQ43" s="50"/>
      <c r="DR43" s="50"/>
      <c r="DS43" s="50"/>
      <c r="DT43" s="50"/>
      <c r="DU43" s="50"/>
      <c r="DV43" s="50"/>
      <c r="DW43" s="50"/>
      <c r="DX43" s="50"/>
      <c r="DY43" s="50"/>
      <c r="DZ43" s="50"/>
      <c r="EA43" s="50"/>
      <c r="EB43" s="50"/>
      <c r="EC43" s="50"/>
      <c r="ED43" s="50"/>
      <c r="EE43" s="50"/>
      <c r="EF43" s="50"/>
      <c r="EG43" s="50"/>
      <c r="EH43" s="50"/>
      <c r="EI43" s="50"/>
      <c r="EJ43" s="50"/>
      <c r="EK43" s="50"/>
      <c r="EL43" s="50"/>
      <c r="EM43" s="50"/>
      <c r="EN43" s="50"/>
      <c r="EO43" s="50"/>
      <c r="EP43" s="50"/>
      <c r="EQ43" s="50"/>
      <c r="ER43" s="50"/>
      <c r="ES43" s="50"/>
      <c r="ET43" s="50"/>
      <c r="EU43" s="50"/>
      <c r="EV43" s="50"/>
      <c r="EW43" s="50"/>
      <c r="EX43" s="50"/>
      <c r="EY43" s="50"/>
      <c r="EZ43" s="50"/>
      <c r="FA43" s="50"/>
      <c r="FB43" s="50"/>
      <c r="FC43" s="50"/>
      <c r="FD43" s="50"/>
      <c r="FE43" s="50"/>
      <c r="FF43" s="50"/>
      <c r="FG43" s="50"/>
      <c r="FH43" s="50"/>
      <c r="FI43" s="50"/>
      <c r="FJ43" s="50"/>
      <c r="FK43" s="50"/>
      <c r="FL43" s="50"/>
      <c r="FM43" s="50"/>
      <c r="FN43" s="50"/>
      <c r="FO43" s="50"/>
      <c r="FP43" s="50"/>
      <c r="FQ43" s="50"/>
      <c r="FR43" s="50"/>
      <c r="FS43" s="50"/>
      <c r="FT43" s="50"/>
      <c r="FU43" s="50"/>
      <c r="FV43" s="50"/>
      <c r="FW43" s="50"/>
      <c r="FX43" s="50"/>
      <c r="FY43" s="50"/>
      <c r="FZ43" s="50"/>
      <c r="GA43" s="50"/>
      <c r="GB43" s="50"/>
      <c r="GC43" s="50"/>
      <c r="GD43" s="50"/>
      <c r="GE43" s="50"/>
      <c r="GF43" s="50"/>
      <c r="GG43" s="50"/>
      <c r="GH43" s="50"/>
      <c r="GI43" s="50"/>
      <c r="GJ43" s="50"/>
      <c r="GK43" s="50"/>
      <c r="GL43" s="50"/>
      <c r="GM43" s="50"/>
      <c r="GN43" s="50"/>
      <c r="GO43" s="50"/>
      <c r="GP43" s="50"/>
      <c r="GQ43" s="50"/>
      <c r="GR43" s="50"/>
      <c r="GS43" s="50"/>
      <c r="GT43" s="50"/>
      <c r="GU43" s="50"/>
      <c r="GV43" s="50"/>
      <c r="GW43" s="50"/>
      <c r="GX43" s="50"/>
      <c r="GY43" s="50"/>
      <c r="GZ43" s="50"/>
      <c r="HA43" s="50"/>
      <c r="HB43" s="50"/>
      <c r="HC43" s="50"/>
      <c r="HD43" s="50"/>
      <c r="HE43" s="50"/>
      <c r="HF43" s="50"/>
      <c r="HG43" s="50"/>
      <c r="HH43" s="50"/>
      <c r="HI43" s="50"/>
      <c r="HJ43" s="50"/>
      <c r="HK43" s="50"/>
      <c r="HL43" s="50"/>
      <c r="HM43" s="50"/>
    </row>
    <row r="44" customFormat="false" ht="30" hidden="false" customHeight="false" outlineLevel="0" collapsed="false">
      <c r="A44" s="51"/>
      <c r="B44" s="39" t="s">
        <v>925</v>
      </c>
      <c r="C44" s="37" t="s">
        <v>926</v>
      </c>
      <c r="D44" s="37" t="s">
        <v>927</v>
      </c>
      <c r="E44" s="37" t="s">
        <v>103</v>
      </c>
      <c r="F44" s="37" t="s">
        <v>840</v>
      </c>
      <c r="G44" s="47" t="n">
        <v>0.25</v>
      </c>
      <c r="H44" s="48" t="n">
        <v>2700</v>
      </c>
      <c r="I44" s="40" t="n">
        <f aca="false">G44*H44</f>
        <v>675</v>
      </c>
      <c r="J44" s="41" t="n">
        <v>0.12</v>
      </c>
      <c r="K44" s="42" t="n">
        <f aca="false">I44*J44+I44</f>
        <v>756</v>
      </c>
      <c r="L44" s="37" t="s">
        <v>790</v>
      </c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  <c r="BO44" s="50"/>
      <c r="BP44" s="50"/>
      <c r="BQ44" s="50"/>
      <c r="BR44" s="50"/>
      <c r="BS44" s="50"/>
      <c r="BT44" s="50"/>
      <c r="BU44" s="50"/>
      <c r="BV44" s="50"/>
      <c r="BW44" s="50"/>
      <c r="BX44" s="50"/>
      <c r="BY44" s="50"/>
      <c r="BZ44" s="50"/>
      <c r="CA44" s="50"/>
      <c r="CB44" s="50"/>
      <c r="CC44" s="50"/>
      <c r="CD44" s="50"/>
      <c r="CE44" s="50"/>
      <c r="CF44" s="50"/>
      <c r="CG44" s="50"/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  <c r="DF44" s="50"/>
      <c r="DG44" s="50"/>
      <c r="DH44" s="50"/>
      <c r="DI44" s="50"/>
      <c r="DJ44" s="50"/>
      <c r="DK44" s="50"/>
      <c r="DL44" s="50"/>
      <c r="DM44" s="50"/>
      <c r="DN44" s="50"/>
      <c r="DO44" s="50"/>
      <c r="DP44" s="50"/>
      <c r="DQ44" s="50"/>
      <c r="DR44" s="50"/>
      <c r="DS44" s="50"/>
      <c r="DT44" s="50"/>
      <c r="DU44" s="50"/>
      <c r="DV44" s="50"/>
      <c r="DW44" s="50"/>
      <c r="DX44" s="50"/>
      <c r="DY44" s="50"/>
      <c r="DZ44" s="50"/>
      <c r="EA44" s="50"/>
      <c r="EB44" s="50"/>
      <c r="EC44" s="50"/>
      <c r="ED44" s="50"/>
      <c r="EE44" s="50"/>
      <c r="EF44" s="50"/>
      <c r="EG44" s="50"/>
      <c r="EH44" s="50"/>
      <c r="EI44" s="50"/>
      <c r="EJ44" s="50"/>
      <c r="EK44" s="50"/>
      <c r="EL44" s="50"/>
      <c r="EM44" s="50"/>
      <c r="EN44" s="50"/>
      <c r="EO44" s="50"/>
      <c r="EP44" s="50"/>
      <c r="EQ44" s="50"/>
      <c r="ER44" s="50"/>
      <c r="ES44" s="50"/>
      <c r="ET44" s="50"/>
      <c r="EU44" s="50"/>
      <c r="EV44" s="50"/>
      <c r="EW44" s="50"/>
      <c r="EX44" s="50"/>
      <c r="EY44" s="50"/>
      <c r="EZ44" s="50"/>
      <c r="FA44" s="50"/>
      <c r="FB44" s="50"/>
      <c r="FC44" s="50"/>
      <c r="FD44" s="50"/>
      <c r="FE44" s="50"/>
      <c r="FF44" s="50"/>
      <c r="FG44" s="50"/>
      <c r="FH44" s="50"/>
      <c r="FI44" s="50"/>
      <c r="FJ44" s="50"/>
      <c r="FK44" s="50"/>
      <c r="FL44" s="50"/>
      <c r="FM44" s="50"/>
      <c r="FN44" s="50"/>
      <c r="FO44" s="50"/>
      <c r="FP44" s="50"/>
      <c r="FQ44" s="50"/>
      <c r="FR44" s="50"/>
      <c r="FS44" s="50"/>
      <c r="FT44" s="50"/>
      <c r="FU44" s="50"/>
      <c r="FV44" s="50"/>
      <c r="FW44" s="50"/>
      <c r="FX44" s="50"/>
      <c r="FY44" s="50"/>
      <c r="FZ44" s="50"/>
      <c r="GA44" s="50"/>
      <c r="GB44" s="50"/>
      <c r="GC44" s="50"/>
      <c r="GD44" s="50"/>
      <c r="GE44" s="50"/>
      <c r="GF44" s="50"/>
      <c r="GG44" s="50"/>
      <c r="GH44" s="50"/>
      <c r="GI44" s="50"/>
      <c r="GJ44" s="50"/>
      <c r="GK44" s="50"/>
      <c r="GL44" s="50"/>
      <c r="GM44" s="50"/>
      <c r="GN44" s="50"/>
      <c r="GO44" s="50"/>
      <c r="GP44" s="50"/>
      <c r="GQ44" s="50"/>
      <c r="GR44" s="50"/>
      <c r="GS44" s="50"/>
      <c r="GT44" s="50"/>
      <c r="GU44" s="50"/>
      <c r="GV44" s="50"/>
      <c r="GW44" s="50"/>
      <c r="GX44" s="50"/>
      <c r="GY44" s="50"/>
      <c r="GZ44" s="50"/>
      <c r="HA44" s="50"/>
      <c r="HB44" s="50"/>
      <c r="HC44" s="50"/>
      <c r="HD44" s="50"/>
      <c r="HE44" s="50"/>
      <c r="HF44" s="50"/>
      <c r="HG44" s="50"/>
      <c r="HH44" s="50"/>
      <c r="HI44" s="50"/>
      <c r="HJ44" s="50"/>
      <c r="HK44" s="50"/>
      <c r="HL44" s="50"/>
      <c r="HM44" s="50"/>
    </row>
    <row r="45" customFormat="false" ht="30" hidden="false" customHeight="false" outlineLevel="0" collapsed="false">
      <c r="A45" s="46"/>
      <c r="B45" s="39" t="s">
        <v>928</v>
      </c>
      <c r="C45" s="37" t="s">
        <v>929</v>
      </c>
      <c r="D45" s="37" t="s">
        <v>930</v>
      </c>
      <c r="E45" s="37" t="s">
        <v>16</v>
      </c>
      <c r="F45" s="37" t="s">
        <v>931</v>
      </c>
      <c r="G45" s="47" t="n">
        <v>2.9</v>
      </c>
      <c r="H45" s="48" t="n">
        <v>5000</v>
      </c>
      <c r="I45" s="40" t="n">
        <f aca="false">G45*H45</f>
        <v>14500</v>
      </c>
      <c r="J45" s="41" t="n">
        <v>0.12</v>
      </c>
      <c r="K45" s="42" t="n">
        <f aca="false">I45*J45+I45</f>
        <v>16240</v>
      </c>
      <c r="L45" s="37" t="s">
        <v>826</v>
      </c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</row>
    <row r="46" customFormat="false" ht="30" hidden="false" customHeight="false" outlineLevel="0" collapsed="false">
      <c r="A46" s="38"/>
      <c r="B46" s="39" t="s">
        <v>932</v>
      </c>
      <c r="C46" s="37" t="s">
        <v>933</v>
      </c>
      <c r="D46" s="37" t="s">
        <v>934</v>
      </c>
      <c r="E46" s="37" t="s">
        <v>103</v>
      </c>
      <c r="F46" s="37" t="s">
        <v>935</v>
      </c>
      <c r="G46" s="47" t="n">
        <v>0.18</v>
      </c>
      <c r="H46" s="48" t="n">
        <v>15300</v>
      </c>
      <c r="I46" s="40" t="n">
        <f aca="false">G46*H46</f>
        <v>2754</v>
      </c>
      <c r="J46" s="57" t="n">
        <v>0.12</v>
      </c>
      <c r="K46" s="42" t="n">
        <f aca="false">I46*J46+I46</f>
        <v>3084.48</v>
      </c>
      <c r="L46" s="37" t="s">
        <v>826</v>
      </c>
      <c r="M46" s="50" t="s">
        <v>936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  <c r="BO46" s="50"/>
      <c r="BP46" s="50"/>
      <c r="BQ46" s="50"/>
      <c r="BR46" s="50"/>
      <c r="BS46" s="50"/>
      <c r="BT46" s="50"/>
      <c r="BU46" s="50"/>
      <c r="BV46" s="50"/>
      <c r="BW46" s="50"/>
      <c r="BX46" s="50"/>
      <c r="BY46" s="50"/>
      <c r="BZ46" s="50"/>
      <c r="CA46" s="50"/>
      <c r="CB46" s="50"/>
      <c r="CC46" s="50"/>
      <c r="CD46" s="50"/>
      <c r="CE46" s="50"/>
      <c r="CF46" s="50"/>
      <c r="CG46" s="50"/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  <c r="DF46" s="50"/>
      <c r="DG46" s="50"/>
      <c r="DH46" s="50"/>
      <c r="DI46" s="50"/>
      <c r="DJ46" s="50"/>
      <c r="DK46" s="50"/>
      <c r="DL46" s="50"/>
      <c r="DM46" s="50"/>
      <c r="DN46" s="50"/>
      <c r="DO46" s="50"/>
      <c r="DP46" s="50"/>
      <c r="DQ46" s="50"/>
      <c r="DR46" s="50"/>
      <c r="DS46" s="50"/>
      <c r="DT46" s="50"/>
      <c r="DU46" s="50"/>
      <c r="DV46" s="50"/>
      <c r="DW46" s="50"/>
      <c r="DX46" s="50"/>
      <c r="DY46" s="50"/>
      <c r="DZ46" s="50"/>
      <c r="EA46" s="50"/>
      <c r="EB46" s="50"/>
      <c r="EC46" s="50"/>
      <c r="ED46" s="50"/>
      <c r="EE46" s="50"/>
      <c r="EF46" s="50"/>
      <c r="EG46" s="50"/>
      <c r="EH46" s="50"/>
      <c r="EI46" s="50"/>
      <c r="EJ46" s="50"/>
      <c r="EK46" s="50"/>
      <c r="EL46" s="50"/>
      <c r="EM46" s="50"/>
      <c r="EN46" s="50"/>
      <c r="EO46" s="50"/>
      <c r="EP46" s="50"/>
      <c r="EQ46" s="50"/>
      <c r="ER46" s="50"/>
      <c r="ES46" s="50"/>
      <c r="ET46" s="50"/>
      <c r="EU46" s="50"/>
      <c r="EV46" s="50"/>
      <c r="EW46" s="50"/>
      <c r="EX46" s="50"/>
      <c r="EY46" s="50"/>
      <c r="EZ46" s="50"/>
      <c r="FA46" s="50"/>
      <c r="FB46" s="50"/>
      <c r="FC46" s="50"/>
      <c r="FD46" s="50"/>
      <c r="FE46" s="50"/>
      <c r="FF46" s="50"/>
      <c r="FG46" s="50"/>
      <c r="FH46" s="50"/>
      <c r="FI46" s="50"/>
      <c r="FJ46" s="50"/>
      <c r="FK46" s="50"/>
      <c r="FL46" s="50"/>
      <c r="FM46" s="50"/>
      <c r="FN46" s="50"/>
      <c r="FO46" s="50"/>
      <c r="FP46" s="50"/>
      <c r="FQ46" s="50"/>
      <c r="FR46" s="50"/>
      <c r="FS46" s="50"/>
      <c r="FT46" s="50"/>
      <c r="FU46" s="50"/>
      <c r="FV46" s="50"/>
      <c r="FW46" s="50"/>
      <c r="FX46" s="50"/>
      <c r="FY46" s="50"/>
      <c r="FZ46" s="50"/>
      <c r="GA46" s="50"/>
      <c r="GB46" s="50"/>
      <c r="GC46" s="50"/>
      <c r="GD46" s="50"/>
      <c r="GE46" s="50"/>
      <c r="GF46" s="50"/>
      <c r="GG46" s="50"/>
      <c r="GH46" s="50"/>
      <c r="GI46" s="50"/>
      <c r="GJ46" s="50"/>
      <c r="GK46" s="50"/>
      <c r="GL46" s="50"/>
      <c r="GM46" s="50"/>
      <c r="GN46" s="50"/>
      <c r="GO46" s="50"/>
      <c r="GP46" s="50"/>
      <c r="GQ46" s="50"/>
      <c r="GR46" s="50"/>
      <c r="GS46" s="50"/>
      <c r="GT46" s="50"/>
      <c r="GU46" s="50"/>
      <c r="GV46" s="50"/>
      <c r="GW46" s="50"/>
      <c r="GX46" s="50"/>
      <c r="GY46" s="50"/>
      <c r="GZ46" s="50"/>
      <c r="HA46" s="50"/>
      <c r="HB46" s="50"/>
      <c r="HC46" s="50"/>
      <c r="HD46" s="50"/>
      <c r="HE46" s="50"/>
      <c r="HF46" s="50"/>
      <c r="HG46" s="50"/>
      <c r="HH46" s="50"/>
      <c r="HI46" s="50"/>
      <c r="HJ46" s="50"/>
      <c r="HK46" s="50"/>
      <c r="HL46" s="50"/>
      <c r="HM46" s="50"/>
      <c r="HN46" s="50"/>
      <c r="HO46" s="50"/>
      <c r="HP46" s="50"/>
      <c r="HQ46" s="50"/>
      <c r="HR46" s="50"/>
      <c r="HS46" s="50"/>
      <c r="HT46" s="50"/>
    </row>
    <row r="47" customFormat="false" ht="30" hidden="false" customHeight="false" outlineLevel="0" collapsed="false">
      <c r="A47" s="38"/>
      <c r="B47" s="39" t="s">
        <v>937</v>
      </c>
      <c r="C47" s="37" t="s">
        <v>938</v>
      </c>
      <c r="D47" s="37" t="s">
        <v>939</v>
      </c>
      <c r="E47" s="37" t="s">
        <v>103</v>
      </c>
      <c r="F47" s="37" t="s">
        <v>858</v>
      </c>
      <c r="G47" s="40" t="n">
        <v>0.23</v>
      </c>
      <c r="H47" s="48" t="n">
        <v>8700</v>
      </c>
      <c r="I47" s="40" t="n">
        <f aca="false">G47*H47</f>
        <v>2001</v>
      </c>
      <c r="J47" s="57" t="n">
        <v>0.12</v>
      </c>
      <c r="K47" s="42" t="n">
        <f aca="false">I47*J47+I47</f>
        <v>2241.12</v>
      </c>
      <c r="L47" s="37" t="s">
        <v>895</v>
      </c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  <c r="BM47" s="50"/>
      <c r="BN47" s="50"/>
      <c r="BO47" s="50"/>
      <c r="BP47" s="50"/>
      <c r="BQ47" s="50"/>
      <c r="BR47" s="50"/>
      <c r="BS47" s="50"/>
      <c r="BT47" s="50"/>
      <c r="BU47" s="50"/>
      <c r="BV47" s="50"/>
      <c r="BW47" s="50"/>
      <c r="BX47" s="50"/>
      <c r="BY47" s="50"/>
      <c r="BZ47" s="50"/>
      <c r="CA47" s="50"/>
      <c r="CB47" s="50"/>
      <c r="CC47" s="50"/>
      <c r="CD47" s="50"/>
      <c r="CE47" s="50"/>
      <c r="CF47" s="50"/>
      <c r="CG47" s="50"/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  <c r="DF47" s="50"/>
      <c r="DG47" s="50"/>
      <c r="DH47" s="50"/>
      <c r="DI47" s="50"/>
      <c r="DJ47" s="50"/>
      <c r="DK47" s="50"/>
      <c r="DL47" s="50"/>
      <c r="DM47" s="50"/>
      <c r="DN47" s="50"/>
      <c r="DO47" s="50"/>
      <c r="DP47" s="50"/>
      <c r="DQ47" s="50"/>
      <c r="DR47" s="50"/>
      <c r="DS47" s="50"/>
      <c r="DT47" s="50"/>
      <c r="DU47" s="50"/>
      <c r="DV47" s="50"/>
      <c r="DW47" s="50"/>
      <c r="DX47" s="50"/>
      <c r="DY47" s="50"/>
      <c r="DZ47" s="50"/>
      <c r="EA47" s="50"/>
      <c r="EB47" s="50"/>
      <c r="EC47" s="50"/>
      <c r="ED47" s="50"/>
      <c r="EE47" s="50"/>
      <c r="EF47" s="50"/>
      <c r="EG47" s="50"/>
      <c r="EH47" s="50"/>
      <c r="EI47" s="50"/>
      <c r="EJ47" s="50"/>
      <c r="EK47" s="50"/>
      <c r="EL47" s="50"/>
      <c r="EM47" s="50"/>
      <c r="EN47" s="50"/>
      <c r="EO47" s="50"/>
      <c r="EP47" s="50"/>
      <c r="EQ47" s="50"/>
      <c r="ER47" s="50"/>
      <c r="ES47" s="50"/>
      <c r="ET47" s="50"/>
      <c r="EU47" s="50"/>
      <c r="EV47" s="50"/>
      <c r="EW47" s="50"/>
      <c r="EX47" s="50"/>
      <c r="EY47" s="50"/>
      <c r="EZ47" s="50"/>
      <c r="FA47" s="50"/>
      <c r="FB47" s="50"/>
      <c r="FC47" s="50"/>
      <c r="FD47" s="50"/>
      <c r="FE47" s="50"/>
      <c r="FF47" s="50"/>
      <c r="FG47" s="50"/>
      <c r="FH47" s="50"/>
      <c r="FI47" s="50"/>
      <c r="FJ47" s="50"/>
      <c r="FK47" s="50"/>
      <c r="FL47" s="50"/>
      <c r="FM47" s="50"/>
      <c r="FN47" s="50"/>
      <c r="FO47" s="50"/>
      <c r="FP47" s="50"/>
      <c r="FQ47" s="50"/>
      <c r="FR47" s="50"/>
      <c r="FS47" s="50"/>
      <c r="FT47" s="50"/>
      <c r="FU47" s="50"/>
      <c r="FV47" s="50"/>
      <c r="FW47" s="50"/>
      <c r="FX47" s="50"/>
      <c r="FY47" s="50"/>
      <c r="FZ47" s="50"/>
      <c r="GA47" s="50"/>
      <c r="GB47" s="50"/>
      <c r="GC47" s="50"/>
      <c r="GD47" s="50"/>
      <c r="GE47" s="50"/>
      <c r="GF47" s="50"/>
      <c r="GG47" s="50"/>
      <c r="GH47" s="50"/>
      <c r="GI47" s="50"/>
      <c r="GJ47" s="50"/>
      <c r="GK47" s="50"/>
      <c r="GL47" s="50"/>
      <c r="GM47" s="50"/>
      <c r="GN47" s="50"/>
      <c r="GO47" s="50"/>
      <c r="GP47" s="50"/>
      <c r="GQ47" s="50"/>
      <c r="GR47" s="50"/>
      <c r="GS47" s="50"/>
      <c r="GT47" s="50"/>
      <c r="GU47" s="50"/>
      <c r="GV47" s="50"/>
      <c r="GW47" s="50"/>
      <c r="GX47" s="50"/>
      <c r="GY47" s="50"/>
      <c r="GZ47" s="50"/>
      <c r="HA47" s="50"/>
      <c r="HB47" s="50"/>
      <c r="HC47" s="50"/>
      <c r="HD47" s="50"/>
      <c r="HE47" s="50"/>
      <c r="HF47" s="50"/>
      <c r="HG47" s="50"/>
      <c r="HH47" s="50"/>
      <c r="HI47" s="50"/>
      <c r="HJ47" s="50"/>
      <c r="HK47" s="50"/>
      <c r="HL47" s="50"/>
      <c r="HM47" s="50"/>
      <c r="HN47" s="50"/>
      <c r="HO47" s="50"/>
      <c r="HP47" s="50"/>
      <c r="HQ47" s="50"/>
      <c r="HR47" s="50"/>
      <c r="HS47" s="50"/>
      <c r="HT47" s="50"/>
    </row>
    <row r="48" customFormat="false" ht="30" hidden="false" customHeight="false" outlineLevel="0" collapsed="false">
      <c r="A48" s="38"/>
      <c r="B48" s="39" t="s">
        <v>940</v>
      </c>
      <c r="C48" s="37" t="s">
        <v>941</v>
      </c>
      <c r="D48" s="37" t="s">
        <v>942</v>
      </c>
      <c r="E48" s="37" t="s">
        <v>103</v>
      </c>
      <c r="F48" s="37" t="s">
        <v>943</v>
      </c>
      <c r="G48" s="47" t="n">
        <v>0.26</v>
      </c>
      <c r="H48" s="48" t="n">
        <v>36000</v>
      </c>
      <c r="I48" s="40" t="n">
        <f aca="false">G48*H48</f>
        <v>9360</v>
      </c>
      <c r="J48" s="57" t="n">
        <v>0.12</v>
      </c>
      <c r="K48" s="42" t="n">
        <f aca="false">I48*J48+I48</f>
        <v>10483.2</v>
      </c>
      <c r="L48" s="37" t="s">
        <v>826</v>
      </c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  <c r="BO48" s="50"/>
      <c r="BP48" s="50"/>
      <c r="BQ48" s="50"/>
      <c r="BR48" s="50"/>
      <c r="BS48" s="50"/>
      <c r="BT48" s="50"/>
      <c r="BU48" s="50"/>
      <c r="BV48" s="50"/>
      <c r="BW48" s="50"/>
      <c r="BX48" s="50"/>
      <c r="BY48" s="50"/>
      <c r="BZ48" s="50"/>
      <c r="CA48" s="50"/>
      <c r="CB48" s="50"/>
      <c r="CC48" s="50"/>
      <c r="CD48" s="50"/>
      <c r="CE48" s="50"/>
      <c r="CF48" s="50"/>
      <c r="CG48" s="50"/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  <c r="DF48" s="50"/>
      <c r="DG48" s="50"/>
      <c r="DH48" s="50"/>
      <c r="DI48" s="50"/>
      <c r="DJ48" s="50"/>
      <c r="DK48" s="50"/>
      <c r="DL48" s="50"/>
      <c r="DM48" s="50"/>
      <c r="DN48" s="50"/>
      <c r="DO48" s="50"/>
      <c r="DP48" s="50"/>
      <c r="DQ48" s="50"/>
      <c r="DR48" s="50"/>
      <c r="DS48" s="50"/>
      <c r="DT48" s="50"/>
      <c r="DU48" s="50"/>
      <c r="DV48" s="50"/>
      <c r="DW48" s="50"/>
      <c r="DX48" s="50"/>
      <c r="DY48" s="50"/>
      <c r="DZ48" s="50"/>
      <c r="EA48" s="50"/>
      <c r="EB48" s="50"/>
      <c r="EC48" s="50"/>
      <c r="ED48" s="50"/>
      <c r="EE48" s="50"/>
      <c r="EF48" s="50"/>
      <c r="EG48" s="50"/>
      <c r="EH48" s="50"/>
      <c r="EI48" s="50"/>
      <c r="EJ48" s="50"/>
      <c r="EK48" s="50"/>
      <c r="EL48" s="50"/>
      <c r="EM48" s="50"/>
      <c r="EN48" s="50"/>
      <c r="EO48" s="50"/>
      <c r="EP48" s="50"/>
      <c r="EQ48" s="50"/>
      <c r="ER48" s="50"/>
      <c r="ES48" s="50"/>
      <c r="ET48" s="50"/>
      <c r="EU48" s="50"/>
      <c r="EV48" s="50"/>
      <c r="EW48" s="50"/>
      <c r="EX48" s="50"/>
      <c r="EY48" s="50"/>
      <c r="EZ48" s="50"/>
      <c r="FA48" s="50"/>
      <c r="FB48" s="50"/>
      <c r="FC48" s="50"/>
      <c r="FD48" s="50"/>
      <c r="FE48" s="50"/>
      <c r="FF48" s="50"/>
      <c r="FG48" s="50"/>
      <c r="FH48" s="50"/>
      <c r="FI48" s="50"/>
      <c r="FJ48" s="50"/>
      <c r="FK48" s="50"/>
      <c r="FL48" s="50"/>
      <c r="FM48" s="50"/>
      <c r="FN48" s="50"/>
      <c r="FO48" s="50"/>
      <c r="FP48" s="50"/>
      <c r="FQ48" s="50"/>
      <c r="FR48" s="50"/>
      <c r="FS48" s="50"/>
      <c r="FT48" s="50"/>
      <c r="FU48" s="50"/>
      <c r="FV48" s="50"/>
      <c r="FW48" s="50"/>
      <c r="FX48" s="50"/>
      <c r="FY48" s="50"/>
      <c r="FZ48" s="50"/>
      <c r="GA48" s="50"/>
      <c r="GB48" s="50"/>
      <c r="GC48" s="50"/>
      <c r="GD48" s="50"/>
      <c r="GE48" s="50"/>
      <c r="GF48" s="50"/>
      <c r="GG48" s="50"/>
      <c r="GH48" s="50"/>
      <c r="GI48" s="50"/>
      <c r="GJ48" s="50"/>
      <c r="GK48" s="50"/>
      <c r="GL48" s="50"/>
      <c r="GM48" s="50"/>
      <c r="GN48" s="50"/>
      <c r="GO48" s="50"/>
      <c r="GP48" s="50"/>
      <c r="GQ48" s="50"/>
      <c r="GR48" s="50"/>
      <c r="GS48" s="50"/>
      <c r="GT48" s="50"/>
      <c r="GU48" s="50"/>
      <c r="GV48" s="50"/>
      <c r="GW48" s="50"/>
      <c r="GX48" s="50"/>
      <c r="GY48" s="50"/>
      <c r="GZ48" s="50"/>
      <c r="HA48" s="50"/>
      <c r="HB48" s="50"/>
      <c r="HC48" s="50"/>
      <c r="HD48" s="50"/>
      <c r="HE48" s="50"/>
      <c r="HF48" s="50"/>
      <c r="HG48" s="50"/>
      <c r="HH48" s="50"/>
      <c r="HI48" s="50"/>
      <c r="HJ48" s="50"/>
      <c r="HK48" s="50"/>
      <c r="HL48" s="50"/>
      <c r="HM48" s="50"/>
      <c r="HN48" s="50"/>
      <c r="HO48" s="50"/>
      <c r="HP48" s="50"/>
      <c r="HQ48" s="50"/>
      <c r="HR48" s="50"/>
      <c r="HS48" s="50"/>
      <c r="HT48" s="50"/>
    </row>
    <row r="49" customFormat="false" ht="30" hidden="false" customHeight="false" outlineLevel="0" collapsed="false">
      <c r="A49" s="46"/>
      <c r="B49" s="39" t="s">
        <v>944</v>
      </c>
      <c r="C49" s="37" t="s">
        <v>945</v>
      </c>
      <c r="D49" s="37" t="s">
        <v>946</v>
      </c>
      <c r="E49" s="37" t="s">
        <v>103</v>
      </c>
      <c r="F49" s="37" t="s">
        <v>866</v>
      </c>
      <c r="G49" s="47" t="n">
        <v>0.26</v>
      </c>
      <c r="H49" s="48" t="n">
        <v>13100</v>
      </c>
      <c r="I49" s="40" t="n">
        <f aca="false">G49*H49</f>
        <v>3406</v>
      </c>
      <c r="J49" s="41" t="n">
        <v>0.12</v>
      </c>
      <c r="K49" s="42" t="n">
        <f aca="false">I49*J49+I49</f>
        <v>3814.72</v>
      </c>
      <c r="L49" s="37" t="s">
        <v>781</v>
      </c>
      <c r="M49" s="50" t="s">
        <v>947</v>
      </c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  <c r="HN49" s="50"/>
      <c r="HO49" s="50"/>
      <c r="HP49" s="50"/>
      <c r="HQ49" s="50"/>
      <c r="HR49" s="50"/>
      <c r="HS49" s="50"/>
      <c r="HT49" s="50"/>
    </row>
    <row r="50" customFormat="false" ht="30" hidden="false" customHeight="false" outlineLevel="0" collapsed="false">
      <c r="A50" s="38"/>
      <c r="B50" s="39" t="s">
        <v>948</v>
      </c>
      <c r="C50" s="37" t="s">
        <v>949</v>
      </c>
      <c r="D50" s="37" t="s">
        <v>950</v>
      </c>
      <c r="E50" s="37" t="s">
        <v>16</v>
      </c>
      <c r="F50" s="37" t="s">
        <v>789</v>
      </c>
      <c r="G50" s="40" t="n">
        <v>16.78</v>
      </c>
      <c r="H50" s="48" t="n">
        <v>7500</v>
      </c>
      <c r="I50" s="40" t="n">
        <f aca="false">G50*H50</f>
        <v>125850</v>
      </c>
      <c r="J50" s="57" t="n">
        <v>0.12</v>
      </c>
      <c r="K50" s="42" t="n">
        <f aca="false">I50*J50+I50</f>
        <v>140952</v>
      </c>
      <c r="L50" s="37" t="s">
        <v>790</v>
      </c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  <c r="BO50" s="50"/>
      <c r="BP50" s="50"/>
      <c r="BQ50" s="50"/>
      <c r="BR50" s="50"/>
      <c r="BS50" s="50"/>
      <c r="BT50" s="50"/>
      <c r="BU50" s="50"/>
      <c r="BV50" s="50"/>
      <c r="BW50" s="50"/>
      <c r="BX50" s="50"/>
      <c r="BY50" s="50"/>
      <c r="BZ50" s="50"/>
      <c r="CA50" s="50"/>
      <c r="CB50" s="50"/>
      <c r="CC50" s="50"/>
      <c r="CD50" s="50"/>
      <c r="CE50" s="50"/>
      <c r="CF50" s="50"/>
      <c r="CG50" s="50"/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  <c r="DF50" s="50"/>
      <c r="DG50" s="50"/>
      <c r="DH50" s="50"/>
      <c r="DI50" s="50"/>
      <c r="DJ50" s="50"/>
      <c r="DK50" s="50"/>
      <c r="DL50" s="50"/>
      <c r="DM50" s="50"/>
      <c r="DN50" s="50"/>
      <c r="DO50" s="50"/>
      <c r="DP50" s="50"/>
      <c r="DQ50" s="50"/>
      <c r="DR50" s="50"/>
      <c r="DS50" s="50"/>
      <c r="DT50" s="50"/>
      <c r="DU50" s="50"/>
      <c r="DV50" s="50"/>
      <c r="DW50" s="50"/>
      <c r="DX50" s="50"/>
      <c r="DY50" s="50"/>
      <c r="DZ50" s="50"/>
      <c r="EA50" s="50"/>
      <c r="EB50" s="50"/>
      <c r="EC50" s="50"/>
      <c r="ED50" s="50"/>
      <c r="EE50" s="50"/>
      <c r="EF50" s="50"/>
      <c r="EG50" s="50"/>
      <c r="EH50" s="50"/>
      <c r="EI50" s="50"/>
      <c r="EJ50" s="50"/>
      <c r="EK50" s="50"/>
      <c r="EL50" s="50"/>
      <c r="EM50" s="50"/>
      <c r="EN50" s="50"/>
      <c r="EO50" s="50"/>
      <c r="EP50" s="50"/>
      <c r="EQ50" s="50"/>
      <c r="ER50" s="50"/>
      <c r="ES50" s="50"/>
      <c r="ET50" s="50"/>
      <c r="EU50" s="50"/>
      <c r="EV50" s="50"/>
      <c r="EW50" s="50"/>
      <c r="EX50" s="50"/>
      <c r="EY50" s="50"/>
      <c r="EZ50" s="50"/>
      <c r="FA50" s="50"/>
      <c r="FB50" s="50"/>
      <c r="FC50" s="50"/>
      <c r="FD50" s="50"/>
      <c r="FE50" s="50"/>
      <c r="FF50" s="50"/>
      <c r="FG50" s="50"/>
      <c r="FH50" s="50"/>
      <c r="FI50" s="50"/>
      <c r="FJ50" s="50"/>
      <c r="FK50" s="50"/>
      <c r="FL50" s="50"/>
      <c r="FM50" s="50"/>
      <c r="FN50" s="50"/>
      <c r="FO50" s="50"/>
      <c r="FP50" s="50"/>
      <c r="FQ50" s="50"/>
      <c r="FR50" s="50"/>
      <c r="FS50" s="50"/>
      <c r="FT50" s="50"/>
      <c r="FU50" s="50"/>
      <c r="FV50" s="50"/>
      <c r="FW50" s="50"/>
      <c r="FX50" s="50"/>
      <c r="FY50" s="50"/>
      <c r="FZ50" s="50"/>
      <c r="GA50" s="50"/>
      <c r="GB50" s="50"/>
      <c r="GC50" s="50"/>
      <c r="GD50" s="50"/>
      <c r="GE50" s="50"/>
      <c r="GF50" s="50"/>
      <c r="GG50" s="50"/>
      <c r="GH50" s="50"/>
      <c r="GI50" s="50"/>
      <c r="GJ50" s="50"/>
      <c r="GK50" s="50"/>
      <c r="GL50" s="50"/>
      <c r="GM50" s="50"/>
      <c r="GN50" s="50"/>
      <c r="GO50" s="50"/>
      <c r="GP50" s="50"/>
      <c r="GQ50" s="50"/>
      <c r="GR50" s="50"/>
      <c r="GS50" s="50"/>
      <c r="GT50" s="50"/>
      <c r="GU50" s="50"/>
      <c r="GV50" s="50"/>
      <c r="GW50" s="50"/>
      <c r="GX50" s="50"/>
      <c r="GY50" s="50"/>
      <c r="GZ50" s="50"/>
      <c r="HA50" s="50"/>
      <c r="HB50" s="50"/>
      <c r="HC50" s="50"/>
      <c r="HD50" s="50"/>
      <c r="HE50" s="50"/>
      <c r="HF50" s="50"/>
      <c r="HG50" s="50"/>
      <c r="HH50" s="50"/>
      <c r="HI50" s="50"/>
      <c r="HJ50" s="50"/>
      <c r="HK50" s="50"/>
      <c r="HL50" s="50"/>
      <c r="HM50" s="50"/>
      <c r="HN50" s="50"/>
    </row>
    <row r="51" customFormat="false" ht="30" hidden="false" customHeight="false" outlineLevel="0" collapsed="false">
      <c r="A51" s="38"/>
      <c r="B51" s="39" t="s">
        <v>951</v>
      </c>
      <c r="C51" s="37" t="s">
        <v>952</v>
      </c>
      <c r="D51" s="37" t="s">
        <v>953</v>
      </c>
      <c r="E51" s="37" t="s">
        <v>103</v>
      </c>
      <c r="F51" s="37" t="s">
        <v>805</v>
      </c>
      <c r="G51" s="47" t="n">
        <v>0.68</v>
      </c>
      <c r="H51" s="48" t="n">
        <v>22400</v>
      </c>
      <c r="I51" s="40" t="n">
        <f aca="false">G51*H51</f>
        <v>15232</v>
      </c>
      <c r="J51" s="57" t="n">
        <v>0.12</v>
      </c>
      <c r="K51" s="42" t="n">
        <f aca="false">I51*J51+I51</f>
        <v>17059.84</v>
      </c>
      <c r="L51" s="37" t="s">
        <v>781</v>
      </c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  <c r="BO51" s="50"/>
      <c r="BP51" s="50"/>
      <c r="BQ51" s="50"/>
      <c r="BR51" s="50"/>
      <c r="BS51" s="50"/>
      <c r="BT51" s="50"/>
      <c r="BU51" s="50"/>
      <c r="BV51" s="50"/>
      <c r="BW51" s="50"/>
      <c r="BX51" s="50"/>
      <c r="BY51" s="50"/>
      <c r="BZ51" s="50"/>
      <c r="CA51" s="50"/>
      <c r="CB51" s="50"/>
      <c r="CC51" s="50"/>
      <c r="CD51" s="50"/>
      <c r="CE51" s="50"/>
      <c r="CF51" s="50"/>
      <c r="CG51" s="50"/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  <c r="DF51" s="50"/>
      <c r="DG51" s="50"/>
      <c r="DH51" s="50"/>
      <c r="DI51" s="50"/>
      <c r="DJ51" s="50"/>
      <c r="DK51" s="50"/>
      <c r="DL51" s="50"/>
      <c r="DM51" s="50"/>
      <c r="DN51" s="50"/>
      <c r="DO51" s="50"/>
      <c r="DP51" s="50"/>
      <c r="DQ51" s="50"/>
      <c r="DR51" s="50"/>
      <c r="DS51" s="50"/>
      <c r="DT51" s="50"/>
      <c r="DU51" s="50"/>
      <c r="DV51" s="50"/>
      <c r="DW51" s="50"/>
      <c r="DX51" s="50"/>
      <c r="DY51" s="50"/>
      <c r="DZ51" s="50"/>
      <c r="EA51" s="50"/>
      <c r="EB51" s="50"/>
      <c r="EC51" s="50"/>
      <c r="ED51" s="50"/>
      <c r="EE51" s="50"/>
      <c r="EF51" s="50"/>
      <c r="EG51" s="50"/>
      <c r="EH51" s="50"/>
      <c r="EI51" s="50"/>
      <c r="EJ51" s="50"/>
      <c r="EK51" s="50"/>
      <c r="EL51" s="50"/>
      <c r="EM51" s="50"/>
      <c r="EN51" s="50"/>
      <c r="EO51" s="50"/>
      <c r="EP51" s="50"/>
      <c r="EQ51" s="50"/>
      <c r="ER51" s="50"/>
      <c r="ES51" s="50"/>
      <c r="ET51" s="50"/>
      <c r="EU51" s="50"/>
      <c r="EV51" s="50"/>
      <c r="EW51" s="50"/>
      <c r="EX51" s="50"/>
      <c r="EY51" s="50"/>
      <c r="EZ51" s="50"/>
      <c r="FA51" s="50"/>
      <c r="FB51" s="50"/>
      <c r="FC51" s="50"/>
      <c r="FD51" s="50"/>
      <c r="FE51" s="50"/>
      <c r="FF51" s="50"/>
      <c r="FG51" s="50"/>
      <c r="FH51" s="50"/>
      <c r="FI51" s="50"/>
      <c r="FJ51" s="50"/>
      <c r="FK51" s="50"/>
      <c r="FL51" s="50"/>
      <c r="FM51" s="50"/>
      <c r="FN51" s="50"/>
      <c r="FO51" s="50"/>
      <c r="FP51" s="50"/>
      <c r="FQ51" s="50"/>
      <c r="FR51" s="50"/>
      <c r="FS51" s="50"/>
      <c r="FT51" s="50"/>
      <c r="FU51" s="50"/>
      <c r="FV51" s="50"/>
      <c r="FW51" s="50"/>
      <c r="FX51" s="50"/>
      <c r="FY51" s="50"/>
      <c r="FZ51" s="50"/>
      <c r="GA51" s="50"/>
      <c r="GB51" s="50"/>
      <c r="GC51" s="50"/>
      <c r="GD51" s="50"/>
      <c r="GE51" s="50"/>
      <c r="GF51" s="50"/>
      <c r="GG51" s="50"/>
      <c r="GH51" s="50"/>
      <c r="GI51" s="50"/>
      <c r="GJ51" s="50"/>
      <c r="GK51" s="50"/>
      <c r="GL51" s="50"/>
      <c r="GM51" s="50"/>
      <c r="GN51" s="50"/>
      <c r="GO51" s="50"/>
      <c r="GP51" s="50"/>
      <c r="GQ51" s="50"/>
      <c r="GR51" s="50"/>
      <c r="GS51" s="50"/>
      <c r="GT51" s="50"/>
      <c r="GU51" s="50"/>
      <c r="GV51" s="50"/>
      <c r="GW51" s="50"/>
      <c r="GX51" s="50"/>
      <c r="GY51" s="50"/>
      <c r="GZ51" s="50"/>
      <c r="HA51" s="50"/>
      <c r="HB51" s="50"/>
      <c r="HC51" s="50"/>
      <c r="HD51" s="50"/>
      <c r="HE51" s="50"/>
      <c r="HF51" s="50"/>
      <c r="HG51" s="50"/>
      <c r="HH51" s="50"/>
      <c r="HI51" s="50"/>
      <c r="HJ51" s="50"/>
      <c r="HK51" s="50"/>
      <c r="HL51" s="50"/>
      <c r="HM51" s="50"/>
      <c r="HN51" s="50"/>
    </row>
    <row r="52" customFormat="false" ht="30" hidden="false" customHeight="false" outlineLevel="0" collapsed="false">
      <c r="A52" s="46"/>
      <c r="B52" s="39" t="s">
        <v>954</v>
      </c>
      <c r="C52" s="37" t="s">
        <v>955</v>
      </c>
      <c r="D52" s="37" t="s">
        <v>956</v>
      </c>
      <c r="E52" s="37" t="s">
        <v>16</v>
      </c>
      <c r="F52" s="37" t="s">
        <v>899</v>
      </c>
      <c r="G52" s="47" t="n">
        <v>0.6</v>
      </c>
      <c r="H52" s="48" t="n">
        <v>15900</v>
      </c>
      <c r="I52" s="40" t="n">
        <f aca="false">G52*H52</f>
        <v>9540</v>
      </c>
      <c r="J52" s="41" t="n">
        <v>0.12</v>
      </c>
      <c r="K52" s="42" t="n">
        <f aca="false">I52*J52+I52</f>
        <v>10684.8</v>
      </c>
      <c r="L52" s="37" t="s">
        <v>826</v>
      </c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  <c r="BM52" s="50"/>
      <c r="BN52" s="50"/>
      <c r="BO52" s="50"/>
      <c r="BP52" s="50"/>
      <c r="BQ52" s="50"/>
      <c r="BR52" s="50"/>
      <c r="BS52" s="50"/>
      <c r="BT52" s="50"/>
      <c r="BU52" s="50"/>
      <c r="BV52" s="50"/>
      <c r="BW52" s="50"/>
      <c r="BX52" s="50"/>
      <c r="BY52" s="50"/>
      <c r="BZ52" s="50"/>
      <c r="CA52" s="50"/>
      <c r="CB52" s="50"/>
      <c r="CC52" s="50"/>
      <c r="CD52" s="50"/>
      <c r="CE52" s="50"/>
      <c r="CF52" s="50"/>
      <c r="CG52" s="50"/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  <c r="DF52" s="50"/>
      <c r="DG52" s="50"/>
      <c r="DH52" s="50"/>
      <c r="DI52" s="50"/>
      <c r="DJ52" s="50"/>
      <c r="DK52" s="50"/>
      <c r="DL52" s="50"/>
      <c r="DM52" s="50"/>
      <c r="DN52" s="50"/>
      <c r="DO52" s="50"/>
      <c r="DP52" s="50"/>
      <c r="DQ52" s="50"/>
      <c r="DR52" s="50"/>
      <c r="DS52" s="50"/>
      <c r="DT52" s="50"/>
      <c r="DU52" s="50"/>
      <c r="DV52" s="50"/>
      <c r="DW52" s="50"/>
      <c r="DX52" s="50"/>
      <c r="DY52" s="50"/>
      <c r="DZ52" s="50"/>
      <c r="EA52" s="50"/>
      <c r="EB52" s="50"/>
      <c r="EC52" s="50"/>
      <c r="ED52" s="50"/>
      <c r="EE52" s="50"/>
      <c r="EF52" s="50"/>
      <c r="EG52" s="50"/>
      <c r="EH52" s="50"/>
      <c r="EI52" s="50"/>
      <c r="EJ52" s="50"/>
      <c r="EK52" s="50"/>
      <c r="EL52" s="50"/>
      <c r="EM52" s="50"/>
      <c r="EN52" s="50"/>
      <c r="EO52" s="50"/>
      <c r="EP52" s="50"/>
      <c r="EQ52" s="50"/>
      <c r="ER52" s="50"/>
      <c r="ES52" s="50"/>
      <c r="ET52" s="50"/>
      <c r="EU52" s="50"/>
      <c r="EV52" s="50"/>
      <c r="EW52" s="50"/>
      <c r="EX52" s="50"/>
      <c r="EY52" s="50"/>
      <c r="EZ52" s="50"/>
      <c r="FA52" s="50"/>
      <c r="FB52" s="50"/>
      <c r="FC52" s="50"/>
      <c r="FD52" s="50"/>
      <c r="FE52" s="50"/>
      <c r="FF52" s="50"/>
      <c r="FG52" s="50"/>
      <c r="FH52" s="50"/>
      <c r="FI52" s="50"/>
      <c r="FJ52" s="50"/>
      <c r="FK52" s="50"/>
      <c r="FL52" s="50"/>
      <c r="FM52" s="50"/>
      <c r="FN52" s="50"/>
      <c r="FO52" s="50"/>
      <c r="FP52" s="50"/>
      <c r="FQ52" s="50"/>
      <c r="FR52" s="50"/>
      <c r="FS52" s="50"/>
      <c r="FT52" s="50"/>
      <c r="FU52" s="50"/>
      <c r="FV52" s="50"/>
      <c r="FW52" s="50"/>
      <c r="FX52" s="50"/>
      <c r="FY52" s="50"/>
      <c r="FZ52" s="50"/>
      <c r="GA52" s="50"/>
      <c r="GB52" s="50"/>
      <c r="GC52" s="50"/>
      <c r="GD52" s="50"/>
      <c r="GE52" s="50"/>
      <c r="GF52" s="50"/>
      <c r="GG52" s="50"/>
      <c r="GH52" s="50"/>
      <c r="GI52" s="50"/>
      <c r="GJ52" s="50"/>
      <c r="GK52" s="50"/>
      <c r="GL52" s="50"/>
      <c r="GM52" s="50"/>
      <c r="GN52" s="50"/>
      <c r="GO52" s="50"/>
      <c r="GP52" s="50"/>
      <c r="GQ52" s="50"/>
      <c r="GR52" s="50"/>
      <c r="GS52" s="50"/>
      <c r="GT52" s="50"/>
      <c r="GU52" s="50"/>
      <c r="GV52" s="50"/>
      <c r="GW52" s="50"/>
      <c r="GX52" s="50"/>
      <c r="GY52" s="50"/>
      <c r="GZ52" s="50"/>
      <c r="HA52" s="50"/>
      <c r="HB52" s="50"/>
      <c r="HC52" s="50"/>
      <c r="HD52" s="50"/>
      <c r="HE52" s="50"/>
      <c r="HF52" s="50"/>
      <c r="HG52" s="50"/>
      <c r="HH52" s="50"/>
      <c r="HI52" s="50"/>
      <c r="HJ52" s="50"/>
      <c r="HK52" s="50"/>
      <c r="HL52" s="50"/>
      <c r="HM52" s="50"/>
      <c r="HN52" s="50"/>
      <c r="HO52" s="50"/>
      <c r="HP52" s="50"/>
      <c r="HQ52" s="50"/>
      <c r="HR52" s="50"/>
      <c r="HS52" s="50"/>
      <c r="HT52" s="50"/>
    </row>
    <row r="53" customFormat="false" ht="30" hidden="false" customHeight="false" outlineLevel="0" collapsed="false">
      <c r="A53" s="46"/>
      <c r="B53" s="39" t="s">
        <v>957</v>
      </c>
      <c r="C53" s="37" t="s">
        <v>958</v>
      </c>
      <c r="D53" s="37" t="s">
        <v>959</v>
      </c>
      <c r="E53" s="37" t="s">
        <v>23</v>
      </c>
      <c r="F53" s="37" t="s">
        <v>960</v>
      </c>
      <c r="G53" s="47" t="n">
        <v>1510</v>
      </c>
      <c r="H53" s="48" t="n">
        <v>198</v>
      </c>
      <c r="I53" s="40" t="n">
        <f aca="false">G53*H53</f>
        <v>298980</v>
      </c>
      <c r="J53" s="41" t="n">
        <v>0.05</v>
      </c>
      <c r="K53" s="42" t="n">
        <f aca="false">I53*J53+I53</f>
        <v>313929</v>
      </c>
      <c r="L53" s="37" t="s">
        <v>961</v>
      </c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</row>
    <row r="54" customFormat="false" ht="45" hidden="false" customHeight="false" outlineLevel="0" collapsed="false">
      <c r="A54" s="46"/>
      <c r="B54" s="39" t="s">
        <v>962</v>
      </c>
      <c r="C54" s="37" t="s">
        <v>963</v>
      </c>
      <c r="D54" s="37" t="s">
        <v>964</v>
      </c>
      <c r="E54" s="53" t="s">
        <v>14</v>
      </c>
      <c r="F54" s="53" t="s">
        <v>965</v>
      </c>
      <c r="G54" s="47" t="n">
        <v>324</v>
      </c>
      <c r="H54" s="48" t="n">
        <v>2715</v>
      </c>
      <c r="I54" s="40" t="n">
        <f aca="false">G54*H54</f>
        <v>879660</v>
      </c>
      <c r="J54" s="41" t="n">
        <v>0.05</v>
      </c>
      <c r="K54" s="42" t="n">
        <f aca="false">I54*J54+I54</f>
        <v>923643</v>
      </c>
      <c r="L54" s="37" t="s">
        <v>790</v>
      </c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  <c r="BM54" s="50"/>
      <c r="BN54" s="50"/>
      <c r="BO54" s="50"/>
      <c r="BP54" s="50"/>
      <c r="BQ54" s="50"/>
      <c r="BR54" s="50"/>
      <c r="BS54" s="50"/>
      <c r="BT54" s="50"/>
      <c r="BU54" s="50"/>
      <c r="BV54" s="50"/>
      <c r="BW54" s="50"/>
      <c r="BX54" s="50"/>
      <c r="BY54" s="50"/>
      <c r="BZ54" s="50"/>
      <c r="CA54" s="50"/>
      <c r="CB54" s="50"/>
      <c r="CC54" s="50"/>
      <c r="CD54" s="50"/>
      <c r="CE54" s="50"/>
      <c r="CF54" s="50"/>
      <c r="CG54" s="50"/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  <c r="DF54" s="50"/>
      <c r="DG54" s="50"/>
      <c r="DH54" s="50"/>
      <c r="DI54" s="50"/>
      <c r="DJ54" s="50"/>
      <c r="DK54" s="50"/>
      <c r="DL54" s="50"/>
      <c r="DM54" s="50"/>
      <c r="DN54" s="50"/>
      <c r="DO54" s="50"/>
      <c r="DP54" s="50"/>
      <c r="DQ54" s="50"/>
      <c r="DR54" s="50"/>
      <c r="DS54" s="50"/>
      <c r="DT54" s="50"/>
      <c r="DU54" s="50"/>
      <c r="DV54" s="50"/>
      <c r="DW54" s="50"/>
      <c r="DX54" s="50"/>
      <c r="DY54" s="50"/>
      <c r="DZ54" s="50"/>
      <c r="EA54" s="50"/>
      <c r="EB54" s="50"/>
      <c r="EC54" s="50"/>
      <c r="ED54" s="50"/>
      <c r="EE54" s="50"/>
      <c r="EF54" s="50"/>
      <c r="EG54" s="50"/>
      <c r="EH54" s="50"/>
      <c r="EI54" s="50"/>
      <c r="EJ54" s="50"/>
      <c r="EK54" s="50"/>
      <c r="EL54" s="50"/>
      <c r="EM54" s="50"/>
      <c r="EN54" s="50"/>
      <c r="EO54" s="50"/>
      <c r="EP54" s="50"/>
      <c r="EQ54" s="50"/>
      <c r="ER54" s="50"/>
      <c r="ES54" s="50"/>
      <c r="ET54" s="50"/>
      <c r="EU54" s="50"/>
      <c r="EV54" s="50"/>
      <c r="EW54" s="50"/>
      <c r="EX54" s="50"/>
      <c r="EY54" s="50"/>
      <c r="EZ54" s="50"/>
      <c r="FA54" s="50"/>
      <c r="FB54" s="50"/>
      <c r="FC54" s="50"/>
      <c r="FD54" s="50"/>
      <c r="FE54" s="50"/>
      <c r="FF54" s="50"/>
      <c r="FG54" s="50"/>
      <c r="FH54" s="50"/>
      <c r="FI54" s="50"/>
      <c r="FJ54" s="50"/>
      <c r="FK54" s="50"/>
      <c r="FL54" s="50"/>
      <c r="FM54" s="50"/>
      <c r="FN54" s="50"/>
      <c r="FO54" s="50"/>
      <c r="FP54" s="50"/>
      <c r="FQ54" s="50"/>
      <c r="FR54" s="50"/>
      <c r="FS54" s="50"/>
      <c r="FT54" s="50"/>
      <c r="FU54" s="50"/>
      <c r="FV54" s="50"/>
      <c r="FW54" s="50"/>
      <c r="FX54" s="50"/>
      <c r="FY54" s="50"/>
      <c r="FZ54" s="50"/>
      <c r="GA54" s="50"/>
      <c r="GB54" s="50"/>
      <c r="GC54" s="50"/>
      <c r="GD54" s="50"/>
      <c r="GE54" s="50"/>
      <c r="GF54" s="50"/>
      <c r="GG54" s="50"/>
      <c r="GH54" s="50"/>
      <c r="GI54" s="50"/>
      <c r="GJ54" s="50"/>
      <c r="GK54" s="50"/>
      <c r="GL54" s="50"/>
      <c r="GM54" s="50"/>
      <c r="GN54" s="50"/>
      <c r="GO54" s="50"/>
      <c r="GP54" s="50"/>
      <c r="GQ54" s="50"/>
      <c r="GR54" s="50"/>
      <c r="GS54" s="50"/>
      <c r="GT54" s="50"/>
      <c r="GU54" s="50"/>
      <c r="GV54" s="50"/>
      <c r="GW54" s="50"/>
      <c r="GX54" s="50"/>
      <c r="GY54" s="50"/>
      <c r="GZ54" s="50"/>
      <c r="HA54" s="50"/>
      <c r="HB54" s="50"/>
      <c r="HC54" s="50"/>
      <c r="HD54" s="50"/>
      <c r="HE54" s="50"/>
      <c r="HF54" s="50"/>
      <c r="HG54" s="50"/>
      <c r="HH54" s="50"/>
      <c r="HI54" s="50"/>
      <c r="HJ54" s="50"/>
      <c r="HK54" s="50"/>
      <c r="HL54" s="50"/>
      <c r="HM54" s="50"/>
      <c r="HN54" s="50"/>
      <c r="HO54" s="50"/>
      <c r="HP54" s="50"/>
      <c r="HQ54" s="50"/>
      <c r="HR54" s="50"/>
      <c r="HS54" s="50"/>
      <c r="HT54" s="50"/>
    </row>
    <row r="55" customFormat="false" ht="45" hidden="false" customHeight="false" outlineLevel="0" collapsed="false">
      <c r="A55" s="38"/>
      <c r="B55" s="39" t="s">
        <v>966</v>
      </c>
      <c r="C55" s="37" t="s">
        <v>967</v>
      </c>
      <c r="D55" s="37" t="s">
        <v>968</v>
      </c>
      <c r="E55" s="37" t="s">
        <v>579</v>
      </c>
      <c r="F55" s="37" t="s">
        <v>969</v>
      </c>
      <c r="G55" s="47" t="n">
        <v>65</v>
      </c>
      <c r="H55" s="48" t="n">
        <v>300</v>
      </c>
      <c r="I55" s="40" t="n">
        <f aca="false">G55*H55</f>
        <v>19500</v>
      </c>
      <c r="J55" s="57" t="n">
        <v>0.12</v>
      </c>
      <c r="K55" s="42" t="n">
        <f aca="false">I55*J55+I55</f>
        <v>21840</v>
      </c>
      <c r="L55" s="37" t="s">
        <v>826</v>
      </c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  <c r="DJ55" s="50"/>
      <c r="DK55" s="50"/>
      <c r="DL55" s="50"/>
      <c r="DM55" s="50"/>
      <c r="DN55" s="50"/>
      <c r="DO55" s="50"/>
      <c r="DP55" s="50"/>
      <c r="DQ55" s="50"/>
      <c r="DR55" s="50"/>
      <c r="DS55" s="50"/>
      <c r="DT55" s="50"/>
      <c r="DU55" s="50"/>
      <c r="DV55" s="50"/>
      <c r="DW55" s="50"/>
      <c r="DX55" s="50"/>
      <c r="DY55" s="50"/>
      <c r="DZ55" s="50"/>
      <c r="EA55" s="50"/>
      <c r="EB55" s="50"/>
      <c r="EC55" s="50"/>
      <c r="ED55" s="50"/>
      <c r="EE55" s="50"/>
      <c r="EF55" s="50"/>
      <c r="EG55" s="50"/>
      <c r="EH55" s="50"/>
      <c r="EI55" s="50"/>
      <c r="EJ55" s="50"/>
      <c r="EK55" s="50"/>
      <c r="EL55" s="50"/>
      <c r="EM55" s="50"/>
      <c r="EN55" s="50"/>
      <c r="EO55" s="50"/>
      <c r="EP55" s="50"/>
      <c r="EQ55" s="50"/>
      <c r="ER55" s="50"/>
      <c r="ES55" s="50"/>
      <c r="ET55" s="50"/>
      <c r="EU55" s="50"/>
      <c r="EV55" s="50"/>
      <c r="EW55" s="50"/>
      <c r="EX55" s="50"/>
      <c r="EY55" s="50"/>
      <c r="EZ55" s="50"/>
      <c r="FA55" s="50"/>
      <c r="FB55" s="50"/>
      <c r="FC55" s="50"/>
      <c r="FD55" s="50"/>
      <c r="FE55" s="50"/>
      <c r="FF55" s="50"/>
      <c r="FG55" s="50"/>
      <c r="FH55" s="50"/>
      <c r="FI55" s="50"/>
      <c r="FJ55" s="50"/>
      <c r="FK55" s="50"/>
      <c r="FL55" s="50"/>
      <c r="FM55" s="50"/>
      <c r="FN55" s="50"/>
      <c r="FO55" s="50"/>
      <c r="FP55" s="50"/>
      <c r="FQ55" s="50"/>
      <c r="FR55" s="50"/>
      <c r="FS55" s="50"/>
      <c r="FT55" s="50"/>
      <c r="FU55" s="50"/>
      <c r="FV55" s="50"/>
      <c r="FW55" s="50"/>
      <c r="FX55" s="50"/>
      <c r="FY55" s="50"/>
      <c r="FZ55" s="50"/>
      <c r="GA55" s="50"/>
      <c r="GB55" s="50"/>
      <c r="GC55" s="50"/>
      <c r="GD55" s="50"/>
      <c r="GE55" s="50"/>
      <c r="GF55" s="50"/>
      <c r="GG55" s="50"/>
      <c r="GH55" s="50"/>
      <c r="GI55" s="50"/>
      <c r="GJ55" s="50"/>
      <c r="GK55" s="50"/>
      <c r="GL55" s="50"/>
      <c r="GM55" s="50"/>
      <c r="GN55" s="50"/>
      <c r="GO55" s="50"/>
      <c r="GP55" s="50"/>
      <c r="GQ55" s="50"/>
      <c r="GR55" s="50"/>
      <c r="GS55" s="50"/>
      <c r="GT55" s="50"/>
      <c r="GU55" s="50"/>
      <c r="GV55" s="50"/>
      <c r="GW55" s="50"/>
      <c r="GX55" s="50"/>
      <c r="GY55" s="50"/>
      <c r="GZ55" s="50"/>
      <c r="HA55" s="50"/>
      <c r="HB55" s="50"/>
      <c r="HC55" s="50"/>
      <c r="HD55" s="50"/>
      <c r="HE55" s="50"/>
      <c r="HF55" s="50"/>
      <c r="HG55" s="50"/>
      <c r="HH55" s="50"/>
      <c r="HI55" s="50"/>
      <c r="HJ55" s="50"/>
      <c r="HK55" s="50"/>
      <c r="HL55" s="50"/>
      <c r="HM55" s="50"/>
      <c r="HN55" s="50"/>
    </row>
    <row r="56" s="45" customFormat="true" ht="48" hidden="false" customHeight="true" outlineLevel="0" collapsed="false">
      <c r="A56" s="54"/>
      <c r="B56" s="39" t="s">
        <v>970</v>
      </c>
      <c r="C56" s="37" t="s">
        <v>971</v>
      </c>
      <c r="D56" s="37" t="s">
        <v>972</v>
      </c>
      <c r="E56" s="55" t="s">
        <v>103</v>
      </c>
      <c r="F56" s="37" t="s">
        <v>969</v>
      </c>
      <c r="G56" s="60" t="n">
        <v>65</v>
      </c>
      <c r="H56" s="39" t="n">
        <v>6270</v>
      </c>
      <c r="I56" s="40" t="n">
        <f aca="false">G56*H56</f>
        <v>407550</v>
      </c>
      <c r="J56" s="57" t="n">
        <v>0.12</v>
      </c>
      <c r="K56" s="56" t="n">
        <f aca="false">I56*J56+I56</f>
        <v>456456</v>
      </c>
      <c r="L56" s="37" t="s">
        <v>826</v>
      </c>
      <c r="M56" s="58"/>
      <c r="N56" s="61"/>
      <c r="O56" s="61"/>
      <c r="P56" s="61"/>
      <c r="Q56" s="61"/>
      <c r="R56" s="61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</row>
    <row r="57" customFormat="false" ht="30" hidden="false" customHeight="false" outlineLevel="0" collapsed="false">
      <c r="A57" s="51"/>
      <c r="B57" s="39" t="s">
        <v>973</v>
      </c>
      <c r="C57" s="37" t="s">
        <v>974</v>
      </c>
      <c r="D57" s="37" t="s">
        <v>975</v>
      </c>
      <c r="E57" s="37" t="s">
        <v>923</v>
      </c>
      <c r="F57" s="37" t="s">
        <v>840</v>
      </c>
      <c r="G57" s="47" t="n">
        <v>4.4</v>
      </c>
      <c r="H57" s="48" t="n">
        <v>60</v>
      </c>
      <c r="I57" s="40" t="n">
        <f aca="false">G57*H57</f>
        <v>264</v>
      </c>
      <c r="J57" s="41" t="n">
        <v>0.12</v>
      </c>
      <c r="K57" s="42" t="n">
        <f aca="false">I57*J57+I57</f>
        <v>295.68</v>
      </c>
      <c r="L57" s="37" t="s">
        <v>790</v>
      </c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  <c r="DJ57" s="50"/>
      <c r="DK57" s="50"/>
      <c r="DL57" s="50"/>
      <c r="DM57" s="50"/>
      <c r="DN57" s="50"/>
      <c r="DO57" s="50"/>
      <c r="DP57" s="50"/>
      <c r="DQ57" s="50"/>
      <c r="DR57" s="50"/>
      <c r="DS57" s="50"/>
      <c r="DT57" s="50"/>
      <c r="DU57" s="50"/>
      <c r="DV57" s="50"/>
      <c r="DW57" s="50"/>
      <c r="DX57" s="50"/>
      <c r="DY57" s="50"/>
      <c r="DZ57" s="50"/>
      <c r="EA57" s="50"/>
      <c r="EB57" s="50"/>
      <c r="EC57" s="50"/>
      <c r="ED57" s="50"/>
      <c r="EE57" s="50"/>
      <c r="EF57" s="50"/>
      <c r="EG57" s="50"/>
      <c r="EH57" s="50"/>
      <c r="EI57" s="50"/>
      <c r="EJ57" s="50"/>
      <c r="EK57" s="50"/>
      <c r="EL57" s="50"/>
      <c r="EM57" s="50"/>
      <c r="EN57" s="50"/>
      <c r="EO57" s="50"/>
      <c r="EP57" s="50"/>
      <c r="EQ57" s="50"/>
      <c r="ER57" s="50"/>
      <c r="ES57" s="50"/>
      <c r="ET57" s="50"/>
      <c r="EU57" s="50"/>
      <c r="EV57" s="50"/>
      <c r="EW57" s="50"/>
      <c r="EX57" s="50"/>
      <c r="EY57" s="50"/>
      <c r="EZ57" s="50"/>
      <c r="FA57" s="50"/>
      <c r="FB57" s="50"/>
      <c r="FC57" s="50"/>
      <c r="FD57" s="50"/>
      <c r="FE57" s="50"/>
      <c r="FF57" s="50"/>
      <c r="FG57" s="50"/>
      <c r="FH57" s="50"/>
      <c r="FI57" s="50"/>
      <c r="FJ57" s="50"/>
      <c r="FK57" s="50"/>
      <c r="FL57" s="50"/>
      <c r="FM57" s="50"/>
      <c r="FN57" s="50"/>
      <c r="FO57" s="50"/>
      <c r="FP57" s="50"/>
      <c r="FQ57" s="50"/>
      <c r="FR57" s="50"/>
      <c r="FS57" s="50"/>
      <c r="FT57" s="50"/>
      <c r="FU57" s="50"/>
      <c r="FV57" s="50"/>
      <c r="FW57" s="50"/>
      <c r="FX57" s="50"/>
      <c r="FY57" s="50"/>
      <c r="FZ57" s="50"/>
      <c r="GA57" s="50"/>
      <c r="GB57" s="50"/>
      <c r="GC57" s="50"/>
      <c r="GD57" s="50"/>
      <c r="GE57" s="50"/>
      <c r="GF57" s="50"/>
      <c r="GG57" s="50"/>
      <c r="GH57" s="50"/>
      <c r="GI57" s="50"/>
      <c r="GJ57" s="50"/>
      <c r="GK57" s="50"/>
      <c r="GL57" s="50"/>
      <c r="GM57" s="50"/>
      <c r="GN57" s="50"/>
      <c r="GO57" s="50"/>
      <c r="GP57" s="50"/>
      <c r="GQ57" s="50"/>
      <c r="GR57" s="50"/>
      <c r="GS57" s="50"/>
      <c r="GT57" s="50"/>
      <c r="GU57" s="50"/>
      <c r="GV57" s="50"/>
      <c r="GW57" s="50"/>
      <c r="GX57" s="50"/>
      <c r="GY57" s="50"/>
      <c r="GZ57" s="50"/>
      <c r="HA57" s="50"/>
      <c r="HB57" s="50"/>
      <c r="HC57" s="50"/>
      <c r="HD57" s="50"/>
      <c r="HE57" s="50"/>
      <c r="HF57" s="50"/>
      <c r="HG57" s="50"/>
      <c r="HH57" s="50"/>
      <c r="HI57" s="50"/>
      <c r="HJ57" s="50"/>
      <c r="HK57" s="50"/>
      <c r="HL57" s="50"/>
      <c r="HM57" s="50"/>
      <c r="HN57" s="50"/>
      <c r="HO57" s="50"/>
      <c r="HP57" s="50"/>
      <c r="HQ57" s="50"/>
      <c r="HR57" s="50"/>
      <c r="HS57" s="50"/>
      <c r="HT57" s="50"/>
    </row>
    <row r="58" customFormat="false" ht="30" hidden="false" customHeight="false" outlineLevel="0" collapsed="false">
      <c r="A58" s="51"/>
      <c r="B58" s="39" t="s">
        <v>976</v>
      </c>
      <c r="C58" s="37" t="s">
        <v>977</v>
      </c>
      <c r="D58" s="37" t="s">
        <v>978</v>
      </c>
      <c r="E58" s="37" t="s">
        <v>25</v>
      </c>
      <c r="F58" s="37" t="s">
        <v>979</v>
      </c>
      <c r="G58" s="47" t="n">
        <v>11.39</v>
      </c>
      <c r="H58" s="48" t="n">
        <v>9</v>
      </c>
      <c r="I58" s="40" t="n">
        <f aca="false">G58*H58</f>
        <v>102.51</v>
      </c>
      <c r="J58" s="41" t="n">
        <v>0.12</v>
      </c>
      <c r="K58" s="42" t="n">
        <f aca="false">I58*J58+I58</f>
        <v>114.8112</v>
      </c>
      <c r="L58" s="37" t="s">
        <v>961</v>
      </c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  <c r="DJ58" s="50"/>
      <c r="DK58" s="50"/>
      <c r="DL58" s="50"/>
      <c r="DM58" s="50"/>
      <c r="DN58" s="50"/>
      <c r="DO58" s="50"/>
      <c r="DP58" s="50"/>
      <c r="DQ58" s="50"/>
      <c r="DR58" s="50"/>
      <c r="DS58" s="50"/>
      <c r="DT58" s="50"/>
      <c r="DU58" s="50"/>
      <c r="DV58" s="50"/>
      <c r="DW58" s="50"/>
      <c r="DX58" s="50"/>
      <c r="DY58" s="50"/>
      <c r="DZ58" s="50"/>
      <c r="EA58" s="50"/>
      <c r="EB58" s="50"/>
      <c r="EC58" s="50"/>
      <c r="ED58" s="50"/>
      <c r="EE58" s="50"/>
      <c r="EF58" s="50"/>
      <c r="EG58" s="50"/>
      <c r="EH58" s="50"/>
      <c r="EI58" s="50"/>
      <c r="EJ58" s="50"/>
      <c r="EK58" s="50"/>
      <c r="EL58" s="50"/>
      <c r="EM58" s="50"/>
      <c r="EN58" s="50"/>
      <c r="EO58" s="50"/>
      <c r="EP58" s="50"/>
      <c r="EQ58" s="50"/>
      <c r="ER58" s="50"/>
      <c r="ES58" s="50"/>
      <c r="ET58" s="50"/>
      <c r="EU58" s="50"/>
      <c r="EV58" s="50"/>
      <c r="EW58" s="50"/>
      <c r="EX58" s="50"/>
      <c r="EY58" s="50"/>
      <c r="EZ58" s="50"/>
      <c r="FA58" s="50"/>
      <c r="FB58" s="50"/>
      <c r="FC58" s="50"/>
      <c r="FD58" s="50"/>
      <c r="FE58" s="50"/>
      <c r="FF58" s="50"/>
      <c r="FG58" s="50"/>
      <c r="FH58" s="50"/>
      <c r="FI58" s="50"/>
      <c r="FJ58" s="50"/>
      <c r="FK58" s="50"/>
      <c r="FL58" s="50"/>
      <c r="FM58" s="50"/>
      <c r="FN58" s="50"/>
      <c r="FO58" s="50"/>
      <c r="FP58" s="50"/>
      <c r="FQ58" s="50"/>
      <c r="FR58" s="50"/>
      <c r="FS58" s="50"/>
      <c r="FT58" s="50"/>
      <c r="FU58" s="50"/>
      <c r="FV58" s="50"/>
      <c r="FW58" s="50"/>
      <c r="FX58" s="50"/>
      <c r="FY58" s="50"/>
      <c r="FZ58" s="50"/>
      <c r="GA58" s="50"/>
      <c r="GB58" s="50"/>
      <c r="GC58" s="50"/>
      <c r="GD58" s="50"/>
      <c r="GE58" s="50"/>
      <c r="GF58" s="50"/>
      <c r="GG58" s="50"/>
      <c r="GH58" s="50"/>
      <c r="GI58" s="50"/>
      <c r="GJ58" s="50"/>
      <c r="GK58" s="50"/>
      <c r="GL58" s="50"/>
      <c r="GM58" s="50"/>
      <c r="GN58" s="50"/>
      <c r="GO58" s="50"/>
      <c r="GP58" s="50"/>
      <c r="GQ58" s="50"/>
      <c r="GR58" s="50"/>
      <c r="GS58" s="50"/>
      <c r="GT58" s="50"/>
      <c r="GU58" s="50"/>
      <c r="GV58" s="50"/>
      <c r="GW58" s="50"/>
      <c r="GX58" s="50"/>
      <c r="GY58" s="50"/>
      <c r="GZ58" s="50"/>
      <c r="HA58" s="50"/>
      <c r="HB58" s="50"/>
      <c r="HC58" s="50"/>
      <c r="HD58" s="50"/>
      <c r="HE58" s="50"/>
      <c r="HF58" s="50"/>
      <c r="HG58" s="50"/>
      <c r="HH58" s="50"/>
      <c r="HI58" s="50"/>
      <c r="HJ58" s="50"/>
      <c r="HK58" s="50"/>
      <c r="HL58" s="50"/>
      <c r="HM58" s="50"/>
      <c r="HN58" s="50"/>
      <c r="HO58" s="50"/>
      <c r="HP58" s="50"/>
      <c r="HQ58" s="50"/>
      <c r="HR58" s="50"/>
      <c r="HS58" s="50"/>
      <c r="HT58" s="50"/>
    </row>
    <row r="59" customFormat="false" ht="30" hidden="false" customHeight="false" outlineLevel="0" collapsed="false">
      <c r="A59" s="38"/>
      <c r="B59" s="39" t="s">
        <v>980</v>
      </c>
      <c r="C59" s="37" t="s">
        <v>981</v>
      </c>
      <c r="D59" s="37" t="s">
        <v>982</v>
      </c>
      <c r="E59" s="37" t="s">
        <v>103</v>
      </c>
      <c r="F59" s="37" t="s">
        <v>840</v>
      </c>
      <c r="G59" s="40" t="n">
        <v>1.5</v>
      </c>
      <c r="H59" s="48" t="n">
        <v>2300</v>
      </c>
      <c r="I59" s="40" t="n">
        <f aca="false">G59*H59</f>
        <v>3450</v>
      </c>
      <c r="J59" s="57" t="n">
        <v>0.05</v>
      </c>
      <c r="K59" s="42" t="n">
        <f aca="false">I59*J59+I59</f>
        <v>3622.5</v>
      </c>
      <c r="L59" s="37" t="s">
        <v>790</v>
      </c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  <c r="DJ59" s="50"/>
      <c r="DK59" s="50"/>
      <c r="DL59" s="50"/>
      <c r="DM59" s="50"/>
      <c r="DN59" s="50"/>
      <c r="DO59" s="50"/>
      <c r="DP59" s="50"/>
      <c r="DQ59" s="50"/>
      <c r="DR59" s="50"/>
      <c r="DS59" s="50"/>
      <c r="DT59" s="50"/>
      <c r="DU59" s="50"/>
      <c r="DV59" s="50"/>
      <c r="DW59" s="50"/>
      <c r="DX59" s="50"/>
      <c r="DY59" s="50"/>
      <c r="DZ59" s="50"/>
      <c r="EA59" s="50"/>
      <c r="EB59" s="50"/>
      <c r="EC59" s="50"/>
      <c r="ED59" s="50"/>
      <c r="EE59" s="50"/>
      <c r="EF59" s="50"/>
      <c r="EG59" s="50"/>
      <c r="EH59" s="50"/>
      <c r="EI59" s="50"/>
      <c r="EJ59" s="50"/>
      <c r="EK59" s="50"/>
      <c r="EL59" s="50"/>
      <c r="EM59" s="50"/>
      <c r="EN59" s="50"/>
      <c r="EO59" s="50"/>
      <c r="EP59" s="50"/>
      <c r="EQ59" s="50"/>
      <c r="ER59" s="50"/>
      <c r="ES59" s="50"/>
      <c r="ET59" s="50"/>
      <c r="EU59" s="50"/>
      <c r="EV59" s="50"/>
      <c r="EW59" s="50"/>
      <c r="EX59" s="50"/>
      <c r="EY59" s="50"/>
      <c r="EZ59" s="50"/>
      <c r="FA59" s="50"/>
      <c r="FB59" s="50"/>
      <c r="FC59" s="50"/>
      <c r="FD59" s="50"/>
      <c r="FE59" s="50"/>
      <c r="FF59" s="50"/>
      <c r="FG59" s="50"/>
      <c r="FH59" s="50"/>
      <c r="FI59" s="50"/>
      <c r="FJ59" s="50"/>
      <c r="FK59" s="50"/>
      <c r="FL59" s="50"/>
      <c r="FM59" s="50"/>
      <c r="FN59" s="50"/>
      <c r="FO59" s="50"/>
      <c r="FP59" s="50"/>
      <c r="FQ59" s="50"/>
      <c r="FR59" s="50"/>
      <c r="FS59" s="50"/>
      <c r="FT59" s="50"/>
      <c r="FU59" s="50"/>
      <c r="FV59" s="50"/>
      <c r="FW59" s="50"/>
      <c r="FX59" s="50"/>
      <c r="FY59" s="50"/>
      <c r="FZ59" s="50"/>
      <c r="GA59" s="50"/>
      <c r="GB59" s="50"/>
      <c r="GC59" s="50"/>
      <c r="GD59" s="50"/>
      <c r="GE59" s="50"/>
      <c r="GF59" s="50"/>
      <c r="GG59" s="50"/>
      <c r="GH59" s="50"/>
      <c r="GI59" s="50"/>
      <c r="GJ59" s="50"/>
      <c r="GK59" s="50"/>
      <c r="GL59" s="50"/>
      <c r="GM59" s="50"/>
      <c r="GN59" s="50"/>
      <c r="GO59" s="50"/>
      <c r="GP59" s="50"/>
      <c r="GQ59" s="50"/>
      <c r="GR59" s="50"/>
      <c r="GS59" s="50"/>
      <c r="GT59" s="50"/>
      <c r="GU59" s="50"/>
      <c r="GV59" s="50"/>
      <c r="GW59" s="50"/>
      <c r="GX59" s="50"/>
      <c r="GY59" s="50"/>
      <c r="GZ59" s="50"/>
      <c r="HA59" s="50"/>
      <c r="HB59" s="50"/>
      <c r="HC59" s="50"/>
      <c r="HD59" s="50"/>
      <c r="HE59" s="50"/>
      <c r="HF59" s="50"/>
      <c r="HG59" s="50"/>
      <c r="HH59" s="50"/>
      <c r="HI59" s="50"/>
      <c r="HJ59" s="50"/>
      <c r="HK59" s="50"/>
      <c r="HL59" s="50"/>
      <c r="HM59" s="50"/>
      <c r="HN59" s="50"/>
    </row>
    <row r="60" customFormat="false" ht="30" hidden="false" customHeight="false" outlineLevel="0" collapsed="false">
      <c r="A60" s="38"/>
      <c r="B60" s="39" t="s">
        <v>983</v>
      </c>
      <c r="C60" s="37" t="s">
        <v>984</v>
      </c>
      <c r="D60" s="37" t="s">
        <v>985</v>
      </c>
      <c r="E60" s="37" t="s">
        <v>16</v>
      </c>
      <c r="F60" s="37" t="s">
        <v>812</v>
      </c>
      <c r="G60" s="40" t="n">
        <v>2.75</v>
      </c>
      <c r="H60" s="48" t="n">
        <v>2000</v>
      </c>
      <c r="I60" s="40" t="n">
        <f aca="false">G60*H60</f>
        <v>5500</v>
      </c>
      <c r="J60" s="57" t="n">
        <v>0.12</v>
      </c>
      <c r="K60" s="42" t="n">
        <f aca="false">I60*J60+I60</f>
        <v>6160</v>
      </c>
      <c r="L60" s="37" t="s">
        <v>895</v>
      </c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  <c r="DJ60" s="50"/>
      <c r="DK60" s="50"/>
      <c r="DL60" s="50"/>
      <c r="DM60" s="50"/>
      <c r="DN60" s="50"/>
      <c r="DO60" s="50"/>
      <c r="DP60" s="50"/>
      <c r="DQ60" s="50"/>
      <c r="DR60" s="50"/>
      <c r="DS60" s="50"/>
      <c r="DT60" s="50"/>
      <c r="DU60" s="50"/>
      <c r="DV60" s="50"/>
      <c r="DW60" s="50"/>
      <c r="DX60" s="50"/>
      <c r="DY60" s="50"/>
      <c r="DZ60" s="50"/>
      <c r="EA60" s="50"/>
      <c r="EB60" s="50"/>
      <c r="EC60" s="50"/>
      <c r="ED60" s="50"/>
      <c r="EE60" s="50"/>
      <c r="EF60" s="50"/>
      <c r="EG60" s="50"/>
      <c r="EH60" s="50"/>
      <c r="EI60" s="50"/>
      <c r="EJ60" s="50"/>
      <c r="EK60" s="50"/>
      <c r="EL60" s="50"/>
      <c r="EM60" s="50"/>
      <c r="EN60" s="50"/>
      <c r="EO60" s="50"/>
      <c r="EP60" s="50"/>
      <c r="EQ60" s="50"/>
      <c r="ER60" s="50"/>
      <c r="ES60" s="50"/>
      <c r="ET60" s="50"/>
      <c r="EU60" s="50"/>
      <c r="EV60" s="50"/>
      <c r="EW60" s="50"/>
      <c r="EX60" s="50"/>
      <c r="EY60" s="50"/>
      <c r="EZ60" s="50"/>
      <c r="FA60" s="50"/>
      <c r="FB60" s="50"/>
      <c r="FC60" s="50"/>
      <c r="FD60" s="50"/>
      <c r="FE60" s="50"/>
      <c r="FF60" s="50"/>
      <c r="FG60" s="50"/>
      <c r="FH60" s="50"/>
      <c r="FI60" s="50"/>
      <c r="FJ60" s="50"/>
      <c r="FK60" s="50"/>
      <c r="FL60" s="50"/>
      <c r="FM60" s="50"/>
      <c r="FN60" s="50"/>
      <c r="FO60" s="50"/>
      <c r="FP60" s="50"/>
      <c r="FQ60" s="50"/>
      <c r="FR60" s="50"/>
      <c r="FS60" s="50"/>
      <c r="FT60" s="50"/>
      <c r="FU60" s="50"/>
      <c r="FV60" s="50"/>
      <c r="FW60" s="50"/>
      <c r="FX60" s="50"/>
      <c r="FY60" s="50"/>
      <c r="FZ60" s="50"/>
      <c r="GA60" s="50"/>
      <c r="GB60" s="50"/>
      <c r="GC60" s="50"/>
      <c r="GD60" s="50"/>
      <c r="GE60" s="50"/>
      <c r="GF60" s="50"/>
      <c r="GG60" s="50"/>
      <c r="GH60" s="50"/>
      <c r="GI60" s="50"/>
      <c r="GJ60" s="50"/>
      <c r="GK60" s="50"/>
      <c r="GL60" s="50"/>
      <c r="GM60" s="50"/>
      <c r="GN60" s="50"/>
      <c r="GO60" s="50"/>
      <c r="GP60" s="50"/>
      <c r="GQ60" s="50"/>
      <c r="GR60" s="50"/>
      <c r="GS60" s="50"/>
      <c r="GT60" s="50"/>
      <c r="GU60" s="50"/>
      <c r="GV60" s="50"/>
      <c r="GW60" s="50"/>
      <c r="GX60" s="50"/>
      <c r="GY60" s="50"/>
      <c r="GZ60" s="50"/>
      <c r="HA60" s="50"/>
      <c r="HB60" s="50"/>
      <c r="HC60" s="50"/>
      <c r="HD60" s="50"/>
      <c r="HE60" s="50"/>
      <c r="HF60" s="50"/>
      <c r="HG60" s="50"/>
      <c r="HH60" s="50"/>
      <c r="HI60" s="50"/>
      <c r="HJ60" s="50"/>
      <c r="HK60" s="50"/>
      <c r="HL60" s="50"/>
      <c r="HM60" s="50"/>
      <c r="HN60" s="50"/>
    </row>
    <row r="61" customFormat="false" ht="30" hidden="false" customHeight="false" outlineLevel="0" collapsed="false">
      <c r="A61" s="51"/>
      <c r="B61" s="39" t="s">
        <v>986</v>
      </c>
      <c r="C61" s="37" t="s">
        <v>987</v>
      </c>
      <c r="D61" s="37" t="s">
        <v>988</v>
      </c>
      <c r="E61" s="37" t="s">
        <v>16</v>
      </c>
      <c r="F61" s="37" t="s">
        <v>935</v>
      </c>
      <c r="G61" s="40" t="n">
        <v>0.89</v>
      </c>
      <c r="H61" s="52" t="n">
        <v>400</v>
      </c>
      <c r="I61" s="40" t="n">
        <f aca="false">G61*H61</f>
        <v>356</v>
      </c>
      <c r="J61" s="57" t="n">
        <v>0.12</v>
      </c>
      <c r="K61" s="42" t="n">
        <f aca="false">I61*J61+I61</f>
        <v>398.72</v>
      </c>
      <c r="L61" s="37" t="s">
        <v>859</v>
      </c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  <c r="DJ61" s="50"/>
      <c r="DK61" s="50"/>
      <c r="DL61" s="50"/>
      <c r="DM61" s="50"/>
      <c r="DN61" s="50"/>
      <c r="DO61" s="50"/>
      <c r="DP61" s="50"/>
      <c r="DQ61" s="50"/>
      <c r="DR61" s="50"/>
      <c r="DS61" s="50"/>
      <c r="DT61" s="50"/>
      <c r="DU61" s="50"/>
      <c r="DV61" s="50"/>
      <c r="DW61" s="50"/>
      <c r="DX61" s="50"/>
      <c r="DY61" s="50"/>
      <c r="DZ61" s="50"/>
      <c r="EA61" s="50"/>
      <c r="EB61" s="50"/>
      <c r="EC61" s="50"/>
      <c r="ED61" s="50"/>
      <c r="EE61" s="50"/>
      <c r="EF61" s="50"/>
      <c r="EG61" s="50"/>
      <c r="EH61" s="50"/>
      <c r="EI61" s="50"/>
      <c r="EJ61" s="50"/>
      <c r="EK61" s="50"/>
      <c r="EL61" s="50"/>
      <c r="EM61" s="50"/>
      <c r="EN61" s="50"/>
      <c r="EO61" s="50"/>
      <c r="EP61" s="50"/>
      <c r="EQ61" s="50"/>
      <c r="ER61" s="50"/>
      <c r="ES61" s="50"/>
      <c r="ET61" s="50"/>
      <c r="EU61" s="50"/>
      <c r="EV61" s="50"/>
      <c r="EW61" s="50"/>
      <c r="EX61" s="50"/>
      <c r="EY61" s="50"/>
      <c r="EZ61" s="50"/>
      <c r="FA61" s="50"/>
      <c r="FB61" s="50"/>
      <c r="FC61" s="50"/>
      <c r="FD61" s="50"/>
      <c r="FE61" s="50"/>
      <c r="FF61" s="50"/>
      <c r="FG61" s="50"/>
      <c r="FH61" s="50"/>
      <c r="FI61" s="50"/>
      <c r="FJ61" s="50"/>
      <c r="FK61" s="50"/>
      <c r="FL61" s="50"/>
      <c r="FM61" s="50"/>
      <c r="FN61" s="50"/>
      <c r="FO61" s="50"/>
      <c r="FP61" s="50"/>
      <c r="FQ61" s="50"/>
      <c r="FR61" s="50"/>
      <c r="FS61" s="50"/>
      <c r="FT61" s="50"/>
      <c r="FU61" s="50"/>
      <c r="FV61" s="50"/>
      <c r="FW61" s="50"/>
      <c r="FX61" s="50"/>
      <c r="FY61" s="50"/>
      <c r="FZ61" s="50"/>
      <c r="GA61" s="50"/>
      <c r="GB61" s="50"/>
      <c r="GC61" s="50"/>
      <c r="GD61" s="50"/>
      <c r="GE61" s="50"/>
      <c r="GF61" s="50"/>
      <c r="GG61" s="50"/>
      <c r="GH61" s="50"/>
      <c r="GI61" s="50"/>
      <c r="GJ61" s="50"/>
      <c r="GK61" s="50"/>
      <c r="GL61" s="50"/>
      <c r="GM61" s="50"/>
      <c r="GN61" s="50"/>
      <c r="GO61" s="50"/>
      <c r="GP61" s="50"/>
      <c r="GQ61" s="50"/>
      <c r="GR61" s="50"/>
      <c r="GS61" s="50"/>
      <c r="GT61" s="50"/>
      <c r="GU61" s="50"/>
      <c r="GV61" s="50"/>
      <c r="GW61" s="50"/>
      <c r="GX61" s="50"/>
      <c r="GY61" s="50"/>
      <c r="GZ61" s="50"/>
      <c r="HA61" s="50"/>
      <c r="HB61" s="50"/>
      <c r="HC61" s="50"/>
      <c r="HD61" s="50"/>
      <c r="HE61" s="50"/>
      <c r="HF61" s="50"/>
      <c r="HG61" s="50"/>
      <c r="HH61" s="50"/>
      <c r="HI61" s="50"/>
      <c r="HJ61" s="50"/>
      <c r="HK61" s="50"/>
      <c r="HL61" s="50"/>
      <c r="HM61" s="50"/>
      <c r="HN61" s="50"/>
      <c r="HO61" s="50"/>
      <c r="HP61" s="50"/>
      <c r="HQ61" s="50"/>
      <c r="HR61" s="50"/>
      <c r="HS61" s="50"/>
      <c r="HT61" s="50"/>
    </row>
    <row r="62" customFormat="false" ht="30" hidden="false" customHeight="false" outlineLevel="0" collapsed="false">
      <c r="A62" s="51"/>
      <c r="B62" s="39" t="s">
        <v>989</v>
      </c>
      <c r="C62" s="37" t="s">
        <v>990</v>
      </c>
      <c r="D62" s="37" t="s">
        <v>991</v>
      </c>
      <c r="E62" s="37" t="s">
        <v>16</v>
      </c>
      <c r="F62" s="37" t="s">
        <v>840</v>
      </c>
      <c r="G62" s="40" t="n">
        <v>0.5</v>
      </c>
      <c r="H62" s="52" t="n">
        <v>2300</v>
      </c>
      <c r="I62" s="40" t="n">
        <f aca="false">G62*H62</f>
        <v>1150</v>
      </c>
      <c r="J62" s="57" t="n">
        <v>0.12</v>
      </c>
      <c r="K62" s="42" t="n">
        <f aca="false">I62*J62+I62</f>
        <v>1288</v>
      </c>
      <c r="L62" s="37" t="s">
        <v>790</v>
      </c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  <c r="DJ62" s="50"/>
      <c r="DK62" s="50"/>
      <c r="DL62" s="50"/>
      <c r="DM62" s="50"/>
      <c r="DN62" s="50"/>
      <c r="DO62" s="50"/>
      <c r="DP62" s="50"/>
      <c r="DQ62" s="50"/>
      <c r="DR62" s="50"/>
      <c r="DS62" s="50"/>
      <c r="DT62" s="50"/>
      <c r="DU62" s="50"/>
      <c r="DV62" s="50"/>
      <c r="DW62" s="50"/>
      <c r="DX62" s="50"/>
      <c r="DY62" s="50"/>
      <c r="DZ62" s="50"/>
      <c r="EA62" s="50"/>
      <c r="EB62" s="50"/>
      <c r="EC62" s="50"/>
      <c r="ED62" s="50"/>
      <c r="EE62" s="50"/>
      <c r="EF62" s="50"/>
      <c r="EG62" s="50"/>
      <c r="EH62" s="50"/>
      <c r="EI62" s="50"/>
      <c r="EJ62" s="50"/>
      <c r="EK62" s="50"/>
      <c r="EL62" s="50"/>
      <c r="EM62" s="50"/>
      <c r="EN62" s="50"/>
      <c r="EO62" s="50"/>
      <c r="EP62" s="50"/>
      <c r="EQ62" s="50"/>
      <c r="ER62" s="50"/>
      <c r="ES62" s="50"/>
      <c r="ET62" s="50"/>
      <c r="EU62" s="50"/>
      <c r="EV62" s="50"/>
      <c r="EW62" s="50"/>
      <c r="EX62" s="50"/>
      <c r="EY62" s="50"/>
      <c r="EZ62" s="50"/>
      <c r="FA62" s="50"/>
      <c r="FB62" s="50"/>
      <c r="FC62" s="50"/>
      <c r="FD62" s="50"/>
      <c r="FE62" s="50"/>
      <c r="FF62" s="50"/>
      <c r="FG62" s="50"/>
      <c r="FH62" s="50"/>
      <c r="FI62" s="50"/>
      <c r="FJ62" s="50"/>
      <c r="FK62" s="50"/>
      <c r="FL62" s="50"/>
      <c r="FM62" s="50"/>
      <c r="FN62" s="50"/>
      <c r="FO62" s="50"/>
      <c r="FP62" s="50"/>
      <c r="FQ62" s="50"/>
      <c r="FR62" s="50"/>
      <c r="FS62" s="50"/>
      <c r="FT62" s="50"/>
      <c r="FU62" s="50"/>
      <c r="FV62" s="50"/>
      <c r="FW62" s="50"/>
      <c r="FX62" s="50"/>
      <c r="FY62" s="50"/>
      <c r="FZ62" s="50"/>
      <c r="GA62" s="50"/>
      <c r="GB62" s="50"/>
      <c r="GC62" s="50"/>
      <c r="GD62" s="50"/>
      <c r="GE62" s="50"/>
      <c r="GF62" s="50"/>
      <c r="GG62" s="50"/>
      <c r="GH62" s="50"/>
      <c r="GI62" s="50"/>
      <c r="GJ62" s="50"/>
      <c r="GK62" s="50"/>
      <c r="GL62" s="50"/>
      <c r="GM62" s="50"/>
      <c r="GN62" s="50"/>
      <c r="GO62" s="50"/>
      <c r="GP62" s="50"/>
      <c r="GQ62" s="50"/>
      <c r="GR62" s="50"/>
      <c r="GS62" s="50"/>
      <c r="GT62" s="50"/>
      <c r="GU62" s="50"/>
      <c r="GV62" s="50"/>
      <c r="GW62" s="50"/>
      <c r="GX62" s="50"/>
      <c r="GY62" s="50"/>
      <c r="GZ62" s="50"/>
      <c r="HA62" s="50"/>
      <c r="HB62" s="50"/>
      <c r="HC62" s="50"/>
      <c r="HD62" s="50"/>
      <c r="HE62" s="50"/>
      <c r="HF62" s="50"/>
      <c r="HG62" s="50"/>
      <c r="HH62" s="50"/>
      <c r="HI62" s="50"/>
      <c r="HJ62" s="50"/>
      <c r="HK62" s="50"/>
      <c r="HL62" s="50"/>
      <c r="HM62" s="50"/>
      <c r="HN62" s="50"/>
      <c r="HO62" s="50"/>
      <c r="HP62" s="50"/>
      <c r="HQ62" s="50"/>
      <c r="HR62" s="50"/>
      <c r="HS62" s="50"/>
      <c r="HT62" s="50"/>
    </row>
    <row r="63" customFormat="false" ht="30" hidden="false" customHeight="false" outlineLevel="0" collapsed="false">
      <c r="A63" s="51"/>
      <c r="B63" s="39" t="s">
        <v>992</v>
      </c>
      <c r="C63" s="37" t="s">
        <v>993</v>
      </c>
      <c r="D63" s="37" t="s">
        <v>994</v>
      </c>
      <c r="E63" s="37" t="s">
        <v>103</v>
      </c>
      <c r="F63" s="37" t="s">
        <v>812</v>
      </c>
      <c r="G63" s="40" t="n">
        <v>0.24</v>
      </c>
      <c r="H63" s="52" t="n">
        <v>33500</v>
      </c>
      <c r="I63" s="40" t="n">
        <f aca="false">G63*H63</f>
        <v>8040</v>
      </c>
      <c r="J63" s="57" t="n">
        <v>0.12</v>
      </c>
      <c r="K63" s="42" t="n">
        <f aca="false">I63*J63+I63</f>
        <v>9004.8</v>
      </c>
      <c r="L63" s="37" t="s">
        <v>766</v>
      </c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  <c r="DJ63" s="50"/>
      <c r="DK63" s="50"/>
      <c r="DL63" s="50"/>
      <c r="DM63" s="50"/>
      <c r="DN63" s="50"/>
      <c r="DO63" s="50"/>
      <c r="DP63" s="50"/>
      <c r="DQ63" s="50"/>
      <c r="DR63" s="50"/>
      <c r="DS63" s="50"/>
      <c r="DT63" s="50"/>
      <c r="DU63" s="50"/>
      <c r="DV63" s="50"/>
      <c r="DW63" s="50"/>
      <c r="DX63" s="50"/>
      <c r="DY63" s="50"/>
      <c r="DZ63" s="50"/>
      <c r="EA63" s="50"/>
      <c r="EB63" s="50"/>
      <c r="EC63" s="50"/>
      <c r="ED63" s="50"/>
      <c r="EE63" s="50"/>
      <c r="EF63" s="50"/>
      <c r="EG63" s="50"/>
      <c r="EH63" s="50"/>
      <c r="EI63" s="50"/>
      <c r="EJ63" s="50"/>
      <c r="EK63" s="50"/>
      <c r="EL63" s="50"/>
      <c r="EM63" s="50"/>
      <c r="EN63" s="50"/>
      <c r="EO63" s="50"/>
      <c r="EP63" s="50"/>
      <c r="EQ63" s="50"/>
      <c r="ER63" s="50"/>
      <c r="ES63" s="50"/>
      <c r="ET63" s="50"/>
      <c r="EU63" s="50"/>
      <c r="EV63" s="50"/>
      <c r="EW63" s="50"/>
      <c r="EX63" s="50"/>
      <c r="EY63" s="50"/>
      <c r="EZ63" s="50"/>
      <c r="FA63" s="50"/>
      <c r="FB63" s="50"/>
      <c r="FC63" s="50"/>
      <c r="FD63" s="50"/>
      <c r="FE63" s="50"/>
      <c r="FF63" s="50"/>
      <c r="FG63" s="50"/>
      <c r="FH63" s="50"/>
      <c r="FI63" s="50"/>
      <c r="FJ63" s="50"/>
      <c r="FK63" s="50"/>
      <c r="FL63" s="50"/>
      <c r="FM63" s="50"/>
      <c r="FN63" s="50"/>
      <c r="FO63" s="50"/>
      <c r="FP63" s="50"/>
      <c r="FQ63" s="50"/>
      <c r="FR63" s="50"/>
      <c r="FS63" s="50"/>
      <c r="FT63" s="50"/>
      <c r="FU63" s="50"/>
      <c r="FV63" s="50"/>
      <c r="FW63" s="50"/>
      <c r="FX63" s="50"/>
      <c r="FY63" s="50"/>
      <c r="FZ63" s="50"/>
      <c r="GA63" s="50"/>
      <c r="GB63" s="50"/>
      <c r="GC63" s="50"/>
      <c r="GD63" s="50"/>
      <c r="GE63" s="50"/>
      <c r="GF63" s="50"/>
      <c r="GG63" s="50"/>
      <c r="GH63" s="50"/>
      <c r="GI63" s="50"/>
      <c r="GJ63" s="50"/>
      <c r="GK63" s="50"/>
      <c r="GL63" s="50"/>
      <c r="GM63" s="50"/>
      <c r="GN63" s="50"/>
      <c r="GO63" s="50"/>
      <c r="GP63" s="50"/>
      <c r="GQ63" s="50"/>
      <c r="GR63" s="50"/>
      <c r="GS63" s="50"/>
      <c r="GT63" s="50"/>
      <c r="GU63" s="50"/>
      <c r="GV63" s="50"/>
      <c r="GW63" s="50"/>
      <c r="GX63" s="50"/>
      <c r="GY63" s="50"/>
      <c r="GZ63" s="50"/>
      <c r="HA63" s="50"/>
      <c r="HB63" s="50"/>
      <c r="HC63" s="50"/>
      <c r="HD63" s="50"/>
      <c r="HE63" s="50"/>
      <c r="HF63" s="50"/>
      <c r="HG63" s="50"/>
      <c r="HH63" s="50"/>
      <c r="HI63" s="50"/>
      <c r="HJ63" s="50"/>
      <c r="HK63" s="50"/>
      <c r="HL63" s="50"/>
      <c r="HM63" s="50"/>
      <c r="HN63" s="50"/>
      <c r="HO63" s="50"/>
      <c r="HP63" s="50"/>
      <c r="HQ63" s="50"/>
      <c r="HR63" s="50"/>
      <c r="HS63" s="50"/>
      <c r="HT63" s="50"/>
    </row>
    <row r="64" s="76" customFormat="true" ht="39.75" hidden="false" customHeight="true" outlineLevel="0" collapsed="false">
      <c r="A64" s="66"/>
      <c r="B64" s="39" t="s">
        <v>995</v>
      </c>
      <c r="C64" s="67" t="s">
        <v>996</v>
      </c>
      <c r="D64" s="67" t="s">
        <v>997</v>
      </c>
      <c r="E64" s="67" t="s">
        <v>16</v>
      </c>
      <c r="F64" s="68" t="s">
        <v>812</v>
      </c>
      <c r="G64" s="69" t="n">
        <v>0.29</v>
      </c>
      <c r="H64" s="70" t="n">
        <v>19500</v>
      </c>
      <c r="I64" s="71" t="n">
        <f aca="false">G64*H64</f>
        <v>5655</v>
      </c>
      <c r="J64" s="57" t="n">
        <v>0.12</v>
      </c>
      <c r="K64" s="72" t="n">
        <f aca="false">I64*J64+I64</f>
        <v>6333.6</v>
      </c>
      <c r="L64" s="68" t="s">
        <v>766</v>
      </c>
      <c r="M64" s="73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  <c r="CF64" s="75"/>
      <c r="CG64" s="75"/>
      <c r="CH64" s="75"/>
      <c r="CI64" s="75"/>
      <c r="CJ64" s="75"/>
      <c r="CK64" s="75"/>
      <c r="CL64" s="75"/>
      <c r="CM64" s="75"/>
      <c r="CN64" s="75"/>
      <c r="CO64" s="75"/>
      <c r="CP64" s="75"/>
      <c r="CQ64" s="75"/>
      <c r="CR64" s="75"/>
      <c r="CS64" s="75"/>
      <c r="CT64" s="75"/>
      <c r="CU64" s="75"/>
      <c r="CV64" s="75"/>
      <c r="CW64" s="75"/>
      <c r="CX64" s="75"/>
      <c r="CY64" s="75"/>
      <c r="CZ64" s="75"/>
      <c r="DA64" s="75"/>
      <c r="DB64" s="75"/>
      <c r="DC64" s="75"/>
      <c r="DD64" s="75"/>
      <c r="DE64" s="75"/>
      <c r="DF64" s="75"/>
      <c r="DG64" s="75"/>
      <c r="DH64" s="75"/>
      <c r="DI64" s="75"/>
      <c r="DJ64" s="75"/>
      <c r="DK64" s="75"/>
      <c r="DL64" s="75"/>
      <c r="DM64" s="75"/>
      <c r="DN64" s="75"/>
      <c r="DO64" s="75"/>
      <c r="DP64" s="75"/>
      <c r="DQ64" s="75"/>
      <c r="DR64" s="75"/>
      <c r="DS64" s="75"/>
      <c r="DT64" s="75"/>
      <c r="DU64" s="75"/>
      <c r="DV64" s="75"/>
      <c r="DW64" s="75"/>
      <c r="DX64" s="75"/>
      <c r="DY64" s="75"/>
      <c r="DZ64" s="75"/>
      <c r="EA64" s="75"/>
      <c r="EB64" s="75"/>
      <c r="EC64" s="75"/>
      <c r="ED64" s="75"/>
      <c r="EE64" s="75"/>
      <c r="EF64" s="75"/>
      <c r="EG64" s="75"/>
      <c r="EH64" s="75"/>
      <c r="EI64" s="75"/>
      <c r="EJ64" s="75"/>
      <c r="EK64" s="75"/>
      <c r="EL64" s="75"/>
      <c r="EM64" s="75"/>
      <c r="EN64" s="75"/>
      <c r="EO64" s="75"/>
      <c r="EP64" s="75"/>
      <c r="EQ64" s="75"/>
      <c r="ER64" s="75"/>
      <c r="ES64" s="75"/>
      <c r="ET64" s="75"/>
      <c r="EU64" s="75"/>
      <c r="EV64" s="75"/>
      <c r="EW64" s="75"/>
      <c r="EX64" s="75"/>
      <c r="EY64" s="75"/>
      <c r="EZ64" s="75"/>
      <c r="FA64" s="75"/>
      <c r="FB64" s="75"/>
      <c r="FC64" s="75"/>
      <c r="FD64" s="75"/>
      <c r="FE64" s="75"/>
      <c r="FF64" s="75"/>
      <c r="FG64" s="75"/>
      <c r="FH64" s="75"/>
      <c r="FI64" s="75"/>
      <c r="FJ64" s="75"/>
      <c r="FK64" s="75"/>
      <c r="FL64" s="75"/>
      <c r="FM64" s="75"/>
      <c r="FN64" s="75"/>
      <c r="FO64" s="75"/>
      <c r="FP64" s="75"/>
      <c r="FQ64" s="75"/>
      <c r="FR64" s="75"/>
      <c r="FS64" s="75"/>
      <c r="FT64" s="75"/>
      <c r="FU64" s="75"/>
      <c r="FV64" s="75"/>
      <c r="FW64" s="75"/>
      <c r="FX64" s="75"/>
      <c r="FY64" s="75"/>
      <c r="FZ64" s="75"/>
      <c r="GA64" s="75"/>
      <c r="GB64" s="75"/>
      <c r="GC64" s="75"/>
      <c r="GD64" s="75"/>
      <c r="GE64" s="75"/>
      <c r="GF64" s="75"/>
      <c r="GG64" s="75"/>
      <c r="GH64" s="75"/>
      <c r="GI64" s="75"/>
      <c r="GJ64" s="75"/>
      <c r="GK64" s="75"/>
      <c r="GL64" s="75"/>
      <c r="GM64" s="75"/>
      <c r="GN64" s="75"/>
      <c r="GO64" s="75"/>
      <c r="GP64" s="75"/>
      <c r="GQ64" s="75"/>
      <c r="GR64" s="75"/>
      <c r="GS64" s="75"/>
      <c r="GT64" s="75"/>
      <c r="GU64" s="75"/>
      <c r="GV64" s="75"/>
      <c r="GW64" s="75"/>
      <c r="GX64" s="75"/>
      <c r="GY64" s="75"/>
      <c r="GZ64" s="75"/>
      <c r="HA64" s="75"/>
      <c r="HB64" s="75"/>
      <c r="HC64" s="75"/>
      <c r="HD64" s="75"/>
      <c r="HE64" s="75"/>
      <c r="HF64" s="75"/>
      <c r="HG64" s="75"/>
      <c r="HH64" s="75"/>
      <c r="HI64" s="75"/>
      <c r="HJ64" s="75"/>
      <c r="HK64" s="75"/>
      <c r="HL64" s="75"/>
      <c r="HM64" s="75"/>
      <c r="HN64" s="75"/>
      <c r="HO64" s="75"/>
      <c r="HP64" s="75"/>
      <c r="HQ64" s="75"/>
      <c r="HR64" s="75"/>
      <c r="HS64" s="75"/>
      <c r="HT64" s="75"/>
      <c r="HU64" s="75"/>
      <c r="HV64" s="75"/>
      <c r="HW64" s="75"/>
      <c r="HX64" s="75"/>
      <c r="HY64" s="75"/>
      <c r="HZ64" s="75"/>
      <c r="IA64" s="75"/>
      <c r="IB64" s="75"/>
      <c r="IC64" s="75"/>
      <c r="ID64" s="75"/>
      <c r="IE64" s="75"/>
      <c r="IF64" s="75"/>
      <c r="IG64" s="75"/>
      <c r="IH64" s="75"/>
      <c r="II64" s="75"/>
      <c r="IJ64" s="75"/>
      <c r="IK64" s="75"/>
      <c r="IL64" s="75"/>
      <c r="IM64" s="75"/>
      <c r="IN64" s="75"/>
      <c r="IO64" s="75"/>
      <c r="IP64" s="75"/>
      <c r="IQ64" s="75"/>
      <c r="IR64" s="75"/>
      <c r="IS64" s="75"/>
      <c r="IT64" s="75"/>
      <c r="IU64" s="75"/>
      <c r="IV64" s="75"/>
    </row>
    <row r="65" customFormat="false" ht="30" hidden="false" customHeight="false" outlineLevel="0" collapsed="false">
      <c r="A65" s="51"/>
      <c r="B65" s="39" t="s">
        <v>998</v>
      </c>
      <c r="C65" s="37" t="s">
        <v>999</v>
      </c>
      <c r="D65" s="37" t="s">
        <v>1000</v>
      </c>
      <c r="E65" s="37" t="s">
        <v>16</v>
      </c>
      <c r="F65" s="37" t="s">
        <v>780</v>
      </c>
      <c r="G65" s="47" t="n">
        <v>0.53</v>
      </c>
      <c r="H65" s="48" t="n">
        <v>2200</v>
      </c>
      <c r="I65" s="40" t="n">
        <f aca="false">G65*H65</f>
        <v>1166</v>
      </c>
      <c r="J65" s="41" t="n">
        <v>0.12</v>
      </c>
      <c r="K65" s="42" t="n">
        <f aca="false">I65*J65+I65</f>
        <v>1305.92</v>
      </c>
      <c r="L65" s="37" t="s">
        <v>781</v>
      </c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  <c r="DJ65" s="50"/>
      <c r="DK65" s="50"/>
      <c r="DL65" s="50"/>
      <c r="DM65" s="50"/>
      <c r="DN65" s="50"/>
      <c r="DO65" s="50"/>
      <c r="DP65" s="50"/>
      <c r="DQ65" s="50"/>
      <c r="DR65" s="50"/>
      <c r="DS65" s="50"/>
      <c r="DT65" s="50"/>
      <c r="DU65" s="50"/>
      <c r="DV65" s="50"/>
      <c r="DW65" s="50"/>
      <c r="DX65" s="50"/>
      <c r="DY65" s="50"/>
      <c r="DZ65" s="50"/>
      <c r="EA65" s="50"/>
      <c r="EB65" s="50"/>
      <c r="EC65" s="50"/>
      <c r="ED65" s="50"/>
      <c r="EE65" s="50"/>
      <c r="EF65" s="50"/>
      <c r="EG65" s="50"/>
      <c r="EH65" s="50"/>
      <c r="EI65" s="50"/>
      <c r="EJ65" s="50"/>
      <c r="EK65" s="50"/>
      <c r="EL65" s="50"/>
      <c r="EM65" s="50"/>
      <c r="EN65" s="50"/>
      <c r="EO65" s="50"/>
      <c r="EP65" s="50"/>
      <c r="EQ65" s="50"/>
      <c r="ER65" s="50"/>
      <c r="ES65" s="50"/>
      <c r="ET65" s="50"/>
      <c r="EU65" s="50"/>
      <c r="EV65" s="50"/>
      <c r="EW65" s="50"/>
      <c r="EX65" s="50"/>
      <c r="EY65" s="50"/>
      <c r="EZ65" s="50"/>
      <c r="FA65" s="50"/>
      <c r="FB65" s="50"/>
      <c r="FC65" s="50"/>
      <c r="FD65" s="50"/>
      <c r="FE65" s="50"/>
      <c r="FF65" s="50"/>
      <c r="FG65" s="50"/>
      <c r="FH65" s="50"/>
      <c r="FI65" s="50"/>
      <c r="FJ65" s="50"/>
      <c r="FK65" s="50"/>
      <c r="FL65" s="50"/>
      <c r="FM65" s="50"/>
      <c r="FN65" s="50"/>
      <c r="FO65" s="50"/>
      <c r="FP65" s="50"/>
      <c r="FQ65" s="50"/>
      <c r="FR65" s="50"/>
      <c r="FS65" s="50"/>
      <c r="FT65" s="50"/>
      <c r="FU65" s="50"/>
      <c r="FV65" s="50"/>
      <c r="FW65" s="50"/>
      <c r="FX65" s="50"/>
      <c r="FY65" s="50"/>
      <c r="FZ65" s="50"/>
      <c r="GA65" s="50"/>
      <c r="GB65" s="50"/>
      <c r="GC65" s="50"/>
      <c r="GD65" s="50"/>
      <c r="GE65" s="50"/>
      <c r="GF65" s="50"/>
      <c r="GG65" s="50"/>
      <c r="GH65" s="50"/>
      <c r="GI65" s="50"/>
      <c r="GJ65" s="50"/>
      <c r="GK65" s="50"/>
      <c r="GL65" s="50"/>
      <c r="GM65" s="50"/>
      <c r="GN65" s="50"/>
      <c r="GO65" s="50"/>
      <c r="GP65" s="50"/>
      <c r="GQ65" s="50"/>
      <c r="GR65" s="50"/>
      <c r="GS65" s="50"/>
      <c r="GT65" s="50"/>
      <c r="GU65" s="50"/>
      <c r="GV65" s="50"/>
      <c r="GW65" s="50"/>
      <c r="GX65" s="50"/>
      <c r="GY65" s="50"/>
      <c r="GZ65" s="50"/>
      <c r="HA65" s="50"/>
      <c r="HB65" s="50"/>
      <c r="HC65" s="50"/>
      <c r="HD65" s="50"/>
      <c r="HE65" s="50"/>
      <c r="HF65" s="50"/>
      <c r="HG65" s="50"/>
      <c r="HH65" s="50"/>
      <c r="HI65" s="50"/>
      <c r="HJ65" s="50"/>
      <c r="HK65" s="50"/>
      <c r="HL65" s="50"/>
      <c r="HM65" s="50"/>
      <c r="HN65" s="50"/>
      <c r="HO65" s="50"/>
      <c r="HP65" s="50"/>
      <c r="HQ65" s="50"/>
      <c r="HR65" s="50"/>
      <c r="HS65" s="50"/>
      <c r="HT65" s="50"/>
    </row>
    <row r="66" customFormat="false" ht="30" hidden="false" customHeight="false" outlineLevel="0" collapsed="false">
      <c r="A66" s="51"/>
      <c r="B66" s="39" t="s">
        <v>1001</v>
      </c>
      <c r="C66" s="37" t="s">
        <v>1002</v>
      </c>
      <c r="D66" s="37" t="s">
        <v>1003</v>
      </c>
      <c r="E66" s="37" t="s">
        <v>103</v>
      </c>
      <c r="F66" s="37" t="s">
        <v>1004</v>
      </c>
      <c r="G66" s="47" t="n">
        <v>0.91</v>
      </c>
      <c r="H66" s="48" t="n">
        <v>3900</v>
      </c>
      <c r="I66" s="40" t="n">
        <f aca="false">G66*H66</f>
        <v>3549</v>
      </c>
      <c r="J66" s="41" t="n">
        <v>0.12</v>
      </c>
      <c r="K66" s="42" t="n">
        <f aca="false">I66*J66+I66</f>
        <v>3974.88</v>
      </c>
      <c r="L66" s="37" t="s">
        <v>1005</v>
      </c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</row>
    <row r="67" customFormat="false" ht="30" hidden="false" customHeight="false" outlineLevel="0" collapsed="false">
      <c r="A67" s="51"/>
      <c r="B67" s="39" t="s">
        <v>1006</v>
      </c>
      <c r="C67" s="37" t="s">
        <v>1007</v>
      </c>
      <c r="D67" s="37" t="s">
        <v>1008</v>
      </c>
      <c r="E67" s="37" t="s">
        <v>16</v>
      </c>
      <c r="F67" s="37" t="s">
        <v>1009</v>
      </c>
      <c r="G67" s="47" t="n">
        <v>1.35</v>
      </c>
      <c r="H67" s="48" t="n">
        <v>27900</v>
      </c>
      <c r="I67" s="40" t="n">
        <f aca="false">G67*H67</f>
        <v>37665</v>
      </c>
      <c r="J67" s="41" t="n">
        <v>0.12</v>
      </c>
      <c r="K67" s="42" t="n">
        <f aca="false">I67*J67+I67</f>
        <v>42184.8</v>
      </c>
      <c r="L67" s="37" t="s">
        <v>1010</v>
      </c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50"/>
      <c r="EC67" s="50"/>
      <c r="ED67" s="50"/>
      <c r="EE67" s="50"/>
      <c r="EF67" s="50"/>
      <c r="EG67" s="50"/>
      <c r="EH67" s="50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50"/>
      <c r="GD67" s="50"/>
      <c r="GE67" s="50"/>
      <c r="GF67" s="50"/>
      <c r="GG67" s="50"/>
      <c r="GH67" s="50"/>
      <c r="GI67" s="50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</row>
    <row r="68" customFormat="false" ht="45" hidden="false" customHeight="false" outlineLevel="0" collapsed="false">
      <c r="A68" s="51"/>
      <c r="B68" s="39" t="s">
        <v>1011</v>
      </c>
      <c r="C68" s="37" t="s">
        <v>1012</v>
      </c>
      <c r="D68" s="37" t="s">
        <v>1013</v>
      </c>
      <c r="E68" s="37" t="s">
        <v>1014</v>
      </c>
      <c r="F68" s="37" t="s">
        <v>825</v>
      </c>
      <c r="G68" s="47" t="n">
        <v>1.19</v>
      </c>
      <c r="H68" s="48" t="n">
        <v>47400</v>
      </c>
      <c r="I68" s="40" t="n">
        <f aca="false">G68*H68</f>
        <v>56406</v>
      </c>
      <c r="J68" s="41" t="n">
        <v>0.12</v>
      </c>
      <c r="K68" s="42" t="n">
        <f aca="false">I68*J68+I68</f>
        <v>63174.72</v>
      </c>
      <c r="L68" s="37" t="s">
        <v>826</v>
      </c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  <c r="DJ68" s="50"/>
      <c r="DK68" s="50"/>
      <c r="DL68" s="50"/>
      <c r="DM68" s="50"/>
      <c r="DN68" s="50"/>
      <c r="DO68" s="50"/>
      <c r="DP68" s="50"/>
      <c r="DQ68" s="50"/>
      <c r="DR68" s="50"/>
      <c r="DS68" s="50"/>
      <c r="DT68" s="50"/>
      <c r="DU68" s="50"/>
      <c r="DV68" s="50"/>
      <c r="DW68" s="50"/>
      <c r="DX68" s="50"/>
      <c r="DY68" s="50"/>
      <c r="DZ68" s="50"/>
      <c r="EA68" s="50"/>
      <c r="EB68" s="50"/>
      <c r="EC68" s="50"/>
      <c r="ED68" s="50"/>
      <c r="EE68" s="50"/>
      <c r="EF68" s="50"/>
      <c r="EG68" s="50"/>
      <c r="EH68" s="50"/>
      <c r="EI68" s="50"/>
      <c r="EJ68" s="50"/>
      <c r="EK68" s="50"/>
      <c r="EL68" s="50"/>
      <c r="EM68" s="50"/>
      <c r="EN68" s="50"/>
      <c r="EO68" s="50"/>
      <c r="EP68" s="50"/>
      <c r="EQ68" s="50"/>
      <c r="ER68" s="50"/>
      <c r="ES68" s="50"/>
      <c r="ET68" s="50"/>
      <c r="EU68" s="50"/>
      <c r="EV68" s="50"/>
      <c r="EW68" s="50"/>
      <c r="EX68" s="50"/>
      <c r="EY68" s="50"/>
      <c r="EZ68" s="50"/>
      <c r="FA68" s="50"/>
      <c r="FB68" s="50"/>
      <c r="FC68" s="50"/>
      <c r="FD68" s="50"/>
      <c r="FE68" s="50"/>
      <c r="FF68" s="50"/>
      <c r="FG68" s="50"/>
      <c r="FH68" s="50"/>
      <c r="FI68" s="50"/>
      <c r="FJ68" s="50"/>
      <c r="FK68" s="50"/>
      <c r="FL68" s="50"/>
      <c r="FM68" s="50"/>
      <c r="FN68" s="50"/>
      <c r="FO68" s="50"/>
      <c r="FP68" s="50"/>
      <c r="FQ68" s="50"/>
      <c r="FR68" s="50"/>
      <c r="FS68" s="50"/>
      <c r="FT68" s="50"/>
      <c r="FU68" s="50"/>
      <c r="FV68" s="50"/>
      <c r="FW68" s="50"/>
      <c r="FX68" s="50"/>
      <c r="FY68" s="50"/>
      <c r="FZ68" s="50"/>
      <c r="GA68" s="50"/>
      <c r="GB68" s="50"/>
      <c r="GC68" s="50"/>
      <c r="GD68" s="50"/>
      <c r="GE68" s="50"/>
      <c r="GF68" s="50"/>
      <c r="GG68" s="50"/>
      <c r="GH68" s="50"/>
      <c r="GI68" s="50"/>
      <c r="GJ68" s="50"/>
      <c r="GK68" s="50"/>
      <c r="GL68" s="50"/>
      <c r="GM68" s="50"/>
      <c r="GN68" s="50"/>
      <c r="GO68" s="50"/>
      <c r="GP68" s="50"/>
      <c r="GQ68" s="50"/>
      <c r="GR68" s="50"/>
      <c r="GS68" s="50"/>
      <c r="GT68" s="50"/>
      <c r="GU68" s="50"/>
      <c r="GV68" s="50"/>
      <c r="GW68" s="50"/>
      <c r="GX68" s="50"/>
      <c r="GY68" s="50"/>
      <c r="GZ68" s="50"/>
      <c r="HA68" s="50"/>
      <c r="HB68" s="50"/>
      <c r="HC68" s="50"/>
      <c r="HD68" s="50"/>
      <c r="HE68" s="50"/>
      <c r="HF68" s="50"/>
      <c r="HG68" s="50"/>
      <c r="HH68" s="50"/>
      <c r="HI68" s="50"/>
      <c r="HJ68" s="50"/>
      <c r="HK68" s="50"/>
      <c r="HL68" s="50"/>
      <c r="HM68" s="50"/>
      <c r="HN68" s="50"/>
      <c r="HO68" s="50"/>
      <c r="HP68" s="50"/>
      <c r="HQ68" s="50"/>
      <c r="HR68" s="50"/>
      <c r="HS68" s="50"/>
      <c r="HT68" s="50"/>
    </row>
    <row r="69" s="45" customFormat="true" ht="24" hidden="false" customHeight="true" outlineLevel="0" collapsed="false">
      <c r="A69" s="63"/>
      <c r="B69" s="39" t="s">
        <v>1015</v>
      </c>
      <c r="C69" s="37" t="s">
        <v>1016</v>
      </c>
      <c r="D69" s="37" t="s">
        <v>1017</v>
      </c>
      <c r="E69" s="37" t="s">
        <v>923</v>
      </c>
      <c r="F69" s="37" t="s">
        <v>840</v>
      </c>
      <c r="G69" s="60" t="n">
        <v>5.5</v>
      </c>
      <c r="H69" s="39" t="n">
        <v>3</v>
      </c>
      <c r="I69" s="40" t="n">
        <f aca="false">G69*H69</f>
        <v>16.5</v>
      </c>
      <c r="J69" s="41" t="n">
        <v>0.12</v>
      </c>
      <c r="K69" s="42" t="n">
        <f aca="false">I69*J69+I69</f>
        <v>18.48</v>
      </c>
      <c r="L69" s="37" t="s">
        <v>790</v>
      </c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</row>
    <row r="70" customFormat="false" ht="30" hidden="false" customHeight="false" outlineLevel="0" collapsed="false">
      <c r="A70" s="51"/>
      <c r="B70" s="39" t="s">
        <v>1018</v>
      </c>
      <c r="C70" s="37" t="s">
        <v>1019</v>
      </c>
      <c r="D70" s="37" t="s">
        <v>1020</v>
      </c>
      <c r="E70" s="37" t="s">
        <v>16</v>
      </c>
      <c r="F70" s="37" t="s">
        <v>1021</v>
      </c>
      <c r="G70" s="47" t="n">
        <v>0.17</v>
      </c>
      <c r="H70" s="48" t="n">
        <v>2900</v>
      </c>
      <c r="I70" s="40" t="n">
        <f aca="false">G70*H70</f>
        <v>493</v>
      </c>
      <c r="J70" s="41" t="n">
        <v>0.12</v>
      </c>
      <c r="K70" s="42" t="n">
        <f aca="false">I70*J70+I70</f>
        <v>552.16</v>
      </c>
      <c r="L70" s="37" t="s">
        <v>1022</v>
      </c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50"/>
      <c r="DK70" s="50"/>
      <c r="DL70" s="50"/>
      <c r="DM70" s="50"/>
      <c r="DN70" s="50"/>
      <c r="DO70" s="50"/>
      <c r="DP70" s="50"/>
      <c r="DQ70" s="50"/>
      <c r="DR70" s="50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  <c r="EE70" s="50"/>
      <c r="EF70" s="50"/>
      <c r="EG70" s="50"/>
      <c r="EH70" s="50"/>
      <c r="EI70" s="50"/>
      <c r="EJ70" s="50"/>
      <c r="EK70" s="50"/>
      <c r="EL70" s="50"/>
      <c r="EM70" s="50"/>
      <c r="EN70" s="50"/>
      <c r="EO70" s="50"/>
      <c r="EP70" s="50"/>
      <c r="EQ70" s="50"/>
      <c r="ER70" s="50"/>
      <c r="ES70" s="50"/>
      <c r="ET70" s="50"/>
      <c r="EU70" s="50"/>
      <c r="EV70" s="50"/>
      <c r="EW70" s="50"/>
      <c r="EX70" s="50"/>
      <c r="EY70" s="50"/>
      <c r="EZ70" s="50"/>
      <c r="FA70" s="50"/>
      <c r="FB70" s="50"/>
      <c r="FC70" s="50"/>
      <c r="FD70" s="50"/>
      <c r="FE70" s="50"/>
      <c r="FF70" s="50"/>
      <c r="FG70" s="50"/>
      <c r="FH70" s="50"/>
      <c r="FI70" s="50"/>
      <c r="FJ70" s="50"/>
      <c r="FK70" s="50"/>
      <c r="FL70" s="50"/>
      <c r="FM70" s="50"/>
      <c r="FN70" s="50"/>
      <c r="FO70" s="50"/>
      <c r="FP70" s="50"/>
      <c r="FQ70" s="50"/>
      <c r="FR70" s="50"/>
      <c r="FS70" s="50"/>
      <c r="FT70" s="50"/>
      <c r="FU70" s="50"/>
      <c r="FV70" s="50"/>
      <c r="FW70" s="50"/>
      <c r="FX70" s="50"/>
      <c r="FY70" s="50"/>
      <c r="FZ70" s="50"/>
      <c r="GA70" s="50"/>
      <c r="GB70" s="50"/>
      <c r="GC70" s="50"/>
      <c r="GD70" s="50"/>
      <c r="GE70" s="50"/>
      <c r="GF70" s="50"/>
      <c r="GG70" s="50"/>
      <c r="GH70" s="50"/>
      <c r="GI70" s="50"/>
      <c r="GJ70" s="50"/>
      <c r="GK70" s="50"/>
      <c r="GL70" s="50"/>
      <c r="GM70" s="50"/>
      <c r="GN70" s="50"/>
      <c r="GO70" s="50"/>
      <c r="GP70" s="50"/>
      <c r="GQ70" s="50"/>
      <c r="GR70" s="50"/>
      <c r="GS70" s="50"/>
      <c r="GT70" s="50"/>
      <c r="GU70" s="50"/>
      <c r="GV70" s="50"/>
      <c r="GW70" s="50"/>
      <c r="GX70" s="50"/>
      <c r="GY70" s="50"/>
      <c r="GZ70" s="50"/>
      <c r="HA70" s="50"/>
      <c r="HB70" s="50"/>
      <c r="HC70" s="50"/>
      <c r="HD70" s="50"/>
      <c r="HE70" s="50"/>
      <c r="HF70" s="50"/>
      <c r="HG70" s="50"/>
      <c r="HH70" s="50"/>
      <c r="HI70" s="50"/>
      <c r="HJ70" s="50"/>
      <c r="HK70" s="50"/>
      <c r="HL70" s="50"/>
      <c r="HM70" s="50"/>
      <c r="HN70" s="50"/>
      <c r="HO70" s="50"/>
      <c r="HP70" s="50"/>
      <c r="HQ70" s="50"/>
      <c r="HR70" s="50"/>
      <c r="HS70" s="50"/>
      <c r="HT70" s="50"/>
    </row>
    <row r="71" customFormat="false" ht="15" hidden="false" customHeight="false" outlineLevel="0" collapsed="false">
      <c r="A71" s="51"/>
      <c r="B71" s="39" t="s">
        <v>1023</v>
      </c>
      <c r="C71" s="37" t="s">
        <v>1024</v>
      </c>
      <c r="D71" s="37" t="s">
        <v>1025</v>
      </c>
      <c r="E71" s="37" t="s">
        <v>16</v>
      </c>
      <c r="F71" s="37" t="s">
        <v>812</v>
      </c>
      <c r="G71" s="47" t="n">
        <v>0.8</v>
      </c>
      <c r="H71" s="48" t="n">
        <v>7500</v>
      </c>
      <c r="I71" s="40" t="n">
        <f aca="false">G71*H71</f>
        <v>6000</v>
      </c>
      <c r="J71" s="41" t="n">
        <v>0.12</v>
      </c>
      <c r="K71" s="42" t="n">
        <f aca="false">I71*J71+I71</f>
        <v>6720</v>
      </c>
      <c r="L71" s="37" t="s">
        <v>766</v>
      </c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  <c r="DJ71" s="50"/>
      <c r="DK71" s="50"/>
      <c r="DL71" s="50"/>
      <c r="DM71" s="50"/>
      <c r="DN71" s="50"/>
      <c r="DO71" s="50"/>
      <c r="DP71" s="50"/>
      <c r="DQ71" s="50"/>
      <c r="DR71" s="50"/>
      <c r="DS71" s="50"/>
      <c r="DT71" s="50"/>
      <c r="DU71" s="50"/>
      <c r="DV71" s="50"/>
      <c r="DW71" s="50"/>
      <c r="DX71" s="50"/>
      <c r="DY71" s="50"/>
      <c r="DZ71" s="50"/>
      <c r="EA71" s="50"/>
      <c r="EB71" s="50"/>
      <c r="EC71" s="50"/>
      <c r="ED71" s="50"/>
      <c r="EE71" s="50"/>
      <c r="EF71" s="50"/>
      <c r="EG71" s="50"/>
      <c r="EH71" s="50"/>
      <c r="EI71" s="50"/>
      <c r="EJ71" s="50"/>
      <c r="EK71" s="50"/>
      <c r="EL71" s="50"/>
      <c r="EM71" s="50"/>
      <c r="EN71" s="50"/>
      <c r="EO71" s="50"/>
      <c r="EP71" s="50"/>
      <c r="EQ71" s="50"/>
      <c r="ER71" s="50"/>
      <c r="ES71" s="50"/>
      <c r="ET71" s="50"/>
      <c r="EU71" s="50"/>
      <c r="EV71" s="50"/>
      <c r="EW71" s="50"/>
      <c r="EX71" s="50"/>
      <c r="EY71" s="50"/>
      <c r="EZ71" s="50"/>
      <c r="FA71" s="50"/>
      <c r="FB71" s="50"/>
      <c r="FC71" s="50"/>
      <c r="FD71" s="50"/>
      <c r="FE71" s="50"/>
      <c r="FF71" s="50"/>
      <c r="FG71" s="50"/>
      <c r="FH71" s="50"/>
      <c r="FI71" s="50"/>
      <c r="FJ71" s="50"/>
      <c r="FK71" s="50"/>
      <c r="FL71" s="50"/>
      <c r="FM71" s="50"/>
      <c r="FN71" s="50"/>
      <c r="FO71" s="50"/>
      <c r="FP71" s="50"/>
      <c r="FQ71" s="50"/>
      <c r="FR71" s="50"/>
      <c r="FS71" s="50"/>
      <c r="FT71" s="50"/>
      <c r="FU71" s="50"/>
      <c r="FV71" s="50"/>
      <c r="FW71" s="50"/>
      <c r="FX71" s="50"/>
      <c r="FY71" s="50"/>
      <c r="FZ71" s="50"/>
      <c r="GA71" s="50"/>
      <c r="GB71" s="50"/>
      <c r="GC71" s="50"/>
      <c r="GD71" s="50"/>
      <c r="GE71" s="50"/>
      <c r="GF71" s="50"/>
      <c r="GG71" s="50"/>
      <c r="GH71" s="50"/>
      <c r="GI71" s="50"/>
      <c r="GJ71" s="50"/>
      <c r="GK71" s="50"/>
      <c r="GL71" s="50"/>
      <c r="GM71" s="50"/>
      <c r="GN71" s="50"/>
      <c r="GO71" s="50"/>
      <c r="GP71" s="50"/>
      <c r="GQ71" s="50"/>
      <c r="GR71" s="50"/>
      <c r="GS71" s="50"/>
      <c r="GT71" s="50"/>
      <c r="GU71" s="50"/>
      <c r="GV71" s="50"/>
      <c r="GW71" s="50"/>
      <c r="GX71" s="50"/>
      <c r="GY71" s="50"/>
      <c r="GZ71" s="50"/>
      <c r="HA71" s="50"/>
      <c r="HB71" s="50"/>
      <c r="HC71" s="50"/>
      <c r="HD71" s="50"/>
      <c r="HE71" s="50"/>
      <c r="HF71" s="50"/>
      <c r="HG71" s="50"/>
      <c r="HH71" s="50"/>
      <c r="HI71" s="50"/>
      <c r="HJ71" s="50"/>
      <c r="HK71" s="50"/>
      <c r="HL71" s="50"/>
      <c r="HM71" s="50"/>
      <c r="HN71" s="50"/>
      <c r="HO71" s="50"/>
      <c r="HP71" s="50"/>
      <c r="HQ71" s="50"/>
      <c r="HR71" s="50"/>
      <c r="HS71" s="50"/>
      <c r="HT71" s="50"/>
    </row>
    <row r="72" s="45" customFormat="true" ht="15" hidden="false" customHeight="true" outlineLevel="0" collapsed="false">
      <c r="A72" s="63"/>
      <c r="B72" s="39" t="s">
        <v>1026</v>
      </c>
      <c r="C72" s="37" t="s">
        <v>1027</v>
      </c>
      <c r="D72" s="37" t="s">
        <v>1028</v>
      </c>
      <c r="E72" s="37" t="s">
        <v>16</v>
      </c>
      <c r="F72" s="37" t="s">
        <v>812</v>
      </c>
      <c r="G72" s="60" t="n">
        <v>0.6</v>
      </c>
      <c r="H72" s="39" t="n">
        <v>10800</v>
      </c>
      <c r="I72" s="40" t="n">
        <f aca="false">G72*H72</f>
        <v>6480</v>
      </c>
      <c r="J72" s="41" t="n">
        <v>0.12</v>
      </c>
      <c r="K72" s="42" t="n">
        <f aca="false">I72*J72+I72</f>
        <v>7257.6</v>
      </c>
      <c r="L72" s="37" t="s">
        <v>766</v>
      </c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</row>
    <row r="73" customFormat="false" ht="30" hidden="false" customHeight="false" outlineLevel="0" collapsed="false">
      <c r="A73" s="51"/>
      <c r="B73" s="39" t="s">
        <v>1029</v>
      </c>
      <c r="C73" s="37" t="s">
        <v>1030</v>
      </c>
      <c r="D73" s="37" t="s">
        <v>1031</v>
      </c>
      <c r="E73" s="37" t="s">
        <v>16</v>
      </c>
      <c r="F73" s="37" t="s">
        <v>840</v>
      </c>
      <c r="G73" s="47" t="n">
        <v>0.88</v>
      </c>
      <c r="H73" s="48" t="n">
        <v>2900</v>
      </c>
      <c r="I73" s="40" t="n">
        <f aca="false">G73*H73</f>
        <v>2552</v>
      </c>
      <c r="J73" s="41" t="n">
        <v>0.12</v>
      </c>
      <c r="K73" s="42" t="n">
        <f aca="false">I73*J73+I73</f>
        <v>2858.24</v>
      </c>
      <c r="L73" s="37" t="s">
        <v>790</v>
      </c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  <c r="DJ73" s="50"/>
      <c r="DK73" s="50"/>
      <c r="DL73" s="50"/>
      <c r="DM73" s="50"/>
      <c r="DN73" s="50"/>
      <c r="DO73" s="50"/>
      <c r="DP73" s="50"/>
      <c r="DQ73" s="50"/>
      <c r="DR73" s="50"/>
      <c r="DS73" s="50"/>
      <c r="DT73" s="50"/>
      <c r="DU73" s="50"/>
      <c r="DV73" s="50"/>
      <c r="DW73" s="50"/>
      <c r="DX73" s="50"/>
      <c r="DY73" s="50"/>
      <c r="DZ73" s="50"/>
      <c r="EA73" s="50"/>
      <c r="EB73" s="50"/>
      <c r="EC73" s="50"/>
      <c r="ED73" s="50"/>
      <c r="EE73" s="50"/>
      <c r="EF73" s="50"/>
      <c r="EG73" s="50"/>
      <c r="EH73" s="50"/>
      <c r="EI73" s="50"/>
      <c r="EJ73" s="50"/>
      <c r="EK73" s="50"/>
      <c r="EL73" s="50"/>
      <c r="EM73" s="50"/>
      <c r="EN73" s="50"/>
      <c r="EO73" s="50"/>
      <c r="EP73" s="50"/>
      <c r="EQ73" s="50"/>
      <c r="ER73" s="50"/>
      <c r="ES73" s="50"/>
      <c r="ET73" s="50"/>
      <c r="EU73" s="50"/>
      <c r="EV73" s="50"/>
      <c r="EW73" s="50"/>
      <c r="EX73" s="50"/>
      <c r="EY73" s="50"/>
      <c r="EZ73" s="50"/>
      <c r="FA73" s="50"/>
      <c r="FB73" s="50"/>
      <c r="FC73" s="50"/>
      <c r="FD73" s="50"/>
      <c r="FE73" s="50"/>
      <c r="FF73" s="50"/>
      <c r="FG73" s="50"/>
      <c r="FH73" s="50"/>
      <c r="FI73" s="50"/>
      <c r="FJ73" s="50"/>
      <c r="FK73" s="50"/>
      <c r="FL73" s="50"/>
      <c r="FM73" s="50"/>
      <c r="FN73" s="50"/>
      <c r="FO73" s="50"/>
      <c r="FP73" s="50"/>
      <c r="FQ73" s="50"/>
      <c r="FR73" s="50"/>
      <c r="FS73" s="50"/>
      <c r="FT73" s="50"/>
      <c r="FU73" s="50"/>
      <c r="FV73" s="50"/>
      <c r="FW73" s="50"/>
      <c r="FX73" s="50"/>
      <c r="FY73" s="50"/>
      <c r="FZ73" s="50"/>
      <c r="GA73" s="50"/>
      <c r="GB73" s="50"/>
      <c r="GC73" s="50"/>
      <c r="GD73" s="50"/>
      <c r="GE73" s="50"/>
      <c r="GF73" s="50"/>
      <c r="GG73" s="50"/>
      <c r="GH73" s="50"/>
      <c r="GI73" s="50"/>
      <c r="GJ73" s="50"/>
      <c r="GK73" s="50"/>
      <c r="GL73" s="50"/>
      <c r="GM73" s="50"/>
      <c r="GN73" s="50"/>
      <c r="GO73" s="50"/>
      <c r="GP73" s="50"/>
      <c r="GQ73" s="50"/>
      <c r="GR73" s="50"/>
      <c r="GS73" s="50"/>
      <c r="GT73" s="50"/>
      <c r="GU73" s="50"/>
      <c r="GV73" s="50"/>
      <c r="GW73" s="50"/>
      <c r="GX73" s="50"/>
      <c r="GY73" s="50"/>
      <c r="GZ73" s="50"/>
      <c r="HA73" s="50"/>
      <c r="HB73" s="50"/>
      <c r="HC73" s="50"/>
      <c r="HD73" s="50"/>
      <c r="HE73" s="50"/>
      <c r="HF73" s="50"/>
      <c r="HG73" s="50"/>
      <c r="HH73" s="50"/>
      <c r="HI73" s="50"/>
      <c r="HJ73" s="50"/>
      <c r="HK73" s="50"/>
      <c r="HL73" s="50"/>
      <c r="HM73" s="50"/>
      <c r="HN73" s="50"/>
      <c r="HO73" s="50"/>
      <c r="HP73" s="50"/>
      <c r="HQ73" s="50"/>
      <c r="HR73" s="50"/>
      <c r="HS73" s="50"/>
      <c r="HT73" s="50"/>
    </row>
    <row r="74" customFormat="false" ht="30" hidden="false" customHeight="false" outlineLevel="0" collapsed="false">
      <c r="A74" s="51"/>
      <c r="B74" s="39" t="s">
        <v>1032</v>
      </c>
      <c r="C74" s="37" t="s">
        <v>1033</v>
      </c>
      <c r="D74" s="37" t="s">
        <v>1034</v>
      </c>
      <c r="E74" s="37" t="s">
        <v>103</v>
      </c>
      <c r="F74" s="37" t="s">
        <v>840</v>
      </c>
      <c r="G74" s="47" t="n">
        <v>0.5</v>
      </c>
      <c r="H74" s="48" t="n">
        <v>1900</v>
      </c>
      <c r="I74" s="40" t="n">
        <f aca="false">G74*H74</f>
        <v>950</v>
      </c>
      <c r="J74" s="41" t="n">
        <v>0.12</v>
      </c>
      <c r="K74" s="42" t="n">
        <f aca="false">I74*J74+I74</f>
        <v>1064</v>
      </c>
      <c r="L74" s="37" t="s">
        <v>1010</v>
      </c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  <c r="DJ74" s="50"/>
      <c r="DK74" s="50"/>
      <c r="DL74" s="50"/>
      <c r="DM74" s="50"/>
      <c r="DN74" s="50"/>
      <c r="DO74" s="50"/>
      <c r="DP74" s="50"/>
      <c r="DQ74" s="50"/>
      <c r="DR74" s="50"/>
      <c r="DS74" s="50"/>
      <c r="DT74" s="50"/>
      <c r="DU74" s="50"/>
      <c r="DV74" s="50"/>
      <c r="DW74" s="50"/>
      <c r="DX74" s="50"/>
      <c r="DY74" s="50"/>
      <c r="DZ74" s="50"/>
      <c r="EA74" s="50"/>
      <c r="EB74" s="50"/>
      <c r="EC74" s="50"/>
      <c r="ED74" s="50"/>
      <c r="EE74" s="50"/>
      <c r="EF74" s="50"/>
      <c r="EG74" s="50"/>
      <c r="EH74" s="50"/>
      <c r="EI74" s="50"/>
      <c r="EJ74" s="50"/>
      <c r="EK74" s="50"/>
      <c r="EL74" s="50"/>
      <c r="EM74" s="50"/>
      <c r="EN74" s="50"/>
      <c r="EO74" s="50"/>
      <c r="EP74" s="50"/>
      <c r="EQ74" s="50"/>
      <c r="ER74" s="50"/>
      <c r="ES74" s="50"/>
      <c r="ET74" s="50"/>
      <c r="EU74" s="50"/>
      <c r="EV74" s="50"/>
      <c r="EW74" s="50"/>
      <c r="EX74" s="50"/>
      <c r="EY74" s="50"/>
      <c r="EZ74" s="50"/>
      <c r="FA74" s="50"/>
      <c r="FB74" s="50"/>
      <c r="FC74" s="50"/>
      <c r="FD74" s="50"/>
      <c r="FE74" s="50"/>
      <c r="FF74" s="50"/>
      <c r="FG74" s="50"/>
      <c r="FH74" s="50"/>
      <c r="FI74" s="50"/>
      <c r="FJ74" s="50"/>
      <c r="FK74" s="50"/>
      <c r="FL74" s="50"/>
      <c r="FM74" s="50"/>
      <c r="FN74" s="50"/>
      <c r="FO74" s="50"/>
      <c r="FP74" s="50"/>
      <c r="FQ74" s="50"/>
      <c r="FR74" s="50"/>
      <c r="FS74" s="50"/>
      <c r="FT74" s="50"/>
      <c r="FU74" s="50"/>
      <c r="FV74" s="50"/>
      <c r="FW74" s="50"/>
      <c r="FX74" s="50"/>
      <c r="FY74" s="50"/>
      <c r="FZ74" s="50"/>
      <c r="GA74" s="50"/>
      <c r="GB74" s="50"/>
      <c r="GC74" s="50"/>
      <c r="GD74" s="50"/>
      <c r="GE74" s="50"/>
      <c r="GF74" s="50"/>
      <c r="GG74" s="50"/>
      <c r="GH74" s="50"/>
      <c r="GI74" s="50"/>
      <c r="GJ74" s="50"/>
      <c r="GK74" s="50"/>
      <c r="GL74" s="50"/>
      <c r="GM74" s="50"/>
      <c r="GN74" s="50"/>
      <c r="GO74" s="50"/>
      <c r="GP74" s="50"/>
      <c r="GQ74" s="50"/>
      <c r="GR74" s="50"/>
      <c r="GS74" s="50"/>
      <c r="GT74" s="50"/>
      <c r="GU74" s="50"/>
      <c r="GV74" s="50"/>
      <c r="GW74" s="50"/>
      <c r="GX74" s="50"/>
      <c r="GY74" s="50"/>
      <c r="GZ74" s="50"/>
      <c r="HA74" s="50"/>
      <c r="HB74" s="50"/>
      <c r="HC74" s="50"/>
      <c r="HD74" s="50"/>
      <c r="HE74" s="50"/>
      <c r="HF74" s="50"/>
      <c r="HG74" s="50"/>
      <c r="HH74" s="50"/>
      <c r="HI74" s="50"/>
      <c r="HJ74" s="50"/>
      <c r="HK74" s="50"/>
      <c r="HL74" s="50"/>
      <c r="HM74" s="50"/>
      <c r="HN74" s="50"/>
      <c r="HO74" s="50"/>
      <c r="HP74" s="50"/>
      <c r="HQ74" s="50"/>
      <c r="HR74" s="50"/>
      <c r="HS74" s="50"/>
      <c r="HT74" s="50"/>
    </row>
    <row r="75" customFormat="false" ht="30" hidden="false" customHeight="false" outlineLevel="0" collapsed="false">
      <c r="A75" s="51"/>
      <c r="B75" s="39" t="s">
        <v>1035</v>
      </c>
      <c r="C75" s="37" t="s">
        <v>1036</v>
      </c>
      <c r="D75" s="37" t="s">
        <v>1037</v>
      </c>
      <c r="E75" s="37" t="s">
        <v>103</v>
      </c>
      <c r="F75" s="37" t="s">
        <v>1038</v>
      </c>
      <c r="G75" s="40" t="n">
        <v>0.45</v>
      </c>
      <c r="H75" s="52" t="n">
        <v>800</v>
      </c>
      <c r="I75" s="40" t="n">
        <f aca="false">G75*H75</f>
        <v>360</v>
      </c>
      <c r="J75" s="41" t="n">
        <v>0.12</v>
      </c>
      <c r="K75" s="42" t="n">
        <f aca="false">I75*J75+I75</f>
        <v>403.2</v>
      </c>
      <c r="L75" s="37" t="s">
        <v>771</v>
      </c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  <c r="DJ75" s="50"/>
      <c r="DK75" s="50"/>
      <c r="DL75" s="50"/>
      <c r="DM75" s="50"/>
      <c r="DN75" s="50"/>
      <c r="DO75" s="50"/>
      <c r="DP75" s="50"/>
      <c r="DQ75" s="50"/>
      <c r="DR75" s="50"/>
      <c r="DS75" s="50"/>
      <c r="DT75" s="50"/>
      <c r="DU75" s="50"/>
      <c r="DV75" s="50"/>
      <c r="DW75" s="50"/>
      <c r="DX75" s="50"/>
      <c r="DY75" s="50"/>
      <c r="DZ75" s="50"/>
      <c r="EA75" s="50"/>
      <c r="EB75" s="50"/>
      <c r="EC75" s="50"/>
      <c r="ED75" s="50"/>
      <c r="EE75" s="50"/>
      <c r="EF75" s="50"/>
      <c r="EG75" s="50"/>
      <c r="EH75" s="50"/>
      <c r="EI75" s="50"/>
      <c r="EJ75" s="50"/>
      <c r="EK75" s="50"/>
      <c r="EL75" s="50"/>
      <c r="EM75" s="50"/>
      <c r="EN75" s="50"/>
      <c r="EO75" s="50"/>
      <c r="EP75" s="50"/>
      <c r="EQ75" s="50"/>
      <c r="ER75" s="50"/>
      <c r="ES75" s="50"/>
      <c r="ET75" s="50"/>
      <c r="EU75" s="50"/>
      <c r="EV75" s="50"/>
      <c r="EW75" s="50"/>
      <c r="EX75" s="50"/>
      <c r="EY75" s="50"/>
      <c r="EZ75" s="50"/>
      <c r="FA75" s="50"/>
      <c r="FB75" s="50"/>
      <c r="FC75" s="50"/>
      <c r="FD75" s="50"/>
      <c r="FE75" s="50"/>
      <c r="FF75" s="50"/>
      <c r="FG75" s="50"/>
      <c r="FH75" s="50"/>
      <c r="FI75" s="50"/>
      <c r="FJ75" s="50"/>
      <c r="FK75" s="50"/>
      <c r="FL75" s="50"/>
      <c r="FM75" s="50"/>
      <c r="FN75" s="50"/>
      <c r="FO75" s="50"/>
      <c r="FP75" s="50"/>
      <c r="FQ75" s="50"/>
      <c r="FR75" s="50"/>
      <c r="FS75" s="50"/>
      <c r="FT75" s="50"/>
      <c r="FU75" s="50"/>
      <c r="FV75" s="50"/>
      <c r="FW75" s="50"/>
      <c r="FX75" s="50"/>
      <c r="FY75" s="50"/>
      <c r="FZ75" s="50"/>
      <c r="GA75" s="50"/>
      <c r="GB75" s="50"/>
      <c r="GC75" s="50"/>
      <c r="GD75" s="50"/>
      <c r="GE75" s="50"/>
      <c r="GF75" s="50"/>
      <c r="GG75" s="50"/>
      <c r="GH75" s="50"/>
      <c r="GI75" s="50"/>
      <c r="GJ75" s="50"/>
      <c r="GK75" s="50"/>
      <c r="GL75" s="50"/>
      <c r="GM75" s="50"/>
      <c r="GN75" s="50"/>
      <c r="GO75" s="50"/>
      <c r="GP75" s="50"/>
      <c r="GQ75" s="50"/>
      <c r="GR75" s="50"/>
      <c r="GS75" s="50"/>
      <c r="GT75" s="50"/>
      <c r="GU75" s="50"/>
      <c r="GV75" s="50"/>
      <c r="GW75" s="50"/>
      <c r="GX75" s="50"/>
      <c r="GY75" s="50"/>
      <c r="GZ75" s="50"/>
      <c r="HA75" s="50"/>
      <c r="HB75" s="50"/>
      <c r="HC75" s="50"/>
      <c r="HD75" s="50"/>
      <c r="HE75" s="50"/>
      <c r="HF75" s="50"/>
      <c r="HG75" s="50"/>
      <c r="HH75" s="50"/>
      <c r="HI75" s="50"/>
      <c r="HJ75" s="50"/>
      <c r="HK75" s="50"/>
      <c r="HL75" s="50"/>
      <c r="HM75" s="50"/>
      <c r="HN75" s="50"/>
      <c r="HO75" s="50"/>
      <c r="HP75" s="50"/>
      <c r="HQ75" s="50"/>
      <c r="HR75" s="50"/>
      <c r="HS75" s="50"/>
      <c r="HT75" s="50"/>
    </row>
    <row r="76" customFormat="false" ht="30" hidden="false" customHeight="false" outlineLevel="0" collapsed="false">
      <c r="A76" s="51"/>
      <c r="B76" s="39" t="s">
        <v>1039</v>
      </c>
      <c r="C76" s="37" t="s">
        <v>1040</v>
      </c>
      <c r="D76" s="37" t="s">
        <v>1041</v>
      </c>
      <c r="E76" s="37" t="s">
        <v>103</v>
      </c>
      <c r="F76" s="37" t="s">
        <v>840</v>
      </c>
      <c r="G76" s="47" t="n">
        <v>0.4</v>
      </c>
      <c r="H76" s="48" t="n">
        <v>230</v>
      </c>
      <c r="I76" s="40" t="n">
        <f aca="false">G76*H76</f>
        <v>92</v>
      </c>
      <c r="J76" s="41" t="n">
        <v>0.12</v>
      </c>
      <c r="K76" s="42" t="n">
        <f aca="false">I76*J76+I76</f>
        <v>103.04</v>
      </c>
      <c r="L76" s="37" t="s">
        <v>790</v>
      </c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  <c r="DJ76" s="50"/>
      <c r="DK76" s="50"/>
      <c r="DL76" s="50"/>
      <c r="DM76" s="50"/>
      <c r="DN76" s="50"/>
      <c r="DO76" s="50"/>
      <c r="DP76" s="50"/>
      <c r="DQ76" s="50"/>
      <c r="DR76" s="50"/>
      <c r="DS76" s="50"/>
      <c r="DT76" s="50"/>
      <c r="DU76" s="50"/>
      <c r="DV76" s="50"/>
      <c r="DW76" s="50"/>
      <c r="DX76" s="50"/>
      <c r="DY76" s="50"/>
      <c r="DZ76" s="50"/>
      <c r="EA76" s="50"/>
      <c r="EB76" s="50"/>
      <c r="EC76" s="50"/>
      <c r="ED76" s="50"/>
      <c r="EE76" s="50"/>
      <c r="EF76" s="50"/>
      <c r="EG76" s="50"/>
      <c r="EH76" s="50"/>
      <c r="EI76" s="50"/>
      <c r="EJ76" s="50"/>
      <c r="EK76" s="50"/>
      <c r="EL76" s="50"/>
      <c r="EM76" s="50"/>
      <c r="EN76" s="50"/>
      <c r="EO76" s="50"/>
      <c r="EP76" s="50"/>
      <c r="EQ76" s="50"/>
      <c r="ER76" s="50"/>
      <c r="ES76" s="50"/>
      <c r="ET76" s="50"/>
      <c r="EU76" s="50"/>
      <c r="EV76" s="50"/>
      <c r="EW76" s="50"/>
      <c r="EX76" s="50"/>
      <c r="EY76" s="50"/>
      <c r="EZ76" s="50"/>
      <c r="FA76" s="50"/>
      <c r="FB76" s="50"/>
      <c r="FC76" s="50"/>
      <c r="FD76" s="50"/>
      <c r="FE76" s="50"/>
      <c r="FF76" s="50"/>
      <c r="FG76" s="50"/>
      <c r="FH76" s="50"/>
      <c r="FI76" s="50"/>
      <c r="FJ76" s="50"/>
      <c r="FK76" s="50"/>
      <c r="FL76" s="50"/>
      <c r="FM76" s="50"/>
      <c r="FN76" s="50"/>
      <c r="FO76" s="50"/>
      <c r="FP76" s="50"/>
      <c r="FQ76" s="50"/>
      <c r="FR76" s="50"/>
      <c r="FS76" s="50"/>
      <c r="FT76" s="50"/>
      <c r="FU76" s="50"/>
      <c r="FV76" s="50"/>
      <c r="FW76" s="50"/>
      <c r="FX76" s="50"/>
      <c r="FY76" s="50"/>
      <c r="FZ76" s="50"/>
      <c r="GA76" s="50"/>
      <c r="GB76" s="50"/>
      <c r="GC76" s="50"/>
      <c r="GD76" s="50"/>
      <c r="GE76" s="50"/>
      <c r="GF76" s="50"/>
      <c r="GG76" s="50"/>
      <c r="GH76" s="50"/>
      <c r="GI76" s="50"/>
      <c r="GJ76" s="50"/>
      <c r="GK76" s="50"/>
      <c r="GL76" s="50"/>
      <c r="GM76" s="50"/>
      <c r="GN76" s="50"/>
      <c r="GO76" s="50"/>
      <c r="GP76" s="50"/>
      <c r="GQ76" s="50"/>
      <c r="GR76" s="50"/>
      <c r="GS76" s="50"/>
      <c r="GT76" s="50"/>
      <c r="GU76" s="50"/>
      <c r="GV76" s="50"/>
      <c r="GW76" s="50"/>
      <c r="GX76" s="50"/>
      <c r="GY76" s="50"/>
      <c r="GZ76" s="50"/>
      <c r="HA76" s="50"/>
      <c r="HB76" s="50"/>
      <c r="HC76" s="50"/>
      <c r="HD76" s="50"/>
      <c r="HE76" s="50"/>
      <c r="HF76" s="50"/>
      <c r="HG76" s="50"/>
      <c r="HH76" s="50"/>
      <c r="HI76" s="50"/>
      <c r="HJ76" s="50"/>
      <c r="HK76" s="50"/>
      <c r="HL76" s="50"/>
      <c r="HM76" s="50"/>
      <c r="HN76" s="50"/>
      <c r="HO76" s="50"/>
      <c r="HP76" s="50"/>
      <c r="HQ76" s="50"/>
      <c r="HR76" s="50"/>
      <c r="HS76" s="50"/>
      <c r="HT76" s="50"/>
    </row>
    <row r="77" customFormat="false" ht="30" hidden="false" customHeight="false" outlineLevel="0" collapsed="false">
      <c r="A77" s="51"/>
      <c r="B77" s="39" t="s">
        <v>1042</v>
      </c>
      <c r="C77" s="37" t="s">
        <v>1043</v>
      </c>
      <c r="D77" s="37" t="s">
        <v>1044</v>
      </c>
      <c r="E77" s="37" t="s">
        <v>103</v>
      </c>
      <c r="F77" s="37" t="s">
        <v>780</v>
      </c>
      <c r="G77" s="40" t="n">
        <v>2.49</v>
      </c>
      <c r="H77" s="52" t="n">
        <v>1700</v>
      </c>
      <c r="I77" s="40" t="n">
        <f aca="false">G77*H77</f>
        <v>4233</v>
      </c>
      <c r="J77" s="41" t="n">
        <v>0.12</v>
      </c>
      <c r="K77" s="42" t="n">
        <f aca="false">I77*J77+I77</f>
        <v>4740.96</v>
      </c>
      <c r="L77" s="37" t="s">
        <v>781</v>
      </c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  <c r="DJ77" s="50"/>
      <c r="DK77" s="50"/>
      <c r="DL77" s="50"/>
      <c r="DM77" s="50"/>
      <c r="DN77" s="50"/>
      <c r="DO77" s="50"/>
      <c r="DP77" s="50"/>
      <c r="DQ77" s="50"/>
      <c r="DR77" s="50"/>
      <c r="DS77" s="50"/>
      <c r="DT77" s="50"/>
      <c r="DU77" s="50"/>
      <c r="DV77" s="50"/>
      <c r="DW77" s="50"/>
      <c r="DX77" s="50"/>
      <c r="DY77" s="50"/>
      <c r="DZ77" s="50"/>
      <c r="EA77" s="50"/>
      <c r="EB77" s="50"/>
      <c r="EC77" s="50"/>
      <c r="ED77" s="50"/>
      <c r="EE77" s="50"/>
      <c r="EF77" s="50"/>
      <c r="EG77" s="50"/>
      <c r="EH77" s="50"/>
      <c r="EI77" s="50"/>
      <c r="EJ77" s="50"/>
      <c r="EK77" s="50"/>
      <c r="EL77" s="50"/>
      <c r="EM77" s="50"/>
      <c r="EN77" s="50"/>
      <c r="EO77" s="50"/>
      <c r="EP77" s="50"/>
      <c r="EQ77" s="50"/>
      <c r="ER77" s="50"/>
      <c r="ES77" s="50"/>
      <c r="ET77" s="50"/>
      <c r="EU77" s="50"/>
      <c r="EV77" s="50"/>
      <c r="EW77" s="50"/>
      <c r="EX77" s="50"/>
      <c r="EY77" s="50"/>
      <c r="EZ77" s="50"/>
      <c r="FA77" s="50"/>
      <c r="FB77" s="50"/>
      <c r="FC77" s="50"/>
      <c r="FD77" s="50"/>
      <c r="FE77" s="50"/>
      <c r="FF77" s="50"/>
      <c r="FG77" s="50"/>
      <c r="FH77" s="50"/>
      <c r="FI77" s="50"/>
      <c r="FJ77" s="50"/>
      <c r="FK77" s="50"/>
      <c r="FL77" s="50"/>
      <c r="FM77" s="50"/>
      <c r="FN77" s="50"/>
      <c r="FO77" s="50"/>
      <c r="FP77" s="50"/>
      <c r="FQ77" s="50"/>
      <c r="FR77" s="50"/>
      <c r="FS77" s="50"/>
      <c r="FT77" s="50"/>
      <c r="FU77" s="50"/>
      <c r="FV77" s="50"/>
      <c r="FW77" s="50"/>
      <c r="FX77" s="50"/>
      <c r="FY77" s="50"/>
      <c r="FZ77" s="50"/>
      <c r="GA77" s="50"/>
      <c r="GB77" s="50"/>
      <c r="GC77" s="50"/>
      <c r="GD77" s="50"/>
      <c r="GE77" s="50"/>
      <c r="GF77" s="50"/>
      <c r="GG77" s="50"/>
      <c r="GH77" s="50"/>
      <c r="GI77" s="50"/>
      <c r="GJ77" s="50"/>
      <c r="GK77" s="50"/>
      <c r="GL77" s="50"/>
      <c r="GM77" s="50"/>
      <c r="GN77" s="50"/>
      <c r="GO77" s="50"/>
      <c r="GP77" s="50"/>
      <c r="GQ77" s="50"/>
      <c r="GR77" s="50"/>
      <c r="GS77" s="50"/>
      <c r="GT77" s="50"/>
      <c r="GU77" s="50"/>
      <c r="GV77" s="50"/>
      <c r="GW77" s="50"/>
      <c r="GX77" s="50"/>
      <c r="GY77" s="50"/>
      <c r="GZ77" s="50"/>
      <c r="HA77" s="50"/>
      <c r="HB77" s="50"/>
      <c r="HC77" s="50"/>
      <c r="HD77" s="50"/>
      <c r="HE77" s="50"/>
      <c r="HF77" s="50"/>
      <c r="HG77" s="50"/>
      <c r="HH77" s="50"/>
      <c r="HI77" s="50"/>
      <c r="HJ77" s="50"/>
      <c r="HK77" s="50"/>
      <c r="HL77" s="50"/>
      <c r="HM77" s="50"/>
      <c r="HN77" s="50"/>
      <c r="HO77" s="50"/>
      <c r="HP77" s="50"/>
      <c r="HQ77" s="50"/>
      <c r="HR77" s="50"/>
      <c r="HS77" s="50"/>
      <c r="HT77" s="50"/>
    </row>
    <row r="78" s="45" customFormat="true" ht="15" hidden="false" customHeight="true" outlineLevel="0" collapsed="false">
      <c r="A78" s="54"/>
      <c r="B78" s="39" t="s">
        <v>1045</v>
      </c>
      <c r="C78" s="37" t="s">
        <v>1046</v>
      </c>
      <c r="D78" s="37" t="s">
        <v>1047</v>
      </c>
      <c r="E78" s="55" t="s">
        <v>103</v>
      </c>
      <c r="F78" s="37" t="s">
        <v>840</v>
      </c>
      <c r="G78" s="56" t="n">
        <v>0.78</v>
      </c>
      <c r="H78" s="48" t="n">
        <v>3060</v>
      </c>
      <c r="I78" s="56" t="n">
        <f aca="false">G78*H78</f>
        <v>2386.8</v>
      </c>
      <c r="J78" s="57" t="n">
        <v>0.12</v>
      </c>
      <c r="K78" s="60" t="n">
        <f aca="false">I78*J78+I78</f>
        <v>2673.216</v>
      </c>
      <c r="L78" s="37" t="s">
        <v>790</v>
      </c>
      <c r="M78" s="58"/>
      <c r="N78" s="61"/>
      <c r="O78" s="61"/>
      <c r="P78" s="61"/>
      <c r="Q78" s="61"/>
      <c r="R78" s="61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</row>
    <row r="79" customFormat="false" ht="30" hidden="false" customHeight="false" outlineLevel="0" collapsed="false">
      <c r="A79" s="51"/>
      <c r="B79" s="39" t="s">
        <v>1048</v>
      </c>
      <c r="C79" s="37" t="s">
        <v>1049</v>
      </c>
      <c r="D79" s="37" t="s">
        <v>1050</v>
      </c>
      <c r="E79" s="37" t="s">
        <v>16</v>
      </c>
      <c r="F79" s="37" t="s">
        <v>840</v>
      </c>
      <c r="G79" s="47" t="n">
        <v>0.28</v>
      </c>
      <c r="H79" s="48" t="n">
        <v>100</v>
      </c>
      <c r="I79" s="40" t="n">
        <f aca="false">G79*H79</f>
        <v>28</v>
      </c>
      <c r="J79" s="41" t="n">
        <v>0.12</v>
      </c>
      <c r="K79" s="42" t="n">
        <f aca="false">I79*J79+I79</f>
        <v>31.36</v>
      </c>
      <c r="L79" s="37" t="s">
        <v>790</v>
      </c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  <c r="DJ79" s="50"/>
      <c r="DK79" s="50"/>
      <c r="DL79" s="50"/>
      <c r="DM79" s="50"/>
      <c r="DN79" s="50"/>
      <c r="DO79" s="50"/>
      <c r="DP79" s="50"/>
      <c r="DQ79" s="50"/>
      <c r="DR79" s="50"/>
      <c r="DS79" s="50"/>
      <c r="DT79" s="50"/>
      <c r="DU79" s="50"/>
      <c r="DV79" s="50"/>
      <c r="DW79" s="50"/>
      <c r="DX79" s="50"/>
      <c r="DY79" s="50"/>
      <c r="DZ79" s="50"/>
      <c r="EA79" s="50"/>
      <c r="EB79" s="50"/>
      <c r="EC79" s="50"/>
      <c r="ED79" s="50"/>
      <c r="EE79" s="50"/>
      <c r="EF79" s="50"/>
      <c r="EG79" s="50"/>
      <c r="EH79" s="50"/>
      <c r="EI79" s="50"/>
      <c r="EJ79" s="50"/>
      <c r="EK79" s="50"/>
      <c r="EL79" s="50"/>
      <c r="EM79" s="50"/>
      <c r="EN79" s="50"/>
      <c r="EO79" s="50"/>
      <c r="EP79" s="50"/>
      <c r="EQ79" s="50"/>
      <c r="ER79" s="50"/>
      <c r="ES79" s="50"/>
      <c r="ET79" s="50"/>
      <c r="EU79" s="50"/>
      <c r="EV79" s="50"/>
      <c r="EW79" s="50"/>
      <c r="EX79" s="50"/>
      <c r="EY79" s="50"/>
      <c r="EZ79" s="50"/>
      <c r="FA79" s="50"/>
      <c r="FB79" s="50"/>
      <c r="FC79" s="50"/>
      <c r="FD79" s="50"/>
      <c r="FE79" s="50"/>
      <c r="FF79" s="50"/>
      <c r="FG79" s="50"/>
      <c r="FH79" s="50"/>
      <c r="FI79" s="50"/>
      <c r="FJ79" s="50"/>
      <c r="FK79" s="50"/>
      <c r="FL79" s="50"/>
      <c r="FM79" s="50"/>
      <c r="FN79" s="50"/>
      <c r="FO79" s="50"/>
      <c r="FP79" s="50"/>
      <c r="FQ79" s="50"/>
      <c r="FR79" s="50"/>
      <c r="FS79" s="50"/>
      <c r="FT79" s="50"/>
      <c r="FU79" s="50"/>
      <c r="FV79" s="50"/>
      <c r="FW79" s="50"/>
      <c r="FX79" s="50"/>
      <c r="FY79" s="50"/>
      <c r="FZ79" s="50"/>
      <c r="GA79" s="50"/>
      <c r="GB79" s="50"/>
      <c r="GC79" s="50"/>
      <c r="GD79" s="50"/>
      <c r="GE79" s="50"/>
      <c r="GF79" s="50"/>
      <c r="GG79" s="50"/>
      <c r="GH79" s="50"/>
      <c r="GI79" s="50"/>
      <c r="GJ79" s="50"/>
      <c r="GK79" s="50"/>
      <c r="GL79" s="50"/>
      <c r="GM79" s="50"/>
      <c r="GN79" s="50"/>
      <c r="GO79" s="50"/>
      <c r="GP79" s="50"/>
      <c r="GQ79" s="50"/>
      <c r="GR79" s="50"/>
      <c r="GS79" s="50"/>
      <c r="GT79" s="50"/>
      <c r="GU79" s="50"/>
      <c r="GV79" s="50"/>
      <c r="GW79" s="50"/>
      <c r="GX79" s="50"/>
      <c r="GY79" s="50"/>
      <c r="GZ79" s="50"/>
      <c r="HA79" s="50"/>
      <c r="HB79" s="50"/>
      <c r="HC79" s="50"/>
      <c r="HD79" s="50"/>
      <c r="HE79" s="50"/>
      <c r="HF79" s="50"/>
      <c r="HG79" s="50"/>
      <c r="HH79" s="50"/>
      <c r="HI79" s="50"/>
      <c r="HJ79" s="50"/>
      <c r="HK79" s="50"/>
      <c r="HL79" s="50"/>
      <c r="HM79" s="50"/>
      <c r="HN79" s="50"/>
      <c r="HO79" s="50"/>
      <c r="HP79" s="50"/>
      <c r="HQ79" s="50"/>
      <c r="HR79" s="50"/>
      <c r="HS79" s="50"/>
      <c r="HT79" s="50"/>
    </row>
    <row r="80" customFormat="false" ht="30" hidden="false" customHeight="false" outlineLevel="0" collapsed="false">
      <c r="A80" s="38"/>
      <c r="B80" s="39" t="s">
        <v>1051</v>
      </c>
      <c r="C80" s="37" t="s">
        <v>1052</v>
      </c>
      <c r="D80" s="37" t="s">
        <v>1053</v>
      </c>
      <c r="E80" s="37" t="s">
        <v>103</v>
      </c>
      <c r="F80" s="37" t="s">
        <v>1054</v>
      </c>
      <c r="G80" s="40" t="n">
        <v>1.19</v>
      </c>
      <c r="H80" s="48" t="n">
        <v>700</v>
      </c>
      <c r="I80" s="40" t="n">
        <f aca="false">G80*H80</f>
        <v>833</v>
      </c>
      <c r="J80" s="57" t="n">
        <v>0.12</v>
      </c>
      <c r="K80" s="42" t="n">
        <f aca="false">I80*J80+I80</f>
        <v>932.96</v>
      </c>
      <c r="L80" s="37" t="s">
        <v>776</v>
      </c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  <c r="DJ80" s="50"/>
      <c r="DK80" s="50"/>
      <c r="DL80" s="50"/>
      <c r="DM80" s="50"/>
      <c r="DN80" s="50"/>
      <c r="DO80" s="50"/>
      <c r="DP80" s="50"/>
      <c r="DQ80" s="50"/>
      <c r="DR80" s="50"/>
      <c r="DS80" s="50"/>
      <c r="DT80" s="50"/>
      <c r="DU80" s="50"/>
      <c r="DV80" s="50"/>
      <c r="DW80" s="50"/>
      <c r="DX80" s="50"/>
      <c r="DY80" s="50"/>
      <c r="DZ80" s="50"/>
      <c r="EA80" s="50"/>
      <c r="EB80" s="50"/>
      <c r="EC80" s="50"/>
      <c r="ED80" s="50"/>
      <c r="EE80" s="50"/>
      <c r="EF80" s="50"/>
      <c r="EG80" s="50"/>
      <c r="EH80" s="50"/>
      <c r="EI80" s="50"/>
      <c r="EJ80" s="50"/>
      <c r="EK80" s="50"/>
      <c r="EL80" s="50"/>
      <c r="EM80" s="50"/>
      <c r="EN80" s="50"/>
      <c r="EO80" s="50"/>
      <c r="EP80" s="50"/>
      <c r="EQ80" s="50"/>
      <c r="ER80" s="50"/>
      <c r="ES80" s="50"/>
      <c r="ET80" s="50"/>
      <c r="EU80" s="50"/>
      <c r="EV80" s="50"/>
      <c r="EW80" s="50"/>
      <c r="EX80" s="50"/>
      <c r="EY80" s="50"/>
      <c r="EZ80" s="50"/>
      <c r="FA80" s="50"/>
      <c r="FB80" s="50"/>
      <c r="FC80" s="50"/>
      <c r="FD80" s="50"/>
      <c r="FE80" s="50"/>
      <c r="FF80" s="50"/>
      <c r="FG80" s="50"/>
      <c r="FH80" s="50"/>
      <c r="FI80" s="50"/>
      <c r="FJ80" s="50"/>
      <c r="FK80" s="50"/>
      <c r="FL80" s="50"/>
      <c r="FM80" s="50"/>
      <c r="FN80" s="50"/>
      <c r="FO80" s="50"/>
      <c r="FP80" s="50"/>
      <c r="FQ80" s="50"/>
      <c r="FR80" s="50"/>
      <c r="FS80" s="50"/>
      <c r="FT80" s="50"/>
      <c r="FU80" s="50"/>
      <c r="FV80" s="50"/>
      <c r="FW80" s="50"/>
      <c r="FX80" s="50"/>
      <c r="FY80" s="50"/>
      <c r="FZ80" s="50"/>
      <c r="GA80" s="50"/>
      <c r="GB80" s="50"/>
      <c r="GC80" s="50"/>
      <c r="GD80" s="50"/>
      <c r="GE80" s="50"/>
      <c r="GF80" s="50"/>
      <c r="GG80" s="50"/>
      <c r="GH80" s="50"/>
      <c r="GI80" s="50"/>
      <c r="GJ80" s="50"/>
      <c r="GK80" s="50"/>
      <c r="GL80" s="50"/>
      <c r="GM80" s="50"/>
      <c r="GN80" s="50"/>
      <c r="GO80" s="50"/>
      <c r="GP80" s="50"/>
      <c r="GQ80" s="50"/>
      <c r="GR80" s="50"/>
      <c r="GS80" s="50"/>
      <c r="GT80" s="50"/>
      <c r="GU80" s="50"/>
      <c r="GV80" s="50"/>
      <c r="GW80" s="50"/>
      <c r="GX80" s="50"/>
      <c r="GY80" s="50"/>
      <c r="GZ80" s="50"/>
      <c r="HA80" s="50"/>
      <c r="HB80" s="50"/>
      <c r="HC80" s="50"/>
      <c r="HD80" s="50"/>
      <c r="HE80" s="50"/>
      <c r="HF80" s="50"/>
      <c r="HG80" s="50"/>
      <c r="HH80" s="50"/>
      <c r="HI80" s="50"/>
      <c r="HJ80" s="50"/>
      <c r="HK80" s="50"/>
      <c r="HL80" s="50"/>
      <c r="HM80" s="50"/>
      <c r="HN80" s="50"/>
    </row>
    <row r="81" customFormat="false" ht="30" hidden="false" customHeight="false" outlineLevel="0" collapsed="false">
      <c r="A81" s="51"/>
      <c r="B81" s="39" t="s">
        <v>1055</v>
      </c>
      <c r="C81" s="37" t="s">
        <v>1056</v>
      </c>
      <c r="D81" s="37" t="s">
        <v>1057</v>
      </c>
      <c r="E81" s="37" t="s">
        <v>103</v>
      </c>
      <c r="F81" s="37" t="s">
        <v>780</v>
      </c>
      <c r="G81" s="47" t="n">
        <v>3.87</v>
      </c>
      <c r="H81" s="48" t="n">
        <v>13980</v>
      </c>
      <c r="I81" s="40" t="n">
        <f aca="false">G81*H81</f>
        <v>54102.6</v>
      </c>
      <c r="J81" s="41" t="n">
        <v>0.12</v>
      </c>
      <c r="K81" s="42" t="n">
        <f aca="false">I81*J81+I81</f>
        <v>60594.912</v>
      </c>
      <c r="L81" s="37" t="s">
        <v>781</v>
      </c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DV81" s="50"/>
      <c r="DW81" s="50"/>
      <c r="DX81" s="50"/>
      <c r="DY81" s="50"/>
      <c r="DZ81" s="50"/>
      <c r="EA81" s="50"/>
      <c r="EB81" s="50"/>
      <c r="EC81" s="50"/>
      <c r="ED81" s="50"/>
      <c r="EE81" s="50"/>
      <c r="EF81" s="50"/>
      <c r="EG81" s="50"/>
      <c r="EH81" s="50"/>
      <c r="EI81" s="50"/>
      <c r="EJ81" s="50"/>
      <c r="EK81" s="50"/>
      <c r="EL81" s="50"/>
      <c r="EM81" s="50"/>
      <c r="EN81" s="50"/>
      <c r="EO81" s="50"/>
      <c r="EP81" s="50"/>
      <c r="EQ81" s="50"/>
      <c r="ER81" s="50"/>
      <c r="ES81" s="50"/>
      <c r="ET81" s="50"/>
      <c r="EU81" s="50"/>
      <c r="EV81" s="50"/>
      <c r="EW81" s="50"/>
      <c r="EX81" s="50"/>
      <c r="EY81" s="50"/>
      <c r="EZ81" s="50"/>
      <c r="FA81" s="50"/>
      <c r="FB81" s="50"/>
      <c r="FC81" s="50"/>
      <c r="FD81" s="50"/>
      <c r="FE81" s="50"/>
      <c r="FF81" s="50"/>
      <c r="FG81" s="50"/>
      <c r="FH81" s="50"/>
      <c r="FI81" s="50"/>
      <c r="FJ81" s="50"/>
      <c r="FK81" s="50"/>
      <c r="FL81" s="50"/>
      <c r="FM81" s="50"/>
      <c r="FN81" s="50"/>
      <c r="FO81" s="50"/>
      <c r="FP81" s="50"/>
      <c r="FQ81" s="50"/>
      <c r="FR81" s="50"/>
      <c r="FS81" s="50"/>
      <c r="FT81" s="50"/>
      <c r="FU81" s="50"/>
      <c r="FV81" s="50"/>
      <c r="FW81" s="50"/>
      <c r="FX81" s="50"/>
      <c r="FY81" s="50"/>
      <c r="FZ81" s="50"/>
      <c r="GA81" s="50"/>
      <c r="GB81" s="50"/>
      <c r="GC81" s="50"/>
      <c r="GD81" s="50"/>
      <c r="GE81" s="50"/>
      <c r="GF81" s="50"/>
      <c r="GG81" s="50"/>
      <c r="GH81" s="50"/>
      <c r="GI81" s="50"/>
      <c r="GJ81" s="50"/>
      <c r="GK81" s="50"/>
      <c r="GL81" s="50"/>
      <c r="GM81" s="50"/>
      <c r="GN81" s="50"/>
      <c r="GO81" s="50"/>
      <c r="GP81" s="50"/>
      <c r="GQ81" s="50"/>
      <c r="GR81" s="50"/>
      <c r="GS81" s="50"/>
      <c r="GT81" s="50"/>
      <c r="GU81" s="50"/>
      <c r="GV81" s="50"/>
      <c r="GW81" s="50"/>
      <c r="GX81" s="50"/>
      <c r="GY81" s="50"/>
      <c r="GZ81" s="50"/>
      <c r="HA81" s="50"/>
      <c r="HB81" s="50"/>
      <c r="HC81" s="50"/>
      <c r="HD81" s="50"/>
      <c r="HE81" s="50"/>
      <c r="HF81" s="50"/>
      <c r="HG81" s="50"/>
      <c r="HH81" s="50"/>
      <c r="HI81" s="50"/>
      <c r="HJ81" s="50"/>
      <c r="HK81" s="50"/>
      <c r="HL81" s="50"/>
      <c r="HM81" s="50"/>
      <c r="HN81" s="50"/>
      <c r="HO81" s="50"/>
      <c r="HP81" s="50"/>
      <c r="HQ81" s="50"/>
      <c r="HR81" s="50"/>
      <c r="HS81" s="50"/>
      <c r="HT81" s="50"/>
    </row>
    <row r="82" customFormat="false" ht="30" hidden="false" customHeight="false" outlineLevel="0" collapsed="false">
      <c r="A82" s="51"/>
      <c r="B82" s="39" t="s">
        <v>1058</v>
      </c>
      <c r="C82" s="37" t="s">
        <v>1059</v>
      </c>
      <c r="D82" s="37" t="s">
        <v>1060</v>
      </c>
      <c r="E82" s="37" t="s">
        <v>16</v>
      </c>
      <c r="F82" s="37" t="s">
        <v>840</v>
      </c>
      <c r="G82" s="47" t="n">
        <v>0.35</v>
      </c>
      <c r="H82" s="48" t="n">
        <v>1100</v>
      </c>
      <c r="I82" s="40" t="n">
        <f aca="false">G82*H82</f>
        <v>385</v>
      </c>
      <c r="J82" s="41" t="n">
        <v>0.12</v>
      </c>
      <c r="K82" s="42" t="n">
        <f aca="false">I82*J82+I82</f>
        <v>431.2</v>
      </c>
      <c r="L82" s="37" t="s">
        <v>790</v>
      </c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  <c r="DJ82" s="50"/>
      <c r="DK82" s="50"/>
      <c r="DL82" s="50"/>
      <c r="DM82" s="50"/>
      <c r="DN82" s="50"/>
      <c r="DO82" s="50"/>
      <c r="DP82" s="50"/>
      <c r="DQ82" s="50"/>
      <c r="DR82" s="50"/>
      <c r="DS82" s="50"/>
      <c r="DT82" s="50"/>
      <c r="DU82" s="50"/>
      <c r="DV82" s="50"/>
      <c r="DW82" s="50"/>
      <c r="DX82" s="50"/>
      <c r="DY82" s="50"/>
      <c r="DZ82" s="50"/>
      <c r="EA82" s="50"/>
      <c r="EB82" s="50"/>
      <c r="EC82" s="50"/>
      <c r="ED82" s="50"/>
      <c r="EE82" s="50"/>
      <c r="EF82" s="50"/>
      <c r="EG82" s="50"/>
      <c r="EH82" s="50"/>
      <c r="EI82" s="50"/>
      <c r="EJ82" s="50"/>
      <c r="EK82" s="50"/>
      <c r="EL82" s="50"/>
      <c r="EM82" s="50"/>
      <c r="EN82" s="50"/>
      <c r="EO82" s="50"/>
      <c r="EP82" s="50"/>
      <c r="EQ82" s="50"/>
      <c r="ER82" s="50"/>
      <c r="ES82" s="50"/>
      <c r="ET82" s="50"/>
      <c r="EU82" s="50"/>
      <c r="EV82" s="50"/>
      <c r="EW82" s="50"/>
      <c r="EX82" s="50"/>
      <c r="EY82" s="50"/>
      <c r="EZ82" s="50"/>
      <c r="FA82" s="50"/>
      <c r="FB82" s="50"/>
      <c r="FC82" s="50"/>
      <c r="FD82" s="50"/>
      <c r="FE82" s="50"/>
      <c r="FF82" s="50"/>
      <c r="FG82" s="50"/>
      <c r="FH82" s="50"/>
      <c r="FI82" s="50"/>
      <c r="FJ82" s="50"/>
      <c r="FK82" s="50"/>
      <c r="FL82" s="50"/>
      <c r="FM82" s="50"/>
      <c r="FN82" s="50"/>
      <c r="FO82" s="50"/>
      <c r="FP82" s="50"/>
      <c r="FQ82" s="50"/>
      <c r="FR82" s="50"/>
      <c r="FS82" s="50"/>
      <c r="FT82" s="50"/>
      <c r="FU82" s="50"/>
      <c r="FV82" s="50"/>
      <c r="FW82" s="50"/>
      <c r="FX82" s="50"/>
      <c r="FY82" s="50"/>
      <c r="FZ82" s="50"/>
      <c r="GA82" s="50"/>
      <c r="GB82" s="50"/>
      <c r="GC82" s="50"/>
      <c r="GD82" s="50"/>
      <c r="GE82" s="50"/>
      <c r="GF82" s="50"/>
      <c r="GG82" s="50"/>
      <c r="GH82" s="50"/>
      <c r="GI82" s="50"/>
      <c r="GJ82" s="50"/>
      <c r="GK82" s="50"/>
      <c r="GL82" s="50"/>
      <c r="GM82" s="50"/>
      <c r="GN82" s="50"/>
      <c r="GO82" s="50"/>
      <c r="GP82" s="50"/>
      <c r="GQ82" s="50"/>
      <c r="GR82" s="50"/>
      <c r="GS82" s="50"/>
      <c r="GT82" s="50"/>
      <c r="GU82" s="50"/>
      <c r="GV82" s="50"/>
      <c r="GW82" s="50"/>
      <c r="GX82" s="50"/>
      <c r="GY82" s="50"/>
      <c r="GZ82" s="50"/>
      <c r="HA82" s="50"/>
      <c r="HB82" s="50"/>
      <c r="HC82" s="50"/>
      <c r="HD82" s="50"/>
      <c r="HE82" s="50"/>
      <c r="HF82" s="50"/>
      <c r="HG82" s="50"/>
      <c r="HH82" s="50"/>
      <c r="HI82" s="50"/>
      <c r="HJ82" s="50"/>
      <c r="HK82" s="50"/>
      <c r="HL82" s="50"/>
      <c r="HM82" s="50"/>
      <c r="HN82" s="50"/>
      <c r="HO82" s="50"/>
      <c r="HP82" s="50"/>
      <c r="HQ82" s="50"/>
      <c r="HR82" s="50"/>
      <c r="HS82" s="50"/>
      <c r="HT82" s="50"/>
    </row>
    <row r="83" customFormat="false" ht="30" hidden="false" customHeight="false" outlineLevel="0" collapsed="false">
      <c r="A83" s="38"/>
      <c r="B83" s="39" t="s">
        <v>1061</v>
      </c>
      <c r="C83" s="37" t="s">
        <v>1062</v>
      </c>
      <c r="D83" s="37" t="s">
        <v>1063</v>
      </c>
      <c r="E83" s="37" t="s">
        <v>103</v>
      </c>
      <c r="F83" s="37" t="s">
        <v>805</v>
      </c>
      <c r="G83" s="47" t="n">
        <v>11.6</v>
      </c>
      <c r="H83" s="48" t="n">
        <v>300</v>
      </c>
      <c r="I83" s="40" t="n">
        <f aca="false">G83*H83</f>
        <v>3480</v>
      </c>
      <c r="J83" s="57" t="n">
        <v>0.12</v>
      </c>
      <c r="K83" s="42" t="n">
        <f aca="false">I83*J83+I83</f>
        <v>3897.6</v>
      </c>
      <c r="L83" s="37" t="s">
        <v>781</v>
      </c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DV83" s="50"/>
      <c r="DW83" s="50"/>
      <c r="DX83" s="50"/>
      <c r="DY83" s="50"/>
      <c r="DZ83" s="50"/>
      <c r="EA83" s="50"/>
      <c r="EB83" s="50"/>
      <c r="EC83" s="50"/>
      <c r="ED83" s="50"/>
      <c r="EE83" s="50"/>
      <c r="EF83" s="50"/>
      <c r="EG83" s="50"/>
      <c r="EH83" s="50"/>
      <c r="EI83" s="50"/>
      <c r="EJ83" s="50"/>
      <c r="EK83" s="50"/>
      <c r="EL83" s="50"/>
      <c r="EM83" s="50"/>
      <c r="EN83" s="50"/>
      <c r="EO83" s="50"/>
      <c r="EP83" s="50"/>
      <c r="EQ83" s="50"/>
      <c r="ER83" s="50"/>
      <c r="ES83" s="50"/>
      <c r="ET83" s="50"/>
      <c r="EU83" s="50"/>
      <c r="EV83" s="50"/>
      <c r="EW83" s="50"/>
      <c r="EX83" s="50"/>
      <c r="EY83" s="50"/>
      <c r="EZ83" s="50"/>
      <c r="FA83" s="50"/>
      <c r="FB83" s="50"/>
      <c r="FC83" s="50"/>
      <c r="FD83" s="50"/>
      <c r="FE83" s="50"/>
      <c r="FF83" s="50"/>
      <c r="FG83" s="50"/>
      <c r="FH83" s="50"/>
      <c r="FI83" s="50"/>
      <c r="FJ83" s="50"/>
      <c r="FK83" s="50"/>
      <c r="FL83" s="50"/>
      <c r="FM83" s="50"/>
      <c r="FN83" s="50"/>
      <c r="FO83" s="50"/>
      <c r="FP83" s="50"/>
      <c r="FQ83" s="50"/>
      <c r="FR83" s="50"/>
      <c r="FS83" s="50"/>
      <c r="FT83" s="50"/>
      <c r="FU83" s="50"/>
      <c r="FV83" s="50"/>
      <c r="FW83" s="50"/>
      <c r="FX83" s="50"/>
      <c r="FY83" s="50"/>
      <c r="FZ83" s="50"/>
      <c r="GA83" s="50"/>
      <c r="GB83" s="50"/>
      <c r="GC83" s="50"/>
      <c r="GD83" s="50"/>
      <c r="GE83" s="50"/>
      <c r="GF83" s="50"/>
      <c r="GG83" s="50"/>
      <c r="GH83" s="50"/>
      <c r="GI83" s="50"/>
      <c r="GJ83" s="50"/>
      <c r="GK83" s="50"/>
      <c r="GL83" s="50"/>
      <c r="GM83" s="50"/>
      <c r="GN83" s="50"/>
      <c r="GO83" s="50"/>
      <c r="GP83" s="50"/>
      <c r="GQ83" s="50"/>
      <c r="GR83" s="50"/>
      <c r="GS83" s="50"/>
      <c r="GT83" s="50"/>
      <c r="GU83" s="50"/>
      <c r="GV83" s="50"/>
      <c r="GW83" s="50"/>
      <c r="GX83" s="50"/>
      <c r="GY83" s="50"/>
      <c r="GZ83" s="50"/>
      <c r="HA83" s="50"/>
      <c r="HB83" s="50"/>
      <c r="HC83" s="50"/>
      <c r="HD83" s="50"/>
      <c r="HE83" s="50"/>
      <c r="HF83" s="50"/>
      <c r="HG83" s="50"/>
      <c r="HH83" s="50"/>
      <c r="HI83" s="50"/>
      <c r="HJ83" s="50"/>
      <c r="HK83" s="50"/>
      <c r="HL83" s="50"/>
      <c r="HM83" s="50"/>
      <c r="HN83" s="50"/>
    </row>
    <row r="84" customFormat="false" ht="30" hidden="false" customHeight="false" outlineLevel="0" collapsed="false">
      <c r="A84" s="51"/>
      <c r="B84" s="39" t="s">
        <v>1064</v>
      </c>
      <c r="C84" s="37" t="s">
        <v>1065</v>
      </c>
      <c r="D84" s="37" t="s">
        <v>1066</v>
      </c>
      <c r="E84" s="37" t="s">
        <v>103</v>
      </c>
      <c r="F84" s="37" t="s">
        <v>840</v>
      </c>
      <c r="G84" s="40" t="n">
        <v>0.55</v>
      </c>
      <c r="H84" s="52" t="n">
        <v>1000</v>
      </c>
      <c r="I84" s="40" t="n">
        <f aca="false">G84*H84</f>
        <v>550</v>
      </c>
      <c r="J84" s="57" t="n">
        <v>0.12</v>
      </c>
      <c r="K84" s="42" t="n">
        <f aca="false">I84*J84+I84</f>
        <v>616</v>
      </c>
      <c r="L84" s="37" t="s">
        <v>790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  <c r="HP84" s="50"/>
      <c r="HQ84" s="50"/>
      <c r="HR84" s="50"/>
      <c r="HS84" s="50"/>
      <c r="HT84" s="50"/>
    </row>
    <row r="85" customFormat="false" ht="30" hidden="false" customHeight="false" outlineLevel="0" collapsed="false">
      <c r="A85" s="51"/>
      <c r="B85" s="39" t="s">
        <v>1067</v>
      </c>
      <c r="C85" s="37" t="s">
        <v>1068</v>
      </c>
      <c r="D85" s="37" t="s">
        <v>1069</v>
      </c>
      <c r="E85" s="37" t="s">
        <v>16</v>
      </c>
      <c r="F85" s="37" t="s">
        <v>840</v>
      </c>
      <c r="G85" s="40" t="n">
        <v>0.33</v>
      </c>
      <c r="H85" s="52" t="n">
        <v>300</v>
      </c>
      <c r="I85" s="40" t="n">
        <f aca="false">G85*H85</f>
        <v>99</v>
      </c>
      <c r="J85" s="57" t="n">
        <v>0.12</v>
      </c>
      <c r="K85" s="42" t="n">
        <f aca="false">I85*J85+I85</f>
        <v>110.88</v>
      </c>
      <c r="L85" s="37" t="s">
        <v>790</v>
      </c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  <c r="DJ85" s="50"/>
      <c r="DK85" s="50"/>
      <c r="DL85" s="50"/>
      <c r="DM85" s="50"/>
      <c r="DN85" s="50"/>
      <c r="DO85" s="50"/>
      <c r="DP85" s="50"/>
      <c r="DQ85" s="50"/>
      <c r="DR85" s="50"/>
      <c r="DS85" s="50"/>
      <c r="DT85" s="50"/>
      <c r="DU85" s="50"/>
      <c r="DV85" s="50"/>
      <c r="DW85" s="50"/>
      <c r="DX85" s="50"/>
      <c r="DY85" s="50"/>
      <c r="DZ85" s="50"/>
      <c r="EA85" s="50"/>
      <c r="EB85" s="50"/>
      <c r="EC85" s="50"/>
      <c r="ED85" s="50"/>
      <c r="EE85" s="50"/>
      <c r="EF85" s="50"/>
      <c r="EG85" s="50"/>
      <c r="EH85" s="50"/>
      <c r="EI85" s="50"/>
      <c r="EJ85" s="50"/>
      <c r="EK85" s="50"/>
      <c r="EL85" s="50"/>
      <c r="EM85" s="50"/>
      <c r="EN85" s="50"/>
      <c r="EO85" s="50"/>
      <c r="EP85" s="50"/>
      <c r="EQ85" s="50"/>
      <c r="ER85" s="50"/>
      <c r="ES85" s="50"/>
      <c r="ET85" s="50"/>
      <c r="EU85" s="50"/>
      <c r="EV85" s="50"/>
      <c r="EW85" s="50"/>
      <c r="EX85" s="50"/>
      <c r="EY85" s="50"/>
      <c r="EZ85" s="50"/>
      <c r="FA85" s="50"/>
      <c r="FB85" s="50"/>
      <c r="FC85" s="50"/>
      <c r="FD85" s="50"/>
      <c r="FE85" s="50"/>
      <c r="FF85" s="50"/>
      <c r="FG85" s="50"/>
      <c r="FH85" s="50"/>
      <c r="FI85" s="50"/>
      <c r="FJ85" s="50"/>
      <c r="FK85" s="50"/>
      <c r="FL85" s="50"/>
      <c r="FM85" s="50"/>
      <c r="FN85" s="50"/>
      <c r="FO85" s="50"/>
      <c r="FP85" s="50"/>
      <c r="FQ85" s="50"/>
      <c r="FR85" s="50"/>
      <c r="FS85" s="50"/>
      <c r="FT85" s="50"/>
      <c r="FU85" s="50"/>
      <c r="FV85" s="50"/>
      <c r="FW85" s="50"/>
      <c r="FX85" s="50"/>
      <c r="FY85" s="50"/>
      <c r="FZ85" s="50"/>
      <c r="GA85" s="50"/>
      <c r="GB85" s="50"/>
      <c r="GC85" s="50"/>
      <c r="GD85" s="50"/>
      <c r="GE85" s="50"/>
      <c r="GF85" s="50"/>
      <c r="GG85" s="50"/>
      <c r="GH85" s="50"/>
      <c r="GI85" s="50"/>
      <c r="GJ85" s="50"/>
      <c r="GK85" s="50"/>
      <c r="GL85" s="50"/>
      <c r="GM85" s="50"/>
      <c r="GN85" s="50"/>
      <c r="GO85" s="50"/>
      <c r="GP85" s="50"/>
      <c r="GQ85" s="50"/>
      <c r="GR85" s="50"/>
      <c r="GS85" s="50"/>
      <c r="GT85" s="50"/>
      <c r="GU85" s="50"/>
      <c r="GV85" s="50"/>
      <c r="GW85" s="50"/>
      <c r="GX85" s="50"/>
      <c r="GY85" s="50"/>
      <c r="GZ85" s="50"/>
      <c r="HA85" s="50"/>
      <c r="HB85" s="50"/>
      <c r="HC85" s="50"/>
      <c r="HD85" s="50"/>
      <c r="HE85" s="50"/>
      <c r="HF85" s="50"/>
      <c r="HG85" s="50"/>
      <c r="HH85" s="50"/>
      <c r="HI85" s="50"/>
      <c r="HJ85" s="50"/>
      <c r="HK85" s="50"/>
      <c r="HL85" s="50"/>
      <c r="HM85" s="50"/>
      <c r="HN85" s="50"/>
      <c r="HO85" s="50"/>
      <c r="HP85" s="50"/>
      <c r="HQ85" s="50"/>
      <c r="HR85" s="50"/>
      <c r="HS85" s="50"/>
      <c r="HT85" s="50"/>
    </row>
    <row r="86" customFormat="false" ht="30" hidden="false" customHeight="false" outlineLevel="0" collapsed="false">
      <c r="A86" s="51"/>
      <c r="B86" s="39" t="s">
        <v>1070</v>
      </c>
      <c r="C86" s="37" t="s">
        <v>1071</v>
      </c>
      <c r="D86" s="37" t="s">
        <v>1072</v>
      </c>
      <c r="E86" s="37" t="s">
        <v>103</v>
      </c>
      <c r="F86" s="37" t="s">
        <v>780</v>
      </c>
      <c r="G86" s="47" t="n">
        <v>1.56</v>
      </c>
      <c r="H86" s="48" t="n">
        <v>500</v>
      </c>
      <c r="I86" s="40" t="n">
        <f aca="false">G86*H86</f>
        <v>780</v>
      </c>
      <c r="J86" s="41" t="n">
        <v>0.12</v>
      </c>
      <c r="K86" s="42" t="n">
        <f aca="false">I86*J86+I86</f>
        <v>873.6</v>
      </c>
      <c r="L86" s="37" t="s">
        <v>781</v>
      </c>
      <c r="M86" s="50" t="s">
        <v>1073</v>
      </c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DV86" s="50"/>
      <c r="DW86" s="50"/>
      <c r="DX86" s="50"/>
      <c r="DY86" s="50"/>
      <c r="DZ86" s="50"/>
      <c r="EA86" s="50"/>
      <c r="EB86" s="50"/>
      <c r="EC86" s="50"/>
      <c r="ED86" s="50"/>
      <c r="EE86" s="50"/>
      <c r="EF86" s="50"/>
      <c r="EG86" s="50"/>
      <c r="EH86" s="50"/>
      <c r="EI86" s="50"/>
      <c r="EJ86" s="50"/>
      <c r="EK86" s="50"/>
      <c r="EL86" s="50"/>
      <c r="EM86" s="50"/>
      <c r="EN86" s="50"/>
      <c r="EO86" s="50"/>
      <c r="EP86" s="50"/>
      <c r="EQ86" s="50"/>
      <c r="ER86" s="50"/>
      <c r="ES86" s="50"/>
      <c r="ET86" s="50"/>
      <c r="EU86" s="50"/>
      <c r="EV86" s="50"/>
      <c r="EW86" s="50"/>
      <c r="EX86" s="50"/>
      <c r="EY86" s="50"/>
      <c r="EZ86" s="50"/>
      <c r="FA86" s="50"/>
      <c r="FB86" s="50"/>
      <c r="FC86" s="50"/>
      <c r="FD86" s="50"/>
      <c r="FE86" s="50"/>
      <c r="FF86" s="50"/>
      <c r="FG86" s="50"/>
      <c r="FH86" s="50"/>
      <c r="FI86" s="50"/>
      <c r="FJ86" s="50"/>
      <c r="FK86" s="50"/>
      <c r="FL86" s="50"/>
      <c r="FM86" s="50"/>
      <c r="FN86" s="50"/>
      <c r="FO86" s="50"/>
      <c r="FP86" s="50"/>
      <c r="FQ86" s="50"/>
      <c r="FR86" s="50"/>
      <c r="FS86" s="50"/>
      <c r="FT86" s="50"/>
      <c r="FU86" s="50"/>
      <c r="FV86" s="50"/>
      <c r="FW86" s="50"/>
      <c r="FX86" s="50"/>
      <c r="FY86" s="50"/>
      <c r="FZ86" s="50"/>
      <c r="GA86" s="50"/>
      <c r="GB86" s="50"/>
      <c r="GC86" s="50"/>
      <c r="GD86" s="50"/>
      <c r="GE86" s="50"/>
      <c r="GF86" s="50"/>
      <c r="GG86" s="50"/>
      <c r="GH86" s="50"/>
      <c r="GI86" s="50"/>
      <c r="GJ86" s="50"/>
      <c r="GK86" s="50"/>
      <c r="GL86" s="50"/>
      <c r="GM86" s="50"/>
      <c r="GN86" s="50"/>
      <c r="GO86" s="50"/>
      <c r="GP86" s="50"/>
      <c r="GQ86" s="50"/>
      <c r="GR86" s="50"/>
      <c r="GS86" s="50"/>
      <c r="GT86" s="50"/>
      <c r="GU86" s="50"/>
      <c r="GV86" s="50"/>
      <c r="GW86" s="50"/>
      <c r="GX86" s="50"/>
      <c r="GY86" s="50"/>
      <c r="GZ86" s="50"/>
      <c r="HA86" s="50"/>
      <c r="HB86" s="50"/>
      <c r="HC86" s="50"/>
      <c r="HD86" s="50"/>
      <c r="HE86" s="50"/>
      <c r="HF86" s="50"/>
      <c r="HG86" s="50"/>
      <c r="HH86" s="50"/>
      <c r="HI86" s="50"/>
      <c r="HJ86" s="50"/>
      <c r="HK86" s="50"/>
      <c r="HL86" s="50"/>
      <c r="HM86" s="50"/>
      <c r="HN86" s="50"/>
      <c r="HO86" s="50"/>
      <c r="HP86" s="50"/>
      <c r="HQ86" s="50"/>
      <c r="HR86" s="50"/>
      <c r="HS86" s="50"/>
      <c r="HT86" s="50"/>
    </row>
    <row r="87" customFormat="false" ht="30" hidden="false" customHeight="false" outlineLevel="0" collapsed="false">
      <c r="A87" s="51"/>
      <c r="B87" s="39" t="s">
        <v>1074</v>
      </c>
      <c r="C87" s="37" t="s">
        <v>1075</v>
      </c>
      <c r="D87" s="37" t="s">
        <v>1076</v>
      </c>
      <c r="E87" s="37" t="s">
        <v>103</v>
      </c>
      <c r="F87" s="37" t="s">
        <v>780</v>
      </c>
      <c r="G87" s="47" t="n">
        <v>2.7</v>
      </c>
      <c r="H87" s="48" t="n">
        <v>5700</v>
      </c>
      <c r="I87" s="40" t="n">
        <f aca="false">G87*H87</f>
        <v>15390</v>
      </c>
      <c r="J87" s="41" t="n">
        <v>0.12</v>
      </c>
      <c r="K87" s="42" t="n">
        <f aca="false">I87*J87+I87</f>
        <v>17236.8</v>
      </c>
      <c r="L87" s="37" t="s">
        <v>781</v>
      </c>
      <c r="M87" s="50" t="s">
        <v>1077</v>
      </c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DV87" s="50"/>
      <c r="DW87" s="50"/>
      <c r="DX87" s="50"/>
      <c r="DY87" s="50"/>
      <c r="DZ87" s="50"/>
      <c r="EA87" s="50"/>
      <c r="EB87" s="50"/>
      <c r="EC87" s="50"/>
      <c r="ED87" s="50"/>
      <c r="EE87" s="50"/>
      <c r="EF87" s="50"/>
      <c r="EG87" s="50"/>
      <c r="EH87" s="50"/>
      <c r="EI87" s="50"/>
      <c r="EJ87" s="50"/>
      <c r="EK87" s="50"/>
      <c r="EL87" s="50"/>
      <c r="EM87" s="50"/>
      <c r="EN87" s="50"/>
      <c r="EO87" s="50"/>
      <c r="EP87" s="50"/>
      <c r="EQ87" s="50"/>
      <c r="ER87" s="50"/>
      <c r="ES87" s="50"/>
      <c r="ET87" s="50"/>
      <c r="EU87" s="50"/>
      <c r="EV87" s="50"/>
      <c r="EW87" s="50"/>
      <c r="EX87" s="50"/>
      <c r="EY87" s="50"/>
      <c r="EZ87" s="50"/>
      <c r="FA87" s="50"/>
      <c r="FB87" s="50"/>
      <c r="FC87" s="50"/>
      <c r="FD87" s="50"/>
      <c r="FE87" s="50"/>
      <c r="FF87" s="50"/>
      <c r="FG87" s="50"/>
      <c r="FH87" s="50"/>
      <c r="FI87" s="50"/>
      <c r="FJ87" s="50"/>
      <c r="FK87" s="50"/>
      <c r="FL87" s="50"/>
      <c r="FM87" s="50"/>
      <c r="FN87" s="50"/>
      <c r="FO87" s="50"/>
      <c r="FP87" s="50"/>
      <c r="FQ87" s="50"/>
      <c r="FR87" s="50"/>
      <c r="FS87" s="50"/>
      <c r="FT87" s="50"/>
      <c r="FU87" s="50"/>
      <c r="FV87" s="50"/>
      <c r="FW87" s="50"/>
      <c r="FX87" s="50"/>
      <c r="FY87" s="50"/>
      <c r="FZ87" s="50"/>
      <c r="GA87" s="50"/>
      <c r="GB87" s="50"/>
      <c r="GC87" s="50"/>
      <c r="GD87" s="50"/>
      <c r="GE87" s="50"/>
      <c r="GF87" s="50"/>
      <c r="GG87" s="50"/>
      <c r="GH87" s="50"/>
      <c r="GI87" s="50"/>
      <c r="GJ87" s="50"/>
      <c r="GK87" s="50"/>
      <c r="GL87" s="50"/>
      <c r="GM87" s="50"/>
      <c r="GN87" s="50"/>
      <c r="GO87" s="50"/>
      <c r="GP87" s="50"/>
      <c r="GQ87" s="50"/>
      <c r="GR87" s="50"/>
      <c r="GS87" s="50"/>
      <c r="GT87" s="50"/>
      <c r="GU87" s="50"/>
      <c r="GV87" s="50"/>
      <c r="GW87" s="50"/>
      <c r="GX87" s="50"/>
      <c r="GY87" s="50"/>
      <c r="GZ87" s="50"/>
      <c r="HA87" s="50"/>
      <c r="HB87" s="50"/>
      <c r="HC87" s="50"/>
      <c r="HD87" s="50"/>
      <c r="HE87" s="50"/>
      <c r="HF87" s="50"/>
      <c r="HG87" s="50"/>
      <c r="HH87" s="50"/>
      <c r="HI87" s="50"/>
      <c r="HJ87" s="50"/>
      <c r="HK87" s="50"/>
      <c r="HL87" s="50"/>
      <c r="HM87" s="50"/>
      <c r="HN87" s="50"/>
      <c r="HO87" s="50"/>
      <c r="HP87" s="50"/>
      <c r="HQ87" s="50"/>
      <c r="HR87" s="50"/>
      <c r="HS87" s="50"/>
      <c r="HT87" s="50"/>
    </row>
    <row r="88" customFormat="false" ht="30" hidden="false" customHeight="false" outlineLevel="0" collapsed="false">
      <c r="A88" s="51"/>
      <c r="B88" s="39" t="s">
        <v>1078</v>
      </c>
      <c r="C88" s="37" t="s">
        <v>1079</v>
      </c>
      <c r="D88" s="37" t="s">
        <v>1080</v>
      </c>
      <c r="E88" s="37" t="s">
        <v>103</v>
      </c>
      <c r="F88" s="37" t="s">
        <v>840</v>
      </c>
      <c r="G88" s="47" t="n">
        <v>0.5</v>
      </c>
      <c r="H88" s="48" t="n">
        <v>300</v>
      </c>
      <c r="I88" s="40" t="n">
        <f aca="false">G88*H88</f>
        <v>150</v>
      </c>
      <c r="J88" s="41" t="n">
        <v>0.12</v>
      </c>
      <c r="K88" s="42" t="n">
        <f aca="false">I88*J88+I88</f>
        <v>168</v>
      </c>
      <c r="L88" s="37" t="s">
        <v>790</v>
      </c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  <c r="DJ88" s="50"/>
      <c r="DK88" s="50"/>
      <c r="DL88" s="50"/>
      <c r="DM88" s="50"/>
      <c r="DN88" s="50"/>
      <c r="DO88" s="50"/>
      <c r="DP88" s="50"/>
      <c r="DQ88" s="50"/>
      <c r="DR88" s="50"/>
      <c r="DS88" s="50"/>
      <c r="DT88" s="50"/>
      <c r="DU88" s="50"/>
      <c r="DV88" s="50"/>
      <c r="DW88" s="50"/>
      <c r="DX88" s="50"/>
      <c r="DY88" s="50"/>
      <c r="DZ88" s="50"/>
      <c r="EA88" s="50"/>
      <c r="EB88" s="50"/>
      <c r="EC88" s="50"/>
      <c r="ED88" s="50"/>
      <c r="EE88" s="50"/>
      <c r="EF88" s="50"/>
      <c r="EG88" s="50"/>
      <c r="EH88" s="50"/>
      <c r="EI88" s="50"/>
      <c r="EJ88" s="50"/>
      <c r="EK88" s="50"/>
      <c r="EL88" s="50"/>
      <c r="EM88" s="50"/>
      <c r="EN88" s="50"/>
      <c r="EO88" s="50"/>
      <c r="EP88" s="50"/>
      <c r="EQ88" s="50"/>
      <c r="ER88" s="50"/>
      <c r="ES88" s="50"/>
      <c r="ET88" s="50"/>
      <c r="EU88" s="50"/>
      <c r="EV88" s="50"/>
      <c r="EW88" s="50"/>
      <c r="EX88" s="50"/>
      <c r="EY88" s="50"/>
      <c r="EZ88" s="50"/>
      <c r="FA88" s="50"/>
      <c r="FB88" s="50"/>
      <c r="FC88" s="50"/>
      <c r="FD88" s="50"/>
      <c r="FE88" s="50"/>
      <c r="FF88" s="50"/>
      <c r="FG88" s="50"/>
      <c r="FH88" s="50"/>
      <c r="FI88" s="50"/>
      <c r="FJ88" s="50"/>
      <c r="FK88" s="50"/>
      <c r="FL88" s="50"/>
      <c r="FM88" s="50"/>
      <c r="FN88" s="50"/>
      <c r="FO88" s="50"/>
      <c r="FP88" s="50"/>
      <c r="FQ88" s="50"/>
      <c r="FR88" s="50"/>
      <c r="FS88" s="50"/>
      <c r="FT88" s="50"/>
      <c r="FU88" s="50"/>
      <c r="FV88" s="50"/>
      <c r="FW88" s="50"/>
      <c r="FX88" s="50"/>
      <c r="FY88" s="50"/>
      <c r="FZ88" s="50"/>
      <c r="GA88" s="50"/>
      <c r="GB88" s="50"/>
      <c r="GC88" s="50"/>
      <c r="GD88" s="50"/>
      <c r="GE88" s="50"/>
      <c r="GF88" s="50"/>
      <c r="GG88" s="50"/>
      <c r="GH88" s="50"/>
      <c r="GI88" s="50"/>
      <c r="GJ88" s="50"/>
      <c r="GK88" s="50"/>
      <c r="GL88" s="50"/>
      <c r="GM88" s="50"/>
      <c r="GN88" s="50"/>
      <c r="GO88" s="50"/>
      <c r="GP88" s="50"/>
      <c r="GQ88" s="50"/>
      <c r="GR88" s="50"/>
      <c r="GS88" s="50"/>
      <c r="GT88" s="50"/>
      <c r="GU88" s="50"/>
      <c r="GV88" s="50"/>
      <c r="GW88" s="50"/>
      <c r="GX88" s="50"/>
      <c r="GY88" s="50"/>
      <c r="GZ88" s="50"/>
      <c r="HA88" s="50"/>
      <c r="HB88" s="50"/>
      <c r="HC88" s="50"/>
      <c r="HD88" s="50"/>
      <c r="HE88" s="50"/>
      <c r="HF88" s="50"/>
      <c r="HG88" s="50"/>
      <c r="HH88" s="50"/>
      <c r="HI88" s="50"/>
      <c r="HJ88" s="50"/>
      <c r="HK88" s="50"/>
      <c r="HL88" s="50"/>
      <c r="HM88" s="50"/>
      <c r="HN88" s="50"/>
      <c r="HO88" s="50"/>
      <c r="HP88" s="50"/>
      <c r="HQ88" s="50"/>
      <c r="HR88" s="50"/>
      <c r="HS88" s="50"/>
      <c r="HT88" s="50"/>
    </row>
    <row r="89" customFormat="false" ht="30" hidden="false" customHeight="false" outlineLevel="0" collapsed="false">
      <c r="A89" s="51"/>
      <c r="B89" s="39" t="s">
        <v>1081</v>
      </c>
      <c r="C89" s="37" t="s">
        <v>1082</v>
      </c>
      <c r="D89" s="37" t="s">
        <v>1083</v>
      </c>
      <c r="E89" s="37" t="s">
        <v>16</v>
      </c>
      <c r="F89" s="37" t="s">
        <v>1004</v>
      </c>
      <c r="G89" s="47" t="n">
        <v>1.91</v>
      </c>
      <c r="H89" s="48" t="n">
        <v>2400</v>
      </c>
      <c r="I89" s="40" t="n">
        <f aca="false">G89*H89</f>
        <v>4584</v>
      </c>
      <c r="J89" s="41" t="n">
        <v>0.12</v>
      </c>
      <c r="K89" s="42" t="n">
        <f aca="false">I89*J89+I89</f>
        <v>5134.08</v>
      </c>
      <c r="L89" s="37" t="s">
        <v>1005</v>
      </c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  <c r="DJ89" s="50"/>
      <c r="DK89" s="50"/>
      <c r="DL89" s="50"/>
      <c r="DM89" s="50"/>
      <c r="DN89" s="50"/>
      <c r="DO89" s="50"/>
      <c r="DP89" s="50"/>
      <c r="DQ89" s="50"/>
      <c r="DR89" s="50"/>
      <c r="DS89" s="50"/>
      <c r="DT89" s="50"/>
      <c r="DU89" s="50"/>
      <c r="DV89" s="50"/>
      <c r="DW89" s="50"/>
      <c r="DX89" s="50"/>
      <c r="DY89" s="50"/>
      <c r="DZ89" s="50"/>
      <c r="EA89" s="50"/>
      <c r="EB89" s="50"/>
      <c r="EC89" s="50"/>
      <c r="ED89" s="50"/>
      <c r="EE89" s="50"/>
      <c r="EF89" s="50"/>
      <c r="EG89" s="50"/>
      <c r="EH89" s="50"/>
      <c r="EI89" s="50"/>
      <c r="EJ89" s="50"/>
      <c r="EK89" s="50"/>
      <c r="EL89" s="50"/>
      <c r="EM89" s="50"/>
      <c r="EN89" s="50"/>
      <c r="EO89" s="50"/>
      <c r="EP89" s="50"/>
      <c r="EQ89" s="50"/>
      <c r="ER89" s="50"/>
      <c r="ES89" s="50"/>
      <c r="ET89" s="50"/>
      <c r="EU89" s="50"/>
      <c r="EV89" s="50"/>
      <c r="EW89" s="50"/>
      <c r="EX89" s="50"/>
      <c r="EY89" s="50"/>
      <c r="EZ89" s="50"/>
      <c r="FA89" s="50"/>
      <c r="FB89" s="50"/>
      <c r="FC89" s="50"/>
      <c r="FD89" s="50"/>
      <c r="FE89" s="50"/>
      <c r="FF89" s="50"/>
      <c r="FG89" s="50"/>
      <c r="FH89" s="50"/>
      <c r="FI89" s="50"/>
      <c r="FJ89" s="50"/>
      <c r="FK89" s="50"/>
      <c r="FL89" s="50"/>
      <c r="FM89" s="50"/>
      <c r="FN89" s="50"/>
      <c r="FO89" s="50"/>
      <c r="FP89" s="50"/>
      <c r="FQ89" s="50"/>
      <c r="FR89" s="50"/>
      <c r="FS89" s="50"/>
      <c r="FT89" s="50"/>
      <c r="FU89" s="50"/>
      <c r="FV89" s="50"/>
      <c r="FW89" s="50"/>
      <c r="FX89" s="50"/>
      <c r="FY89" s="50"/>
      <c r="FZ89" s="50"/>
      <c r="GA89" s="50"/>
      <c r="GB89" s="50"/>
      <c r="GC89" s="50"/>
      <c r="GD89" s="50"/>
      <c r="GE89" s="50"/>
      <c r="GF89" s="50"/>
      <c r="GG89" s="50"/>
      <c r="GH89" s="50"/>
      <c r="GI89" s="50"/>
      <c r="GJ89" s="50"/>
      <c r="GK89" s="50"/>
      <c r="GL89" s="50"/>
      <c r="GM89" s="50"/>
      <c r="GN89" s="50"/>
      <c r="GO89" s="50"/>
      <c r="GP89" s="50"/>
      <c r="GQ89" s="50"/>
      <c r="GR89" s="50"/>
      <c r="GS89" s="50"/>
      <c r="GT89" s="50"/>
      <c r="GU89" s="50"/>
      <c r="GV89" s="50"/>
      <c r="GW89" s="50"/>
      <c r="GX89" s="50"/>
      <c r="GY89" s="50"/>
      <c r="GZ89" s="50"/>
      <c r="HA89" s="50"/>
      <c r="HB89" s="50"/>
      <c r="HC89" s="50"/>
      <c r="HD89" s="50"/>
      <c r="HE89" s="50"/>
      <c r="HF89" s="50"/>
      <c r="HG89" s="50"/>
      <c r="HH89" s="50"/>
      <c r="HI89" s="50"/>
      <c r="HJ89" s="50"/>
      <c r="HK89" s="50"/>
      <c r="HL89" s="50"/>
      <c r="HM89" s="50"/>
      <c r="HN89" s="50"/>
      <c r="HO89" s="50"/>
      <c r="HP89" s="50"/>
      <c r="HQ89" s="50"/>
      <c r="HR89" s="50"/>
      <c r="HS89" s="50"/>
      <c r="HT89" s="50"/>
    </row>
    <row r="90" customFormat="false" ht="30" hidden="false" customHeight="false" outlineLevel="0" collapsed="false">
      <c r="A90" s="51"/>
      <c r="B90" s="39" t="s">
        <v>1084</v>
      </c>
      <c r="C90" s="37" t="s">
        <v>1085</v>
      </c>
      <c r="D90" s="37" t="s">
        <v>1086</v>
      </c>
      <c r="E90" s="37" t="s">
        <v>103</v>
      </c>
      <c r="F90" s="37" t="s">
        <v>812</v>
      </c>
      <c r="G90" s="40" t="n">
        <v>0.9</v>
      </c>
      <c r="H90" s="52" t="n">
        <v>100</v>
      </c>
      <c r="I90" s="40" t="n">
        <f aca="false">G90*H90</f>
        <v>90</v>
      </c>
      <c r="J90" s="41" t="n">
        <v>0.12</v>
      </c>
      <c r="K90" s="42" t="n">
        <f aca="false">I90*J90+I90</f>
        <v>100.8</v>
      </c>
      <c r="L90" s="37" t="s">
        <v>766</v>
      </c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  <c r="DJ90" s="50"/>
      <c r="DK90" s="50"/>
      <c r="DL90" s="50"/>
      <c r="DM90" s="50"/>
      <c r="DN90" s="50"/>
      <c r="DO90" s="50"/>
      <c r="DP90" s="50"/>
      <c r="DQ90" s="50"/>
      <c r="DR90" s="50"/>
      <c r="DS90" s="50"/>
      <c r="DT90" s="50"/>
      <c r="DU90" s="50"/>
      <c r="DV90" s="50"/>
      <c r="DW90" s="50"/>
      <c r="DX90" s="50"/>
      <c r="DY90" s="50"/>
      <c r="DZ90" s="50"/>
      <c r="EA90" s="50"/>
      <c r="EB90" s="50"/>
      <c r="EC90" s="50"/>
      <c r="ED90" s="50"/>
      <c r="EE90" s="50"/>
      <c r="EF90" s="50"/>
      <c r="EG90" s="50"/>
      <c r="EH90" s="50"/>
      <c r="EI90" s="50"/>
      <c r="EJ90" s="50"/>
      <c r="EK90" s="50"/>
      <c r="EL90" s="50"/>
      <c r="EM90" s="50"/>
      <c r="EN90" s="50"/>
      <c r="EO90" s="50"/>
      <c r="EP90" s="50"/>
      <c r="EQ90" s="50"/>
      <c r="ER90" s="50"/>
      <c r="ES90" s="50"/>
      <c r="ET90" s="50"/>
      <c r="EU90" s="50"/>
      <c r="EV90" s="50"/>
      <c r="EW90" s="50"/>
      <c r="EX90" s="50"/>
      <c r="EY90" s="50"/>
      <c r="EZ90" s="50"/>
      <c r="FA90" s="50"/>
      <c r="FB90" s="50"/>
      <c r="FC90" s="50"/>
      <c r="FD90" s="50"/>
      <c r="FE90" s="50"/>
      <c r="FF90" s="50"/>
      <c r="FG90" s="50"/>
      <c r="FH90" s="50"/>
      <c r="FI90" s="50"/>
      <c r="FJ90" s="50"/>
      <c r="FK90" s="50"/>
      <c r="FL90" s="50"/>
      <c r="FM90" s="50"/>
      <c r="FN90" s="50"/>
      <c r="FO90" s="50"/>
      <c r="FP90" s="50"/>
      <c r="FQ90" s="50"/>
      <c r="FR90" s="50"/>
      <c r="FS90" s="50"/>
      <c r="FT90" s="50"/>
      <c r="FU90" s="50"/>
      <c r="FV90" s="50"/>
      <c r="FW90" s="50"/>
      <c r="FX90" s="50"/>
      <c r="FY90" s="50"/>
      <c r="FZ90" s="50"/>
      <c r="GA90" s="50"/>
      <c r="GB90" s="50"/>
      <c r="GC90" s="50"/>
      <c r="GD90" s="50"/>
      <c r="GE90" s="50"/>
      <c r="GF90" s="50"/>
      <c r="GG90" s="50"/>
      <c r="GH90" s="50"/>
      <c r="GI90" s="50"/>
      <c r="GJ90" s="50"/>
      <c r="GK90" s="50"/>
      <c r="GL90" s="50"/>
      <c r="GM90" s="50"/>
      <c r="GN90" s="50"/>
      <c r="GO90" s="50"/>
      <c r="GP90" s="50"/>
      <c r="GQ90" s="50"/>
      <c r="GR90" s="50"/>
      <c r="GS90" s="50"/>
      <c r="GT90" s="50"/>
      <c r="GU90" s="50"/>
      <c r="GV90" s="50"/>
      <c r="GW90" s="50"/>
      <c r="GX90" s="50"/>
      <c r="GY90" s="50"/>
      <c r="GZ90" s="50"/>
      <c r="HA90" s="50"/>
      <c r="HB90" s="50"/>
      <c r="HC90" s="50"/>
      <c r="HD90" s="50"/>
      <c r="HE90" s="50"/>
      <c r="HF90" s="50"/>
      <c r="HG90" s="50"/>
      <c r="HH90" s="50"/>
      <c r="HI90" s="50"/>
      <c r="HJ90" s="50"/>
      <c r="HK90" s="50"/>
      <c r="HL90" s="50"/>
      <c r="HM90" s="50"/>
      <c r="HN90" s="50"/>
      <c r="HO90" s="50"/>
      <c r="HP90" s="50"/>
      <c r="HQ90" s="50"/>
      <c r="HR90" s="50"/>
      <c r="HS90" s="50"/>
      <c r="HT90" s="50"/>
    </row>
    <row r="91" customFormat="false" ht="30" hidden="false" customHeight="false" outlineLevel="0" collapsed="false">
      <c r="A91" s="51"/>
      <c r="B91" s="39" t="s">
        <v>1087</v>
      </c>
      <c r="C91" s="37" t="s">
        <v>1088</v>
      </c>
      <c r="D91" s="37" t="s">
        <v>1089</v>
      </c>
      <c r="E91" s="37" t="s">
        <v>103</v>
      </c>
      <c r="F91" s="37" t="s">
        <v>812</v>
      </c>
      <c r="G91" s="40" t="n">
        <v>1.5</v>
      </c>
      <c r="H91" s="52" t="n">
        <v>1000</v>
      </c>
      <c r="I91" s="40" t="n">
        <f aca="false">G91*H91</f>
        <v>1500</v>
      </c>
      <c r="J91" s="41" t="n">
        <v>0.12</v>
      </c>
      <c r="K91" s="42" t="n">
        <f aca="false">I91*J91+I91</f>
        <v>1680</v>
      </c>
      <c r="L91" s="37" t="s">
        <v>766</v>
      </c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50"/>
      <c r="HN91" s="50"/>
      <c r="HO91" s="50"/>
      <c r="HP91" s="50"/>
      <c r="HQ91" s="50"/>
      <c r="HR91" s="50"/>
      <c r="HS91" s="50"/>
      <c r="HT91" s="50"/>
    </row>
    <row r="92" customFormat="false" ht="30" hidden="false" customHeight="false" outlineLevel="0" collapsed="false">
      <c r="A92" s="51"/>
      <c r="B92" s="39" t="s">
        <v>1090</v>
      </c>
      <c r="C92" s="37" t="s">
        <v>914</v>
      </c>
      <c r="D92" s="37" t="s">
        <v>915</v>
      </c>
      <c r="E92" s="37" t="s">
        <v>103</v>
      </c>
      <c r="F92" s="37" t="s">
        <v>840</v>
      </c>
      <c r="G92" s="47" t="n">
        <v>0.62</v>
      </c>
      <c r="H92" s="48" t="n">
        <v>400</v>
      </c>
      <c r="I92" s="40" t="n">
        <f aca="false">G92*H92</f>
        <v>248</v>
      </c>
      <c r="J92" s="41" t="n">
        <v>0.12</v>
      </c>
      <c r="K92" s="42" t="n">
        <f aca="false">I92*J92+I92</f>
        <v>277.76</v>
      </c>
      <c r="L92" s="37" t="s">
        <v>790</v>
      </c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  <c r="DJ92" s="50"/>
      <c r="DK92" s="50"/>
      <c r="DL92" s="50"/>
      <c r="DM92" s="50"/>
      <c r="DN92" s="50"/>
      <c r="DO92" s="50"/>
      <c r="DP92" s="50"/>
      <c r="DQ92" s="50"/>
      <c r="DR92" s="50"/>
      <c r="DS92" s="50"/>
      <c r="DT92" s="50"/>
      <c r="DU92" s="50"/>
      <c r="DV92" s="50"/>
      <c r="DW92" s="50"/>
      <c r="DX92" s="50"/>
      <c r="DY92" s="50"/>
      <c r="DZ92" s="50"/>
      <c r="EA92" s="50"/>
      <c r="EB92" s="50"/>
      <c r="EC92" s="50"/>
      <c r="ED92" s="50"/>
      <c r="EE92" s="50"/>
      <c r="EF92" s="50"/>
      <c r="EG92" s="50"/>
      <c r="EH92" s="50"/>
      <c r="EI92" s="50"/>
      <c r="EJ92" s="50"/>
      <c r="EK92" s="50"/>
      <c r="EL92" s="50"/>
      <c r="EM92" s="50"/>
      <c r="EN92" s="50"/>
      <c r="EO92" s="50"/>
      <c r="EP92" s="50"/>
      <c r="EQ92" s="50"/>
      <c r="ER92" s="50"/>
      <c r="ES92" s="50"/>
      <c r="ET92" s="50"/>
      <c r="EU92" s="50"/>
      <c r="EV92" s="50"/>
      <c r="EW92" s="50"/>
      <c r="EX92" s="50"/>
      <c r="EY92" s="50"/>
      <c r="EZ92" s="50"/>
      <c r="FA92" s="50"/>
      <c r="FB92" s="50"/>
      <c r="FC92" s="50"/>
      <c r="FD92" s="50"/>
      <c r="FE92" s="50"/>
      <c r="FF92" s="50"/>
      <c r="FG92" s="50"/>
      <c r="FH92" s="50"/>
      <c r="FI92" s="50"/>
      <c r="FJ92" s="50"/>
      <c r="FK92" s="50"/>
      <c r="FL92" s="50"/>
      <c r="FM92" s="50"/>
      <c r="FN92" s="50"/>
      <c r="FO92" s="50"/>
      <c r="FP92" s="50"/>
      <c r="FQ92" s="50"/>
      <c r="FR92" s="50"/>
      <c r="FS92" s="50"/>
      <c r="FT92" s="50"/>
      <c r="FU92" s="50"/>
      <c r="FV92" s="50"/>
      <c r="FW92" s="50"/>
      <c r="FX92" s="50"/>
      <c r="FY92" s="50"/>
      <c r="FZ92" s="50"/>
      <c r="GA92" s="50"/>
      <c r="GB92" s="50"/>
      <c r="GC92" s="50"/>
      <c r="GD92" s="50"/>
      <c r="GE92" s="50"/>
      <c r="GF92" s="50"/>
      <c r="GG92" s="50"/>
      <c r="GH92" s="50"/>
      <c r="GI92" s="50"/>
      <c r="GJ92" s="50"/>
      <c r="GK92" s="50"/>
      <c r="GL92" s="50"/>
      <c r="GM92" s="50"/>
      <c r="GN92" s="50"/>
      <c r="GO92" s="50"/>
      <c r="GP92" s="50"/>
      <c r="GQ92" s="50"/>
      <c r="GR92" s="50"/>
      <c r="GS92" s="50"/>
      <c r="GT92" s="50"/>
      <c r="GU92" s="50"/>
      <c r="GV92" s="50"/>
      <c r="GW92" s="50"/>
      <c r="GX92" s="50"/>
      <c r="GY92" s="50"/>
      <c r="GZ92" s="50"/>
      <c r="HA92" s="50"/>
      <c r="HB92" s="50"/>
      <c r="HC92" s="50"/>
      <c r="HD92" s="50"/>
      <c r="HE92" s="50"/>
      <c r="HF92" s="50"/>
      <c r="HG92" s="50"/>
      <c r="HH92" s="50"/>
      <c r="HI92" s="50"/>
      <c r="HJ92" s="50"/>
      <c r="HK92" s="50"/>
      <c r="HL92" s="50"/>
      <c r="HM92" s="50"/>
      <c r="HN92" s="50"/>
      <c r="HO92" s="50"/>
      <c r="HP92" s="50"/>
      <c r="HQ92" s="50"/>
      <c r="HR92" s="50"/>
      <c r="HS92" s="50"/>
      <c r="HT92" s="50"/>
    </row>
    <row r="93" s="45" customFormat="true" ht="15" hidden="false" customHeight="true" outlineLevel="0" collapsed="false">
      <c r="A93" s="63"/>
      <c r="B93" s="39" t="s">
        <v>1091</v>
      </c>
      <c r="C93" s="37" t="s">
        <v>1092</v>
      </c>
      <c r="D93" s="37" t="s">
        <v>1093</v>
      </c>
      <c r="E93" s="37" t="s">
        <v>16</v>
      </c>
      <c r="F93" s="37" t="s">
        <v>840</v>
      </c>
      <c r="G93" s="60" t="n">
        <v>0.89</v>
      </c>
      <c r="H93" s="39" t="n">
        <v>3800</v>
      </c>
      <c r="I93" s="40" t="n">
        <f aca="false">G93*H93</f>
        <v>3382</v>
      </c>
      <c r="J93" s="41" t="n">
        <v>0.12</v>
      </c>
      <c r="K93" s="42" t="n">
        <f aca="false">I93*J93+I93</f>
        <v>3787.84</v>
      </c>
      <c r="L93" s="37" t="s">
        <v>790</v>
      </c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</row>
    <row r="94" customFormat="false" ht="30" hidden="false" customHeight="false" outlineLevel="0" collapsed="false">
      <c r="A94" s="51"/>
      <c r="B94" s="39" t="s">
        <v>1094</v>
      </c>
      <c r="C94" s="37" t="s">
        <v>1095</v>
      </c>
      <c r="D94" s="37" t="s">
        <v>1096</v>
      </c>
      <c r="E94" s="37" t="s">
        <v>103</v>
      </c>
      <c r="F94" s="37" t="s">
        <v>1004</v>
      </c>
      <c r="G94" s="47" t="n">
        <v>1.33</v>
      </c>
      <c r="H94" s="48" t="n">
        <v>800</v>
      </c>
      <c r="I94" s="40" t="n">
        <f aca="false">G94*H94</f>
        <v>1064</v>
      </c>
      <c r="J94" s="41" t="n">
        <v>0.12</v>
      </c>
      <c r="K94" s="42" t="n">
        <f aca="false">I94*J94+I94</f>
        <v>1191.68</v>
      </c>
      <c r="L94" s="37" t="s">
        <v>1005</v>
      </c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  <c r="HG94" s="50"/>
      <c r="HH94" s="50"/>
      <c r="HI94" s="50"/>
      <c r="HJ94" s="50"/>
      <c r="HK94" s="50"/>
      <c r="HL94" s="50"/>
      <c r="HM94" s="50"/>
      <c r="HN94" s="50"/>
      <c r="HO94" s="50"/>
      <c r="HP94" s="50"/>
      <c r="HQ94" s="50"/>
      <c r="HR94" s="50"/>
      <c r="HS94" s="50"/>
      <c r="HT94" s="50"/>
    </row>
    <row r="95" customFormat="false" ht="30" hidden="false" customHeight="false" outlineLevel="0" collapsed="false">
      <c r="A95" s="51"/>
      <c r="B95" s="39" t="s">
        <v>1097</v>
      </c>
      <c r="C95" s="37" t="s">
        <v>1098</v>
      </c>
      <c r="D95" s="37" t="s">
        <v>1099</v>
      </c>
      <c r="E95" s="37" t="s">
        <v>103</v>
      </c>
      <c r="F95" s="37" t="s">
        <v>840</v>
      </c>
      <c r="G95" s="40" t="n">
        <v>0.22</v>
      </c>
      <c r="H95" s="52" t="n">
        <v>2200</v>
      </c>
      <c r="I95" s="40" t="n">
        <f aca="false">G95*H95</f>
        <v>484</v>
      </c>
      <c r="J95" s="41" t="n">
        <v>0.12</v>
      </c>
      <c r="K95" s="42" t="n">
        <f aca="false">I95*J95+I95</f>
        <v>542.08</v>
      </c>
      <c r="L95" s="37" t="s">
        <v>790</v>
      </c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  <c r="HG95" s="50"/>
      <c r="HH95" s="50"/>
      <c r="HI95" s="50"/>
      <c r="HJ95" s="50"/>
      <c r="HK95" s="50"/>
      <c r="HL95" s="50"/>
      <c r="HM95" s="50"/>
      <c r="HN95" s="50"/>
      <c r="HO95" s="50"/>
      <c r="HP95" s="50"/>
      <c r="HQ95" s="50"/>
      <c r="HR95" s="50"/>
      <c r="HS95" s="50"/>
      <c r="HT95" s="50"/>
    </row>
    <row r="96" customFormat="false" ht="30" hidden="false" customHeight="false" outlineLevel="0" collapsed="false">
      <c r="A96" s="51"/>
      <c r="B96" s="39" t="s">
        <v>1100</v>
      </c>
      <c r="C96" s="37" t="s">
        <v>1101</v>
      </c>
      <c r="D96" s="37" t="s">
        <v>1102</v>
      </c>
      <c r="E96" s="37" t="s">
        <v>103</v>
      </c>
      <c r="F96" s="37" t="s">
        <v>840</v>
      </c>
      <c r="G96" s="40" t="n">
        <v>0.44</v>
      </c>
      <c r="H96" s="52" t="n">
        <v>300</v>
      </c>
      <c r="I96" s="40" t="n">
        <f aca="false">G96*H96</f>
        <v>132</v>
      </c>
      <c r="J96" s="41" t="n">
        <v>0.12</v>
      </c>
      <c r="K96" s="42" t="n">
        <f aca="false">I96*J96+I96</f>
        <v>147.84</v>
      </c>
      <c r="L96" s="37" t="s">
        <v>790</v>
      </c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  <c r="DJ96" s="50"/>
      <c r="DK96" s="50"/>
      <c r="DL96" s="50"/>
      <c r="DM96" s="50"/>
      <c r="DN96" s="50"/>
      <c r="DO96" s="50"/>
      <c r="DP96" s="50"/>
      <c r="DQ96" s="50"/>
      <c r="DR96" s="50"/>
      <c r="DS96" s="50"/>
      <c r="DT96" s="50"/>
      <c r="DU96" s="50"/>
      <c r="DV96" s="50"/>
      <c r="DW96" s="50"/>
      <c r="DX96" s="50"/>
      <c r="DY96" s="50"/>
      <c r="DZ96" s="50"/>
      <c r="EA96" s="50"/>
      <c r="EB96" s="50"/>
      <c r="EC96" s="50"/>
      <c r="ED96" s="50"/>
      <c r="EE96" s="50"/>
      <c r="EF96" s="50"/>
      <c r="EG96" s="50"/>
      <c r="EH96" s="50"/>
      <c r="EI96" s="50"/>
      <c r="EJ96" s="50"/>
      <c r="EK96" s="50"/>
      <c r="EL96" s="50"/>
      <c r="EM96" s="50"/>
      <c r="EN96" s="50"/>
      <c r="EO96" s="50"/>
      <c r="EP96" s="50"/>
      <c r="EQ96" s="50"/>
      <c r="ER96" s="50"/>
      <c r="ES96" s="50"/>
      <c r="ET96" s="50"/>
      <c r="EU96" s="50"/>
      <c r="EV96" s="50"/>
      <c r="EW96" s="50"/>
      <c r="EX96" s="50"/>
      <c r="EY96" s="50"/>
      <c r="EZ96" s="50"/>
      <c r="FA96" s="50"/>
      <c r="FB96" s="50"/>
      <c r="FC96" s="50"/>
      <c r="FD96" s="50"/>
      <c r="FE96" s="50"/>
      <c r="FF96" s="50"/>
      <c r="FG96" s="50"/>
      <c r="FH96" s="50"/>
      <c r="FI96" s="50"/>
      <c r="FJ96" s="50"/>
      <c r="FK96" s="50"/>
      <c r="FL96" s="50"/>
      <c r="FM96" s="50"/>
      <c r="FN96" s="50"/>
      <c r="FO96" s="50"/>
      <c r="FP96" s="50"/>
      <c r="FQ96" s="50"/>
      <c r="FR96" s="50"/>
      <c r="FS96" s="50"/>
      <c r="FT96" s="50"/>
      <c r="FU96" s="50"/>
      <c r="FV96" s="50"/>
      <c r="FW96" s="50"/>
      <c r="FX96" s="50"/>
      <c r="FY96" s="50"/>
      <c r="FZ96" s="50"/>
      <c r="GA96" s="50"/>
      <c r="GB96" s="50"/>
      <c r="GC96" s="50"/>
      <c r="GD96" s="50"/>
      <c r="GE96" s="50"/>
      <c r="GF96" s="50"/>
      <c r="GG96" s="50"/>
      <c r="GH96" s="50"/>
      <c r="GI96" s="50"/>
      <c r="GJ96" s="50"/>
      <c r="GK96" s="50"/>
      <c r="GL96" s="50"/>
      <c r="GM96" s="50"/>
      <c r="GN96" s="50"/>
      <c r="GO96" s="50"/>
      <c r="GP96" s="50"/>
      <c r="GQ96" s="50"/>
      <c r="GR96" s="50"/>
      <c r="GS96" s="50"/>
      <c r="GT96" s="50"/>
      <c r="GU96" s="50"/>
      <c r="GV96" s="50"/>
      <c r="GW96" s="50"/>
      <c r="GX96" s="50"/>
      <c r="GY96" s="50"/>
      <c r="GZ96" s="50"/>
      <c r="HA96" s="50"/>
      <c r="HB96" s="50"/>
      <c r="HC96" s="50"/>
      <c r="HD96" s="50"/>
      <c r="HE96" s="50"/>
      <c r="HF96" s="50"/>
      <c r="HG96" s="50"/>
      <c r="HH96" s="50"/>
      <c r="HI96" s="50"/>
      <c r="HJ96" s="50"/>
      <c r="HK96" s="50"/>
      <c r="HL96" s="50"/>
      <c r="HM96" s="50"/>
      <c r="HN96" s="50"/>
      <c r="HO96" s="50"/>
      <c r="HP96" s="50"/>
      <c r="HQ96" s="50"/>
      <c r="HR96" s="50"/>
      <c r="HS96" s="50"/>
      <c r="HT96" s="50"/>
    </row>
    <row r="97" customFormat="false" ht="30" hidden="false" customHeight="false" outlineLevel="0" collapsed="false">
      <c r="A97" s="51"/>
      <c r="B97" s="39" t="s">
        <v>1103</v>
      </c>
      <c r="C97" s="37" t="s">
        <v>1104</v>
      </c>
      <c r="D97" s="37" t="s">
        <v>1105</v>
      </c>
      <c r="E97" s="37" t="s">
        <v>16</v>
      </c>
      <c r="F97" s="37" t="s">
        <v>840</v>
      </c>
      <c r="G97" s="40" t="n">
        <v>0.28</v>
      </c>
      <c r="H97" s="52" t="n">
        <v>300</v>
      </c>
      <c r="I97" s="40" t="n">
        <f aca="false">G97*H97</f>
        <v>84</v>
      </c>
      <c r="J97" s="41" t="n">
        <v>0.12</v>
      </c>
      <c r="K97" s="42" t="n">
        <f aca="false">I97*J97+I97</f>
        <v>94.08</v>
      </c>
      <c r="L97" s="37" t="s">
        <v>790</v>
      </c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  <c r="DJ97" s="50"/>
      <c r="DK97" s="50"/>
      <c r="DL97" s="50"/>
      <c r="DM97" s="50"/>
      <c r="DN97" s="50"/>
      <c r="DO97" s="50"/>
      <c r="DP97" s="50"/>
      <c r="DQ97" s="50"/>
      <c r="DR97" s="50"/>
      <c r="DS97" s="50"/>
      <c r="DT97" s="50"/>
      <c r="DU97" s="50"/>
      <c r="DV97" s="50"/>
      <c r="DW97" s="50"/>
      <c r="DX97" s="50"/>
      <c r="DY97" s="50"/>
      <c r="DZ97" s="50"/>
      <c r="EA97" s="50"/>
      <c r="EB97" s="50"/>
      <c r="EC97" s="50"/>
      <c r="ED97" s="50"/>
      <c r="EE97" s="50"/>
      <c r="EF97" s="50"/>
      <c r="EG97" s="50"/>
      <c r="EH97" s="50"/>
      <c r="EI97" s="50"/>
      <c r="EJ97" s="50"/>
      <c r="EK97" s="50"/>
      <c r="EL97" s="50"/>
      <c r="EM97" s="50"/>
      <c r="EN97" s="50"/>
      <c r="EO97" s="50"/>
      <c r="EP97" s="50"/>
      <c r="EQ97" s="50"/>
      <c r="ER97" s="50"/>
      <c r="ES97" s="50"/>
      <c r="ET97" s="50"/>
      <c r="EU97" s="50"/>
      <c r="EV97" s="50"/>
      <c r="EW97" s="50"/>
      <c r="EX97" s="50"/>
      <c r="EY97" s="50"/>
      <c r="EZ97" s="50"/>
      <c r="FA97" s="50"/>
      <c r="FB97" s="50"/>
      <c r="FC97" s="50"/>
      <c r="FD97" s="50"/>
      <c r="FE97" s="50"/>
      <c r="FF97" s="50"/>
      <c r="FG97" s="50"/>
      <c r="FH97" s="50"/>
      <c r="FI97" s="50"/>
      <c r="FJ97" s="50"/>
      <c r="FK97" s="50"/>
      <c r="FL97" s="50"/>
      <c r="FM97" s="50"/>
      <c r="FN97" s="50"/>
      <c r="FO97" s="50"/>
      <c r="FP97" s="50"/>
      <c r="FQ97" s="50"/>
      <c r="FR97" s="50"/>
      <c r="FS97" s="50"/>
      <c r="FT97" s="50"/>
      <c r="FU97" s="50"/>
      <c r="FV97" s="50"/>
      <c r="FW97" s="50"/>
      <c r="FX97" s="50"/>
      <c r="FY97" s="50"/>
      <c r="FZ97" s="50"/>
      <c r="GA97" s="50"/>
      <c r="GB97" s="50"/>
      <c r="GC97" s="50"/>
      <c r="GD97" s="50"/>
      <c r="GE97" s="50"/>
      <c r="GF97" s="50"/>
      <c r="GG97" s="50"/>
      <c r="GH97" s="50"/>
      <c r="GI97" s="50"/>
      <c r="GJ97" s="50"/>
      <c r="GK97" s="50"/>
      <c r="GL97" s="50"/>
      <c r="GM97" s="50"/>
      <c r="GN97" s="50"/>
      <c r="GO97" s="50"/>
      <c r="GP97" s="50"/>
      <c r="GQ97" s="50"/>
      <c r="GR97" s="50"/>
      <c r="GS97" s="50"/>
      <c r="GT97" s="50"/>
      <c r="GU97" s="50"/>
      <c r="GV97" s="50"/>
      <c r="GW97" s="50"/>
      <c r="GX97" s="50"/>
      <c r="GY97" s="50"/>
      <c r="GZ97" s="50"/>
      <c r="HA97" s="50"/>
      <c r="HB97" s="50"/>
      <c r="HC97" s="50"/>
      <c r="HD97" s="50"/>
      <c r="HE97" s="50"/>
      <c r="HF97" s="50"/>
      <c r="HG97" s="50"/>
      <c r="HH97" s="50"/>
      <c r="HI97" s="50"/>
      <c r="HJ97" s="50"/>
      <c r="HK97" s="50"/>
      <c r="HL97" s="50"/>
      <c r="HM97" s="50"/>
      <c r="HN97" s="50"/>
      <c r="HO97" s="50"/>
      <c r="HP97" s="50"/>
      <c r="HQ97" s="50"/>
      <c r="HR97" s="50"/>
      <c r="HS97" s="50"/>
      <c r="HT97" s="50"/>
    </row>
    <row r="98" s="45" customFormat="true" ht="45" hidden="false" customHeight="false" outlineLevel="0" collapsed="false">
      <c r="A98" s="77"/>
      <c r="B98" s="39" t="s">
        <v>1106</v>
      </c>
      <c r="C98" s="78" t="s">
        <v>1107</v>
      </c>
      <c r="D98" s="78" t="s">
        <v>1108</v>
      </c>
      <c r="E98" s="78" t="s">
        <v>103</v>
      </c>
      <c r="F98" s="37" t="s">
        <v>812</v>
      </c>
      <c r="G98" s="56" t="n">
        <v>4.8</v>
      </c>
      <c r="H98" s="51" t="n">
        <v>15000</v>
      </c>
      <c r="I98" s="65" t="n">
        <f aca="false">G98*H98</f>
        <v>72000</v>
      </c>
      <c r="J98" s="41" t="n">
        <v>0.12</v>
      </c>
      <c r="K98" s="42" t="n">
        <f aca="false">I98*J98+I98</f>
        <v>80640</v>
      </c>
      <c r="L98" s="37" t="s">
        <v>766</v>
      </c>
      <c r="M98" s="79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</row>
    <row r="99" customFormat="false" ht="30" hidden="false" customHeight="false" outlineLevel="0" collapsed="false">
      <c r="A99" s="51"/>
      <c r="B99" s="39" t="s">
        <v>1109</v>
      </c>
      <c r="C99" s="37" t="s">
        <v>1110</v>
      </c>
      <c r="D99" s="37" t="s">
        <v>1111</v>
      </c>
      <c r="E99" s="37" t="s">
        <v>16</v>
      </c>
      <c r="F99" s="37" t="s">
        <v>924</v>
      </c>
      <c r="G99" s="40" t="n">
        <v>1.54</v>
      </c>
      <c r="H99" s="52" t="n">
        <v>5400</v>
      </c>
      <c r="I99" s="40" t="n">
        <f aca="false">G99*H99</f>
        <v>8316</v>
      </c>
      <c r="J99" s="41" t="n">
        <v>0.12</v>
      </c>
      <c r="K99" s="42" t="n">
        <f aca="false">I99*J99+I99</f>
        <v>9313.92</v>
      </c>
      <c r="L99" s="37" t="s">
        <v>790</v>
      </c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  <c r="DJ99" s="50"/>
      <c r="DK99" s="50"/>
      <c r="DL99" s="50"/>
      <c r="DM99" s="50"/>
      <c r="DN99" s="50"/>
      <c r="DO99" s="50"/>
      <c r="DP99" s="50"/>
      <c r="DQ99" s="50"/>
      <c r="DR99" s="50"/>
      <c r="DS99" s="50"/>
      <c r="DT99" s="50"/>
      <c r="DU99" s="50"/>
      <c r="DV99" s="50"/>
      <c r="DW99" s="50"/>
      <c r="DX99" s="50"/>
      <c r="DY99" s="50"/>
      <c r="DZ99" s="50"/>
      <c r="EA99" s="50"/>
      <c r="EB99" s="50"/>
      <c r="EC99" s="50"/>
      <c r="ED99" s="50"/>
      <c r="EE99" s="50"/>
      <c r="EF99" s="50"/>
      <c r="EG99" s="50"/>
      <c r="EH99" s="50"/>
      <c r="EI99" s="50"/>
      <c r="EJ99" s="50"/>
      <c r="EK99" s="50"/>
      <c r="EL99" s="50"/>
      <c r="EM99" s="50"/>
      <c r="EN99" s="50"/>
      <c r="EO99" s="50"/>
      <c r="EP99" s="50"/>
      <c r="EQ99" s="50"/>
      <c r="ER99" s="50"/>
      <c r="ES99" s="50"/>
      <c r="ET99" s="50"/>
      <c r="EU99" s="50"/>
      <c r="EV99" s="50"/>
      <c r="EW99" s="50"/>
      <c r="EX99" s="50"/>
      <c r="EY99" s="50"/>
      <c r="EZ99" s="50"/>
      <c r="FA99" s="50"/>
      <c r="FB99" s="50"/>
      <c r="FC99" s="50"/>
      <c r="FD99" s="50"/>
      <c r="FE99" s="50"/>
      <c r="FF99" s="50"/>
      <c r="FG99" s="50"/>
      <c r="FH99" s="50"/>
      <c r="FI99" s="50"/>
      <c r="FJ99" s="50"/>
      <c r="FK99" s="50"/>
      <c r="FL99" s="50"/>
      <c r="FM99" s="50"/>
      <c r="FN99" s="50"/>
      <c r="FO99" s="50"/>
      <c r="FP99" s="50"/>
      <c r="FQ99" s="50"/>
      <c r="FR99" s="50"/>
      <c r="FS99" s="50"/>
      <c r="FT99" s="50"/>
      <c r="FU99" s="50"/>
      <c r="FV99" s="50"/>
      <c r="FW99" s="50"/>
      <c r="FX99" s="50"/>
      <c r="FY99" s="50"/>
      <c r="FZ99" s="50"/>
      <c r="GA99" s="50"/>
      <c r="GB99" s="50"/>
      <c r="GC99" s="50"/>
      <c r="GD99" s="50"/>
      <c r="GE99" s="50"/>
      <c r="GF99" s="50"/>
      <c r="GG99" s="50"/>
      <c r="GH99" s="50"/>
      <c r="GI99" s="50"/>
      <c r="GJ99" s="50"/>
      <c r="GK99" s="50"/>
      <c r="GL99" s="50"/>
      <c r="GM99" s="50"/>
      <c r="GN99" s="50"/>
      <c r="GO99" s="50"/>
      <c r="GP99" s="50"/>
      <c r="GQ99" s="50"/>
      <c r="GR99" s="50"/>
      <c r="GS99" s="50"/>
      <c r="GT99" s="50"/>
      <c r="GU99" s="50"/>
      <c r="GV99" s="50"/>
      <c r="GW99" s="50"/>
      <c r="GX99" s="50"/>
      <c r="GY99" s="50"/>
      <c r="GZ99" s="50"/>
      <c r="HA99" s="50"/>
      <c r="HB99" s="50"/>
      <c r="HC99" s="50"/>
      <c r="HD99" s="50"/>
      <c r="HE99" s="50"/>
      <c r="HF99" s="50"/>
      <c r="HG99" s="50"/>
      <c r="HH99" s="50"/>
      <c r="HI99" s="50"/>
      <c r="HJ99" s="50"/>
      <c r="HK99" s="50"/>
      <c r="HL99" s="50"/>
      <c r="HM99" s="50"/>
      <c r="HN99" s="50"/>
      <c r="HO99" s="50"/>
      <c r="HP99" s="50"/>
      <c r="HQ99" s="50"/>
      <c r="HR99" s="50"/>
      <c r="HS99" s="50"/>
      <c r="HT99" s="50"/>
    </row>
    <row r="100" customFormat="false" ht="30" hidden="false" customHeight="false" outlineLevel="0" collapsed="false">
      <c r="A100" s="51"/>
      <c r="B100" s="39" t="s">
        <v>1112</v>
      </c>
      <c r="C100" s="37" t="s">
        <v>1113</v>
      </c>
      <c r="D100" s="37" t="s">
        <v>1114</v>
      </c>
      <c r="E100" s="37" t="s">
        <v>11</v>
      </c>
      <c r="F100" s="37" t="s">
        <v>780</v>
      </c>
      <c r="G100" s="40" t="n">
        <v>0.52</v>
      </c>
      <c r="H100" s="52" t="n">
        <v>32700</v>
      </c>
      <c r="I100" s="65" t="n">
        <f aca="false">G100*H100</f>
        <v>17004</v>
      </c>
      <c r="J100" s="41" t="n">
        <v>0.12</v>
      </c>
      <c r="K100" s="42" t="n">
        <f aca="false">I100*J100+I100</f>
        <v>19044.48</v>
      </c>
      <c r="L100" s="37" t="s">
        <v>781</v>
      </c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  <c r="DJ100" s="50"/>
      <c r="DK100" s="50"/>
      <c r="DL100" s="50"/>
      <c r="DM100" s="50"/>
      <c r="DN100" s="50"/>
      <c r="DO100" s="50"/>
      <c r="DP100" s="50"/>
      <c r="DQ100" s="50"/>
      <c r="DR100" s="50"/>
      <c r="DS100" s="50"/>
      <c r="DT100" s="50"/>
      <c r="DU100" s="50"/>
      <c r="DV100" s="50"/>
      <c r="DW100" s="50"/>
      <c r="DX100" s="50"/>
      <c r="DY100" s="50"/>
      <c r="DZ100" s="50"/>
      <c r="EA100" s="50"/>
      <c r="EB100" s="50"/>
      <c r="EC100" s="50"/>
      <c r="ED100" s="50"/>
      <c r="EE100" s="50"/>
      <c r="EF100" s="50"/>
      <c r="EG100" s="50"/>
      <c r="EH100" s="50"/>
      <c r="EI100" s="50"/>
      <c r="EJ100" s="50"/>
      <c r="EK100" s="50"/>
      <c r="EL100" s="50"/>
      <c r="EM100" s="50"/>
      <c r="EN100" s="50"/>
      <c r="EO100" s="50"/>
      <c r="EP100" s="50"/>
      <c r="EQ100" s="50"/>
      <c r="ER100" s="50"/>
      <c r="ES100" s="50"/>
      <c r="ET100" s="50"/>
      <c r="EU100" s="50"/>
      <c r="EV100" s="50"/>
      <c r="EW100" s="50"/>
      <c r="EX100" s="50"/>
      <c r="EY100" s="50"/>
      <c r="EZ100" s="50"/>
      <c r="FA100" s="50"/>
      <c r="FB100" s="50"/>
      <c r="FC100" s="50"/>
      <c r="FD100" s="50"/>
      <c r="FE100" s="50"/>
      <c r="FF100" s="50"/>
      <c r="FG100" s="50"/>
      <c r="FH100" s="50"/>
      <c r="FI100" s="50"/>
      <c r="FJ100" s="50"/>
      <c r="FK100" s="50"/>
      <c r="FL100" s="50"/>
      <c r="FM100" s="50"/>
      <c r="FN100" s="50"/>
      <c r="FO100" s="50"/>
      <c r="FP100" s="50"/>
      <c r="FQ100" s="50"/>
      <c r="FR100" s="50"/>
      <c r="FS100" s="50"/>
      <c r="FT100" s="50"/>
      <c r="FU100" s="50"/>
      <c r="FV100" s="50"/>
      <c r="FW100" s="50"/>
      <c r="FX100" s="50"/>
      <c r="FY100" s="50"/>
      <c r="FZ100" s="50"/>
      <c r="GA100" s="50"/>
      <c r="GB100" s="50"/>
      <c r="GC100" s="50"/>
      <c r="GD100" s="50"/>
      <c r="GE100" s="50"/>
      <c r="GF100" s="50"/>
      <c r="GG100" s="50"/>
      <c r="GH100" s="50"/>
      <c r="GI100" s="50"/>
      <c r="GJ100" s="50"/>
      <c r="GK100" s="50"/>
      <c r="GL100" s="50"/>
      <c r="GM100" s="50"/>
      <c r="GN100" s="50"/>
      <c r="GO100" s="50"/>
      <c r="GP100" s="50"/>
      <c r="GQ100" s="50"/>
      <c r="GR100" s="50"/>
      <c r="GS100" s="50"/>
      <c r="GT100" s="50"/>
      <c r="GU100" s="50"/>
      <c r="GV100" s="50"/>
      <c r="GW100" s="50"/>
      <c r="GX100" s="50"/>
      <c r="GY100" s="50"/>
      <c r="GZ100" s="50"/>
      <c r="HA100" s="50"/>
      <c r="HB100" s="50"/>
      <c r="HC100" s="50"/>
      <c r="HD100" s="50"/>
      <c r="HE100" s="50"/>
      <c r="HF100" s="50"/>
      <c r="HG100" s="50"/>
      <c r="HH100" s="50"/>
      <c r="HI100" s="50"/>
      <c r="HJ100" s="50"/>
      <c r="HK100" s="50"/>
      <c r="HL100" s="50"/>
      <c r="HM100" s="50"/>
      <c r="HN100" s="50"/>
      <c r="HO100" s="50"/>
      <c r="HP100" s="50"/>
      <c r="HQ100" s="50"/>
      <c r="HR100" s="50"/>
      <c r="HS100" s="50"/>
      <c r="HT100" s="50"/>
    </row>
    <row r="101" customFormat="false" ht="30" hidden="false" customHeight="false" outlineLevel="0" collapsed="false">
      <c r="A101" s="51"/>
      <c r="B101" s="39" t="s">
        <v>1115</v>
      </c>
      <c r="C101" s="37" t="s">
        <v>1116</v>
      </c>
      <c r="D101" s="37" t="s">
        <v>1117</v>
      </c>
      <c r="E101" s="37" t="s">
        <v>16</v>
      </c>
      <c r="F101" s="37" t="s">
        <v>812</v>
      </c>
      <c r="G101" s="40" t="n">
        <v>1</v>
      </c>
      <c r="H101" s="52" t="n">
        <v>35400</v>
      </c>
      <c r="I101" s="65" t="n">
        <f aca="false">G101*H101</f>
        <v>35400</v>
      </c>
      <c r="J101" s="41" t="n">
        <v>0.12</v>
      </c>
      <c r="K101" s="42" t="n">
        <f aca="false">I101*J101+I101</f>
        <v>39648</v>
      </c>
      <c r="L101" s="37" t="s">
        <v>766</v>
      </c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  <c r="DJ101" s="50"/>
      <c r="DK101" s="50"/>
      <c r="DL101" s="50"/>
      <c r="DM101" s="50"/>
      <c r="DN101" s="50"/>
      <c r="DO101" s="50"/>
      <c r="DP101" s="50"/>
      <c r="DQ101" s="50"/>
      <c r="DR101" s="50"/>
      <c r="DS101" s="50"/>
      <c r="DT101" s="50"/>
      <c r="DU101" s="50"/>
      <c r="DV101" s="50"/>
      <c r="DW101" s="50"/>
      <c r="DX101" s="50"/>
      <c r="DY101" s="50"/>
      <c r="DZ101" s="50"/>
      <c r="EA101" s="50"/>
      <c r="EB101" s="50"/>
      <c r="EC101" s="50"/>
      <c r="ED101" s="50"/>
      <c r="EE101" s="50"/>
      <c r="EF101" s="50"/>
      <c r="EG101" s="50"/>
      <c r="EH101" s="50"/>
      <c r="EI101" s="50"/>
      <c r="EJ101" s="50"/>
      <c r="EK101" s="50"/>
      <c r="EL101" s="50"/>
      <c r="EM101" s="50"/>
      <c r="EN101" s="50"/>
      <c r="EO101" s="50"/>
      <c r="EP101" s="50"/>
      <c r="EQ101" s="50"/>
      <c r="ER101" s="50"/>
      <c r="ES101" s="50"/>
      <c r="ET101" s="50"/>
      <c r="EU101" s="50"/>
      <c r="EV101" s="50"/>
      <c r="EW101" s="50"/>
      <c r="EX101" s="50"/>
      <c r="EY101" s="50"/>
      <c r="EZ101" s="50"/>
      <c r="FA101" s="50"/>
      <c r="FB101" s="50"/>
      <c r="FC101" s="50"/>
      <c r="FD101" s="50"/>
      <c r="FE101" s="50"/>
      <c r="FF101" s="50"/>
      <c r="FG101" s="50"/>
      <c r="FH101" s="50"/>
      <c r="FI101" s="50"/>
      <c r="FJ101" s="50"/>
      <c r="FK101" s="50"/>
      <c r="FL101" s="50"/>
      <c r="FM101" s="50"/>
      <c r="FN101" s="50"/>
      <c r="FO101" s="50"/>
      <c r="FP101" s="50"/>
      <c r="FQ101" s="50"/>
      <c r="FR101" s="50"/>
      <c r="FS101" s="50"/>
      <c r="FT101" s="50"/>
      <c r="FU101" s="50"/>
      <c r="FV101" s="50"/>
      <c r="FW101" s="50"/>
      <c r="FX101" s="50"/>
      <c r="FY101" s="50"/>
      <c r="FZ101" s="50"/>
      <c r="GA101" s="50"/>
      <c r="GB101" s="50"/>
      <c r="GC101" s="50"/>
      <c r="GD101" s="50"/>
      <c r="GE101" s="50"/>
      <c r="GF101" s="50"/>
      <c r="GG101" s="50"/>
      <c r="GH101" s="50"/>
      <c r="GI101" s="50"/>
      <c r="GJ101" s="50"/>
      <c r="GK101" s="50"/>
      <c r="GL101" s="50"/>
      <c r="GM101" s="50"/>
      <c r="GN101" s="50"/>
      <c r="GO101" s="50"/>
      <c r="GP101" s="50"/>
      <c r="GQ101" s="50"/>
      <c r="GR101" s="50"/>
      <c r="GS101" s="50"/>
      <c r="GT101" s="50"/>
      <c r="GU101" s="50"/>
      <c r="GV101" s="50"/>
      <c r="GW101" s="50"/>
      <c r="GX101" s="50"/>
      <c r="GY101" s="50"/>
      <c r="GZ101" s="50"/>
      <c r="HA101" s="50"/>
      <c r="HB101" s="50"/>
      <c r="HC101" s="50"/>
      <c r="HD101" s="50"/>
      <c r="HE101" s="50"/>
      <c r="HF101" s="50"/>
      <c r="HG101" s="50"/>
      <c r="HH101" s="50"/>
      <c r="HI101" s="50"/>
      <c r="HJ101" s="50"/>
      <c r="HK101" s="50"/>
      <c r="HL101" s="50"/>
      <c r="HM101" s="50"/>
      <c r="HN101" s="50"/>
      <c r="HO101" s="50"/>
      <c r="HP101" s="50"/>
      <c r="HQ101" s="50"/>
      <c r="HR101" s="50"/>
      <c r="HS101" s="50"/>
      <c r="HT101" s="50"/>
    </row>
    <row r="102" customFormat="false" ht="30" hidden="false" customHeight="false" outlineLevel="0" collapsed="false">
      <c r="A102" s="51"/>
      <c r="B102" s="39" t="s">
        <v>1118</v>
      </c>
      <c r="C102" s="37" t="s">
        <v>1119</v>
      </c>
      <c r="D102" s="37" t="s">
        <v>1120</v>
      </c>
      <c r="E102" s="37" t="s">
        <v>103</v>
      </c>
      <c r="F102" s="37" t="s">
        <v>840</v>
      </c>
      <c r="G102" s="65" t="n">
        <v>0.99</v>
      </c>
      <c r="H102" s="52" t="n">
        <v>300</v>
      </c>
      <c r="I102" s="65" t="n">
        <f aca="false">G102*H102</f>
        <v>297</v>
      </c>
      <c r="J102" s="41" t="n">
        <v>0.12</v>
      </c>
      <c r="K102" s="42" t="n">
        <f aca="false">I102*J102+I102</f>
        <v>332.64</v>
      </c>
      <c r="L102" s="53" t="s">
        <v>790</v>
      </c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  <c r="HG102" s="50"/>
      <c r="HH102" s="50"/>
      <c r="HI102" s="50"/>
      <c r="HJ102" s="50"/>
      <c r="HK102" s="50"/>
      <c r="HL102" s="50"/>
      <c r="HM102" s="50"/>
      <c r="HN102" s="50"/>
      <c r="HO102" s="50"/>
      <c r="HP102" s="50"/>
      <c r="HQ102" s="50"/>
      <c r="HR102" s="50"/>
      <c r="HS102" s="50"/>
      <c r="HT102" s="50"/>
    </row>
    <row r="103" customFormat="false" ht="30" hidden="false" customHeight="false" outlineLevel="0" collapsed="false">
      <c r="A103" s="51"/>
      <c r="B103" s="39" t="s">
        <v>1121</v>
      </c>
      <c r="C103" s="37" t="s">
        <v>1122</v>
      </c>
      <c r="D103" s="37" t="s">
        <v>1123</v>
      </c>
      <c r="E103" s="37" t="s">
        <v>103</v>
      </c>
      <c r="F103" s="37" t="s">
        <v>840</v>
      </c>
      <c r="G103" s="40" t="n">
        <v>0.5</v>
      </c>
      <c r="H103" s="52" t="n">
        <v>2100</v>
      </c>
      <c r="I103" s="65" t="n">
        <f aca="false">G103*H103</f>
        <v>1050</v>
      </c>
      <c r="J103" s="41" t="n">
        <v>0.12</v>
      </c>
      <c r="K103" s="42" t="n">
        <f aca="false">I103*J103+I103</f>
        <v>1176</v>
      </c>
      <c r="L103" s="37" t="s">
        <v>790</v>
      </c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  <c r="HG103" s="50"/>
      <c r="HH103" s="50"/>
      <c r="HI103" s="50"/>
      <c r="HJ103" s="50"/>
      <c r="HK103" s="50"/>
      <c r="HL103" s="50"/>
      <c r="HM103" s="50"/>
      <c r="HN103" s="50"/>
      <c r="HO103" s="50"/>
      <c r="HP103" s="50"/>
      <c r="HQ103" s="50"/>
      <c r="HR103" s="50"/>
      <c r="HS103" s="50"/>
      <c r="HT103" s="50"/>
    </row>
    <row r="104" customFormat="false" ht="30" hidden="false" customHeight="false" outlineLevel="0" collapsed="false">
      <c r="A104" s="51"/>
      <c r="B104" s="39" t="s">
        <v>1124</v>
      </c>
      <c r="C104" s="37" t="s">
        <v>1125</v>
      </c>
      <c r="D104" s="37" t="s">
        <v>1126</v>
      </c>
      <c r="E104" s="37" t="s">
        <v>103</v>
      </c>
      <c r="F104" s="37" t="s">
        <v>840</v>
      </c>
      <c r="G104" s="40" t="n">
        <v>0.83</v>
      </c>
      <c r="H104" s="52" t="n">
        <v>3900</v>
      </c>
      <c r="I104" s="65" t="n">
        <f aca="false">G104*H104</f>
        <v>3237</v>
      </c>
      <c r="J104" s="41" t="n">
        <v>0.12</v>
      </c>
      <c r="K104" s="42" t="n">
        <f aca="false">I104*J104+I104</f>
        <v>3625.44</v>
      </c>
      <c r="L104" s="37" t="s">
        <v>790</v>
      </c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  <c r="DJ104" s="50"/>
      <c r="DK104" s="50"/>
      <c r="DL104" s="50"/>
      <c r="DM104" s="50"/>
      <c r="DN104" s="50"/>
      <c r="DO104" s="50"/>
      <c r="DP104" s="50"/>
      <c r="DQ104" s="50"/>
      <c r="DR104" s="50"/>
      <c r="DS104" s="50"/>
      <c r="DT104" s="50"/>
      <c r="DU104" s="50"/>
      <c r="DV104" s="50"/>
      <c r="DW104" s="50"/>
      <c r="DX104" s="50"/>
      <c r="DY104" s="50"/>
      <c r="DZ104" s="50"/>
      <c r="EA104" s="50"/>
      <c r="EB104" s="50"/>
      <c r="EC104" s="50"/>
      <c r="ED104" s="50"/>
      <c r="EE104" s="50"/>
      <c r="EF104" s="50"/>
      <c r="EG104" s="50"/>
      <c r="EH104" s="50"/>
      <c r="EI104" s="50"/>
      <c r="EJ104" s="50"/>
      <c r="EK104" s="50"/>
      <c r="EL104" s="50"/>
      <c r="EM104" s="50"/>
      <c r="EN104" s="50"/>
      <c r="EO104" s="50"/>
      <c r="EP104" s="50"/>
      <c r="EQ104" s="50"/>
      <c r="ER104" s="50"/>
      <c r="ES104" s="50"/>
      <c r="ET104" s="50"/>
      <c r="EU104" s="50"/>
      <c r="EV104" s="50"/>
      <c r="EW104" s="50"/>
      <c r="EX104" s="50"/>
      <c r="EY104" s="50"/>
      <c r="EZ104" s="50"/>
      <c r="FA104" s="50"/>
      <c r="FB104" s="50"/>
      <c r="FC104" s="50"/>
      <c r="FD104" s="50"/>
      <c r="FE104" s="50"/>
      <c r="FF104" s="50"/>
      <c r="FG104" s="50"/>
      <c r="FH104" s="50"/>
      <c r="FI104" s="50"/>
      <c r="FJ104" s="50"/>
      <c r="FK104" s="50"/>
      <c r="FL104" s="50"/>
      <c r="FM104" s="50"/>
      <c r="FN104" s="50"/>
      <c r="FO104" s="50"/>
      <c r="FP104" s="50"/>
      <c r="FQ104" s="50"/>
      <c r="FR104" s="50"/>
      <c r="FS104" s="50"/>
      <c r="FT104" s="50"/>
      <c r="FU104" s="50"/>
      <c r="FV104" s="50"/>
      <c r="FW104" s="50"/>
      <c r="FX104" s="50"/>
      <c r="FY104" s="50"/>
      <c r="FZ104" s="50"/>
      <c r="GA104" s="50"/>
      <c r="GB104" s="50"/>
      <c r="GC104" s="50"/>
      <c r="GD104" s="50"/>
      <c r="GE104" s="50"/>
      <c r="GF104" s="50"/>
      <c r="GG104" s="50"/>
      <c r="GH104" s="50"/>
      <c r="GI104" s="50"/>
      <c r="GJ104" s="50"/>
      <c r="GK104" s="50"/>
      <c r="GL104" s="50"/>
      <c r="GM104" s="50"/>
      <c r="GN104" s="50"/>
      <c r="GO104" s="50"/>
      <c r="GP104" s="50"/>
      <c r="GQ104" s="50"/>
      <c r="GR104" s="50"/>
      <c r="GS104" s="50"/>
      <c r="GT104" s="50"/>
      <c r="GU104" s="50"/>
      <c r="GV104" s="50"/>
      <c r="GW104" s="50"/>
      <c r="GX104" s="50"/>
      <c r="GY104" s="50"/>
      <c r="GZ104" s="50"/>
      <c r="HA104" s="50"/>
      <c r="HB104" s="50"/>
      <c r="HC104" s="50"/>
      <c r="HD104" s="50"/>
      <c r="HE104" s="50"/>
      <c r="HF104" s="50"/>
      <c r="HG104" s="50"/>
      <c r="HH104" s="50"/>
      <c r="HI104" s="50"/>
      <c r="HJ104" s="50"/>
      <c r="HK104" s="50"/>
      <c r="HL104" s="50"/>
      <c r="HM104" s="50"/>
      <c r="HN104" s="50"/>
      <c r="HO104" s="50"/>
      <c r="HP104" s="50"/>
      <c r="HQ104" s="50"/>
      <c r="HR104" s="50"/>
      <c r="HS104" s="50"/>
      <c r="HT104" s="50"/>
    </row>
    <row r="105" customFormat="false" ht="30" hidden="false" customHeight="false" outlineLevel="0" collapsed="false">
      <c r="A105" s="51"/>
      <c r="B105" s="39" t="s">
        <v>1127</v>
      </c>
      <c r="C105" s="37" t="s">
        <v>1128</v>
      </c>
      <c r="D105" s="37" t="s">
        <v>1129</v>
      </c>
      <c r="E105" s="37" t="s">
        <v>25</v>
      </c>
      <c r="F105" s="37" t="s">
        <v>1130</v>
      </c>
      <c r="G105" s="40" t="n">
        <v>39.2</v>
      </c>
      <c r="H105" s="52" t="n">
        <v>20</v>
      </c>
      <c r="I105" s="65" t="n">
        <f aca="false">G105*H105</f>
        <v>784</v>
      </c>
      <c r="J105" s="41" t="n">
        <v>0.12</v>
      </c>
      <c r="K105" s="42" t="n">
        <f aca="false">I105*J105+I105</f>
        <v>878.08</v>
      </c>
      <c r="L105" s="37" t="s">
        <v>781</v>
      </c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  <c r="DJ105" s="50"/>
      <c r="DK105" s="50"/>
      <c r="DL105" s="50"/>
      <c r="DM105" s="50"/>
      <c r="DN105" s="50"/>
      <c r="DO105" s="50"/>
      <c r="DP105" s="50"/>
      <c r="DQ105" s="50"/>
      <c r="DR105" s="50"/>
      <c r="DS105" s="50"/>
      <c r="DT105" s="50"/>
      <c r="DU105" s="50"/>
      <c r="DV105" s="50"/>
      <c r="DW105" s="50"/>
      <c r="DX105" s="50"/>
      <c r="DY105" s="50"/>
      <c r="DZ105" s="50"/>
      <c r="EA105" s="50"/>
      <c r="EB105" s="50"/>
      <c r="EC105" s="50"/>
      <c r="ED105" s="50"/>
      <c r="EE105" s="50"/>
      <c r="EF105" s="50"/>
      <c r="EG105" s="50"/>
      <c r="EH105" s="50"/>
      <c r="EI105" s="50"/>
      <c r="EJ105" s="50"/>
      <c r="EK105" s="50"/>
      <c r="EL105" s="50"/>
      <c r="EM105" s="50"/>
      <c r="EN105" s="50"/>
      <c r="EO105" s="50"/>
      <c r="EP105" s="50"/>
      <c r="EQ105" s="50"/>
      <c r="ER105" s="50"/>
      <c r="ES105" s="50"/>
      <c r="ET105" s="50"/>
      <c r="EU105" s="50"/>
      <c r="EV105" s="50"/>
      <c r="EW105" s="50"/>
      <c r="EX105" s="50"/>
      <c r="EY105" s="50"/>
      <c r="EZ105" s="50"/>
      <c r="FA105" s="50"/>
      <c r="FB105" s="50"/>
      <c r="FC105" s="50"/>
      <c r="FD105" s="50"/>
      <c r="FE105" s="50"/>
      <c r="FF105" s="50"/>
      <c r="FG105" s="50"/>
      <c r="FH105" s="50"/>
      <c r="FI105" s="50"/>
      <c r="FJ105" s="50"/>
      <c r="FK105" s="50"/>
      <c r="FL105" s="50"/>
      <c r="FM105" s="50"/>
      <c r="FN105" s="50"/>
      <c r="FO105" s="50"/>
      <c r="FP105" s="50"/>
      <c r="FQ105" s="50"/>
      <c r="FR105" s="50"/>
      <c r="FS105" s="50"/>
      <c r="FT105" s="50"/>
      <c r="FU105" s="50"/>
      <c r="FV105" s="50"/>
      <c r="FW105" s="50"/>
      <c r="FX105" s="50"/>
      <c r="FY105" s="50"/>
      <c r="FZ105" s="50"/>
      <c r="GA105" s="50"/>
      <c r="GB105" s="50"/>
      <c r="GC105" s="50"/>
      <c r="GD105" s="50"/>
      <c r="GE105" s="50"/>
      <c r="GF105" s="50"/>
      <c r="GG105" s="50"/>
      <c r="GH105" s="50"/>
      <c r="GI105" s="50"/>
      <c r="GJ105" s="50"/>
      <c r="GK105" s="50"/>
      <c r="GL105" s="50"/>
      <c r="GM105" s="50"/>
      <c r="GN105" s="50"/>
      <c r="GO105" s="50"/>
      <c r="GP105" s="50"/>
      <c r="GQ105" s="50"/>
      <c r="GR105" s="50"/>
      <c r="GS105" s="50"/>
      <c r="GT105" s="50"/>
      <c r="GU105" s="50"/>
      <c r="GV105" s="50"/>
      <c r="GW105" s="50"/>
      <c r="GX105" s="50"/>
      <c r="GY105" s="50"/>
      <c r="GZ105" s="50"/>
      <c r="HA105" s="50"/>
      <c r="HB105" s="50"/>
      <c r="HC105" s="50"/>
      <c r="HD105" s="50"/>
      <c r="HE105" s="50"/>
      <c r="HF105" s="50"/>
      <c r="HG105" s="50"/>
      <c r="HH105" s="50"/>
      <c r="HI105" s="50"/>
      <c r="HJ105" s="50"/>
      <c r="HK105" s="50"/>
      <c r="HL105" s="50"/>
      <c r="HM105" s="50"/>
      <c r="HN105" s="50"/>
      <c r="HO105" s="50"/>
      <c r="HP105" s="50"/>
      <c r="HQ105" s="50"/>
      <c r="HR105" s="50"/>
      <c r="HS105" s="50"/>
      <c r="HT105" s="50"/>
    </row>
    <row r="106" s="45" customFormat="true" ht="30" hidden="false" customHeight="false" outlineLevel="0" collapsed="false">
      <c r="A106" s="77"/>
      <c r="B106" s="39" t="s">
        <v>1131</v>
      </c>
      <c r="C106" s="78" t="s">
        <v>1132</v>
      </c>
      <c r="D106" s="78" t="s">
        <v>1133</v>
      </c>
      <c r="E106" s="78" t="s">
        <v>16</v>
      </c>
      <c r="F106" s="37" t="s">
        <v>812</v>
      </c>
      <c r="G106" s="56" t="n">
        <v>1.6</v>
      </c>
      <c r="H106" s="51" t="n">
        <v>4000</v>
      </c>
      <c r="I106" s="65" t="n">
        <f aca="false">G106*H106</f>
        <v>6400</v>
      </c>
      <c r="J106" s="41" t="n">
        <v>0.12</v>
      </c>
      <c r="K106" s="42" t="n">
        <f aca="false">I106*J106+I106</f>
        <v>7168</v>
      </c>
      <c r="L106" s="37" t="s">
        <v>766</v>
      </c>
      <c r="M106" s="79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</row>
    <row r="107" customFormat="false" ht="30" hidden="false" customHeight="false" outlineLevel="0" collapsed="false">
      <c r="A107" s="38"/>
      <c r="B107" s="39" t="s">
        <v>1134</v>
      </c>
      <c r="C107" s="37" t="s">
        <v>1135</v>
      </c>
      <c r="D107" s="37" t="s">
        <v>1136</v>
      </c>
      <c r="E107" s="37" t="s">
        <v>103</v>
      </c>
      <c r="F107" s="37" t="s">
        <v>1009</v>
      </c>
      <c r="G107" s="40" t="n">
        <v>0.4</v>
      </c>
      <c r="H107" s="48" t="n">
        <v>38700</v>
      </c>
      <c r="I107" s="65" t="n">
        <f aca="false">G107*H107</f>
        <v>15480</v>
      </c>
      <c r="J107" s="57" t="n">
        <v>0.12</v>
      </c>
      <c r="K107" s="42" t="n">
        <f aca="false">I107*J107+I107</f>
        <v>17337.6</v>
      </c>
      <c r="L107" s="37" t="s">
        <v>1010</v>
      </c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50"/>
      <c r="EC107" s="50"/>
      <c r="ED107" s="50"/>
      <c r="EE107" s="50"/>
      <c r="EF107" s="50"/>
      <c r="EG107" s="50"/>
      <c r="EH107" s="50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50"/>
      <c r="GD107" s="50"/>
      <c r="GE107" s="50"/>
      <c r="GF107" s="50"/>
      <c r="GG107" s="50"/>
      <c r="GH107" s="50"/>
      <c r="GI107" s="50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</row>
    <row r="108" customFormat="false" ht="30" hidden="false" customHeight="false" outlineLevel="0" collapsed="false">
      <c r="A108" s="51"/>
      <c r="B108" s="39" t="s">
        <v>1137</v>
      </c>
      <c r="C108" s="37" t="s">
        <v>1138</v>
      </c>
      <c r="D108" s="37" t="s">
        <v>1139</v>
      </c>
      <c r="E108" s="37" t="s">
        <v>923</v>
      </c>
      <c r="F108" s="37" t="s">
        <v>840</v>
      </c>
      <c r="G108" s="47" t="n">
        <v>1.87</v>
      </c>
      <c r="H108" s="48" t="n">
        <v>35</v>
      </c>
      <c r="I108" s="65" t="n">
        <f aca="false">G108*H108</f>
        <v>65.45</v>
      </c>
      <c r="J108" s="41" t="n">
        <v>0.12</v>
      </c>
      <c r="K108" s="42" t="n">
        <f aca="false">I108*J108+I108</f>
        <v>73.304</v>
      </c>
      <c r="L108" s="37" t="s">
        <v>790</v>
      </c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  <c r="DJ108" s="50"/>
      <c r="DK108" s="50"/>
      <c r="DL108" s="50"/>
      <c r="DM108" s="50"/>
      <c r="DN108" s="50"/>
      <c r="DO108" s="50"/>
      <c r="DP108" s="50"/>
      <c r="DQ108" s="50"/>
      <c r="DR108" s="50"/>
      <c r="DS108" s="50"/>
      <c r="DT108" s="50"/>
      <c r="DU108" s="50"/>
      <c r="DV108" s="50"/>
      <c r="DW108" s="50"/>
      <c r="DX108" s="50"/>
      <c r="DY108" s="50"/>
      <c r="DZ108" s="50"/>
      <c r="EA108" s="50"/>
      <c r="EB108" s="50"/>
      <c r="EC108" s="50"/>
      <c r="ED108" s="50"/>
      <c r="EE108" s="50"/>
      <c r="EF108" s="50"/>
      <c r="EG108" s="50"/>
      <c r="EH108" s="50"/>
      <c r="EI108" s="50"/>
      <c r="EJ108" s="50"/>
      <c r="EK108" s="50"/>
      <c r="EL108" s="50"/>
      <c r="EM108" s="50"/>
      <c r="EN108" s="50"/>
      <c r="EO108" s="50"/>
      <c r="EP108" s="50"/>
      <c r="EQ108" s="50"/>
      <c r="ER108" s="50"/>
      <c r="ES108" s="50"/>
      <c r="ET108" s="50"/>
      <c r="EU108" s="50"/>
      <c r="EV108" s="50"/>
      <c r="EW108" s="50"/>
      <c r="EX108" s="50"/>
      <c r="EY108" s="50"/>
      <c r="EZ108" s="50"/>
      <c r="FA108" s="50"/>
      <c r="FB108" s="50"/>
      <c r="FC108" s="50"/>
      <c r="FD108" s="50"/>
      <c r="FE108" s="50"/>
      <c r="FF108" s="50"/>
      <c r="FG108" s="50"/>
      <c r="FH108" s="50"/>
      <c r="FI108" s="50"/>
      <c r="FJ108" s="50"/>
      <c r="FK108" s="50"/>
      <c r="FL108" s="50"/>
      <c r="FM108" s="50"/>
      <c r="FN108" s="50"/>
      <c r="FO108" s="50"/>
      <c r="FP108" s="50"/>
      <c r="FQ108" s="50"/>
      <c r="FR108" s="50"/>
      <c r="FS108" s="50"/>
      <c r="FT108" s="50"/>
      <c r="FU108" s="50"/>
      <c r="FV108" s="50"/>
      <c r="FW108" s="50"/>
      <c r="FX108" s="50"/>
      <c r="FY108" s="50"/>
      <c r="FZ108" s="50"/>
      <c r="GA108" s="50"/>
      <c r="GB108" s="50"/>
      <c r="GC108" s="50"/>
      <c r="GD108" s="50"/>
      <c r="GE108" s="50"/>
      <c r="GF108" s="50"/>
      <c r="GG108" s="50"/>
      <c r="GH108" s="50"/>
      <c r="GI108" s="50"/>
      <c r="GJ108" s="50"/>
      <c r="GK108" s="50"/>
      <c r="GL108" s="50"/>
      <c r="GM108" s="50"/>
      <c r="GN108" s="50"/>
      <c r="GO108" s="50"/>
      <c r="GP108" s="50"/>
      <c r="GQ108" s="50"/>
      <c r="GR108" s="50"/>
      <c r="GS108" s="50"/>
      <c r="GT108" s="50"/>
      <c r="GU108" s="50"/>
      <c r="GV108" s="50"/>
      <c r="GW108" s="50"/>
      <c r="GX108" s="50"/>
      <c r="GY108" s="50"/>
      <c r="GZ108" s="50"/>
      <c r="HA108" s="50"/>
      <c r="HB108" s="50"/>
      <c r="HC108" s="50"/>
      <c r="HD108" s="50"/>
      <c r="HE108" s="50"/>
      <c r="HF108" s="50"/>
      <c r="HG108" s="50"/>
      <c r="HH108" s="50"/>
      <c r="HI108" s="50"/>
      <c r="HJ108" s="50"/>
      <c r="HK108" s="50"/>
      <c r="HL108" s="50"/>
      <c r="HM108" s="50"/>
      <c r="HN108" s="50"/>
      <c r="HO108" s="50"/>
      <c r="HP108" s="50"/>
      <c r="HQ108" s="50"/>
      <c r="HR108" s="50"/>
      <c r="HS108" s="50"/>
      <c r="HT108" s="50"/>
    </row>
    <row r="109" customFormat="false" ht="30" hidden="false" customHeight="false" outlineLevel="0" collapsed="false">
      <c r="A109" s="51"/>
      <c r="B109" s="39" t="s">
        <v>1140</v>
      </c>
      <c r="C109" s="37" t="s">
        <v>1141</v>
      </c>
      <c r="D109" s="37" t="s">
        <v>1142</v>
      </c>
      <c r="E109" s="37" t="s">
        <v>25</v>
      </c>
      <c r="F109" s="37" t="s">
        <v>924</v>
      </c>
      <c r="G109" s="47" t="n">
        <v>7.76</v>
      </c>
      <c r="H109" s="48" t="n">
        <v>30</v>
      </c>
      <c r="I109" s="65" t="n">
        <f aca="false">G109*H109</f>
        <v>232.8</v>
      </c>
      <c r="J109" s="41" t="n">
        <v>0.12</v>
      </c>
      <c r="K109" s="42" t="n">
        <f aca="false">I109*J109+I109</f>
        <v>260.736</v>
      </c>
      <c r="L109" s="37" t="s">
        <v>790</v>
      </c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  <c r="DJ109" s="50"/>
      <c r="DK109" s="50"/>
      <c r="DL109" s="50"/>
      <c r="DM109" s="50"/>
      <c r="DN109" s="50"/>
      <c r="DO109" s="50"/>
      <c r="DP109" s="50"/>
      <c r="DQ109" s="50"/>
      <c r="DR109" s="50"/>
      <c r="DS109" s="50"/>
      <c r="DT109" s="50"/>
      <c r="DU109" s="50"/>
      <c r="DV109" s="50"/>
      <c r="DW109" s="50"/>
      <c r="DX109" s="50"/>
      <c r="DY109" s="50"/>
      <c r="DZ109" s="50"/>
      <c r="EA109" s="50"/>
      <c r="EB109" s="50"/>
      <c r="EC109" s="50"/>
      <c r="ED109" s="50"/>
      <c r="EE109" s="50"/>
      <c r="EF109" s="50"/>
      <c r="EG109" s="50"/>
      <c r="EH109" s="50"/>
      <c r="EI109" s="50"/>
      <c r="EJ109" s="50"/>
      <c r="EK109" s="50"/>
      <c r="EL109" s="50"/>
      <c r="EM109" s="50"/>
      <c r="EN109" s="50"/>
      <c r="EO109" s="50"/>
      <c r="EP109" s="50"/>
      <c r="EQ109" s="50"/>
      <c r="ER109" s="50"/>
      <c r="ES109" s="50"/>
      <c r="ET109" s="50"/>
      <c r="EU109" s="50"/>
      <c r="EV109" s="50"/>
      <c r="EW109" s="50"/>
      <c r="EX109" s="50"/>
      <c r="EY109" s="50"/>
      <c r="EZ109" s="50"/>
      <c r="FA109" s="50"/>
      <c r="FB109" s="50"/>
      <c r="FC109" s="50"/>
      <c r="FD109" s="50"/>
      <c r="FE109" s="50"/>
      <c r="FF109" s="50"/>
      <c r="FG109" s="50"/>
      <c r="FH109" s="50"/>
      <c r="FI109" s="50"/>
      <c r="FJ109" s="50"/>
      <c r="FK109" s="50"/>
      <c r="FL109" s="50"/>
      <c r="FM109" s="50"/>
      <c r="FN109" s="50"/>
      <c r="FO109" s="50"/>
      <c r="FP109" s="50"/>
      <c r="FQ109" s="50"/>
      <c r="FR109" s="50"/>
      <c r="FS109" s="50"/>
      <c r="FT109" s="50"/>
      <c r="FU109" s="50"/>
      <c r="FV109" s="50"/>
      <c r="FW109" s="50"/>
      <c r="FX109" s="50"/>
      <c r="FY109" s="50"/>
      <c r="FZ109" s="50"/>
      <c r="GA109" s="50"/>
      <c r="GB109" s="50"/>
      <c r="GC109" s="50"/>
      <c r="GD109" s="50"/>
      <c r="GE109" s="50"/>
      <c r="GF109" s="50"/>
      <c r="GG109" s="50"/>
      <c r="GH109" s="50"/>
      <c r="GI109" s="50"/>
      <c r="GJ109" s="50"/>
      <c r="GK109" s="50"/>
      <c r="GL109" s="50"/>
      <c r="GM109" s="50"/>
      <c r="GN109" s="50"/>
      <c r="GO109" s="50"/>
      <c r="GP109" s="50"/>
      <c r="GQ109" s="50"/>
      <c r="GR109" s="50"/>
      <c r="GS109" s="50"/>
      <c r="GT109" s="50"/>
      <c r="GU109" s="50"/>
      <c r="GV109" s="50"/>
      <c r="GW109" s="50"/>
      <c r="GX109" s="50"/>
      <c r="GY109" s="50"/>
      <c r="GZ109" s="50"/>
      <c r="HA109" s="50"/>
      <c r="HB109" s="50"/>
      <c r="HC109" s="50"/>
      <c r="HD109" s="50"/>
      <c r="HE109" s="50"/>
      <c r="HF109" s="50"/>
      <c r="HG109" s="50"/>
      <c r="HH109" s="50"/>
      <c r="HI109" s="50"/>
      <c r="HJ109" s="50"/>
      <c r="HK109" s="50"/>
      <c r="HL109" s="50"/>
      <c r="HM109" s="50"/>
      <c r="HN109" s="50"/>
      <c r="HO109" s="50"/>
      <c r="HP109" s="50"/>
      <c r="HQ109" s="50"/>
      <c r="HR109" s="50"/>
      <c r="HS109" s="50"/>
      <c r="HT109" s="50"/>
    </row>
    <row r="110" customFormat="false" ht="30" hidden="false" customHeight="false" outlineLevel="0" collapsed="false">
      <c r="A110" s="51"/>
      <c r="B110" s="39" t="s">
        <v>1143</v>
      </c>
      <c r="C110" s="37" t="s">
        <v>1144</v>
      </c>
      <c r="D110" s="37" t="s">
        <v>1145</v>
      </c>
      <c r="E110" s="37" t="s">
        <v>764</v>
      </c>
      <c r="F110" s="37" t="s">
        <v>840</v>
      </c>
      <c r="G110" s="40" t="n">
        <v>3.3</v>
      </c>
      <c r="H110" s="52" t="n">
        <v>70</v>
      </c>
      <c r="I110" s="65" t="n">
        <f aca="false">G110*H110</f>
        <v>231</v>
      </c>
      <c r="J110" s="41" t="n">
        <v>0.12</v>
      </c>
      <c r="K110" s="42" t="n">
        <f aca="false">I110*J110+I110</f>
        <v>258.72</v>
      </c>
      <c r="L110" s="37" t="s">
        <v>1146</v>
      </c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  <c r="DJ110" s="50"/>
      <c r="DK110" s="50"/>
      <c r="DL110" s="50"/>
      <c r="DM110" s="50"/>
      <c r="DN110" s="50"/>
      <c r="DO110" s="50"/>
      <c r="DP110" s="50"/>
      <c r="DQ110" s="50"/>
      <c r="DR110" s="50"/>
      <c r="DS110" s="50"/>
      <c r="DT110" s="50"/>
      <c r="DU110" s="50"/>
      <c r="DV110" s="50"/>
      <c r="DW110" s="50"/>
      <c r="DX110" s="50"/>
      <c r="DY110" s="50"/>
      <c r="DZ110" s="50"/>
      <c r="EA110" s="50"/>
      <c r="EB110" s="50"/>
      <c r="EC110" s="50"/>
      <c r="ED110" s="50"/>
      <c r="EE110" s="50"/>
      <c r="EF110" s="50"/>
      <c r="EG110" s="50"/>
      <c r="EH110" s="50"/>
      <c r="EI110" s="50"/>
      <c r="EJ110" s="50"/>
      <c r="EK110" s="50"/>
      <c r="EL110" s="50"/>
      <c r="EM110" s="50"/>
      <c r="EN110" s="50"/>
      <c r="EO110" s="50"/>
      <c r="EP110" s="50"/>
      <c r="EQ110" s="50"/>
      <c r="ER110" s="50"/>
      <c r="ES110" s="50"/>
      <c r="ET110" s="50"/>
      <c r="EU110" s="50"/>
      <c r="EV110" s="50"/>
      <c r="EW110" s="50"/>
      <c r="EX110" s="50"/>
      <c r="EY110" s="50"/>
      <c r="EZ110" s="50"/>
      <c r="FA110" s="50"/>
      <c r="FB110" s="50"/>
      <c r="FC110" s="50"/>
      <c r="FD110" s="50"/>
      <c r="FE110" s="50"/>
      <c r="FF110" s="50"/>
      <c r="FG110" s="50"/>
      <c r="FH110" s="50"/>
      <c r="FI110" s="50"/>
      <c r="FJ110" s="50"/>
      <c r="FK110" s="50"/>
      <c r="FL110" s="50"/>
      <c r="FM110" s="50"/>
      <c r="FN110" s="50"/>
      <c r="FO110" s="50"/>
      <c r="FP110" s="50"/>
      <c r="FQ110" s="50"/>
      <c r="FR110" s="50"/>
      <c r="FS110" s="50"/>
      <c r="FT110" s="50"/>
      <c r="FU110" s="50"/>
      <c r="FV110" s="50"/>
      <c r="FW110" s="50"/>
      <c r="FX110" s="50"/>
      <c r="FY110" s="50"/>
      <c r="FZ110" s="50"/>
      <c r="GA110" s="50"/>
      <c r="GB110" s="50"/>
      <c r="GC110" s="50"/>
      <c r="GD110" s="50"/>
      <c r="GE110" s="50"/>
      <c r="GF110" s="50"/>
      <c r="GG110" s="50"/>
      <c r="GH110" s="50"/>
      <c r="GI110" s="50"/>
      <c r="GJ110" s="50"/>
      <c r="GK110" s="50"/>
      <c r="GL110" s="50"/>
      <c r="GM110" s="50"/>
      <c r="GN110" s="50"/>
      <c r="GO110" s="50"/>
      <c r="GP110" s="50"/>
      <c r="GQ110" s="50"/>
      <c r="GR110" s="50"/>
      <c r="GS110" s="50"/>
      <c r="GT110" s="50"/>
      <c r="GU110" s="50"/>
      <c r="GV110" s="50"/>
      <c r="GW110" s="50"/>
      <c r="GX110" s="50"/>
      <c r="GY110" s="50"/>
      <c r="GZ110" s="50"/>
      <c r="HA110" s="50"/>
      <c r="HB110" s="50"/>
      <c r="HC110" s="50"/>
      <c r="HD110" s="50"/>
      <c r="HE110" s="50"/>
      <c r="HF110" s="50"/>
      <c r="HG110" s="50"/>
      <c r="HH110" s="50"/>
      <c r="HI110" s="50"/>
      <c r="HJ110" s="50"/>
      <c r="HK110" s="50"/>
      <c r="HL110" s="50"/>
      <c r="HM110" s="50"/>
      <c r="HN110" s="50"/>
      <c r="HO110" s="50"/>
      <c r="HP110" s="50"/>
      <c r="HQ110" s="50"/>
      <c r="HR110" s="50"/>
      <c r="HS110" s="50"/>
      <c r="HT110" s="50"/>
    </row>
    <row r="111" s="84" customFormat="true" ht="30" hidden="false" customHeight="false" outlineLevel="0" collapsed="false">
      <c r="A111" s="70"/>
      <c r="B111" s="39" t="s">
        <v>1147</v>
      </c>
      <c r="C111" s="68" t="s">
        <v>1148</v>
      </c>
      <c r="D111" s="68" t="s">
        <v>1149</v>
      </c>
      <c r="E111" s="68" t="s">
        <v>923</v>
      </c>
      <c r="F111" s="68" t="s">
        <v>1038</v>
      </c>
      <c r="G111" s="80" t="n">
        <v>8.1</v>
      </c>
      <c r="H111" s="81" t="n">
        <v>110</v>
      </c>
      <c r="I111" s="71" t="n">
        <f aca="false">G111*H111</f>
        <v>891</v>
      </c>
      <c r="J111" s="82" t="n">
        <v>0.12</v>
      </c>
      <c r="K111" s="42" t="n">
        <f aca="false">I111*J111+I111</f>
        <v>997.92</v>
      </c>
      <c r="L111" s="68" t="s">
        <v>771</v>
      </c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  <c r="BD111" s="83"/>
      <c r="BE111" s="83"/>
      <c r="BF111" s="83"/>
      <c r="BG111" s="83"/>
      <c r="BH111" s="83"/>
      <c r="BI111" s="83"/>
      <c r="BJ111" s="83"/>
      <c r="BK111" s="83"/>
      <c r="BL111" s="83"/>
      <c r="BM111" s="83"/>
      <c r="BN111" s="83"/>
      <c r="BO111" s="83"/>
      <c r="BP111" s="83"/>
      <c r="BQ111" s="83"/>
      <c r="BR111" s="83"/>
      <c r="BS111" s="83"/>
      <c r="BT111" s="83"/>
      <c r="BU111" s="83"/>
      <c r="BV111" s="83"/>
      <c r="BW111" s="83"/>
      <c r="BX111" s="83"/>
      <c r="BY111" s="83"/>
      <c r="BZ111" s="83"/>
      <c r="CA111" s="83"/>
      <c r="CB111" s="83"/>
      <c r="CC111" s="83"/>
      <c r="CD111" s="83"/>
      <c r="CE111" s="83"/>
      <c r="CF111" s="83"/>
      <c r="CG111" s="83"/>
      <c r="CH111" s="83"/>
      <c r="CI111" s="83"/>
      <c r="CJ111" s="83"/>
      <c r="CK111" s="83"/>
      <c r="CL111" s="83"/>
      <c r="CM111" s="83"/>
      <c r="CN111" s="83"/>
      <c r="CO111" s="83"/>
      <c r="CP111" s="83"/>
      <c r="CQ111" s="83"/>
      <c r="CR111" s="83"/>
      <c r="CS111" s="83"/>
      <c r="CT111" s="83"/>
      <c r="CU111" s="83"/>
      <c r="CV111" s="83"/>
      <c r="CW111" s="83"/>
      <c r="CX111" s="83"/>
      <c r="CY111" s="83"/>
      <c r="CZ111" s="83"/>
      <c r="DA111" s="83"/>
      <c r="DB111" s="83"/>
      <c r="DC111" s="83"/>
      <c r="DD111" s="83"/>
      <c r="DE111" s="83"/>
      <c r="DF111" s="83"/>
      <c r="DG111" s="83"/>
      <c r="DH111" s="83"/>
      <c r="DI111" s="83"/>
      <c r="DJ111" s="83"/>
      <c r="DK111" s="83"/>
      <c r="DL111" s="83"/>
      <c r="DM111" s="83"/>
      <c r="DN111" s="83"/>
      <c r="DO111" s="83"/>
      <c r="DP111" s="83"/>
      <c r="DQ111" s="83"/>
      <c r="DR111" s="83"/>
      <c r="DS111" s="83"/>
      <c r="DT111" s="83"/>
      <c r="DU111" s="83"/>
      <c r="DV111" s="83"/>
      <c r="DW111" s="83"/>
      <c r="DX111" s="83"/>
      <c r="DY111" s="83"/>
      <c r="DZ111" s="83"/>
      <c r="EA111" s="83"/>
      <c r="EB111" s="83"/>
      <c r="EC111" s="83"/>
      <c r="ED111" s="83"/>
      <c r="EE111" s="83"/>
      <c r="EF111" s="83"/>
      <c r="EG111" s="83"/>
      <c r="EH111" s="83"/>
      <c r="EI111" s="83"/>
      <c r="EJ111" s="83"/>
      <c r="EK111" s="83"/>
      <c r="EL111" s="83"/>
      <c r="EM111" s="83"/>
      <c r="EN111" s="83"/>
      <c r="EO111" s="83"/>
      <c r="EP111" s="83"/>
      <c r="EQ111" s="83"/>
      <c r="ER111" s="83"/>
      <c r="ES111" s="83"/>
      <c r="ET111" s="83"/>
      <c r="EU111" s="83"/>
      <c r="EV111" s="83"/>
      <c r="EW111" s="83"/>
      <c r="EX111" s="83"/>
      <c r="EY111" s="83"/>
      <c r="EZ111" s="83"/>
      <c r="FA111" s="83"/>
      <c r="FB111" s="83"/>
      <c r="FC111" s="83"/>
      <c r="FD111" s="83"/>
      <c r="FE111" s="83"/>
      <c r="FF111" s="83"/>
      <c r="FG111" s="83"/>
      <c r="FH111" s="83"/>
      <c r="FI111" s="83"/>
      <c r="FJ111" s="83"/>
      <c r="FK111" s="83"/>
      <c r="FL111" s="83"/>
      <c r="FM111" s="83"/>
      <c r="FN111" s="83"/>
      <c r="FO111" s="83"/>
      <c r="FP111" s="83"/>
      <c r="FQ111" s="83"/>
      <c r="FR111" s="83"/>
      <c r="FS111" s="83"/>
      <c r="FT111" s="83"/>
      <c r="FU111" s="83"/>
      <c r="FV111" s="83"/>
      <c r="FW111" s="83"/>
      <c r="FX111" s="83"/>
      <c r="FY111" s="83"/>
      <c r="FZ111" s="83"/>
      <c r="GA111" s="83"/>
      <c r="GB111" s="83"/>
      <c r="GC111" s="83"/>
      <c r="GD111" s="83"/>
      <c r="GE111" s="83"/>
      <c r="GF111" s="83"/>
      <c r="GG111" s="83"/>
      <c r="GH111" s="83"/>
      <c r="GI111" s="83"/>
      <c r="GJ111" s="83"/>
      <c r="GK111" s="83"/>
      <c r="GL111" s="83"/>
      <c r="GM111" s="83"/>
      <c r="GN111" s="83"/>
      <c r="GO111" s="83"/>
      <c r="GP111" s="83"/>
      <c r="GQ111" s="83"/>
      <c r="GR111" s="83"/>
      <c r="GS111" s="83"/>
      <c r="GT111" s="83"/>
      <c r="GU111" s="83"/>
      <c r="GV111" s="83"/>
      <c r="GW111" s="83"/>
      <c r="GX111" s="83"/>
      <c r="GY111" s="83"/>
      <c r="GZ111" s="83"/>
      <c r="HA111" s="83"/>
      <c r="HB111" s="83"/>
      <c r="HC111" s="83"/>
      <c r="HD111" s="83"/>
      <c r="HE111" s="83"/>
      <c r="HF111" s="83"/>
      <c r="HG111" s="83"/>
      <c r="HH111" s="83"/>
      <c r="HI111" s="83"/>
      <c r="HJ111" s="83"/>
      <c r="HK111" s="83"/>
      <c r="HL111" s="83"/>
      <c r="HM111" s="83"/>
      <c r="HN111" s="83"/>
      <c r="HO111" s="83"/>
      <c r="HP111" s="83"/>
      <c r="HQ111" s="83"/>
      <c r="HR111" s="83"/>
      <c r="HS111" s="83"/>
      <c r="HT111" s="83"/>
    </row>
    <row r="112" s="45" customFormat="true" ht="30" hidden="false" customHeight="false" outlineLevel="0" collapsed="false">
      <c r="A112" s="77"/>
      <c r="B112" s="39" t="s">
        <v>1150</v>
      </c>
      <c r="C112" s="78" t="s">
        <v>1151</v>
      </c>
      <c r="D112" s="78" t="s">
        <v>1152</v>
      </c>
      <c r="E112" s="78" t="s">
        <v>25</v>
      </c>
      <c r="F112" s="37" t="s">
        <v>840</v>
      </c>
      <c r="G112" s="56" t="n">
        <v>1.76</v>
      </c>
      <c r="H112" s="51" t="n">
        <v>90</v>
      </c>
      <c r="I112" s="65" t="n">
        <f aca="false">G112*H112</f>
        <v>158.4</v>
      </c>
      <c r="J112" s="41" t="n">
        <v>0.12</v>
      </c>
      <c r="K112" s="42" t="n">
        <f aca="false">I112*J112+I112</f>
        <v>177.408</v>
      </c>
      <c r="L112" s="37" t="s">
        <v>790</v>
      </c>
      <c r="M112" s="79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/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/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/>
      <c r="HH112" s="44"/>
      <c r="HI112" s="44"/>
      <c r="HJ112" s="44"/>
      <c r="HK112" s="44"/>
      <c r="HL112" s="44"/>
      <c r="HM112" s="44"/>
      <c r="HN112" s="44"/>
      <c r="HO112" s="44"/>
      <c r="HP112" s="44"/>
      <c r="HQ112" s="44"/>
      <c r="HR112" s="44"/>
      <c r="HS112" s="44"/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/>
      <c r="IF112" s="44"/>
      <c r="IG112" s="44"/>
    </row>
    <row r="113" customFormat="false" ht="30" hidden="false" customHeight="false" outlineLevel="0" collapsed="false">
      <c r="A113" s="46"/>
      <c r="B113" s="39" t="s">
        <v>1153</v>
      </c>
      <c r="C113" s="37" t="s">
        <v>1154</v>
      </c>
      <c r="D113" s="37" t="s">
        <v>1155</v>
      </c>
      <c r="E113" s="37" t="s">
        <v>1014</v>
      </c>
      <c r="F113" s="64" t="s">
        <v>870</v>
      </c>
      <c r="G113" s="65" t="n">
        <v>17</v>
      </c>
      <c r="H113" s="52" t="n">
        <v>3060</v>
      </c>
      <c r="I113" s="65" t="n">
        <f aca="false">G113*H113</f>
        <v>52020</v>
      </c>
      <c r="J113" s="57" t="n">
        <v>0.12</v>
      </c>
      <c r="K113" s="42" t="n">
        <f aca="false">I113*J113+I113</f>
        <v>58262.4</v>
      </c>
      <c r="L113" s="37" t="s">
        <v>790</v>
      </c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  <c r="DJ113" s="50"/>
      <c r="DK113" s="50"/>
      <c r="DL113" s="50"/>
      <c r="DM113" s="50"/>
      <c r="DN113" s="50"/>
      <c r="DO113" s="50"/>
      <c r="DP113" s="50"/>
      <c r="DQ113" s="50"/>
      <c r="DR113" s="50"/>
      <c r="DS113" s="50"/>
      <c r="DT113" s="50"/>
      <c r="DU113" s="50"/>
      <c r="DV113" s="50"/>
      <c r="DW113" s="50"/>
      <c r="DX113" s="50"/>
      <c r="DY113" s="50"/>
      <c r="DZ113" s="50"/>
      <c r="EA113" s="50"/>
      <c r="EB113" s="50"/>
      <c r="EC113" s="50"/>
      <c r="ED113" s="50"/>
      <c r="EE113" s="50"/>
      <c r="EF113" s="50"/>
      <c r="EG113" s="50"/>
      <c r="EH113" s="50"/>
      <c r="EI113" s="50"/>
      <c r="EJ113" s="50"/>
      <c r="EK113" s="50"/>
      <c r="EL113" s="50"/>
      <c r="EM113" s="50"/>
      <c r="EN113" s="50"/>
      <c r="EO113" s="50"/>
      <c r="EP113" s="50"/>
      <c r="EQ113" s="50"/>
      <c r="ER113" s="50"/>
      <c r="ES113" s="50"/>
      <c r="ET113" s="50"/>
      <c r="EU113" s="50"/>
      <c r="EV113" s="50"/>
      <c r="EW113" s="50"/>
      <c r="EX113" s="50"/>
      <c r="EY113" s="50"/>
      <c r="EZ113" s="50"/>
      <c r="FA113" s="50"/>
      <c r="FB113" s="50"/>
      <c r="FC113" s="50"/>
      <c r="FD113" s="50"/>
      <c r="FE113" s="50"/>
      <c r="FF113" s="50"/>
      <c r="FG113" s="50"/>
      <c r="FH113" s="50"/>
      <c r="FI113" s="50"/>
      <c r="FJ113" s="50"/>
      <c r="FK113" s="50"/>
      <c r="FL113" s="50"/>
      <c r="FM113" s="50"/>
      <c r="FN113" s="50"/>
      <c r="FO113" s="50"/>
      <c r="FP113" s="50"/>
      <c r="FQ113" s="50"/>
      <c r="FR113" s="50"/>
      <c r="FS113" s="50"/>
      <c r="FT113" s="50"/>
      <c r="FU113" s="50"/>
      <c r="FV113" s="50"/>
      <c r="FW113" s="50"/>
      <c r="FX113" s="50"/>
      <c r="FY113" s="50"/>
      <c r="FZ113" s="50"/>
      <c r="GA113" s="50"/>
      <c r="GB113" s="50"/>
      <c r="GC113" s="50"/>
      <c r="GD113" s="50"/>
      <c r="GE113" s="50"/>
      <c r="GF113" s="50"/>
      <c r="GG113" s="50"/>
      <c r="GH113" s="50"/>
      <c r="GI113" s="50"/>
      <c r="GJ113" s="50"/>
      <c r="GK113" s="50"/>
      <c r="GL113" s="50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  <c r="HE113" s="50"/>
      <c r="HF113" s="50"/>
      <c r="HG113" s="50"/>
      <c r="HH113" s="50"/>
      <c r="HI113" s="50"/>
      <c r="HJ113" s="50"/>
      <c r="HK113" s="50"/>
      <c r="HL113" s="50"/>
      <c r="HM113" s="50"/>
      <c r="HN113" s="50"/>
      <c r="HO113" s="50"/>
      <c r="HP113" s="50"/>
      <c r="HQ113" s="50"/>
      <c r="HR113" s="50"/>
      <c r="HS113" s="50"/>
      <c r="HT113" s="50"/>
    </row>
    <row r="114" customFormat="false" ht="30" hidden="false" customHeight="false" outlineLevel="0" collapsed="false">
      <c r="A114" s="51"/>
      <c r="B114" s="39" t="s">
        <v>1156</v>
      </c>
      <c r="C114" s="37" t="s">
        <v>1157</v>
      </c>
      <c r="D114" s="37" t="s">
        <v>1158</v>
      </c>
      <c r="E114" s="37" t="s">
        <v>1014</v>
      </c>
      <c r="F114" s="39"/>
      <c r="G114" s="47" t="n">
        <v>18.7</v>
      </c>
      <c r="H114" s="48" t="n">
        <v>650</v>
      </c>
      <c r="I114" s="65" t="n">
        <f aca="false">G114*H114</f>
        <v>12155</v>
      </c>
      <c r="J114" s="41" t="n">
        <v>0.12</v>
      </c>
      <c r="K114" s="42" t="n">
        <f aca="false">I114*J114+I114</f>
        <v>13613.6</v>
      </c>
      <c r="L114" s="37" t="s">
        <v>766</v>
      </c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  <c r="DJ114" s="50"/>
      <c r="DK114" s="50"/>
      <c r="DL114" s="50"/>
      <c r="DM114" s="50"/>
      <c r="DN114" s="50"/>
      <c r="DO114" s="50"/>
      <c r="DP114" s="50"/>
      <c r="DQ114" s="50"/>
      <c r="DR114" s="50"/>
      <c r="DS114" s="50"/>
      <c r="DT114" s="50"/>
      <c r="DU114" s="50"/>
      <c r="DV114" s="50"/>
      <c r="DW114" s="50"/>
      <c r="DX114" s="50"/>
      <c r="DY114" s="50"/>
      <c r="DZ114" s="50"/>
      <c r="EA114" s="50"/>
      <c r="EB114" s="50"/>
      <c r="EC114" s="50"/>
      <c r="ED114" s="50"/>
      <c r="EE114" s="50"/>
      <c r="EF114" s="50"/>
      <c r="EG114" s="50"/>
      <c r="EH114" s="50"/>
      <c r="EI114" s="50"/>
      <c r="EJ114" s="50"/>
      <c r="EK114" s="50"/>
      <c r="EL114" s="50"/>
      <c r="EM114" s="50"/>
      <c r="EN114" s="50"/>
      <c r="EO114" s="50"/>
      <c r="EP114" s="50"/>
      <c r="EQ114" s="50"/>
      <c r="ER114" s="50"/>
      <c r="ES114" s="50"/>
      <c r="ET114" s="50"/>
      <c r="EU114" s="50"/>
      <c r="EV114" s="50"/>
      <c r="EW114" s="50"/>
      <c r="EX114" s="50"/>
      <c r="EY114" s="50"/>
      <c r="EZ114" s="50"/>
      <c r="FA114" s="50"/>
      <c r="FB114" s="50"/>
      <c r="FC114" s="50"/>
      <c r="FD114" s="50"/>
      <c r="FE114" s="50"/>
      <c r="FF114" s="50"/>
      <c r="FG114" s="50"/>
      <c r="FH114" s="50"/>
      <c r="FI114" s="50"/>
      <c r="FJ114" s="50"/>
      <c r="FK114" s="50"/>
      <c r="FL114" s="50"/>
      <c r="FM114" s="50"/>
      <c r="FN114" s="50"/>
      <c r="FO114" s="50"/>
      <c r="FP114" s="50"/>
      <c r="FQ114" s="50"/>
      <c r="FR114" s="50"/>
      <c r="FS114" s="50"/>
      <c r="FT114" s="50"/>
      <c r="FU114" s="50"/>
      <c r="FV114" s="50"/>
      <c r="FW114" s="50"/>
      <c r="FX114" s="50"/>
      <c r="FY114" s="50"/>
      <c r="FZ114" s="50"/>
      <c r="GA114" s="50"/>
      <c r="GB114" s="50"/>
      <c r="GC114" s="50"/>
      <c r="GD114" s="50"/>
      <c r="GE114" s="50"/>
      <c r="GF114" s="50"/>
      <c r="GG114" s="50"/>
      <c r="GH114" s="50"/>
      <c r="GI114" s="50"/>
      <c r="GJ114" s="50"/>
      <c r="GK114" s="50"/>
      <c r="GL114" s="50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  <c r="HE114" s="50"/>
      <c r="HF114" s="50"/>
      <c r="HG114" s="50"/>
      <c r="HH114" s="50"/>
      <c r="HI114" s="50"/>
      <c r="HJ114" s="50"/>
      <c r="HK114" s="50"/>
      <c r="HL114" s="50"/>
      <c r="HM114" s="50"/>
      <c r="HN114" s="50"/>
      <c r="HO114" s="50"/>
      <c r="HP114" s="50"/>
      <c r="HQ114" s="50"/>
      <c r="HR114" s="50"/>
      <c r="HS114" s="50"/>
      <c r="HT114" s="50"/>
    </row>
    <row r="115" customFormat="false" ht="45" hidden="false" customHeight="false" outlineLevel="0" collapsed="false">
      <c r="A115" s="51"/>
      <c r="B115" s="39" t="s">
        <v>1159</v>
      </c>
      <c r="C115" s="37" t="s">
        <v>1160</v>
      </c>
      <c r="D115" s="37" t="s">
        <v>1161</v>
      </c>
      <c r="E115" s="37" t="s">
        <v>1014</v>
      </c>
      <c r="F115" s="37" t="s">
        <v>825</v>
      </c>
      <c r="G115" s="40" t="n">
        <v>45.85</v>
      </c>
      <c r="H115" s="52" t="n">
        <v>1995</v>
      </c>
      <c r="I115" s="65" t="n">
        <f aca="false">G115*H115</f>
        <v>91470.75</v>
      </c>
      <c r="J115" s="41" t="n">
        <v>0.12</v>
      </c>
      <c r="K115" s="42" t="n">
        <f aca="false">I115*J115+I115</f>
        <v>102447.24</v>
      </c>
      <c r="L115" s="37" t="s">
        <v>826</v>
      </c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  <c r="DJ115" s="50"/>
      <c r="DK115" s="50"/>
      <c r="DL115" s="50"/>
      <c r="DM115" s="50"/>
      <c r="DN115" s="50"/>
      <c r="DO115" s="50"/>
      <c r="DP115" s="50"/>
      <c r="DQ115" s="50"/>
      <c r="DR115" s="50"/>
      <c r="DS115" s="50"/>
      <c r="DT115" s="50"/>
      <c r="DU115" s="50"/>
      <c r="DV115" s="50"/>
      <c r="DW115" s="50"/>
      <c r="DX115" s="50"/>
      <c r="DY115" s="50"/>
      <c r="DZ115" s="50"/>
      <c r="EA115" s="50"/>
      <c r="EB115" s="50"/>
      <c r="EC115" s="50"/>
      <c r="ED115" s="50"/>
      <c r="EE115" s="50"/>
      <c r="EF115" s="50"/>
      <c r="EG115" s="50"/>
      <c r="EH115" s="50"/>
      <c r="EI115" s="50"/>
      <c r="EJ115" s="50"/>
      <c r="EK115" s="50"/>
      <c r="EL115" s="50"/>
      <c r="EM115" s="50"/>
      <c r="EN115" s="50"/>
      <c r="EO115" s="50"/>
      <c r="EP115" s="50"/>
      <c r="EQ115" s="50"/>
      <c r="ER115" s="50"/>
      <c r="ES115" s="50"/>
      <c r="ET115" s="50"/>
      <c r="EU115" s="50"/>
      <c r="EV115" s="50"/>
      <c r="EW115" s="50"/>
      <c r="EX115" s="50"/>
      <c r="EY115" s="50"/>
      <c r="EZ115" s="50"/>
      <c r="FA115" s="50"/>
      <c r="FB115" s="50"/>
      <c r="FC115" s="50"/>
      <c r="FD115" s="50"/>
      <c r="FE115" s="50"/>
      <c r="FF115" s="50"/>
      <c r="FG115" s="50"/>
      <c r="FH115" s="50"/>
      <c r="FI115" s="50"/>
      <c r="FJ115" s="50"/>
      <c r="FK115" s="50"/>
      <c r="FL115" s="50"/>
      <c r="FM115" s="50"/>
      <c r="FN115" s="50"/>
      <c r="FO115" s="50"/>
      <c r="FP115" s="50"/>
      <c r="FQ115" s="50"/>
      <c r="FR115" s="50"/>
      <c r="FS115" s="50"/>
      <c r="FT115" s="50"/>
      <c r="FU115" s="50"/>
      <c r="FV115" s="50"/>
      <c r="FW115" s="50"/>
      <c r="FX115" s="50"/>
      <c r="FY115" s="50"/>
      <c r="FZ115" s="50"/>
      <c r="GA115" s="50"/>
      <c r="GB115" s="50"/>
      <c r="GC115" s="50"/>
      <c r="GD115" s="50"/>
      <c r="GE115" s="50"/>
      <c r="GF115" s="50"/>
      <c r="GG115" s="50"/>
      <c r="GH115" s="50"/>
      <c r="GI115" s="50"/>
      <c r="GJ115" s="50"/>
      <c r="GK115" s="50"/>
      <c r="GL115" s="50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  <c r="HE115" s="50"/>
      <c r="HF115" s="50"/>
      <c r="HG115" s="50"/>
      <c r="HH115" s="50"/>
      <c r="HI115" s="50"/>
      <c r="HJ115" s="50"/>
      <c r="HK115" s="50"/>
      <c r="HL115" s="50"/>
      <c r="HM115" s="50"/>
      <c r="HN115" s="50"/>
      <c r="HO115" s="50"/>
      <c r="HP115" s="50"/>
      <c r="HQ115" s="50"/>
      <c r="HR115" s="50"/>
      <c r="HS115" s="50"/>
      <c r="HT115" s="50"/>
    </row>
    <row r="116" s="45" customFormat="true" ht="15" hidden="false" customHeight="false" outlineLevel="0" collapsed="false">
      <c r="A116" s="36"/>
      <c r="B116" s="39" t="s">
        <v>1162</v>
      </c>
      <c r="C116" s="53" t="s">
        <v>1163</v>
      </c>
      <c r="D116" s="37" t="s">
        <v>1164</v>
      </c>
      <c r="E116" s="37" t="s">
        <v>103</v>
      </c>
      <c r="F116" s="85" t="s">
        <v>1130</v>
      </c>
      <c r="G116" s="86" t="n">
        <v>0.5</v>
      </c>
      <c r="H116" s="48" t="n">
        <v>1900</v>
      </c>
      <c r="I116" s="65" t="n">
        <f aca="false">G116*H116</f>
        <v>950</v>
      </c>
      <c r="J116" s="41" t="n">
        <v>0.12</v>
      </c>
      <c r="K116" s="42" t="n">
        <f aca="false">I116*J116+I116</f>
        <v>1064</v>
      </c>
      <c r="L116" s="37" t="s">
        <v>1165</v>
      </c>
      <c r="M116" s="87"/>
      <c r="N116" s="63"/>
      <c r="O116" s="63"/>
      <c r="P116" s="53" t="s">
        <v>1163</v>
      </c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/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/>
      <c r="HH116" s="44"/>
      <c r="HI116" s="44"/>
      <c r="HJ116" s="44"/>
      <c r="HK116" s="44"/>
      <c r="HL116" s="44"/>
      <c r="HM116" s="44"/>
      <c r="HN116" s="44"/>
      <c r="HO116" s="44"/>
      <c r="HP116" s="44"/>
      <c r="HQ116" s="44"/>
      <c r="HR116" s="44"/>
      <c r="HS116" s="44"/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/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</row>
    <row r="117" s="45" customFormat="true" ht="15" hidden="false" customHeight="true" outlineLevel="0" collapsed="false">
      <c r="A117" s="54"/>
      <c r="B117" s="39" t="s">
        <v>1166</v>
      </c>
      <c r="C117" s="37" t="s">
        <v>1167</v>
      </c>
      <c r="D117" s="37" t="s">
        <v>1168</v>
      </c>
      <c r="E117" s="55" t="s">
        <v>103</v>
      </c>
      <c r="F117" s="37" t="s">
        <v>858</v>
      </c>
      <c r="G117" s="60" t="n">
        <v>0.27</v>
      </c>
      <c r="H117" s="39" t="n">
        <v>2000</v>
      </c>
      <c r="I117" s="65" t="n">
        <f aca="false">G117*H117</f>
        <v>540</v>
      </c>
      <c r="J117" s="57" t="n">
        <v>0.12</v>
      </c>
      <c r="K117" s="42" t="n">
        <f aca="false">I117*J117+I117</f>
        <v>604.8</v>
      </c>
      <c r="L117" s="37" t="s">
        <v>1169</v>
      </c>
      <c r="M117" s="58"/>
      <c r="N117" s="61"/>
      <c r="O117" s="61"/>
      <c r="P117" s="61"/>
      <c r="Q117" s="61"/>
      <c r="R117" s="61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/>
      <c r="CM117" s="44"/>
      <c r="CN117" s="44"/>
      <c r="CO117" s="44"/>
      <c r="CP117" s="44"/>
      <c r="CQ117" s="44"/>
      <c r="CR117" s="44"/>
      <c r="CS117" s="44"/>
      <c r="CT117" s="44"/>
      <c r="CU117" s="44"/>
      <c r="CV117" s="44"/>
      <c r="CW117" s="44"/>
      <c r="CX117" s="44"/>
      <c r="CY117" s="44"/>
      <c r="CZ117" s="44"/>
      <c r="DA117" s="44"/>
      <c r="DB117" s="44"/>
      <c r="DC117" s="44"/>
      <c r="DD117" s="44"/>
      <c r="DE117" s="44"/>
      <c r="DF117" s="44"/>
      <c r="DG117" s="44"/>
      <c r="DH117" s="44"/>
      <c r="DI117" s="44"/>
      <c r="DJ117" s="44"/>
      <c r="DK117" s="44"/>
      <c r="DL117" s="44"/>
      <c r="DM117" s="44"/>
      <c r="DN117" s="44"/>
      <c r="DO117" s="44"/>
      <c r="DP117" s="44"/>
      <c r="DQ117" s="44"/>
      <c r="DR117" s="44"/>
      <c r="DS117" s="44"/>
      <c r="DT117" s="44"/>
      <c r="DU117" s="44"/>
      <c r="DV117" s="44"/>
      <c r="DW117" s="44"/>
      <c r="DX117" s="44"/>
      <c r="DY117" s="44"/>
      <c r="DZ117" s="44"/>
      <c r="EA117" s="44"/>
      <c r="EB117" s="44"/>
      <c r="EC117" s="44"/>
      <c r="ED117" s="44"/>
      <c r="EE117" s="44"/>
      <c r="EF117" s="44"/>
      <c r="EG117" s="44"/>
      <c r="EH117" s="44"/>
      <c r="EI117" s="44"/>
      <c r="EJ117" s="44"/>
      <c r="EK117" s="44"/>
      <c r="EL117" s="44"/>
      <c r="EM117" s="44"/>
      <c r="EN117" s="44"/>
      <c r="EO117" s="44"/>
      <c r="EP117" s="44"/>
      <c r="EQ117" s="44"/>
      <c r="ER117" s="44"/>
      <c r="ES117" s="44"/>
      <c r="ET117" s="44"/>
      <c r="EU117" s="44"/>
      <c r="EV117" s="44"/>
      <c r="EW117" s="44"/>
      <c r="EX117" s="44"/>
      <c r="EY117" s="44"/>
      <c r="EZ117" s="44"/>
      <c r="FA117" s="44"/>
      <c r="FB117" s="44"/>
      <c r="FC117" s="44"/>
      <c r="FD117" s="44"/>
      <c r="FE117" s="44"/>
      <c r="FF117" s="44"/>
      <c r="FG117" s="44"/>
      <c r="FH117" s="44"/>
      <c r="FI117" s="44"/>
      <c r="FJ117" s="44"/>
      <c r="FK117" s="44"/>
      <c r="FL117" s="44"/>
      <c r="FM117" s="44"/>
      <c r="FN117" s="44"/>
      <c r="FO117" s="44"/>
      <c r="FP117" s="44"/>
      <c r="FQ117" s="44"/>
      <c r="FR117" s="44"/>
      <c r="FS117" s="44"/>
      <c r="FT117" s="44"/>
      <c r="FU117" s="44"/>
      <c r="FV117" s="44"/>
      <c r="FW117" s="44"/>
      <c r="FX117" s="44"/>
      <c r="FY117" s="44"/>
      <c r="FZ117" s="44"/>
      <c r="GA117" s="44"/>
      <c r="GB117" s="44"/>
      <c r="GC117" s="44"/>
      <c r="GD117" s="44"/>
      <c r="GE117" s="44"/>
      <c r="GF117" s="44"/>
      <c r="GG117" s="44"/>
      <c r="GH117" s="44"/>
      <c r="GI117" s="44"/>
      <c r="GJ117" s="44"/>
      <c r="GK117" s="44"/>
      <c r="GL117" s="44"/>
      <c r="GM117" s="44"/>
      <c r="GN117" s="44"/>
      <c r="GO117" s="44"/>
      <c r="GP117" s="44"/>
      <c r="GQ117" s="44"/>
      <c r="GR117" s="44"/>
      <c r="GS117" s="44"/>
      <c r="GT117" s="44"/>
      <c r="GU117" s="44"/>
      <c r="GV117" s="44"/>
      <c r="GW117" s="44"/>
      <c r="GX117" s="44"/>
      <c r="GY117" s="44"/>
      <c r="GZ117" s="44"/>
      <c r="HA117" s="44"/>
      <c r="HB117" s="44"/>
      <c r="HC117" s="44"/>
      <c r="HD117" s="44"/>
      <c r="HE117" s="44"/>
      <c r="HF117" s="44"/>
      <c r="HG117" s="44"/>
      <c r="HH117" s="44"/>
      <c r="HI117" s="44"/>
      <c r="HJ117" s="44"/>
      <c r="HK117" s="44"/>
      <c r="HL117" s="44"/>
      <c r="HM117" s="44"/>
      <c r="HN117" s="44"/>
      <c r="HO117" s="44"/>
      <c r="HP117" s="44"/>
      <c r="HQ117" s="44"/>
      <c r="HR117" s="44"/>
      <c r="HS117" s="44"/>
      <c r="HT117" s="44"/>
      <c r="HU117" s="44"/>
      <c r="HV117" s="44"/>
      <c r="HW117" s="44"/>
      <c r="HX117" s="44"/>
      <c r="HY117" s="44"/>
      <c r="HZ117" s="44"/>
      <c r="IA117" s="44"/>
      <c r="IB117" s="44"/>
      <c r="IC117" s="44"/>
      <c r="ID117" s="44"/>
      <c r="IE117" s="44"/>
      <c r="IF117" s="44"/>
      <c r="IG117" s="44"/>
      <c r="IH117" s="44"/>
      <c r="II117" s="44"/>
      <c r="IJ117" s="44"/>
      <c r="IK117" s="44"/>
      <c r="IL117" s="44"/>
      <c r="IM117" s="44"/>
      <c r="IN117" s="44"/>
      <c r="IO117" s="44"/>
      <c r="IP117" s="44"/>
    </row>
    <row r="118" s="45" customFormat="true" ht="30" hidden="false" customHeight="false" outlineLevel="0" collapsed="false">
      <c r="A118" s="77"/>
      <c r="B118" s="39" t="s">
        <v>1170</v>
      </c>
      <c r="C118" s="78" t="s">
        <v>1171</v>
      </c>
      <c r="D118" s="78" t="s">
        <v>1172</v>
      </c>
      <c r="E118" s="78" t="s">
        <v>16</v>
      </c>
      <c r="F118" s="37" t="s">
        <v>858</v>
      </c>
      <c r="G118" s="56" t="n">
        <v>0.44</v>
      </c>
      <c r="H118" s="51" t="n">
        <v>950</v>
      </c>
      <c r="I118" s="65" t="n">
        <f aca="false">G118*H118</f>
        <v>418</v>
      </c>
      <c r="J118" s="41" t="n">
        <v>0.12</v>
      </c>
      <c r="K118" s="42" t="n">
        <f aca="false">I118*J118+I118</f>
        <v>468.16</v>
      </c>
      <c r="L118" s="37" t="s">
        <v>859</v>
      </c>
      <c r="M118" s="79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  <c r="AP118" s="44"/>
      <c r="AQ118" s="44"/>
      <c r="AR118" s="44"/>
      <c r="AS118" s="44"/>
      <c r="AT118" s="44"/>
      <c r="AU118" s="44"/>
      <c r="AV118" s="44"/>
      <c r="AW118" s="44"/>
      <c r="AX118" s="44"/>
      <c r="AY118" s="44"/>
      <c r="AZ118" s="44"/>
      <c r="BA118" s="44"/>
      <c r="BB118" s="44"/>
      <c r="BC118" s="44"/>
      <c r="BD118" s="44"/>
      <c r="BE118" s="44"/>
      <c r="BF118" s="44"/>
      <c r="BG118" s="44"/>
      <c r="BH118" s="44"/>
      <c r="BI118" s="44"/>
      <c r="BJ118" s="44"/>
      <c r="BK118" s="44"/>
      <c r="BL118" s="44"/>
      <c r="BM118" s="44"/>
      <c r="BN118" s="44"/>
      <c r="BO118" s="44"/>
      <c r="BP118" s="44"/>
      <c r="BQ118" s="44"/>
      <c r="BR118" s="44"/>
      <c r="BS118" s="44"/>
      <c r="BT118" s="44"/>
      <c r="BU118" s="44"/>
      <c r="BV118" s="44"/>
      <c r="BW118" s="44"/>
      <c r="BX118" s="44"/>
      <c r="BY118" s="44"/>
      <c r="BZ118" s="44"/>
      <c r="CA118" s="44"/>
      <c r="CB118" s="44"/>
      <c r="CC118" s="44"/>
      <c r="CD118" s="44"/>
      <c r="CE118" s="44"/>
      <c r="CF118" s="44"/>
      <c r="CG118" s="44"/>
      <c r="CH118" s="44"/>
      <c r="CI118" s="44"/>
      <c r="CJ118" s="44"/>
      <c r="CK118" s="44"/>
      <c r="CL118" s="44"/>
      <c r="CM118" s="44"/>
      <c r="CN118" s="44"/>
      <c r="CO118" s="44"/>
      <c r="CP118" s="44"/>
      <c r="CQ118" s="44"/>
      <c r="CR118" s="44"/>
      <c r="CS118" s="44"/>
      <c r="CT118" s="44"/>
      <c r="CU118" s="44"/>
      <c r="CV118" s="44"/>
      <c r="CW118" s="44"/>
      <c r="CX118" s="44"/>
      <c r="CY118" s="44"/>
      <c r="CZ118" s="44"/>
      <c r="DA118" s="44"/>
      <c r="DB118" s="44"/>
      <c r="DC118" s="44"/>
      <c r="DD118" s="44"/>
      <c r="DE118" s="44"/>
      <c r="DF118" s="44"/>
      <c r="DG118" s="44"/>
      <c r="DH118" s="44"/>
      <c r="DI118" s="44"/>
      <c r="DJ118" s="44"/>
      <c r="DK118" s="44"/>
      <c r="DL118" s="44"/>
      <c r="DM118" s="44"/>
      <c r="DN118" s="44"/>
      <c r="DO118" s="44"/>
      <c r="DP118" s="44"/>
      <c r="DQ118" s="44"/>
      <c r="DR118" s="44"/>
      <c r="DS118" s="44"/>
      <c r="DT118" s="44"/>
      <c r="DU118" s="44"/>
      <c r="DV118" s="44"/>
      <c r="DW118" s="44"/>
      <c r="DX118" s="44"/>
      <c r="DY118" s="44"/>
      <c r="DZ118" s="44"/>
      <c r="EA118" s="44"/>
      <c r="EB118" s="44"/>
      <c r="EC118" s="44"/>
      <c r="ED118" s="44"/>
      <c r="EE118" s="44"/>
      <c r="EF118" s="44"/>
      <c r="EG118" s="44"/>
      <c r="EH118" s="44"/>
      <c r="EI118" s="44"/>
      <c r="EJ118" s="44"/>
      <c r="EK118" s="44"/>
      <c r="EL118" s="44"/>
      <c r="EM118" s="44"/>
      <c r="EN118" s="44"/>
      <c r="EO118" s="44"/>
      <c r="EP118" s="44"/>
      <c r="EQ118" s="44"/>
      <c r="ER118" s="44"/>
      <c r="ES118" s="44"/>
      <c r="ET118" s="44"/>
      <c r="EU118" s="44"/>
      <c r="EV118" s="44"/>
      <c r="EW118" s="44"/>
      <c r="EX118" s="44"/>
      <c r="EY118" s="44"/>
      <c r="EZ118" s="44"/>
      <c r="FA118" s="44"/>
      <c r="FB118" s="44"/>
      <c r="FC118" s="44"/>
      <c r="FD118" s="44"/>
      <c r="FE118" s="44"/>
      <c r="FF118" s="44"/>
      <c r="FG118" s="44"/>
      <c r="FH118" s="44"/>
      <c r="FI118" s="44"/>
      <c r="FJ118" s="44"/>
      <c r="FK118" s="44"/>
      <c r="FL118" s="44"/>
      <c r="FM118" s="44"/>
      <c r="FN118" s="44"/>
      <c r="FO118" s="44"/>
      <c r="FP118" s="44"/>
      <c r="FQ118" s="44"/>
      <c r="FR118" s="44"/>
      <c r="FS118" s="44"/>
      <c r="FT118" s="44"/>
      <c r="FU118" s="44"/>
      <c r="FV118" s="44"/>
      <c r="FW118" s="44"/>
      <c r="FX118" s="44"/>
      <c r="FY118" s="44"/>
      <c r="FZ118" s="44"/>
      <c r="GA118" s="44"/>
      <c r="GB118" s="44"/>
      <c r="GC118" s="44"/>
      <c r="GD118" s="44"/>
      <c r="GE118" s="44"/>
      <c r="GF118" s="44"/>
      <c r="GG118" s="44"/>
      <c r="GH118" s="44"/>
      <c r="GI118" s="44"/>
      <c r="GJ118" s="44"/>
      <c r="GK118" s="44"/>
      <c r="GL118" s="44"/>
      <c r="GM118" s="44"/>
      <c r="GN118" s="44"/>
      <c r="GO118" s="44"/>
      <c r="GP118" s="44"/>
      <c r="GQ118" s="44"/>
      <c r="GR118" s="44"/>
      <c r="GS118" s="44"/>
      <c r="GT118" s="44"/>
      <c r="GU118" s="44"/>
      <c r="GV118" s="44"/>
      <c r="GW118" s="44"/>
      <c r="GX118" s="44"/>
      <c r="GY118" s="44"/>
      <c r="GZ118" s="44"/>
      <c r="HA118" s="44"/>
      <c r="HB118" s="44"/>
      <c r="HC118" s="44"/>
      <c r="HD118" s="44"/>
      <c r="HE118" s="44"/>
      <c r="HF118" s="44"/>
      <c r="HG118" s="44"/>
      <c r="HH118" s="44"/>
      <c r="HI118" s="44"/>
      <c r="HJ118" s="44"/>
      <c r="HK118" s="44"/>
      <c r="HL118" s="44"/>
      <c r="HM118" s="44"/>
      <c r="HN118" s="44"/>
      <c r="HO118" s="44"/>
      <c r="HP118" s="44"/>
      <c r="HQ118" s="44"/>
      <c r="HR118" s="44"/>
      <c r="HS118" s="44"/>
      <c r="HT118" s="44"/>
      <c r="HU118" s="44"/>
      <c r="HV118" s="44"/>
      <c r="HW118" s="44"/>
      <c r="HX118" s="44"/>
      <c r="HY118" s="44"/>
      <c r="HZ118" s="44"/>
      <c r="IA118" s="44"/>
      <c r="IB118" s="44"/>
      <c r="IC118" s="44"/>
      <c r="ID118" s="44"/>
      <c r="IE118" s="44"/>
      <c r="IF118" s="44"/>
      <c r="IG118" s="44"/>
    </row>
    <row r="119" s="84" customFormat="true" ht="30" hidden="false" customHeight="false" outlineLevel="0" collapsed="false">
      <c r="A119" s="70"/>
      <c r="B119" s="39" t="s">
        <v>1173</v>
      </c>
      <c r="C119" s="68" t="s">
        <v>1174</v>
      </c>
      <c r="D119" s="68" t="s">
        <v>1175</v>
      </c>
      <c r="E119" s="68" t="s">
        <v>103</v>
      </c>
      <c r="F119" s="68" t="s">
        <v>858</v>
      </c>
      <c r="G119" s="80" t="n">
        <v>0.19</v>
      </c>
      <c r="H119" s="81" t="n">
        <v>13800</v>
      </c>
      <c r="I119" s="65" t="n">
        <f aca="false">G119*H119</f>
        <v>2622</v>
      </c>
      <c r="J119" s="82" t="n">
        <v>0.12</v>
      </c>
      <c r="K119" s="42" t="n">
        <f aca="false">I119*J119+I119</f>
        <v>2936.64</v>
      </c>
      <c r="L119" s="68" t="s">
        <v>859</v>
      </c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  <c r="BD119" s="83"/>
      <c r="BE119" s="83"/>
      <c r="BF119" s="83"/>
      <c r="BG119" s="83"/>
      <c r="BH119" s="83"/>
      <c r="BI119" s="83"/>
      <c r="BJ119" s="83"/>
      <c r="BK119" s="83"/>
      <c r="BL119" s="83"/>
      <c r="BM119" s="83"/>
      <c r="BN119" s="83"/>
      <c r="BO119" s="83"/>
      <c r="BP119" s="83"/>
      <c r="BQ119" s="83"/>
      <c r="BR119" s="83"/>
      <c r="BS119" s="83"/>
      <c r="BT119" s="83"/>
      <c r="BU119" s="83"/>
      <c r="BV119" s="83"/>
      <c r="BW119" s="83"/>
      <c r="BX119" s="83"/>
      <c r="BY119" s="83"/>
      <c r="BZ119" s="83"/>
      <c r="CA119" s="83"/>
      <c r="CB119" s="83"/>
      <c r="CC119" s="83"/>
      <c r="CD119" s="83"/>
      <c r="CE119" s="83"/>
      <c r="CF119" s="83"/>
      <c r="CG119" s="83"/>
      <c r="CH119" s="83"/>
      <c r="CI119" s="83"/>
      <c r="CJ119" s="83"/>
      <c r="CK119" s="83"/>
      <c r="CL119" s="83"/>
      <c r="CM119" s="83"/>
      <c r="CN119" s="83"/>
      <c r="CO119" s="83"/>
      <c r="CP119" s="83"/>
      <c r="CQ119" s="83"/>
      <c r="CR119" s="83"/>
      <c r="CS119" s="83"/>
      <c r="CT119" s="83"/>
      <c r="CU119" s="83"/>
      <c r="CV119" s="83"/>
      <c r="CW119" s="83"/>
      <c r="CX119" s="83"/>
      <c r="CY119" s="83"/>
      <c r="CZ119" s="83"/>
      <c r="DA119" s="83"/>
      <c r="DB119" s="83"/>
      <c r="DC119" s="83"/>
      <c r="DD119" s="83"/>
      <c r="DE119" s="83"/>
      <c r="DF119" s="83"/>
      <c r="DG119" s="83"/>
      <c r="DH119" s="83"/>
      <c r="DI119" s="83"/>
      <c r="DJ119" s="83"/>
      <c r="DK119" s="83"/>
      <c r="DL119" s="83"/>
      <c r="DM119" s="83"/>
      <c r="DN119" s="83"/>
      <c r="DO119" s="83"/>
      <c r="DP119" s="83"/>
      <c r="DQ119" s="83"/>
      <c r="DR119" s="83"/>
      <c r="DS119" s="83"/>
      <c r="DT119" s="83"/>
      <c r="DU119" s="83"/>
      <c r="DV119" s="83"/>
      <c r="DW119" s="83"/>
      <c r="DX119" s="83"/>
      <c r="DY119" s="83"/>
      <c r="DZ119" s="83"/>
      <c r="EA119" s="83"/>
      <c r="EB119" s="83"/>
      <c r="EC119" s="83"/>
      <c r="ED119" s="83"/>
      <c r="EE119" s="83"/>
      <c r="EF119" s="83"/>
      <c r="EG119" s="83"/>
      <c r="EH119" s="83"/>
      <c r="EI119" s="83"/>
      <c r="EJ119" s="83"/>
      <c r="EK119" s="83"/>
      <c r="EL119" s="83"/>
      <c r="EM119" s="83"/>
      <c r="EN119" s="83"/>
      <c r="EO119" s="83"/>
      <c r="EP119" s="83"/>
      <c r="EQ119" s="83"/>
      <c r="ER119" s="83"/>
      <c r="ES119" s="83"/>
      <c r="ET119" s="83"/>
      <c r="EU119" s="83"/>
      <c r="EV119" s="83"/>
      <c r="EW119" s="83"/>
      <c r="EX119" s="83"/>
      <c r="EY119" s="83"/>
      <c r="EZ119" s="83"/>
      <c r="FA119" s="83"/>
      <c r="FB119" s="83"/>
      <c r="FC119" s="83"/>
      <c r="FD119" s="83"/>
      <c r="FE119" s="83"/>
      <c r="FF119" s="83"/>
      <c r="FG119" s="83"/>
      <c r="FH119" s="83"/>
      <c r="FI119" s="83"/>
      <c r="FJ119" s="83"/>
      <c r="FK119" s="83"/>
      <c r="FL119" s="83"/>
      <c r="FM119" s="83"/>
      <c r="FN119" s="83"/>
      <c r="FO119" s="83"/>
      <c r="FP119" s="83"/>
      <c r="FQ119" s="83"/>
      <c r="FR119" s="83"/>
      <c r="FS119" s="83"/>
      <c r="FT119" s="83"/>
      <c r="FU119" s="83"/>
      <c r="FV119" s="83"/>
      <c r="FW119" s="83"/>
      <c r="FX119" s="83"/>
      <c r="FY119" s="83"/>
      <c r="FZ119" s="83"/>
      <c r="GA119" s="83"/>
      <c r="GB119" s="83"/>
      <c r="GC119" s="83"/>
      <c r="GD119" s="83"/>
      <c r="GE119" s="83"/>
      <c r="GF119" s="83"/>
      <c r="GG119" s="83"/>
      <c r="GH119" s="83"/>
      <c r="GI119" s="83"/>
      <c r="GJ119" s="83"/>
      <c r="GK119" s="83"/>
      <c r="GL119" s="83"/>
      <c r="GM119" s="83"/>
      <c r="GN119" s="83"/>
      <c r="GO119" s="83"/>
      <c r="GP119" s="83"/>
      <c r="GQ119" s="83"/>
      <c r="GR119" s="83"/>
      <c r="GS119" s="83"/>
      <c r="GT119" s="83"/>
      <c r="GU119" s="83"/>
      <c r="GV119" s="83"/>
      <c r="GW119" s="83"/>
      <c r="GX119" s="83"/>
      <c r="GY119" s="83"/>
      <c r="GZ119" s="83"/>
      <c r="HA119" s="83"/>
      <c r="HB119" s="83"/>
      <c r="HC119" s="83"/>
      <c r="HD119" s="83"/>
      <c r="HE119" s="83"/>
      <c r="HF119" s="83"/>
      <c r="HG119" s="83"/>
      <c r="HH119" s="83"/>
      <c r="HI119" s="83"/>
      <c r="HJ119" s="83"/>
      <c r="HK119" s="83"/>
      <c r="HL119" s="83"/>
      <c r="HM119" s="83"/>
      <c r="HN119" s="83"/>
      <c r="HO119" s="83"/>
      <c r="HP119" s="83"/>
      <c r="HQ119" s="83"/>
      <c r="HR119" s="83"/>
      <c r="HS119" s="83"/>
      <c r="HT119" s="83"/>
    </row>
    <row r="120" customFormat="false" ht="30" hidden="false" customHeight="false" outlineLevel="0" collapsed="false">
      <c r="A120" s="46"/>
      <c r="B120" s="39" t="s">
        <v>1176</v>
      </c>
      <c r="C120" s="37" t="s">
        <v>1177</v>
      </c>
      <c r="D120" s="37" t="s">
        <v>1178</v>
      </c>
      <c r="E120" s="37" t="s">
        <v>16</v>
      </c>
      <c r="F120" s="37" t="s">
        <v>817</v>
      </c>
      <c r="G120" s="47" t="n">
        <v>0.83</v>
      </c>
      <c r="H120" s="48" t="n">
        <v>9600</v>
      </c>
      <c r="I120" s="65" t="n">
        <f aca="false">G120*H120</f>
        <v>7968</v>
      </c>
      <c r="J120" s="41" t="n">
        <v>0.12</v>
      </c>
      <c r="K120" s="42" t="n">
        <f aca="false">I120*J120+I120</f>
        <v>8924.16</v>
      </c>
      <c r="L120" s="37" t="s">
        <v>766</v>
      </c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  <c r="DJ120" s="50"/>
      <c r="DK120" s="50"/>
      <c r="DL120" s="50"/>
      <c r="DM120" s="50"/>
      <c r="DN120" s="50"/>
      <c r="DO120" s="50"/>
      <c r="DP120" s="50"/>
      <c r="DQ120" s="50"/>
      <c r="DR120" s="50"/>
      <c r="DS120" s="50"/>
      <c r="DT120" s="50"/>
      <c r="DU120" s="50"/>
      <c r="DV120" s="50"/>
      <c r="DW120" s="50"/>
      <c r="DX120" s="50"/>
      <c r="DY120" s="50"/>
      <c r="DZ120" s="50"/>
      <c r="EA120" s="50"/>
      <c r="EB120" s="50"/>
      <c r="EC120" s="50"/>
      <c r="ED120" s="50"/>
      <c r="EE120" s="50"/>
      <c r="EF120" s="50"/>
      <c r="EG120" s="50"/>
      <c r="EH120" s="50"/>
      <c r="EI120" s="50"/>
      <c r="EJ120" s="50"/>
      <c r="EK120" s="50"/>
      <c r="EL120" s="50"/>
      <c r="EM120" s="50"/>
      <c r="EN120" s="50"/>
      <c r="EO120" s="50"/>
      <c r="EP120" s="50"/>
      <c r="EQ120" s="50"/>
      <c r="ER120" s="50"/>
      <c r="ES120" s="50"/>
      <c r="ET120" s="50"/>
      <c r="EU120" s="50"/>
      <c r="EV120" s="50"/>
      <c r="EW120" s="50"/>
      <c r="EX120" s="50"/>
      <c r="EY120" s="50"/>
      <c r="EZ120" s="50"/>
      <c r="FA120" s="50"/>
      <c r="FB120" s="50"/>
      <c r="FC120" s="50"/>
      <c r="FD120" s="50"/>
      <c r="FE120" s="50"/>
      <c r="FF120" s="50"/>
      <c r="FG120" s="50"/>
      <c r="FH120" s="50"/>
      <c r="FI120" s="50"/>
      <c r="FJ120" s="50"/>
      <c r="FK120" s="50"/>
      <c r="FL120" s="50"/>
      <c r="FM120" s="50"/>
      <c r="FN120" s="50"/>
      <c r="FO120" s="50"/>
      <c r="FP120" s="50"/>
      <c r="FQ120" s="50"/>
      <c r="FR120" s="50"/>
      <c r="FS120" s="50"/>
      <c r="FT120" s="50"/>
      <c r="FU120" s="50"/>
      <c r="FV120" s="50"/>
      <c r="FW120" s="50"/>
      <c r="FX120" s="50"/>
      <c r="FY120" s="50"/>
      <c r="FZ120" s="50"/>
      <c r="GA120" s="50"/>
      <c r="GB120" s="50"/>
      <c r="GC120" s="50"/>
      <c r="GD120" s="50"/>
      <c r="GE120" s="50"/>
      <c r="GF120" s="50"/>
      <c r="GG120" s="50"/>
      <c r="GH120" s="50"/>
      <c r="GI120" s="50"/>
      <c r="GJ120" s="50"/>
      <c r="GK120" s="50"/>
      <c r="GL120" s="50"/>
      <c r="GM120" s="50"/>
      <c r="GN120" s="50"/>
      <c r="GO120" s="50"/>
      <c r="GP120" s="50"/>
      <c r="GQ120" s="50"/>
      <c r="GR120" s="50"/>
      <c r="GS120" s="50"/>
      <c r="GT120" s="50"/>
      <c r="GU120" s="50"/>
      <c r="GV120" s="50"/>
      <c r="GW120" s="50"/>
      <c r="GX120" s="50"/>
      <c r="GY120" s="50"/>
      <c r="GZ120" s="50"/>
      <c r="HA120" s="50"/>
      <c r="HB120" s="50"/>
      <c r="HC120" s="50"/>
      <c r="HD120" s="50"/>
      <c r="HE120" s="50"/>
      <c r="HF120" s="50"/>
      <c r="HG120" s="50"/>
      <c r="HH120" s="50"/>
      <c r="HI120" s="50"/>
      <c r="HJ120" s="50"/>
      <c r="HK120" s="50"/>
      <c r="HL120" s="50"/>
      <c r="HM120" s="50"/>
      <c r="HN120" s="50"/>
      <c r="HO120" s="50"/>
      <c r="HP120" s="50"/>
      <c r="HQ120" s="50"/>
      <c r="HR120" s="50"/>
      <c r="HS120" s="50"/>
      <c r="HT120" s="50"/>
    </row>
    <row r="121" customFormat="false" ht="30" hidden="false" customHeight="false" outlineLevel="0" collapsed="false">
      <c r="A121" s="46"/>
      <c r="B121" s="39" t="s">
        <v>1179</v>
      </c>
      <c r="C121" s="37" t="s">
        <v>1180</v>
      </c>
      <c r="D121" s="37" t="s">
        <v>1181</v>
      </c>
      <c r="E121" s="37" t="s">
        <v>103</v>
      </c>
      <c r="F121" s="37" t="s">
        <v>1182</v>
      </c>
      <c r="G121" s="47" t="n">
        <v>0.28</v>
      </c>
      <c r="H121" s="48" t="n">
        <v>700</v>
      </c>
      <c r="I121" s="65" t="n">
        <f aca="false">G121*H121</f>
        <v>196</v>
      </c>
      <c r="J121" s="41" t="n">
        <v>0.12</v>
      </c>
      <c r="K121" s="42" t="n">
        <f aca="false">I121*J121+I121</f>
        <v>219.52</v>
      </c>
      <c r="L121" s="37" t="s">
        <v>859</v>
      </c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  <c r="DJ121" s="50"/>
      <c r="DK121" s="50"/>
      <c r="DL121" s="50"/>
      <c r="DM121" s="50"/>
      <c r="DN121" s="50"/>
      <c r="DO121" s="50"/>
      <c r="DP121" s="50"/>
      <c r="DQ121" s="50"/>
      <c r="DR121" s="50"/>
      <c r="DS121" s="50"/>
      <c r="DT121" s="50"/>
      <c r="DU121" s="50"/>
      <c r="DV121" s="50"/>
      <c r="DW121" s="50"/>
      <c r="DX121" s="50"/>
      <c r="DY121" s="50"/>
      <c r="DZ121" s="50"/>
      <c r="EA121" s="50"/>
      <c r="EB121" s="50"/>
      <c r="EC121" s="50"/>
      <c r="ED121" s="50"/>
      <c r="EE121" s="50"/>
      <c r="EF121" s="50"/>
      <c r="EG121" s="50"/>
      <c r="EH121" s="50"/>
      <c r="EI121" s="50"/>
      <c r="EJ121" s="50"/>
      <c r="EK121" s="50"/>
      <c r="EL121" s="50"/>
      <c r="EM121" s="50"/>
      <c r="EN121" s="50"/>
      <c r="EO121" s="50"/>
      <c r="EP121" s="50"/>
      <c r="EQ121" s="50"/>
      <c r="ER121" s="50"/>
      <c r="ES121" s="50"/>
      <c r="ET121" s="50"/>
      <c r="EU121" s="50"/>
      <c r="EV121" s="50"/>
      <c r="EW121" s="50"/>
      <c r="EX121" s="50"/>
      <c r="EY121" s="50"/>
      <c r="EZ121" s="50"/>
      <c r="FA121" s="50"/>
      <c r="FB121" s="50"/>
      <c r="FC121" s="50"/>
      <c r="FD121" s="50"/>
      <c r="FE121" s="50"/>
      <c r="FF121" s="50"/>
      <c r="FG121" s="50"/>
      <c r="FH121" s="50"/>
      <c r="FI121" s="50"/>
      <c r="FJ121" s="50"/>
      <c r="FK121" s="50"/>
      <c r="FL121" s="50"/>
      <c r="FM121" s="50"/>
      <c r="FN121" s="50"/>
      <c r="FO121" s="50"/>
      <c r="FP121" s="50"/>
      <c r="FQ121" s="50"/>
      <c r="FR121" s="50"/>
      <c r="FS121" s="50"/>
      <c r="FT121" s="50"/>
      <c r="FU121" s="50"/>
      <c r="FV121" s="50"/>
      <c r="FW121" s="50"/>
      <c r="FX121" s="50"/>
      <c r="FY121" s="50"/>
      <c r="FZ121" s="50"/>
      <c r="GA121" s="50"/>
      <c r="GB121" s="50"/>
      <c r="GC121" s="50"/>
      <c r="GD121" s="50"/>
      <c r="GE121" s="50"/>
      <c r="GF121" s="50"/>
      <c r="GG121" s="50"/>
      <c r="GH121" s="50"/>
      <c r="GI121" s="50"/>
      <c r="GJ121" s="50"/>
      <c r="GK121" s="50"/>
      <c r="GL121" s="50"/>
      <c r="GM121" s="50"/>
      <c r="GN121" s="50"/>
      <c r="GO121" s="50"/>
      <c r="GP121" s="50"/>
      <c r="GQ121" s="50"/>
      <c r="GR121" s="50"/>
      <c r="GS121" s="50"/>
      <c r="GT121" s="50"/>
      <c r="GU121" s="50"/>
      <c r="GV121" s="50"/>
      <c r="GW121" s="50"/>
      <c r="GX121" s="50"/>
      <c r="GY121" s="50"/>
      <c r="GZ121" s="50"/>
      <c r="HA121" s="50"/>
      <c r="HB121" s="50"/>
      <c r="HC121" s="50"/>
      <c r="HD121" s="50"/>
      <c r="HE121" s="50"/>
      <c r="HF121" s="50"/>
      <c r="HG121" s="50"/>
      <c r="HH121" s="50"/>
      <c r="HI121" s="50"/>
      <c r="HJ121" s="50"/>
      <c r="HK121" s="50"/>
      <c r="HL121" s="50"/>
      <c r="HM121" s="50"/>
      <c r="HN121" s="50"/>
      <c r="HO121" s="50"/>
      <c r="HP121" s="50"/>
      <c r="HQ121" s="50"/>
      <c r="HR121" s="50"/>
      <c r="HS121" s="50"/>
      <c r="HT121" s="50"/>
      <c r="HU121" s="50"/>
      <c r="HV121" s="50"/>
      <c r="HW121" s="50"/>
      <c r="HX121" s="50"/>
      <c r="HY121" s="50"/>
      <c r="HZ121" s="50"/>
      <c r="IA121" s="50"/>
      <c r="IB121" s="50"/>
      <c r="IC121" s="50"/>
      <c r="ID121" s="50"/>
      <c r="IE121" s="50"/>
      <c r="IF121" s="50"/>
      <c r="IG121" s="50"/>
    </row>
    <row r="122" customFormat="false" ht="30" hidden="false" customHeight="false" outlineLevel="0" collapsed="false">
      <c r="A122" s="38"/>
      <c r="B122" s="39" t="s">
        <v>1183</v>
      </c>
      <c r="C122" s="37" t="s">
        <v>1184</v>
      </c>
      <c r="D122" s="37" t="s">
        <v>1185</v>
      </c>
      <c r="E122" s="37" t="s">
        <v>103</v>
      </c>
      <c r="F122" s="37" t="s">
        <v>840</v>
      </c>
      <c r="G122" s="40" t="n">
        <v>0.2</v>
      </c>
      <c r="H122" s="48" t="n">
        <v>400</v>
      </c>
      <c r="I122" s="65" t="n">
        <f aca="false">G122*H122</f>
        <v>80</v>
      </c>
      <c r="J122" s="57" t="n">
        <v>0.12</v>
      </c>
      <c r="K122" s="42" t="n">
        <f aca="false">I122*J122+I122</f>
        <v>89.6</v>
      </c>
      <c r="L122" s="37" t="s">
        <v>790</v>
      </c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  <c r="HG122" s="50"/>
      <c r="HH122" s="50"/>
      <c r="HI122" s="50"/>
      <c r="HJ122" s="50"/>
      <c r="HK122" s="50"/>
      <c r="HL122" s="50"/>
      <c r="HM122" s="50"/>
      <c r="HN122" s="50"/>
      <c r="HO122" s="50"/>
      <c r="HP122" s="50"/>
      <c r="HQ122" s="50"/>
      <c r="HR122" s="50"/>
      <c r="HS122" s="50"/>
      <c r="HT122" s="50"/>
      <c r="HU122" s="50"/>
      <c r="HV122" s="50"/>
      <c r="HW122" s="50"/>
      <c r="HX122" s="50"/>
      <c r="HY122" s="50"/>
      <c r="HZ122" s="50"/>
      <c r="IA122" s="50"/>
    </row>
    <row r="123" customFormat="false" ht="30" hidden="false" customHeight="false" outlineLevel="0" collapsed="false">
      <c r="A123" s="51"/>
      <c r="B123" s="39" t="s">
        <v>1186</v>
      </c>
      <c r="C123" s="37" t="s">
        <v>1187</v>
      </c>
      <c r="D123" s="37" t="s">
        <v>1188</v>
      </c>
      <c r="E123" s="37" t="s">
        <v>103</v>
      </c>
      <c r="F123" s="37" t="s">
        <v>840</v>
      </c>
      <c r="G123" s="40" t="n">
        <v>0.5</v>
      </c>
      <c r="H123" s="52" t="n">
        <v>600</v>
      </c>
      <c r="I123" s="65" t="n">
        <f aca="false">G123*H123</f>
        <v>300</v>
      </c>
      <c r="J123" s="41" t="n">
        <v>0.05</v>
      </c>
      <c r="K123" s="42" t="n">
        <f aca="false">I123*J123+I123</f>
        <v>315</v>
      </c>
      <c r="L123" s="37" t="s">
        <v>1146</v>
      </c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  <c r="DJ123" s="50"/>
      <c r="DK123" s="50"/>
      <c r="DL123" s="50"/>
      <c r="DM123" s="50"/>
      <c r="DN123" s="50"/>
      <c r="DO123" s="50"/>
      <c r="DP123" s="50"/>
      <c r="DQ123" s="50"/>
      <c r="DR123" s="50"/>
      <c r="DS123" s="50"/>
      <c r="DT123" s="50"/>
      <c r="DU123" s="50"/>
      <c r="DV123" s="50"/>
      <c r="DW123" s="50"/>
      <c r="DX123" s="50"/>
      <c r="DY123" s="50"/>
      <c r="DZ123" s="50"/>
      <c r="EA123" s="50"/>
      <c r="EB123" s="50"/>
      <c r="EC123" s="50"/>
      <c r="ED123" s="50"/>
      <c r="EE123" s="50"/>
      <c r="EF123" s="50"/>
      <c r="EG123" s="50"/>
      <c r="EH123" s="50"/>
      <c r="EI123" s="50"/>
      <c r="EJ123" s="50"/>
      <c r="EK123" s="50"/>
      <c r="EL123" s="50"/>
      <c r="EM123" s="50"/>
      <c r="EN123" s="50"/>
      <c r="EO123" s="50"/>
      <c r="EP123" s="50"/>
      <c r="EQ123" s="50"/>
      <c r="ER123" s="50"/>
      <c r="ES123" s="50"/>
      <c r="ET123" s="50"/>
      <c r="EU123" s="50"/>
      <c r="EV123" s="50"/>
      <c r="EW123" s="50"/>
      <c r="EX123" s="50"/>
      <c r="EY123" s="50"/>
      <c r="EZ123" s="50"/>
      <c r="FA123" s="50"/>
      <c r="FB123" s="50"/>
      <c r="FC123" s="50"/>
      <c r="FD123" s="50"/>
      <c r="FE123" s="50"/>
      <c r="FF123" s="50"/>
      <c r="FG123" s="50"/>
      <c r="FH123" s="50"/>
      <c r="FI123" s="50"/>
      <c r="FJ123" s="50"/>
      <c r="FK123" s="50"/>
      <c r="FL123" s="50"/>
      <c r="FM123" s="50"/>
      <c r="FN123" s="50"/>
      <c r="FO123" s="50"/>
      <c r="FP123" s="50"/>
      <c r="FQ123" s="50"/>
      <c r="FR123" s="50"/>
      <c r="FS123" s="50"/>
      <c r="FT123" s="50"/>
      <c r="FU123" s="50"/>
      <c r="FV123" s="50"/>
      <c r="FW123" s="50"/>
      <c r="FX123" s="50"/>
      <c r="FY123" s="50"/>
      <c r="FZ123" s="50"/>
      <c r="GA123" s="50"/>
      <c r="GB123" s="50"/>
      <c r="GC123" s="50"/>
      <c r="GD123" s="50"/>
      <c r="GE123" s="50"/>
      <c r="GF123" s="50"/>
      <c r="GG123" s="50"/>
      <c r="GH123" s="50"/>
      <c r="GI123" s="50"/>
      <c r="GJ123" s="50"/>
      <c r="GK123" s="50"/>
      <c r="GL123" s="50"/>
      <c r="GM123" s="50"/>
      <c r="GN123" s="50"/>
      <c r="GO123" s="50"/>
      <c r="GP123" s="50"/>
      <c r="GQ123" s="50"/>
      <c r="GR123" s="50"/>
      <c r="GS123" s="50"/>
      <c r="GT123" s="50"/>
      <c r="GU123" s="50"/>
      <c r="GV123" s="50"/>
      <c r="GW123" s="50"/>
      <c r="GX123" s="50"/>
      <c r="GY123" s="50"/>
      <c r="GZ123" s="50"/>
      <c r="HA123" s="50"/>
      <c r="HB123" s="50"/>
      <c r="HC123" s="50"/>
      <c r="HD123" s="50"/>
      <c r="HE123" s="50"/>
      <c r="HF123" s="50"/>
      <c r="HG123" s="50"/>
      <c r="HH123" s="50"/>
      <c r="HI123" s="50"/>
      <c r="HJ123" s="50"/>
      <c r="HK123" s="50"/>
      <c r="HL123" s="50"/>
      <c r="HM123" s="50"/>
      <c r="HN123" s="50"/>
      <c r="HO123" s="50"/>
      <c r="HP123" s="50"/>
      <c r="HQ123" s="50"/>
      <c r="HR123" s="50"/>
      <c r="HS123" s="50"/>
      <c r="HT123" s="50"/>
      <c r="HU123" s="50"/>
      <c r="HV123" s="50"/>
      <c r="HW123" s="50"/>
      <c r="HX123" s="50"/>
      <c r="HY123" s="50"/>
      <c r="HZ123" s="50"/>
      <c r="IA123" s="50"/>
      <c r="IB123" s="50"/>
      <c r="IC123" s="50"/>
      <c r="ID123" s="50"/>
      <c r="IE123" s="50"/>
      <c r="IF123" s="50"/>
      <c r="IG123" s="50"/>
    </row>
    <row r="124" customFormat="false" ht="30" hidden="false" customHeight="false" outlineLevel="0" collapsed="false">
      <c r="A124" s="51"/>
      <c r="B124" s="39" t="s">
        <v>1189</v>
      </c>
      <c r="C124" s="37" t="s">
        <v>1190</v>
      </c>
      <c r="D124" s="37" t="s">
        <v>1191</v>
      </c>
      <c r="E124" s="37" t="s">
        <v>16</v>
      </c>
      <c r="F124" s="37" t="s">
        <v>780</v>
      </c>
      <c r="G124" s="47" t="n">
        <v>0.53</v>
      </c>
      <c r="H124" s="48" t="n">
        <v>43200</v>
      </c>
      <c r="I124" s="65" t="n">
        <f aca="false">G124*H124</f>
        <v>22896</v>
      </c>
      <c r="J124" s="41" t="n">
        <v>0.12</v>
      </c>
      <c r="K124" s="42" t="n">
        <f aca="false">I124*J124+I124</f>
        <v>25643.52</v>
      </c>
      <c r="L124" s="37" t="s">
        <v>781</v>
      </c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  <c r="DJ124" s="50"/>
      <c r="DK124" s="50"/>
      <c r="DL124" s="50"/>
      <c r="DM124" s="50"/>
      <c r="DN124" s="50"/>
      <c r="DO124" s="50"/>
      <c r="DP124" s="50"/>
      <c r="DQ124" s="50"/>
      <c r="DR124" s="50"/>
      <c r="DS124" s="50"/>
      <c r="DT124" s="50"/>
      <c r="DU124" s="50"/>
      <c r="DV124" s="50"/>
      <c r="DW124" s="50"/>
      <c r="DX124" s="50"/>
      <c r="DY124" s="50"/>
      <c r="DZ124" s="50"/>
      <c r="EA124" s="50"/>
      <c r="EB124" s="50"/>
      <c r="EC124" s="50"/>
      <c r="ED124" s="50"/>
      <c r="EE124" s="50"/>
      <c r="EF124" s="50"/>
      <c r="EG124" s="50"/>
      <c r="EH124" s="50"/>
      <c r="EI124" s="50"/>
      <c r="EJ124" s="50"/>
      <c r="EK124" s="50"/>
      <c r="EL124" s="50"/>
      <c r="EM124" s="50"/>
      <c r="EN124" s="50"/>
      <c r="EO124" s="50"/>
      <c r="EP124" s="50"/>
      <c r="EQ124" s="50"/>
      <c r="ER124" s="50"/>
      <c r="ES124" s="50"/>
      <c r="ET124" s="50"/>
      <c r="EU124" s="50"/>
      <c r="EV124" s="50"/>
      <c r="EW124" s="50"/>
      <c r="EX124" s="50"/>
      <c r="EY124" s="50"/>
      <c r="EZ124" s="50"/>
      <c r="FA124" s="50"/>
      <c r="FB124" s="50"/>
      <c r="FC124" s="50"/>
      <c r="FD124" s="50"/>
      <c r="FE124" s="50"/>
      <c r="FF124" s="50"/>
      <c r="FG124" s="50"/>
      <c r="FH124" s="50"/>
      <c r="FI124" s="50"/>
      <c r="FJ124" s="50"/>
      <c r="FK124" s="50"/>
      <c r="FL124" s="50"/>
      <c r="FM124" s="50"/>
      <c r="FN124" s="50"/>
      <c r="FO124" s="50"/>
      <c r="FP124" s="50"/>
      <c r="FQ124" s="50"/>
      <c r="FR124" s="50"/>
      <c r="FS124" s="50"/>
      <c r="FT124" s="50"/>
      <c r="FU124" s="50"/>
      <c r="FV124" s="50"/>
      <c r="FW124" s="50"/>
      <c r="FX124" s="50"/>
      <c r="FY124" s="50"/>
      <c r="FZ124" s="50"/>
      <c r="GA124" s="50"/>
      <c r="GB124" s="50"/>
      <c r="GC124" s="50"/>
      <c r="GD124" s="50"/>
      <c r="GE124" s="50"/>
      <c r="GF124" s="50"/>
      <c r="GG124" s="50"/>
      <c r="GH124" s="50"/>
      <c r="GI124" s="50"/>
      <c r="GJ124" s="50"/>
      <c r="GK124" s="50"/>
      <c r="GL124" s="50"/>
      <c r="GM124" s="50"/>
      <c r="GN124" s="50"/>
      <c r="GO124" s="50"/>
      <c r="GP124" s="50"/>
      <c r="GQ124" s="50"/>
      <c r="GR124" s="50"/>
      <c r="GS124" s="50"/>
      <c r="GT124" s="50"/>
      <c r="GU124" s="50"/>
      <c r="GV124" s="50"/>
      <c r="GW124" s="50"/>
      <c r="GX124" s="50"/>
      <c r="GY124" s="50"/>
      <c r="GZ124" s="50"/>
      <c r="HA124" s="50"/>
      <c r="HB124" s="50"/>
      <c r="HC124" s="50"/>
      <c r="HD124" s="50"/>
      <c r="HE124" s="50"/>
      <c r="HF124" s="50"/>
      <c r="HG124" s="50"/>
      <c r="HH124" s="50"/>
      <c r="HI124" s="50"/>
      <c r="HJ124" s="50"/>
      <c r="HK124" s="50"/>
      <c r="HL124" s="50"/>
      <c r="HM124" s="50"/>
      <c r="HN124" s="50"/>
      <c r="HO124" s="50"/>
      <c r="HP124" s="50"/>
      <c r="HQ124" s="50"/>
      <c r="HR124" s="50"/>
      <c r="HS124" s="50"/>
      <c r="HT124" s="50"/>
      <c r="HU124" s="50"/>
      <c r="HV124" s="50"/>
      <c r="HW124" s="50"/>
      <c r="HX124" s="50"/>
      <c r="HY124" s="50"/>
      <c r="HZ124" s="50"/>
      <c r="IA124" s="50"/>
      <c r="IB124" s="50"/>
      <c r="IC124" s="50"/>
      <c r="ID124" s="50"/>
      <c r="IE124" s="50"/>
      <c r="IF124" s="50"/>
      <c r="IG124" s="50"/>
    </row>
    <row r="125" customFormat="false" ht="30" hidden="false" customHeight="false" outlineLevel="0" collapsed="false">
      <c r="A125" s="51"/>
      <c r="B125" s="39" t="s">
        <v>1192</v>
      </c>
      <c r="C125" s="37" t="s">
        <v>1193</v>
      </c>
      <c r="D125" s="37" t="s">
        <v>1194</v>
      </c>
      <c r="E125" s="37" t="s">
        <v>16</v>
      </c>
      <c r="F125" s="37" t="s">
        <v>840</v>
      </c>
      <c r="G125" s="40" t="n">
        <v>0.5</v>
      </c>
      <c r="H125" s="52" t="n">
        <v>18000</v>
      </c>
      <c r="I125" s="65" t="n">
        <f aca="false">G125*H125</f>
        <v>9000</v>
      </c>
      <c r="J125" s="41" t="n">
        <v>0.12</v>
      </c>
      <c r="K125" s="42" t="n">
        <f aca="false">I125*J125+I125</f>
        <v>10080</v>
      </c>
      <c r="L125" s="37" t="s">
        <v>790</v>
      </c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  <c r="DJ125" s="50"/>
      <c r="DK125" s="50"/>
      <c r="DL125" s="50"/>
      <c r="DM125" s="50"/>
      <c r="DN125" s="50"/>
      <c r="DO125" s="50"/>
      <c r="DP125" s="50"/>
      <c r="DQ125" s="50"/>
      <c r="DR125" s="50"/>
      <c r="DS125" s="50"/>
      <c r="DT125" s="50"/>
      <c r="DU125" s="50"/>
      <c r="DV125" s="50"/>
      <c r="DW125" s="50"/>
      <c r="DX125" s="50"/>
      <c r="DY125" s="50"/>
      <c r="DZ125" s="50"/>
      <c r="EA125" s="50"/>
      <c r="EB125" s="50"/>
      <c r="EC125" s="50"/>
      <c r="ED125" s="50"/>
      <c r="EE125" s="50"/>
      <c r="EF125" s="50"/>
      <c r="EG125" s="50"/>
      <c r="EH125" s="50"/>
      <c r="EI125" s="50"/>
      <c r="EJ125" s="50"/>
      <c r="EK125" s="50"/>
      <c r="EL125" s="50"/>
      <c r="EM125" s="50"/>
      <c r="EN125" s="50"/>
      <c r="EO125" s="50"/>
      <c r="EP125" s="50"/>
      <c r="EQ125" s="50"/>
      <c r="ER125" s="50"/>
      <c r="ES125" s="50"/>
      <c r="ET125" s="50"/>
      <c r="EU125" s="50"/>
      <c r="EV125" s="50"/>
      <c r="EW125" s="50"/>
      <c r="EX125" s="50"/>
      <c r="EY125" s="50"/>
      <c r="EZ125" s="50"/>
      <c r="FA125" s="50"/>
      <c r="FB125" s="50"/>
      <c r="FC125" s="50"/>
      <c r="FD125" s="50"/>
      <c r="FE125" s="50"/>
      <c r="FF125" s="50"/>
      <c r="FG125" s="50"/>
      <c r="FH125" s="50"/>
      <c r="FI125" s="50"/>
      <c r="FJ125" s="50"/>
      <c r="FK125" s="50"/>
      <c r="FL125" s="50"/>
      <c r="FM125" s="50"/>
      <c r="FN125" s="50"/>
      <c r="FO125" s="50"/>
      <c r="FP125" s="50"/>
      <c r="FQ125" s="50"/>
      <c r="FR125" s="50"/>
      <c r="FS125" s="50"/>
      <c r="FT125" s="50"/>
      <c r="FU125" s="50"/>
      <c r="FV125" s="50"/>
      <c r="FW125" s="50"/>
      <c r="FX125" s="50"/>
      <c r="FY125" s="50"/>
      <c r="FZ125" s="50"/>
      <c r="GA125" s="50"/>
      <c r="GB125" s="50"/>
      <c r="GC125" s="50"/>
      <c r="GD125" s="50"/>
      <c r="GE125" s="50"/>
      <c r="GF125" s="50"/>
      <c r="GG125" s="50"/>
      <c r="GH125" s="50"/>
      <c r="GI125" s="50"/>
      <c r="GJ125" s="50"/>
      <c r="GK125" s="50"/>
      <c r="GL125" s="50"/>
      <c r="GM125" s="50"/>
      <c r="GN125" s="50"/>
      <c r="GO125" s="50"/>
      <c r="GP125" s="50"/>
      <c r="GQ125" s="50"/>
      <c r="GR125" s="50"/>
      <c r="GS125" s="50"/>
      <c r="GT125" s="50"/>
      <c r="GU125" s="50"/>
      <c r="GV125" s="50"/>
      <c r="GW125" s="50"/>
      <c r="GX125" s="50"/>
      <c r="GY125" s="50"/>
      <c r="GZ125" s="50"/>
      <c r="HA125" s="50"/>
      <c r="HB125" s="50"/>
      <c r="HC125" s="50"/>
      <c r="HD125" s="50"/>
      <c r="HE125" s="50"/>
      <c r="HF125" s="50"/>
      <c r="HG125" s="50"/>
      <c r="HH125" s="50"/>
      <c r="HI125" s="50"/>
      <c r="HJ125" s="50"/>
      <c r="HK125" s="50"/>
      <c r="HL125" s="50"/>
      <c r="HM125" s="50"/>
      <c r="HN125" s="50"/>
      <c r="HO125" s="50"/>
      <c r="HP125" s="50"/>
      <c r="HQ125" s="50"/>
      <c r="HR125" s="50"/>
      <c r="HS125" s="50"/>
      <c r="HT125" s="50"/>
      <c r="HU125" s="50"/>
      <c r="HV125" s="50"/>
      <c r="HW125" s="50"/>
      <c r="HX125" s="50"/>
      <c r="HY125" s="50"/>
      <c r="HZ125" s="50"/>
      <c r="IA125" s="50"/>
      <c r="IB125" s="50"/>
      <c r="IC125" s="50"/>
      <c r="ID125" s="50"/>
      <c r="IE125" s="50"/>
      <c r="IF125" s="50"/>
      <c r="IG125" s="50"/>
    </row>
    <row r="126" customFormat="false" ht="30" hidden="false" customHeight="false" outlineLevel="0" collapsed="false">
      <c r="A126" s="51"/>
      <c r="B126" s="39" t="s">
        <v>1195</v>
      </c>
      <c r="C126" s="37" t="s">
        <v>1196</v>
      </c>
      <c r="D126" s="37" t="s">
        <v>1197</v>
      </c>
      <c r="E126" s="37" t="s">
        <v>11</v>
      </c>
      <c r="F126" s="37" t="s">
        <v>780</v>
      </c>
      <c r="G126" s="40" t="n">
        <v>4.81</v>
      </c>
      <c r="H126" s="52" t="n">
        <v>400</v>
      </c>
      <c r="I126" s="65" t="n">
        <f aca="false">G126*H126</f>
        <v>1924</v>
      </c>
      <c r="J126" s="41" t="n">
        <v>0.12</v>
      </c>
      <c r="K126" s="42" t="n">
        <f aca="false">I126*J126+I126</f>
        <v>2154.88</v>
      </c>
      <c r="L126" s="37" t="s">
        <v>781</v>
      </c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  <c r="DJ126" s="50"/>
      <c r="DK126" s="50"/>
      <c r="DL126" s="50"/>
      <c r="DM126" s="50"/>
      <c r="DN126" s="50"/>
      <c r="DO126" s="50"/>
      <c r="DP126" s="50"/>
      <c r="DQ126" s="50"/>
      <c r="DR126" s="50"/>
      <c r="DS126" s="50"/>
      <c r="DT126" s="50"/>
      <c r="DU126" s="50"/>
      <c r="DV126" s="50"/>
      <c r="DW126" s="50"/>
      <c r="DX126" s="50"/>
      <c r="DY126" s="50"/>
      <c r="DZ126" s="50"/>
      <c r="EA126" s="50"/>
      <c r="EB126" s="50"/>
      <c r="EC126" s="50"/>
      <c r="ED126" s="50"/>
      <c r="EE126" s="50"/>
      <c r="EF126" s="50"/>
      <c r="EG126" s="50"/>
      <c r="EH126" s="50"/>
      <c r="EI126" s="50"/>
      <c r="EJ126" s="50"/>
      <c r="EK126" s="50"/>
      <c r="EL126" s="50"/>
      <c r="EM126" s="50"/>
      <c r="EN126" s="50"/>
      <c r="EO126" s="50"/>
      <c r="EP126" s="50"/>
      <c r="EQ126" s="50"/>
      <c r="ER126" s="50"/>
      <c r="ES126" s="50"/>
      <c r="ET126" s="50"/>
      <c r="EU126" s="50"/>
      <c r="EV126" s="50"/>
      <c r="EW126" s="50"/>
      <c r="EX126" s="50"/>
      <c r="EY126" s="50"/>
      <c r="EZ126" s="50"/>
      <c r="FA126" s="50"/>
      <c r="FB126" s="50"/>
      <c r="FC126" s="50"/>
      <c r="FD126" s="50"/>
      <c r="FE126" s="50"/>
      <c r="FF126" s="50"/>
      <c r="FG126" s="50"/>
      <c r="FH126" s="50"/>
      <c r="FI126" s="50"/>
      <c r="FJ126" s="50"/>
      <c r="FK126" s="50"/>
      <c r="FL126" s="50"/>
      <c r="FM126" s="50"/>
      <c r="FN126" s="50"/>
      <c r="FO126" s="50"/>
      <c r="FP126" s="50"/>
      <c r="FQ126" s="50"/>
      <c r="FR126" s="50"/>
      <c r="FS126" s="50"/>
      <c r="FT126" s="50"/>
      <c r="FU126" s="50"/>
      <c r="FV126" s="50"/>
      <c r="FW126" s="50"/>
      <c r="FX126" s="50"/>
      <c r="FY126" s="50"/>
      <c r="FZ126" s="50"/>
      <c r="GA126" s="50"/>
      <c r="GB126" s="50"/>
      <c r="GC126" s="50"/>
      <c r="GD126" s="50"/>
      <c r="GE126" s="50"/>
      <c r="GF126" s="50"/>
      <c r="GG126" s="50"/>
      <c r="GH126" s="50"/>
      <c r="GI126" s="50"/>
      <c r="GJ126" s="50"/>
      <c r="GK126" s="50"/>
      <c r="GL126" s="50"/>
      <c r="GM126" s="50"/>
      <c r="GN126" s="50"/>
      <c r="GO126" s="50"/>
      <c r="GP126" s="50"/>
      <c r="GQ126" s="50"/>
      <c r="GR126" s="50"/>
      <c r="GS126" s="50"/>
      <c r="GT126" s="50"/>
      <c r="GU126" s="50"/>
      <c r="GV126" s="50"/>
      <c r="GW126" s="50"/>
      <c r="GX126" s="50"/>
      <c r="GY126" s="50"/>
      <c r="GZ126" s="50"/>
      <c r="HA126" s="50"/>
      <c r="HB126" s="50"/>
      <c r="HC126" s="50"/>
      <c r="HD126" s="50"/>
      <c r="HE126" s="50"/>
      <c r="HF126" s="50"/>
      <c r="HG126" s="50"/>
      <c r="HH126" s="50"/>
      <c r="HI126" s="50"/>
      <c r="HJ126" s="50"/>
      <c r="HK126" s="50"/>
      <c r="HL126" s="50"/>
      <c r="HM126" s="50"/>
      <c r="HN126" s="50"/>
      <c r="HO126" s="50"/>
      <c r="HP126" s="50"/>
      <c r="HQ126" s="50"/>
      <c r="HR126" s="50"/>
      <c r="HS126" s="50"/>
      <c r="HT126" s="50"/>
      <c r="HU126" s="50"/>
      <c r="HV126" s="50"/>
      <c r="HW126" s="50"/>
      <c r="HX126" s="50"/>
      <c r="HY126" s="50"/>
      <c r="HZ126" s="50"/>
      <c r="IA126" s="50"/>
      <c r="IB126" s="50"/>
      <c r="IC126" s="50"/>
      <c r="ID126" s="50"/>
      <c r="IE126" s="50"/>
      <c r="IF126" s="50"/>
      <c r="IG126" s="50"/>
    </row>
    <row r="127" customFormat="false" ht="30" hidden="false" customHeight="false" outlineLevel="0" collapsed="false">
      <c r="A127" s="51"/>
      <c r="B127" s="39" t="s">
        <v>1198</v>
      </c>
      <c r="C127" s="37" t="s">
        <v>1199</v>
      </c>
      <c r="D127" s="37" t="s">
        <v>1200</v>
      </c>
      <c r="E127" s="37" t="s">
        <v>16</v>
      </c>
      <c r="F127" s="37" t="s">
        <v>780</v>
      </c>
      <c r="G127" s="40" t="n">
        <v>9.9</v>
      </c>
      <c r="H127" s="52" t="n">
        <v>2940</v>
      </c>
      <c r="I127" s="65" t="n">
        <f aca="false">G127*H127</f>
        <v>29106</v>
      </c>
      <c r="J127" s="41" t="n">
        <v>0.12</v>
      </c>
      <c r="K127" s="42" t="n">
        <f aca="false">I127*J127+I127</f>
        <v>32598.72</v>
      </c>
      <c r="L127" s="37" t="s">
        <v>781</v>
      </c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  <c r="DJ127" s="50"/>
      <c r="DK127" s="50"/>
      <c r="DL127" s="50"/>
      <c r="DM127" s="50"/>
      <c r="DN127" s="50"/>
      <c r="DO127" s="50"/>
      <c r="DP127" s="50"/>
      <c r="DQ127" s="50"/>
      <c r="DR127" s="50"/>
      <c r="DS127" s="50"/>
      <c r="DT127" s="50"/>
      <c r="DU127" s="50"/>
      <c r="DV127" s="50"/>
      <c r="DW127" s="50"/>
      <c r="DX127" s="50"/>
      <c r="DY127" s="50"/>
      <c r="DZ127" s="50"/>
      <c r="EA127" s="50"/>
      <c r="EB127" s="50"/>
      <c r="EC127" s="50"/>
      <c r="ED127" s="50"/>
      <c r="EE127" s="50"/>
      <c r="EF127" s="50"/>
      <c r="EG127" s="50"/>
      <c r="EH127" s="50"/>
      <c r="EI127" s="50"/>
      <c r="EJ127" s="50"/>
      <c r="EK127" s="50"/>
      <c r="EL127" s="50"/>
      <c r="EM127" s="50"/>
      <c r="EN127" s="50"/>
      <c r="EO127" s="50"/>
      <c r="EP127" s="50"/>
      <c r="EQ127" s="50"/>
      <c r="ER127" s="50"/>
      <c r="ES127" s="50"/>
      <c r="ET127" s="50"/>
      <c r="EU127" s="50"/>
      <c r="EV127" s="50"/>
      <c r="EW127" s="50"/>
      <c r="EX127" s="50"/>
      <c r="EY127" s="50"/>
      <c r="EZ127" s="50"/>
      <c r="FA127" s="50"/>
      <c r="FB127" s="50"/>
      <c r="FC127" s="50"/>
      <c r="FD127" s="50"/>
      <c r="FE127" s="50"/>
      <c r="FF127" s="50"/>
      <c r="FG127" s="50"/>
      <c r="FH127" s="50"/>
      <c r="FI127" s="50"/>
      <c r="FJ127" s="50"/>
      <c r="FK127" s="50"/>
      <c r="FL127" s="50"/>
      <c r="FM127" s="50"/>
      <c r="FN127" s="50"/>
      <c r="FO127" s="50"/>
      <c r="FP127" s="50"/>
      <c r="FQ127" s="50"/>
      <c r="FR127" s="50"/>
      <c r="FS127" s="50"/>
      <c r="FT127" s="50"/>
      <c r="FU127" s="50"/>
      <c r="FV127" s="50"/>
      <c r="FW127" s="50"/>
      <c r="FX127" s="50"/>
      <c r="FY127" s="50"/>
      <c r="FZ127" s="50"/>
      <c r="GA127" s="50"/>
      <c r="GB127" s="50"/>
      <c r="GC127" s="50"/>
      <c r="GD127" s="50"/>
      <c r="GE127" s="50"/>
      <c r="GF127" s="50"/>
      <c r="GG127" s="50"/>
      <c r="GH127" s="50"/>
      <c r="GI127" s="50"/>
      <c r="GJ127" s="50"/>
      <c r="GK127" s="50"/>
      <c r="GL127" s="50"/>
      <c r="GM127" s="50"/>
      <c r="GN127" s="50"/>
      <c r="GO127" s="50"/>
      <c r="GP127" s="50"/>
      <c r="GQ127" s="50"/>
      <c r="GR127" s="50"/>
      <c r="GS127" s="50"/>
      <c r="GT127" s="50"/>
      <c r="GU127" s="50"/>
      <c r="GV127" s="50"/>
      <c r="GW127" s="50"/>
      <c r="GX127" s="50"/>
      <c r="GY127" s="50"/>
      <c r="GZ127" s="50"/>
      <c r="HA127" s="50"/>
      <c r="HB127" s="50"/>
      <c r="HC127" s="50"/>
      <c r="HD127" s="50"/>
      <c r="HE127" s="50"/>
      <c r="HF127" s="50"/>
      <c r="HG127" s="50"/>
      <c r="HH127" s="50"/>
      <c r="HI127" s="50"/>
      <c r="HJ127" s="50"/>
      <c r="HK127" s="50"/>
      <c r="HL127" s="50"/>
      <c r="HM127" s="50"/>
      <c r="HN127" s="50"/>
      <c r="HO127" s="50"/>
      <c r="HP127" s="50"/>
      <c r="HQ127" s="50"/>
      <c r="HR127" s="50"/>
      <c r="HS127" s="50"/>
      <c r="HT127" s="50"/>
      <c r="HU127" s="50"/>
      <c r="HV127" s="50"/>
      <c r="HW127" s="50"/>
      <c r="HX127" s="50"/>
      <c r="HY127" s="50"/>
      <c r="HZ127" s="50"/>
      <c r="IA127" s="50"/>
      <c r="IB127" s="50"/>
      <c r="IC127" s="50"/>
      <c r="ID127" s="50"/>
      <c r="IE127" s="50"/>
      <c r="IF127" s="50"/>
      <c r="IG127" s="50"/>
    </row>
    <row r="128" customFormat="false" ht="30" hidden="false" customHeight="false" outlineLevel="0" collapsed="false">
      <c r="A128" s="51"/>
      <c r="B128" s="39" t="s">
        <v>1201</v>
      </c>
      <c r="C128" s="37" t="s">
        <v>1202</v>
      </c>
      <c r="D128" s="37" t="s">
        <v>1203</v>
      </c>
      <c r="E128" s="37" t="s">
        <v>103</v>
      </c>
      <c r="F128" s="37" t="s">
        <v>780</v>
      </c>
      <c r="G128" s="40" t="n">
        <v>5.6</v>
      </c>
      <c r="H128" s="52" t="n">
        <v>1300</v>
      </c>
      <c r="I128" s="65" t="n">
        <f aca="false">G128*H128</f>
        <v>7280</v>
      </c>
      <c r="J128" s="41" t="n">
        <v>0.12</v>
      </c>
      <c r="K128" s="42" t="n">
        <f aca="false">I128*J128+I128</f>
        <v>8153.6</v>
      </c>
      <c r="L128" s="37" t="s">
        <v>781</v>
      </c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  <c r="DJ128" s="50"/>
      <c r="DK128" s="50"/>
      <c r="DL128" s="50"/>
      <c r="DM128" s="50"/>
      <c r="DN128" s="50"/>
      <c r="DO128" s="50"/>
      <c r="DP128" s="50"/>
      <c r="DQ128" s="50"/>
      <c r="DR128" s="50"/>
      <c r="DS128" s="50"/>
      <c r="DT128" s="50"/>
      <c r="DU128" s="50"/>
      <c r="DV128" s="50"/>
      <c r="DW128" s="50"/>
      <c r="DX128" s="50"/>
      <c r="DY128" s="50"/>
      <c r="DZ128" s="50"/>
      <c r="EA128" s="50"/>
      <c r="EB128" s="50"/>
      <c r="EC128" s="50"/>
      <c r="ED128" s="50"/>
      <c r="EE128" s="50"/>
      <c r="EF128" s="50"/>
      <c r="EG128" s="50"/>
      <c r="EH128" s="50"/>
      <c r="EI128" s="50"/>
      <c r="EJ128" s="50"/>
      <c r="EK128" s="50"/>
      <c r="EL128" s="50"/>
      <c r="EM128" s="50"/>
      <c r="EN128" s="50"/>
      <c r="EO128" s="50"/>
      <c r="EP128" s="50"/>
      <c r="EQ128" s="50"/>
      <c r="ER128" s="50"/>
      <c r="ES128" s="50"/>
      <c r="ET128" s="50"/>
      <c r="EU128" s="50"/>
      <c r="EV128" s="50"/>
      <c r="EW128" s="50"/>
      <c r="EX128" s="50"/>
      <c r="EY128" s="50"/>
      <c r="EZ128" s="50"/>
      <c r="FA128" s="50"/>
      <c r="FB128" s="50"/>
      <c r="FC128" s="50"/>
      <c r="FD128" s="50"/>
      <c r="FE128" s="50"/>
      <c r="FF128" s="50"/>
      <c r="FG128" s="50"/>
      <c r="FH128" s="50"/>
      <c r="FI128" s="50"/>
      <c r="FJ128" s="50"/>
      <c r="FK128" s="50"/>
      <c r="FL128" s="50"/>
      <c r="FM128" s="50"/>
      <c r="FN128" s="50"/>
      <c r="FO128" s="50"/>
      <c r="FP128" s="50"/>
      <c r="FQ128" s="50"/>
      <c r="FR128" s="50"/>
      <c r="FS128" s="50"/>
      <c r="FT128" s="50"/>
      <c r="FU128" s="50"/>
      <c r="FV128" s="50"/>
      <c r="FW128" s="50"/>
      <c r="FX128" s="50"/>
      <c r="FY128" s="50"/>
      <c r="FZ128" s="50"/>
      <c r="GA128" s="50"/>
      <c r="GB128" s="50"/>
      <c r="GC128" s="50"/>
      <c r="GD128" s="50"/>
      <c r="GE128" s="50"/>
      <c r="GF128" s="50"/>
      <c r="GG128" s="50"/>
      <c r="GH128" s="50"/>
      <c r="GI128" s="50"/>
      <c r="GJ128" s="50"/>
      <c r="GK128" s="50"/>
      <c r="GL128" s="50"/>
      <c r="GM128" s="50"/>
      <c r="GN128" s="50"/>
      <c r="GO128" s="50"/>
      <c r="GP128" s="50"/>
      <c r="GQ128" s="50"/>
      <c r="GR128" s="50"/>
      <c r="GS128" s="50"/>
      <c r="GT128" s="50"/>
      <c r="GU128" s="50"/>
      <c r="GV128" s="50"/>
      <c r="GW128" s="50"/>
      <c r="GX128" s="50"/>
      <c r="GY128" s="50"/>
      <c r="GZ128" s="50"/>
      <c r="HA128" s="50"/>
      <c r="HB128" s="50"/>
      <c r="HC128" s="50"/>
      <c r="HD128" s="50"/>
      <c r="HE128" s="50"/>
      <c r="HF128" s="50"/>
      <c r="HG128" s="50"/>
      <c r="HH128" s="50"/>
      <c r="HI128" s="50"/>
      <c r="HJ128" s="50"/>
      <c r="HK128" s="50"/>
      <c r="HL128" s="50"/>
      <c r="HM128" s="50"/>
      <c r="HN128" s="50"/>
      <c r="HO128" s="50"/>
      <c r="HP128" s="50"/>
      <c r="HQ128" s="50"/>
      <c r="HR128" s="50"/>
      <c r="HS128" s="50"/>
      <c r="HT128" s="50"/>
      <c r="HU128" s="50"/>
      <c r="HV128" s="50"/>
      <c r="HW128" s="50"/>
      <c r="HX128" s="50"/>
      <c r="HY128" s="50"/>
      <c r="HZ128" s="50"/>
      <c r="IA128" s="50"/>
      <c r="IB128" s="50"/>
      <c r="IC128" s="50"/>
      <c r="ID128" s="50"/>
      <c r="IE128" s="50"/>
      <c r="IF128" s="50"/>
      <c r="IG128" s="50"/>
    </row>
    <row r="129" customFormat="false" ht="30" hidden="false" customHeight="false" outlineLevel="0" collapsed="false">
      <c r="A129" s="51"/>
      <c r="B129" s="39" t="s">
        <v>1204</v>
      </c>
      <c r="C129" s="37" t="s">
        <v>1205</v>
      </c>
      <c r="D129" s="37" t="s">
        <v>1206</v>
      </c>
      <c r="E129" s="37" t="s">
        <v>1014</v>
      </c>
      <c r="F129" s="37" t="s">
        <v>858</v>
      </c>
      <c r="G129" s="40" t="n">
        <v>7.6</v>
      </c>
      <c r="H129" s="52" t="n">
        <v>30</v>
      </c>
      <c r="I129" s="65" t="n">
        <f aca="false">G129*H129</f>
        <v>228</v>
      </c>
      <c r="J129" s="41" t="n">
        <v>0.12</v>
      </c>
      <c r="K129" s="42" t="n">
        <f aca="false">I129*J129+I129</f>
        <v>255.36</v>
      </c>
      <c r="L129" s="37" t="s">
        <v>859</v>
      </c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  <c r="DJ129" s="50"/>
      <c r="DK129" s="50"/>
      <c r="DL129" s="50"/>
      <c r="DM129" s="50"/>
      <c r="DN129" s="50"/>
      <c r="DO129" s="50"/>
      <c r="DP129" s="50"/>
      <c r="DQ129" s="50"/>
      <c r="DR129" s="50"/>
      <c r="DS129" s="50"/>
      <c r="DT129" s="50"/>
      <c r="DU129" s="50"/>
      <c r="DV129" s="50"/>
      <c r="DW129" s="50"/>
      <c r="DX129" s="50"/>
      <c r="DY129" s="50"/>
      <c r="DZ129" s="50"/>
      <c r="EA129" s="50"/>
      <c r="EB129" s="50"/>
      <c r="EC129" s="50"/>
      <c r="ED129" s="50"/>
      <c r="EE129" s="50"/>
      <c r="EF129" s="50"/>
      <c r="EG129" s="50"/>
      <c r="EH129" s="50"/>
      <c r="EI129" s="50"/>
      <c r="EJ129" s="50"/>
      <c r="EK129" s="50"/>
      <c r="EL129" s="50"/>
      <c r="EM129" s="50"/>
      <c r="EN129" s="50"/>
      <c r="EO129" s="50"/>
      <c r="EP129" s="50"/>
      <c r="EQ129" s="50"/>
      <c r="ER129" s="50"/>
      <c r="ES129" s="50"/>
      <c r="ET129" s="50"/>
      <c r="EU129" s="50"/>
      <c r="EV129" s="50"/>
      <c r="EW129" s="50"/>
      <c r="EX129" s="50"/>
      <c r="EY129" s="50"/>
      <c r="EZ129" s="50"/>
      <c r="FA129" s="50"/>
      <c r="FB129" s="50"/>
      <c r="FC129" s="50"/>
      <c r="FD129" s="50"/>
      <c r="FE129" s="50"/>
      <c r="FF129" s="50"/>
      <c r="FG129" s="50"/>
      <c r="FH129" s="50"/>
      <c r="FI129" s="50"/>
      <c r="FJ129" s="50"/>
      <c r="FK129" s="50"/>
      <c r="FL129" s="50"/>
      <c r="FM129" s="50"/>
      <c r="FN129" s="50"/>
      <c r="FO129" s="50"/>
      <c r="FP129" s="50"/>
      <c r="FQ129" s="50"/>
      <c r="FR129" s="50"/>
      <c r="FS129" s="50"/>
      <c r="FT129" s="50"/>
      <c r="FU129" s="50"/>
      <c r="FV129" s="50"/>
      <c r="FW129" s="50"/>
      <c r="FX129" s="50"/>
      <c r="FY129" s="50"/>
      <c r="FZ129" s="50"/>
      <c r="GA129" s="50"/>
      <c r="GB129" s="50"/>
      <c r="GC129" s="50"/>
      <c r="GD129" s="50"/>
      <c r="GE129" s="50"/>
      <c r="GF129" s="50"/>
      <c r="GG129" s="50"/>
      <c r="GH129" s="50"/>
      <c r="GI129" s="50"/>
      <c r="GJ129" s="50"/>
      <c r="GK129" s="50"/>
      <c r="GL129" s="50"/>
      <c r="GM129" s="50"/>
      <c r="GN129" s="50"/>
      <c r="GO129" s="50"/>
      <c r="GP129" s="50"/>
      <c r="GQ129" s="50"/>
      <c r="GR129" s="50"/>
      <c r="GS129" s="50"/>
      <c r="GT129" s="50"/>
      <c r="GU129" s="50"/>
      <c r="GV129" s="50"/>
      <c r="GW129" s="50"/>
      <c r="GX129" s="50"/>
      <c r="GY129" s="50"/>
      <c r="GZ129" s="50"/>
      <c r="HA129" s="50"/>
      <c r="HB129" s="50"/>
      <c r="HC129" s="50"/>
      <c r="HD129" s="50"/>
      <c r="HE129" s="50"/>
      <c r="HF129" s="50"/>
      <c r="HG129" s="50"/>
      <c r="HH129" s="50"/>
      <c r="HI129" s="50"/>
      <c r="HJ129" s="50"/>
      <c r="HK129" s="50"/>
      <c r="HL129" s="50"/>
      <c r="HM129" s="50"/>
      <c r="HN129" s="50"/>
      <c r="HO129" s="50"/>
      <c r="HP129" s="50"/>
      <c r="HQ129" s="50"/>
      <c r="HR129" s="50"/>
      <c r="HS129" s="50"/>
      <c r="HT129" s="50"/>
      <c r="HU129" s="50"/>
      <c r="HV129" s="50"/>
      <c r="HW129" s="50"/>
      <c r="HX129" s="50"/>
      <c r="HY129" s="50"/>
      <c r="HZ129" s="50"/>
      <c r="IA129" s="50"/>
      <c r="IB129" s="50"/>
      <c r="IC129" s="50"/>
      <c r="ID129" s="50"/>
      <c r="IE129" s="50"/>
      <c r="IF129" s="50"/>
      <c r="IG129" s="50"/>
    </row>
    <row r="130" customFormat="false" ht="60" hidden="false" customHeight="false" outlineLevel="0" collapsed="false">
      <c r="A130" s="51"/>
      <c r="B130" s="39" t="s">
        <v>1207</v>
      </c>
      <c r="C130" s="37" t="s">
        <v>1208</v>
      </c>
      <c r="D130" s="37" t="s">
        <v>1209</v>
      </c>
      <c r="E130" s="37" t="s">
        <v>1210</v>
      </c>
      <c r="F130" s="37" t="s">
        <v>858</v>
      </c>
      <c r="G130" s="40" t="n">
        <v>7.7</v>
      </c>
      <c r="H130" s="52" t="n">
        <v>5200</v>
      </c>
      <c r="I130" s="65" t="n">
        <f aca="false">G130*H130</f>
        <v>40040</v>
      </c>
      <c r="J130" s="41" t="n">
        <v>0.12</v>
      </c>
      <c r="K130" s="42" t="n">
        <f aca="false">I130*J130+I130</f>
        <v>44844.8</v>
      </c>
      <c r="L130" s="37" t="s">
        <v>859</v>
      </c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  <c r="HG130" s="50"/>
      <c r="HH130" s="50"/>
      <c r="HI130" s="50"/>
      <c r="HJ130" s="50"/>
      <c r="HK130" s="50"/>
      <c r="HL130" s="50"/>
      <c r="HM130" s="50"/>
      <c r="HN130" s="50"/>
      <c r="HO130" s="50"/>
      <c r="HP130" s="50"/>
      <c r="HQ130" s="50"/>
      <c r="HR130" s="50"/>
      <c r="HS130" s="50"/>
      <c r="HT130" s="50"/>
      <c r="HU130" s="50"/>
      <c r="HV130" s="50"/>
      <c r="HW130" s="50"/>
      <c r="HX130" s="50"/>
      <c r="HY130" s="50"/>
      <c r="HZ130" s="50"/>
      <c r="IA130" s="50"/>
      <c r="IB130" s="50"/>
      <c r="IC130" s="50"/>
      <c r="ID130" s="50"/>
      <c r="IE130" s="50"/>
      <c r="IF130" s="50"/>
      <c r="IG130" s="50"/>
    </row>
    <row r="131" customFormat="false" ht="30" hidden="false" customHeight="false" outlineLevel="0" collapsed="false">
      <c r="A131" s="38"/>
      <c r="B131" s="39" t="s">
        <v>1211</v>
      </c>
      <c r="C131" s="37" t="s">
        <v>1212</v>
      </c>
      <c r="D131" s="37" t="s">
        <v>1213</v>
      </c>
      <c r="E131" s="37" t="s">
        <v>16</v>
      </c>
      <c r="F131" s="37" t="s">
        <v>935</v>
      </c>
      <c r="G131" s="47" t="n">
        <v>0.25</v>
      </c>
      <c r="H131" s="48" t="n">
        <v>300</v>
      </c>
      <c r="I131" s="65" t="n">
        <f aca="false">G131*H131</f>
        <v>75</v>
      </c>
      <c r="J131" s="41" t="n">
        <v>0.12</v>
      </c>
      <c r="K131" s="42" t="n">
        <f aca="false">I131*J131+I131</f>
        <v>84</v>
      </c>
      <c r="L131" s="37" t="s">
        <v>859</v>
      </c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  <c r="DJ131" s="50"/>
      <c r="DK131" s="50"/>
      <c r="DL131" s="50"/>
      <c r="DM131" s="50"/>
      <c r="DN131" s="50"/>
      <c r="DO131" s="50"/>
      <c r="DP131" s="50"/>
      <c r="DQ131" s="50"/>
      <c r="DR131" s="50"/>
      <c r="DS131" s="50"/>
      <c r="DT131" s="50"/>
      <c r="DU131" s="50"/>
      <c r="DV131" s="50"/>
      <c r="DW131" s="50"/>
      <c r="DX131" s="50"/>
      <c r="DY131" s="50"/>
      <c r="DZ131" s="50"/>
      <c r="EA131" s="50"/>
      <c r="EB131" s="50"/>
      <c r="EC131" s="50"/>
      <c r="ED131" s="50"/>
      <c r="EE131" s="50"/>
      <c r="EF131" s="50"/>
      <c r="EG131" s="50"/>
      <c r="EH131" s="50"/>
      <c r="EI131" s="50"/>
      <c r="EJ131" s="50"/>
      <c r="EK131" s="50"/>
      <c r="EL131" s="50"/>
      <c r="EM131" s="50"/>
      <c r="EN131" s="50"/>
      <c r="EO131" s="50"/>
      <c r="EP131" s="50"/>
      <c r="EQ131" s="50"/>
      <c r="ER131" s="50"/>
      <c r="ES131" s="50"/>
      <c r="ET131" s="50"/>
      <c r="EU131" s="50"/>
      <c r="EV131" s="50"/>
      <c r="EW131" s="50"/>
      <c r="EX131" s="50"/>
      <c r="EY131" s="50"/>
      <c r="EZ131" s="50"/>
      <c r="FA131" s="50"/>
      <c r="FB131" s="50"/>
      <c r="FC131" s="50"/>
      <c r="FD131" s="50"/>
      <c r="FE131" s="50"/>
      <c r="FF131" s="50"/>
      <c r="FG131" s="50"/>
      <c r="FH131" s="50"/>
      <c r="FI131" s="50"/>
      <c r="FJ131" s="50"/>
      <c r="FK131" s="50"/>
      <c r="FL131" s="50"/>
      <c r="FM131" s="50"/>
      <c r="FN131" s="50"/>
      <c r="FO131" s="50"/>
      <c r="FP131" s="50"/>
      <c r="FQ131" s="50"/>
      <c r="FR131" s="50"/>
      <c r="FS131" s="50"/>
      <c r="FT131" s="50"/>
      <c r="FU131" s="50"/>
      <c r="FV131" s="50"/>
      <c r="FW131" s="50"/>
      <c r="FX131" s="50"/>
      <c r="FY131" s="50"/>
      <c r="FZ131" s="50"/>
      <c r="GA131" s="50"/>
      <c r="GB131" s="50"/>
      <c r="GC131" s="50"/>
      <c r="GD131" s="50"/>
      <c r="GE131" s="50"/>
      <c r="GF131" s="50"/>
      <c r="GG131" s="50"/>
      <c r="GH131" s="50"/>
      <c r="GI131" s="50"/>
      <c r="GJ131" s="50"/>
      <c r="GK131" s="50"/>
      <c r="GL131" s="50"/>
      <c r="GM131" s="50"/>
      <c r="GN131" s="50"/>
      <c r="GO131" s="50"/>
      <c r="GP131" s="50"/>
      <c r="GQ131" s="50"/>
      <c r="GR131" s="50"/>
      <c r="GS131" s="50"/>
      <c r="GT131" s="50"/>
      <c r="GU131" s="50"/>
      <c r="GV131" s="50"/>
      <c r="GW131" s="50"/>
      <c r="GX131" s="50"/>
      <c r="GY131" s="50"/>
      <c r="GZ131" s="50"/>
      <c r="HA131" s="50"/>
      <c r="HB131" s="50"/>
      <c r="HC131" s="50"/>
      <c r="HD131" s="50"/>
      <c r="HE131" s="50"/>
      <c r="HF131" s="50"/>
      <c r="HG131" s="50"/>
      <c r="HH131" s="50"/>
      <c r="HI131" s="50"/>
      <c r="HJ131" s="50"/>
      <c r="HK131" s="50"/>
      <c r="HL131" s="50"/>
      <c r="HM131" s="50"/>
      <c r="HN131" s="50"/>
      <c r="HO131" s="50"/>
      <c r="HP131" s="50"/>
      <c r="HQ131" s="50"/>
      <c r="HR131" s="50"/>
      <c r="HS131" s="50"/>
      <c r="HT131" s="50"/>
      <c r="HU131" s="50"/>
      <c r="HV131" s="50"/>
      <c r="HW131" s="50"/>
      <c r="HX131" s="50"/>
      <c r="HY131" s="50"/>
      <c r="HZ131" s="50"/>
      <c r="IA131" s="50"/>
    </row>
    <row r="132" s="45" customFormat="true" ht="30" hidden="false" customHeight="false" outlineLevel="0" collapsed="false">
      <c r="A132" s="63"/>
      <c r="B132" s="39" t="s">
        <v>1214</v>
      </c>
      <c r="C132" s="37" t="s">
        <v>1215</v>
      </c>
      <c r="D132" s="37" t="s">
        <v>1216</v>
      </c>
      <c r="E132" s="37" t="s">
        <v>16</v>
      </c>
      <c r="F132" s="37" t="s">
        <v>780</v>
      </c>
      <c r="G132" s="47" t="n">
        <v>0.45</v>
      </c>
      <c r="H132" s="48" t="n">
        <v>7800</v>
      </c>
      <c r="I132" s="40" t="n">
        <f aca="false">G132*H132</f>
        <v>3510</v>
      </c>
      <c r="J132" s="41" t="n">
        <v>0.12</v>
      </c>
      <c r="K132" s="42" t="n">
        <f aca="false">I132*J132+I132</f>
        <v>3931.2</v>
      </c>
      <c r="L132" s="37" t="s">
        <v>781</v>
      </c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  <c r="AP132" s="44"/>
      <c r="AQ132" s="44"/>
      <c r="AR132" s="44"/>
      <c r="AS132" s="44"/>
      <c r="AT132" s="44"/>
      <c r="AU132" s="44"/>
      <c r="AV132" s="44"/>
      <c r="AW132" s="44"/>
      <c r="AX132" s="44"/>
      <c r="AY132" s="44"/>
      <c r="AZ132" s="44"/>
      <c r="BA132" s="44"/>
      <c r="BB132" s="44"/>
      <c r="BC132" s="44"/>
      <c r="BD132" s="44"/>
      <c r="BE132" s="44"/>
      <c r="BF132" s="44"/>
      <c r="BG132" s="44"/>
      <c r="BH132" s="44"/>
      <c r="BI132" s="44"/>
      <c r="BJ132" s="44"/>
      <c r="BK132" s="44"/>
      <c r="BL132" s="44"/>
      <c r="BM132" s="44"/>
      <c r="BN132" s="44"/>
      <c r="BO132" s="44"/>
      <c r="BP132" s="44"/>
      <c r="BQ132" s="44"/>
      <c r="BR132" s="44"/>
      <c r="BS132" s="44"/>
      <c r="BT132" s="44"/>
      <c r="BU132" s="44"/>
      <c r="BV132" s="44"/>
      <c r="BW132" s="44"/>
      <c r="BX132" s="44"/>
      <c r="BY132" s="44"/>
      <c r="BZ132" s="44"/>
      <c r="CA132" s="44"/>
      <c r="CB132" s="44"/>
      <c r="CC132" s="44"/>
      <c r="CD132" s="44"/>
      <c r="CE132" s="44"/>
      <c r="CF132" s="44"/>
      <c r="CG132" s="44"/>
      <c r="CH132" s="44"/>
      <c r="CI132" s="44"/>
      <c r="CJ132" s="44"/>
      <c r="CK132" s="44"/>
      <c r="CL132" s="44"/>
      <c r="CM132" s="44"/>
      <c r="CN132" s="44"/>
      <c r="CO132" s="44"/>
      <c r="CP132" s="44"/>
      <c r="CQ132" s="44"/>
      <c r="CR132" s="44"/>
      <c r="CS132" s="44"/>
      <c r="CT132" s="44"/>
      <c r="CU132" s="44"/>
      <c r="CV132" s="44"/>
      <c r="CW132" s="44"/>
      <c r="CX132" s="44"/>
      <c r="CY132" s="44"/>
      <c r="CZ132" s="44"/>
      <c r="DA132" s="44"/>
      <c r="DB132" s="44"/>
      <c r="DC132" s="44"/>
      <c r="DD132" s="44"/>
      <c r="DE132" s="44"/>
      <c r="DF132" s="44"/>
      <c r="DG132" s="44"/>
      <c r="DH132" s="44"/>
      <c r="DI132" s="44"/>
      <c r="DJ132" s="44"/>
      <c r="DK132" s="44"/>
      <c r="DL132" s="44"/>
      <c r="DM132" s="44"/>
      <c r="DN132" s="44"/>
      <c r="DO132" s="44"/>
      <c r="DP132" s="44"/>
      <c r="DQ132" s="44"/>
      <c r="DR132" s="44"/>
      <c r="DS132" s="44"/>
      <c r="DT132" s="44"/>
      <c r="DU132" s="44"/>
      <c r="DV132" s="44"/>
      <c r="DW132" s="44"/>
      <c r="DX132" s="44"/>
      <c r="DY132" s="44"/>
      <c r="DZ132" s="44"/>
      <c r="EA132" s="44"/>
      <c r="EB132" s="44"/>
      <c r="EC132" s="44"/>
      <c r="ED132" s="44"/>
      <c r="EE132" s="44"/>
      <c r="EF132" s="44"/>
      <c r="EG132" s="44"/>
      <c r="EH132" s="44"/>
      <c r="EI132" s="44"/>
      <c r="EJ132" s="44"/>
      <c r="EK132" s="44"/>
      <c r="EL132" s="44"/>
      <c r="EM132" s="44"/>
      <c r="EN132" s="44"/>
      <c r="EO132" s="44"/>
      <c r="EP132" s="44"/>
      <c r="EQ132" s="44"/>
      <c r="ER132" s="44"/>
      <c r="ES132" s="44"/>
      <c r="ET132" s="44"/>
      <c r="EU132" s="44"/>
      <c r="EV132" s="44"/>
      <c r="EW132" s="44"/>
      <c r="EX132" s="44"/>
      <c r="EY132" s="44"/>
      <c r="EZ132" s="44"/>
      <c r="FA132" s="44"/>
      <c r="FB132" s="44"/>
      <c r="FC132" s="44"/>
      <c r="FD132" s="44"/>
      <c r="FE132" s="44"/>
      <c r="FF132" s="44"/>
      <c r="FG132" s="44"/>
      <c r="FH132" s="44"/>
      <c r="FI132" s="44"/>
      <c r="FJ132" s="44"/>
      <c r="FK132" s="44"/>
      <c r="FL132" s="44"/>
      <c r="FM132" s="44"/>
      <c r="FN132" s="44"/>
      <c r="FO132" s="44"/>
      <c r="FP132" s="44"/>
      <c r="FQ132" s="44"/>
      <c r="FR132" s="44"/>
      <c r="FS132" s="44"/>
      <c r="FT132" s="44"/>
      <c r="FU132" s="44"/>
      <c r="FV132" s="44"/>
      <c r="FW132" s="44"/>
      <c r="FX132" s="44"/>
      <c r="FY132" s="44"/>
      <c r="FZ132" s="44"/>
      <c r="GA132" s="44"/>
      <c r="GB132" s="44"/>
      <c r="GC132" s="44"/>
      <c r="GD132" s="44"/>
      <c r="GE132" s="44"/>
      <c r="GF132" s="44"/>
      <c r="GG132" s="44"/>
      <c r="GH132" s="44"/>
      <c r="GI132" s="44"/>
      <c r="GJ132" s="44"/>
      <c r="GK132" s="44"/>
      <c r="GL132" s="44"/>
      <c r="GM132" s="44"/>
      <c r="GN132" s="44"/>
      <c r="GO132" s="44"/>
      <c r="GP132" s="44"/>
      <c r="GQ132" s="44"/>
      <c r="GR132" s="44"/>
      <c r="GS132" s="44"/>
      <c r="GT132" s="44"/>
      <c r="GU132" s="44"/>
      <c r="GV132" s="44"/>
      <c r="GW132" s="44"/>
      <c r="GX132" s="44"/>
      <c r="GY132" s="44"/>
      <c r="GZ132" s="44"/>
      <c r="HA132" s="44"/>
      <c r="HB132" s="44"/>
      <c r="HC132" s="44"/>
      <c r="HD132" s="44"/>
      <c r="HE132" s="44"/>
      <c r="HF132" s="44"/>
      <c r="HG132" s="44"/>
      <c r="HH132" s="44"/>
      <c r="HI132" s="44"/>
      <c r="HJ132" s="44"/>
      <c r="HK132" s="44"/>
      <c r="HL132" s="44"/>
      <c r="HM132" s="44"/>
      <c r="HN132" s="44"/>
      <c r="HO132" s="44"/>
      <c r="HP132" s="44"/>
      <c r="HQ132" s="44"/>
      <c r="HR132" s="44"/>
      <c r="HS132" s="44"/>
      <c r="HT132" s="44"/>
      <c r="HU132" s="44"/>
      <c r="HV132" s="44"/>
      <c r="HW132" s="44"/>
      <c r="HX132" s="44"/>
      <c r="HY132" s="44"/>
      <c r="HZ132" s="44"/>
      <c r="IA132" s="44"/>
      <c r="IB132" s="44"/>
      <c r="IC132" s="44"/>
      <c r="ID132" s="44"/>
      <c r="IE132" s="44"/>
      <c r="IF132" s="44"/>
      <c r="IG132" s="44"/>
    </row>
    <row r="133" s="45" customFormat="true" ht="30" hidden="false" customHeight="false" outlineLevel="0" collapsed="false">
      <c r="A133" s="63"/>
      <c r="B133" s="39" t="s">
        <v>1217</v>
      </c>
      <c r="C133" s="37" t="s">
        <v>1218</v>
      </c>
      <c r="D133" s="37" t="s">
        <v>1219</v>
      </c>
      <c r="E133" s="37" t="s">
        <v>923</v>
      </c>
      <c r="F133" s="37" t="s">
        <v>840</v>
      </c>
      <c r="G133" s="47" t="n">
        <v>2</v>
      </c>
      <c r="H133" s="48" t="n">
        <v>230</v>
      </c>
      <c r="I133" s="40" t="n">
        <f aca="false">G133*H133</f>
        <v>460</v>
      </c>
      <c r="J133" s="41" t="n">
        <v>0.12</v>
      </c>
      <c r="K133" s="42" t="n">
        <f aca="false">I133*J133+I133</f>
        <v>515.2</v>
      </c>
      <c r="L133" s="37" t="s">
        <v>790</v>
      </c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  <c r="AP133" s="44"/>
      <c r="AQ133" s="44"/>
      <c r="AR133" s="44"/>
      <c r="AS133" s="44"/>
      <c r="AT133" s="44"/>
      <c r="AU133" s="44"/>
      <c r="AV133" s="44"/>
      <c r="AW133" s="44"/>
      <c r="AX133" s="44"/>
      <c r="AY133" s="44"/>
      <c r="AZ133" s="44"/>
      <c r="BA133" s="44"/>
      <c r="BB133" s="44"/>
      <c r="BC133" s="44"/>
      <c r="BD133" s="44"/>
      <c r="BE133" s="44"/>
      <c r="BF133" s="44"/>
      <c r="BG133" s="44"/>
      <c r="BH133" s="44"/>
      <c r="BI133" s="44"/>
      <c r="BJ133" s="44"/>
      <c r="BK133" s="44"/>
      <c r="BL133" s="44"/>
      <c r="BM133" s="44"/>
      <c r="BN133" s="44"/>
      <c r="BO133" s="44"/>
      <c r="BP133" s="44"/>
      <c r="BQ133" s="44"/>
      <c r="BR133" s="44"/>
      <c r="BS133" s="44"/>
      <c r="BT133" s="44"/>
      <c r="BU133" s="44"/>
      <c r="BV133" s="44"/>
      <c r="BW133" s="44"/>
      <c r="BX133" s="44"/>
      <c r="BY133" s="44"/>
      <c r="BZ133" s="44"/>
      <c r="CA133" s="44"/>
      <c r="CB133" s="44"/>
      <c r="CC133" s="44"/>
      <c r="CD133" s="44"/>
      <c r="CE133" s="44"/>
      <c r="CF133" s="44"/>
      <c r="CG133" s="44"/>
      <c r="CH133" s="44"/>
      <c r="CI133" s="44"/>
      <c r="CJ133" s="44"/>
      <c r="CK133" s="44"/>
      <c r="CL133" s="44"/>
      <c r="CM133" s="44"/>
      <c r="CN133" s="44"/>
      <c r="CO133" s="44"/>
      <c r="CP133" s="44"/>
      <c r="CQ133" s="44"/>
      <c r="CR133" s="44"/>
      <c r="CS133" s="44"/>
      <c r="CT133" s="44"/>
      <c r="CU133" s="44"/>
      <c r="CV133" s="44"/>
      <c r="CW133" s="44"/>
      <c r="CX133" s="44"/>
      <c r="CY133" s="44"/>
      <c r="CZ133" s="44"/>
      <c r="DA133" s="44"/>
      <c r="DB133" s="44"/>
      <c r="DC133" s="44"/>
      <c r="DD133" s="44"/>
      <c r="DE133" s="44"/>
      <c r="DF133" s="44"/>
      <c r="DG133" s="44"/>
      <c r="DH133" s="44"/>
      <c r="DI133" s="44"/>
      <c r="DJ133" s="44"/>
      <c r="DK133" s="44"/>
      <c r="DL133" s="44"/>
      <c r="DM133" s="44"/>
      <c r="DN133" s="44"/>
      <c r="DO133" s="44"/>
      <c r="DP133" s="44"/>
      <c r="DQ133" s="44"/>
      <c r="DR133" s="44"/>
      <c r="DS133" s="44"/>
      <c r="DT133" s="44"/>
      <c r="DU133" s="44"/>
      <c r="DV133" s="44"/>
      <c r="DW133" s="44"/>
      <c r="DX133" s="44"/>
      <c r="DY133" s="44"/>
      <c r="DZ133" s="44"/>
      <c r="EA133" s="44"/>
      <c r="EB133" s="44"/>
      <c r="EC133" s="44"/>
      <c r="ED133" s="44"/>
      <c r="EE133" s="44"/>
      <c r="EF133" s="44"/>
      <c r="EG133" s="44"/>
      <c r="EH133" s="44"/>
      <c r="EI133" s="44"/>
      <c r="EJ133" s="44"/>
      <c r="EK133" s="44"/>
      <c r="EL133" s="44"/>
      <c r="EM133" s="44"/>
      <c r="EN133" s="44"/>
      <c r="EO133" s="44"/>
      <c r="EP133" s="44"/>
      <c r="EQ133" s="44"/>
      <c r="ER133" s="44"/>
      <c r="ES133" s="44"/>
      <c r="ET133" s="44"/>
      <c r="EU133" s="44"/>
      <c r="EV133" s="44"/>
      <c r="EW133" s="44"/>
      <c r="EX133" s="44"/>
      <c r="EY133" s="44"/>
      <c r="EZ133" s="44"/>
      <c r="FA133" s="44"/>
      <c r="FB133" s="44"/>
      <c r="FC133" s="44"/>
      <c r="FD133" s="44"/>
      <c r="FE133" s="44"/>
      <c r="FF133" s="44"/>
      <c r="FG133" s="44"/>
      <c r="FH133" s="44"/>
      <c r="FI133" s="44"/>
      <c r="FJ133" s="44"/>
      <c r="FK133" s="44"/>
      <c r="FL133" s="44"/>
      <c r="FM133" s="44"/>
      <c r="FN133" s="44"/>
      <c r="FO133" s="44"/>
      <c r="FP133" s="44"/>
      <c r="FQ133" s="44"/>
      <c r="FR133" s="44"/>
      <c r="FS133" s="44"/>
      <c r="FT133" s="44"/>
      <c r="FU133" s="44"/>
      <c r="FV133" s="44"/>
      <c r="FW133" s="44"/>
      <c r="FX133" s="44"/>
      <c r="FY133" s="44"/>
      <c r="FZ133" s="44"/>
      <c r="GA133" s="44"/>
      <c r="GB133" s="44"/>
      <c r="GC133" s="44"/>
      <c r="GD133" s="44"/>
      <c r="GE133" s="44"/>
      <c r="GF133" s="44"/>
      <c r="GG133" s="44"/>
      <c r="GH133" s="44"/>
      <c r="GI133" s="44"/>
      <c r="GJ133" s="44"/>
      <c r="GK133" s="44"/>
      <c r="GL133" s="44"/>
      <c r="GM133" s="44"/>
      <c r="GN133" s="44"/>
      <c r="GO133" s="44"/>
      <c r="GP133" s="44"/>
      <c r="GQ133" s="44"/>
      <c r="GR133" s="44"/>
      <c r="GS133" s="44"/>
      <c r="GT133" s="44"/>
      <c r="GU133" s="44"/>
      <c r="GV133" s="44"/>
      <c r="GW133" s="44"/>
      <c r="GX133" s="44"/>
      <c r="GY133" s="44"/>
      <c r="GZ133" s="44"/>
      <c r="HA133" s="44"/>
      <c r="HB133" s="44"/>
      <c r="HC133" s="44"/>
      <c r="HD133" s="44"/>
      <c r="HE133" s="44"/>
      <c r="HF133" s="44"/>
      <c r="HG133" s="44"/>
      <c r="HH133" s="44"/>
      <c r="HI133" s="44"/>
      <c r="HJ133" s="44"/>
      <c r="HK133" s="44"/>
      <c r="HL133" s="44"/>
      <c r="HM133" s="44"/>
      <c r="HN133" s="44"/>
      <c r="HO133" s="44"/>
      <c r="HP133" s="44"/>
      <c r="HQ133" s="44"/>
      <c r="HR133" s="44"/>
      <c r="HS133" s="44"/>
      <c r="HT133" s="44"/>
      <c r="HU133" s="44"/>
      <c r="HV133" s="44"/>
      <c r="HW133" s="44"/>
      <c r="HX133" s="44"/>
      <c r="HY133" s="44"/>
      <c r="HZ133" s="44"/>
      <c r="IA133" s="44"/>
      <c r="IB133" s="44"/>
      <c r="IC133" s="44"/>
      <c r="ID133" s="44"/>
      <c r="IE133" s="44"/>
      <c r="IF133" s="44"/>
      <c r="IG133" s="44"/>
    </row>
    <row r="134" s="45" customFormat="true" ht="30.75" hidden="false" customHeight="true" outlineLevel="0" collapsed="false">
      <c r="A134" s="63"/>
      <c r="B134" s="39" t="s">
        <v>1220</v>
      </c>
      <c r="C134" s="37" t="s">
        <v>1221</v>
      </c>
      <c r="D134" s="37" t="s">
        <v>1222</v>
      </c>
      <c r="E134" s="37" t="s">
        <v>437</v>
      </c>
      <c r="F134" s="37" t="s">
        <v>1223</v>
      </c>
      <c r="G134" s="60" t="n">
        <v>6.2</v>
      </c>
      <c r="H134" s="39" t="n">
        <v>8370</v>
      </c>
      <c r="I134" s="88" t="n">
        <f aca="false">G134*H134</f>
        <v>51894</v>
      </c>
      <c r="J134" s="41" t="n">
        <v>0.12</v>
      </c>
      <c r="K134" s="42" t="n">
        <f aca="false">I134*J134+I134</f>
        <v>58121.28</v>
      </c>
      <c r="L134" s="37" t="s">
        <v>826</v>
      </c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  <c r="AP134" s="44"/>
      <c r="AQ134" s="44"/>
      <c r="AR134" s="44"/>
      <c r="AS134" s="44"/>
      <c r="AT134" s="44"/>
      <c r="AU134" s="44"/>
      <c r="AV134" s="44"/>
      <c r="AW134" s="44"/>
      <c r="AX134" s="44"/>
      <c r="AY134" s="44"/>
      <c r="AZ134" s="44"/>
      <c r="BA134" s="44"/>
      <c r="BB134" s="44"/>
      <c r="BC134" s="44"/>
      <c r="BD134" s="44"/>
      <c r="BE134" s="44"/>
      <c r="BF134" s="44"/>
      <c r="BG134" s="44"/>
      <c r="BH134" s="44"/>
      <c r="BI134" s="44"/>
      <c r="BJ134" s="44"/>
      <c r="BK134" s="44"/>
      <c r="BL134" s="44"/>
      <c r="BM134" s="44"/>
      <c r="BN134" s="44"/>
      <c r="BO134" s="44"/>
      <c r="BP134" s="44"/>
      <c r="BQ134" s="44"/>
      <c r="BR134" s="44"/>
      <c r="BS134" s="44"/>
      <c r="BT134" s="44"/>
      <c r="BU134" s="44"/>
      <c r="BV134" s="44"/>
      <c r="BW134" s="44"/>
      <c r="BX134" s="44"/>
      <c r="BY134" s="44"/>
      <c r="BZ134" s="44"/>
      <c r="CA134" s="44"/>
      <c r="CB134" s="44"/>
      <c r="CC134" s="44"/>
      <c r="CD134" s="44"/>
      <c r="CE134" s="44"/>
      <c r="CF134" s="44"/>
      <c r="CG134" s="44"/>
      <c r="CH134" s="44"/>
      <c r="CI134" s="44"/>
      <c r="CJ134" s="44"/>
      <c r="CK134" s="44"/>
      <c r="CL134" s="44"/>
      <c r="CM134" s="44"/>
      <c r="CN134" s="44"/>
      <c r="CO134" s="44"/>
      <c r="CP134" s="44"/>
      <c r="CQ134" s="44"/>
      <c r="CR134" s="44"/>
      <c r="CS134" s="44"/>
      <c r="CT134" s="44"/>
      <c r="CU134" s="44"/>
      <c r="CV134" s="44"/>
      <c r="CW134" s="44"/>
      <c r="CX134" s="44"/>
      <c r="CY134" s="44"/>
      <c r="CZ134" s="44"/>
      <c r="DA134" s="44"/>
      <c r="DB134" s="44"/>
      <c r="DC134" s="44"/>
      <c r="DD134" s="44"/>
      <c r="DE134" s="44"/>
      <c r="DF134" s="44"/>
      <c r="DG134" s="44"/>
      <c r="DH134" s="44"/>
      <c r="DI134" s="44"/>
      <c r="DJ134" s="44"/>
      <c r="DK134" s="44"/>
      <c r="DL134" s="44"/>
      <c r="DM134" s="44"/>
      <c r="DN134" s="44"/>
      <c r="DO134" s="44"/>
      <c r="DP134" s="44"/>
      <c r="DQ134" s="44"/>
      <c r="DR134" s="44"/>
      <c r="DS134" s="44"/>
      <c r="DT134" s="44"/>
      <c r="DU134" s="44"/>
      <c r="DV134" s="44"/>
      <c r="DW134" s="44"/>
      <c r="DX134" s="44"/>
      <c r="DY134" s="44"/>
      <c r="DZ134" s="44"/>
      <c r="EA134" s="44"/>
      <c r="EB134" s="44"/>
      <c r="EC134" s="44"/>
      <c r="ED134" s="44"/>
      <c r="EE134" s="44"/>
      <c r="EF134" s="44"/>
      <c r="EG134" s="44"/>
      <c r="EH134" s="44"/>
      <c r="EI134" s="44"/>
      <c r="EJ134" s="44"/>
      <c r="EK134" s="44"/>
      <c r="EL134" s="44"/>
      <c r="EM134" s="44"/>
      <c r="EN134" s="44"/>
      <c r="EO134" s="44"/>
      <c r="EP134" s="44"/>
      <c r="EQ134" s="44"/>
      <c r="ER134" s="44"/>
      <c r="ES134" s="44"/>
      <c r="ET134" s="44"/>
      <c r="EU134" s="44"/>
      <c r="EV134" s="44"/>
      <c r="EW134" s="44"/>
      <c r="EX134" s="44"/>
      <c r="EY134" s="44"/>
      <c r="EZ134" s="44"/>
      <c r="FA134" s="44"/>
      <c r="FB134" s="44"/>
      <c r="FC134" s="44"/>
      <c r="FD134" s="44"/>
      <c r="FE134" s="44"/>
      <c r="FF134" s="44"/>
      <c r="FG134" s="44"/>
      <c r="FH134" s="44"/>
      <c r="FI134" s="44"/>
      <c r="FJ134" s="44"/>
      <c r="FK134" s="44"/>
      <c r="FL134" s="44"/>
      <c r="FM134" s="44"/>
      <c r="FN134" s="44"/>
      <c r="FO134" s="44"/>
      <c r="FP134" s="44"/>
      <c r="FQ134" s="44"/>
      <c r="FR134" s="44"/>
      <c r="FS134" s="44"/>
      <c r="FT134" s="44"/>
      <c r="FU134" s="44"/>
      <c r="FV134" s="44"/>
      <c r="FW134" s="44"/>
      <c r="FX134" s="44"/>
      <c r="FY134" s="44"/>
      <c r="FZ134" s="44"/>
      <c r="GA134" s="44"/>
      <c r="GB134" s="44"/>
      <c r="GC134" s="44"/>
      <c r="GD134" s="44"/>
      <c r="GE134" s="44"/>
      <c r="GF134" s="44"/>
      <c r="GG134" s="44"/>
      <c r="GH134" s="44"/>
      <c r="GI134" s="44"/>
      <c r="GJ134" s="44"/>
      <c r="GK134" s="44"/>
      <c r="GL134" s="44"/>
      <c r="GM134" s="44"/>
      <c r="GN134" s="44"/>
      <c r="GO134" s="44"/>
      <c r="GP134" s="44"/>
      <c r="GQ134" s="44"/>
      <c r="GR134" s="44"/>
      <c r="GS134" s="44"/>
      <c r="GT134" s="44"/>
      <c r="GU134" s="44"/>
      <c r="GV134" s="44"/>
      <c r="GW134" s="44"/>
      <c r="GX134" s="44"/>
      <c r="GY134" s="44"/>
      <c r="GZ134" s="44"/>
      <c r="HA134" s="44"/>
      <c r="HB134" s="44"/>
      <c r="HC134" s="44"/>
      <c r="HD134" s="44"/>
      <c r="HE134" s="44"/>
      <c r="HF134" s="44"/>
      <c r="HG134" s="44"/>
      <c r="HH134" s="44"/>
      <c r="HI134" s="44"/>
      <c r="HJ134" s="44"/>
      <c r="HK134" s="44"/>
      <c r="HL134" s="44"/>
      <c r="HM134" s="44"/>
      <c r="HN134" s="44"/>
      <c r="HO134" s="44"/>
      <c r="HP134" s="44"/>
      <c r="HQ134" s="44"/>
      <c r="HR134" s="44"/>
      <c r="HS134" s="44"/>
      <c r="HT134" s="44"/>
      <c r="HU134" s="44"/>
      <c r="HV134" s="44"/>
      <c r="HW134" s="44"/>
      <c r="HX134" s="44"/>
      <c r="HY134" s="44"/>
      <c r="HZ134" s="44"/>
      <c r="IA134" s="44"/>
      <c r="IB134" s="44"/>
      <c r="IC134" s="44"/>
      <c r="ID134" s="44"/>
      <c r="IE134" s="44"/>
      <c r="IF134" s="44"/>
      <c r="IG134" s="44"/>
      <c r="IH134" s="44"/>
      <c r="II134" s="44"/>
      <c r="IJ134" s="44"/>
      <c r="IK134" s="44"/>
      <c r="IL134" s="44"/>
      <c r="IM134" s="44"/>
      <c r="IN134" s="44"/>
      <c r="IO134" s="44"/>
      <c r="IP134" s="44"/>
      <c r="IQ134" s="44"/>
      <c r="IR134" s="44"/>
      <c r="IS134" s="44"/>
      <c r="IT134" s="44"/>
      <c r="IU134" s="44"/>
      <c r="IV134" s="44"/>
    </row>
    <row r="135" s="45" customFormat="true" ht="15" hidden="false" customHeight="true" outlineLevel="0" collapsed="false">
      <c r="A135" s="63"/>
      <c r="B135" s="39" t="s">
        <v>1224</v>
      </c>
      <c r="C135" s="37" t="s">
        <v>1225</v>
      </c>
      <c r="D135" s="37" t="s">
        <v>1226</v>
      </c>
      <c r="E135" s="37" t="s">
        <v>16</v>
      </c>
      <c r="F135" s="37" t="s">
        <v>812</v>
      </c>
      <c r="G135" s="60" t="n">
        <v>0.4</v>
      </c>
      <c r="H135" s="39" t="n">
        <v>27300</v>
      </c>
      <c r="I135" s="40" t="n">
        <f aca="false">G135*H135</f>
        <v>10920</v>
      </c>
      <c r="J135" s="41" t="n">
        <v>0.12</v>
      </c>
      <c r="K135" s="42" t="n">
        <f aca="false">I135*J135+I135</f>
        <v>12230.4</v>
      </c>
      <c r="L135" s="37" t="s">
        <v>766</v>
      </c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  <c r="AP135" s="44"/>
      <c r="AQ135" s="44"/>
      <c r="AR135" s="44"/>
      <c r="AS135" s="44"/>
      <c r="AT135" s="44"/>
      <c r="AU135" s="44"/>
      <c r="AV135" s="44"/>
      <c r="AW135" s="44"/>
      <c r="AX135" s="44"/>
      <c r="AY135" s="44"/>
      <c r="AZ135" s="44"/>
      <c r="BA135" s="44"/>
      <c r="BB135" s="44"/>
      <c r="BC135" s="44"/>
      <c r="BD135" s="44"/>
      <c r="BE135" s="44"/>
      <c r="BF135" s="44"/>
      <c r="BG135" s="44"/>
      <c r="BH135" s="44"/>
      <c r="BI135" s="44"/>
      <c r="BJ135" s="44"/>
      <c r="BK135" s="44"/>
      <c r="BL135" s="44"/>
      <c r="BM135" s="44"/>
      <c r="BN135" s="44"/>
      <c r="BO135" s="44"/>
      <c r="BP135" s="44"/>
      <c r="BQ135" s="44"/>
      <c r="BR135" s="44"/>
      <c r="BS135" s="44"/>
      <c r="BT135" s="44"/>
      <c r="BU135" s="44"/>
      <c r="BV135" s="44"/>
      <c r="BW135" s="44"/>
      <c r="BX135" s="44"/>
      <c r="BY135" s="44"/>
      <c r="BZ135" s="44"/>
      <c r="CA135" s="44"/>
      <c r="CB135" s="44"/>
      <c r="CC135" s="44"/>
      <c r="CD135" s="44"/>
      <c r="CE135" s="44"/>
      <c r="CF135" s="44"/>
      <c r="CG135" s="44"/>
      <c r="CH135" s="44"/>
      <c r="CI135" s="44"/>
      <c r="CJ135" s="44"/>
      <c r="CK135" s="44"/>
      <c r="CL135" s="44"/>
      <c r="CM135" s="44"/>
      <c r="CN135" s="44"/>
      <c r="CO135" s="44"/>
      <c r="CP135" s="44"/>
      <c r="CQ135" s="44"/>
      <c r="CR135" s="44"/>
      <c r="CS135" s="44"/>
      <c r="CT135" s="44"/>
      <c r="CU135" s="44"/>
      <c r="CV135" s="44"/>
      <c r="CW135" s="44"/>
      <c r="CX135" s="44"/>
      <c r="CY135" s="44"/>
      <c r="CZ135" s="44"/>
      <c r="DA135" s="44"/>
      <c r="DB135" s="44"/>
      <c r="DC135" s="44"/>
      <c r="DD135" s="44"/>
      <c r="DE135" s="44"/>
      <c r="DF135" s="44"/>
      <c r="DG135" s="44"/>
      <c r="DH135" s="44"/>
      <c r="DI135" s="44"/>
      <c r="DJ135" s="44"/>
      <c r="DK135" s="44"/>
      <c r="DL135" s="44"/>
      <c r="DM135" s="44"/>
      <c r="DN135" s="44"/>
      <c r="DO135" s="44"/>
      <c r="DP135" s="44"/>
      <c r="DQ135" s="44"/>
      <c r="DR135" s="44"/>
      <c r="DS135" s="44"/>
      <c r="DT135" s="44"/>
      <c r="DU135" s="44"/>
      <c r="DV135" s="44"/>
      <c r="DW135" s="44"/>
      <c r="DX135" s="44"/>
      <c r="DY135" s="44"/>
      <c r="DZ135" s="44"/>
      <c r="EA135" s="44"/>
      <c r="EB135" s="44"/>
      <c r="EC135" s="44"/>
      <c r="ED135" s="44"/>
      <c r="EE135" s="44"/>
      <c r="EF135" s="44"/>
      <c r="EG135" s="44"/>
      <c r="EH135" s="44"/>
      <c r="EI135" s="44"/>
      <c r="EJ135" s="44"/>
      <c r="EK135" s="44"/>
      <c r="EL135" s="44"/>
      <c r="EM135" s="44"/>
      <c r="EN135" s="44"/>
      <c r="EO135" s="44"/>
      <c r="EP135" s="44"/>
      <c r="EQ135" s="44"/>
      <c r="ER135" s="44"/>
      <c r="ES135" s="44"/>
      <c r="ET135" s="44"/>
      <c r="EU135" s="44"/>
      <c r="EV135" s="44"/>
      <c r="EW135" s="44"/>
      <c r="EX135" s="44"/>
      <c r="EY135" s="44"/>
      <c r="EZ135" s="44"/>
      <c r="FA135" s="44"/>
      <c r="FB135" s="44"/>
      <c r="FC135" s="44"/>
      <c r="FD135" s="44"/>
      <c r="FE135" s="44"/>
      <c r="FF135" s="44"/>
      <c r="FG135" s="44"/>
      <c r="FH135" s="44"/>
      <c r="FI135" s="44"/>
      <c r="FJ135" s="44"/>
      <c r="FK135" s="44"/>
      <c r="FL135" s="44"/>
      <c r="FM135" s="44"/>
      <c r="FN135" s="44"/>
      <c r="FO135" s="44"/>
      <c r="FP135" s="44"/>
      <c r="FQ135" s="44"/>
      <c r="FR135" s="44"/>
      <c r="FS135" s="44"/>
      <c r="FT135" s="44"/>
      <c r="FU135" s="44"/>
      <c r="FV135" s="44"/>
      <c r="FW135" s="44"/>
      <c r="FX135" s="44"/>
      <c r="FY135" s="44"/>
      <c r="FZ135" s="44"/>
      <c r="GA135" s="44"/>
      <c r="GB135" s="44"/>
      <c r="GC135" s="44"/>
      <c r="GD135" s="44"/>
      <c r="GE135" s="44"/>
      <c r="GF135" s="44"/>
      <c r="GG135" s="44"/>
      <c r="GH135" s="44"/>
      <c r="GI135" s="44"/>
      <c r="GJ135" s="44"/>
      <c r="GK135" s="44"/>
      <c r="GL135" s="44"/>
      <c r="GM135" s="44"/>
      <c r="GN135" s="44"/>
      <c r="GO135" s="44"/>
      <c r="GP135" s="44"/>
      <c r="GQ135" s="44"/>
      <c r="GR135" s="44"/>
      <c r="GS135" s="44"/>
      <c r="GT135" s="44"/>
      <c r="GU135" s="44"/>
      <c r="GV135" s="44"/>
      <c r="GW135" s="44"/>
      <c r="GX135" s="44"/>
      <c r="GY135" s="44"/>
      <c r="GZ135" s="44"/>
      <c r="HA135" s="44"/>
      <c r="HB135" s="44"/>
      <c r="HC135" s="44"/>
      <c r="HD135" s="44"/>
      <c r="HE135" s="44"/>
      <c r="HF135" s="44"/>
      <c r="HG135" s="44"/>
      <c r="HH135" s="44"/>
      <c r="HI135" s="44"/>
      <c r="HJ135" s="44"/>
      <c r="HK135" s="44"/>
      <c r="HL135" s="44"/>
      <c r="HM135" s="44"/>
      <c r="HN135" s="44"/>
      <c r="HO135" s="44"/>
      <c r="HP135" s="44"/>
      <c r="HQ135" s="44"/>
      <c r="HR135" s="44"/>
      <c r="HS135" s="44"/>
      <c r="HT135" s="44"/>
      <c r="HU135" s="44"/>
      <c r="HV135" s="44"/>
      <c r="HW135" s="44"/>
      <c r="HX135" s="44"/>
      <c r="HY135" s="44"/>
      <c r="HZ135" s="44"/>
      <c r="IA135" s="44"/>
      <c r="IB135" s="44"/>
      <c r="IC135" s="44"/>
      <c r="ID135" s="44"/>
      <c r="IE135" s="44"/>
      <c r="IF135" s="44"/>
      <c r="IG135" s="44"/>
      <c r="IH135" s="44"/>
      <c r="II135" s="44"/>
      <c r="IJ135" s="44"/>
      <c r="IK135" s="44"/>
      <c r="IL135" s="44"/>
      <c r="IM135" s="44"/>
      <c r="IN135" s="44"/>
      <c r="IO135" s="44"/>
      <c r="IP135" s="44"/>
      <c r="IQ135" s="44"/>
      <c r="IR135" s="44"/>
      <c r="IS135" s="44"/>
      <c r="IT135" s="44"/>
      <c r="IU135" s="44"/>
      <c r="IV135" s="44"/>
    </row>
    <row r="136" s="45" customFormat="true" ht="30" hidden="false" customHeight="false" outlineLevel="0" collapsed="false">
      <c r="A136" s="63"/>
      <c r="B136" s="39" t="s">
        <v>1227</v>
      </c>
      <c r="C136" s="37" t="s">
        <v>1228</v>
      </c>
      <c r="D136" s="37" t="s">
        <v>1229</v>
      </c>
      <c r="E136" s="37" t="s">
        <v>16</v>
      </c>
      <c r="F136" s="37" t="s">
        <v>812</v>
      </c>
      <c r="G136" s="47" t="n">
        <v>0.7</v>
      </c>
      <c r="H136" s="48" t="n">
        <v>3800</v>
      </c>
      <c r="I136" s="40" t="n">
        <f aca="false">G136*H136</f>
        <v>2660</v>
      </c>
      <c r="J136" s="41" t="n">
        <v>0.12</v>
      </c>
      <c r="K136" s="42" t="n">
        <f aca="false">I136*J136+I136</f>
        <v>2979.2</v>
      </c>
      <c r="L136" s="37" t="s">
        <v>766</v>
      </c>
      <c r="M136" s="44" t="s">
        <v>1230</v>
      </c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FD136" s="44"/>
      <c r="FE136" s="44"/>
      <c r="FF136" s="44"/>
      <c r="FG136" s="44"/>
      <c r="FH136" s="44"/>
      <c r="FI136" s="44"/>
      <c r="FJ136" s="44"/>
      <c r="FK136" s="44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4"/>
      <c r="HK136" s="44"/>
      <c r="HL136" s="44"/>
      <c r="HM136" s="44"/>
      <c r="HN136" s="44"/>
      <c r="HO136" s="44"/>
      <c r="HP136" s="44"/>
      <c r="HQ136" s="44"/>
      <c r="HR136" s="44"/>
      <c r="HS136" s="44"/>
      <c r="HT136" s="44"/>
      <c r="HU136" s="44"/>
      <c r="HV136" s="44"/>
      <c r="HW136" s="44"/>
      <c r="HX136" s="44"/>
      <c r="HY136" s="44"/>
      <c r="HZ136" s="44"/>
      <c r="IA136" s="44"/>
      <c r="IB136" s="44"/>
      <c r="IC136" s="44"/>
      <c r="ID136" s="44"/>
      <c r="IE136" s="44"/>
      <c r="IF136" s="44"/>
      <c r="IG136" s="44"/>
    </row>
    <row r="137" s="45" customFormat="true" ht="30" hidden="false" customHeight="false" outlineLevel="0" collapsed="false">
      <c r="A137" s="63"/>
      <c r="B137" s="39" t="s">
        <v>1231</v>
      </c>
      <c r="C137" s="37" t="s">
        <v>1232</v>
      </c>
      <c r="D137" s="37" t="s">
        <v>1233</v>
      </c>
      <c r="E137" s="37" t="s">
        <v>16</v>
      </c>
      <c r="F137" s="37" t="s">
        <v>1234</v>
      </c>
      <c r="G137" s="47" t="n">
        <v>0.2</v>
      </c>
      <c r="H137" s="48" t="n">
        <v>19800</v>
      </c>
      <c r="I137" s="40" t="n">
        <f aca="false">G137*H137</f>
        <v>3960</v>
      </c>
      <c r="J137" s="41" t="n">
        <v>0.12</v>
      </c>
      <c r="K137" s="42" t="n">
        <f aca="false">I137*J137+I137</f>
        <v>4435.2</v>
      </c>
      <c r="L137" s="37" t="s">
        <v>771</v>
      </c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FD137" s="44"/>
      <c r="FE137" s="44"/>
      <c r="FF137" s="44"/>
      <c r="FG137" s="44"/>
      <c r="FH137" s="44"/>
      <c r="FI137" s="44"/>
      <c r="FJ137" s="44"/>
      <c r="FK137" s="44"/>
      <c r="FL137" s="44"/>
      <c r="FM137" s="44"/>
      <c r="FN137" s="44"/>
      <c r="FO137" s="44"/>
      <c r="FP137" s="44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4"/>
      <c r="HK137" s="44"/>
      <c r="HL137" s="44"/>
      <c r="HM137" s="44"/>
      <c r="HN137" s="44"/>
      <c r="HO137" s="44"/>
      <c r="HP137" s="44"/>
      <c r="HQ137" s="44"/>
      <c r="HR137" s="44"/>
      <c r="HS137" s="44"/>
      <c r="HT137" s="44"/>
      <c r="HU137" s="44"/>
      <c r="HV137" s="44"/>
      <c r="HW137" s="44"/>
      <c r="HX137" s="44"/>
      <c r="HY137" s="44"/>
      <c r="HZ137" s="44"/>
      <c r="IA137" s="44"/>
      <c r="IB137" s="44"/>
      <c r="IC137" s="44"/>
      <c r="ID137" s="44"/>
      <c r="IE137" s="44"/>
      <c r="IF137" s="44"/>
      <c r="IG137" s="44"/>
    </row>
    <row r="138" s="45" customFormat="true" ht="30" hidden="false" customHeight="false" outlineLevel="0" collapsed="false">
      <c r="A138" s="36"/>
      <c r="B138" s="39" t="s">
        <v>1235</v>
      </c>
      <c r="C138" s="37" t="s">
        <v>1236</v>
      </c>
      <c r="D138" s="37" t="s">
        <v>1237</v>
      </c>
      <c r="E138" s="37" t="s">
        <v>16</v>
      </c>
      <c r="F138" s="37" t="s">
        <v>866</v>
      </c>
      <c r="G138" s="47" t="n">
        <v>1.75</v>
      </c>
      <c r="H138" s="48" t="n">
        <v>6300</v>
      </c>
      <c r="I138" s="40" t="n">
        <f aca="false">G138*H138</f>
        <v>11025</v>
      </c>
      <c r="J138" s="41" t="n">
        <v>0.12</v>
      </c>
      <c r="K138" s="42" t="n">
        <f aca="false">I138*J138+I138</f>
        <v>12348</v>
      </c>
      <c r="L138" s="37" t="s">
        <v>781</v>
      </c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  <c r="AP138" s="44"/>
      <c r="AQ138" s="44"/>
      <c r="AR138" s="44"/>
      <c r="AS138" s="44"/>
      <c r="AT138" s="44"/>
      <c r="AU138" s="44"/>
      <c r="AV138" s="44"/>
      <c r="AW138" s="44"/>
      <c r="AX138" s="44"/>
      <c r="AY138" s="44"/>
      <c r="AZ138" s="44"/>
      <c r="BA138" s="44"/>
      <c r="BB138" s="44"/>
      <c r="BC138" s="44"/>
      <c r="BD138" s="44"/>
      <c r="BE138" s="44"/>
      <c r="BF138" s="44"/>
      <c r="BG138" s="44"/>
      <c r="BH138" s="44"/>
      <c r="BI138" s="44"/>
      <c r="BJ138" s="44"/>
      <c r="BK138" s="44"/>
      <c r="BL138" s="44"/>
      <c r="BM138" s="44"/>
      <c r="BN138" s="44"/>
      <c r="BO138" s="44"/>
      <c r="BP138" s="44"/>
      <c r="BQ138" s="44"/>
      <c r="BR138" s="44"/>
      <c r="BS138" s="44"/>
      <c r="BT138" s="44"/>
      <c r="BU138" s="44"/>
      <c r="BV138" s="44"/>
      <c r="BW138" s="44"/>
      <c r="BX138" s="44"/>
      <c r="BY138" s="44"/>
      <c r="BZ138" s="44"/>
      <c r="CA138" s="44"/>
      <c r="CB138" s="44"/>
      <c r="CC138" s="44"/>
      <c r="CD138" s="44"/>
      <c r="CE138" s="44"/>
      <c r="CF138" s="44"/>
      <c r="CG138" s="44"/>
      <c r="CH138" s="44"/>
      <c r="CI138" s="44"/>
      <c r="CJ138" s="44"/>
      <c r="CK138" s="44"/>
      <c r="CL138" s="44"/>
      <c r="CM138" s="44"/>
      <c r="CN138" s="44"/>
      <c r="CO138" s="44"/>
      <c r="CP138" s="44"/>
      <c r="CQ138" s="44"/>
      <c r="CR138" s="44"/>
      <c r="CS138" s="44"/>
      <c r="CT138" s="44"/>
      <c r="CU138" s="44"/>
      <c r="CV138" s="44"/>
      <c r="CW138" s="44"/>
      <c r="CX138" s="44"/>
      <c r="CY138" s="44"/>
      <c r="CZ138" s="44"/>
      <c r="DA138" s="44"/>
      <c r="DB138" s="44"/>
      <c r="DC138" s="44"/>
      <c r="DD138" s="44"/>
      <c r="DE138" s="44"/>
      <c r="DF138" s="44"/>
      <c r="DG138" s="44"/>
      <c r="DH138" s="44"/>
      <c r="DI138" s="44"/>
      <c r="DJ138" s="44"/>
      <c r="DK138" s="44"/>
      <c r="DL138" s="44"/>
      <c r="DM138" s="44"/>
      <c r="DN138" s="44"/>
      <c r="DO138" s="44"/>
      <c r="DP138" s="44"/>
      <c r="DQ138" s="44"/>
      <c r="DR138" s="44"/>
      <c r="DS138" s="44"/>
      <c r="DT138" s="44"/>
      <c r="DU138" s="44"/>
      <c r="DV138" s="44"/>
      <c r="DW138" s="44"/>
      <c r="DX138" s="44"/>
      <c r="DY138" s="44"/>
      <c r="DZ138" s="44"/>
      <c r="EA138" s="44"/>
      <c r="EB138" s="44"/>
      <c r="EC138" s="44"/>
      <c r="ED138" s="44"/>
      <c r="EE138" s="44"/>
      <c r="EF138" s="44"/>
      <c r="EG138" s="44"/>
      <c r="EH138" s="44"/>
      <c r="EI138" s="44"/>
      <c r="EJ138" s="44"/>
      <c r="EK138" s="44"/>
      <c r="EL138" s="44"/>
      <c r="EM138" s="44"/>
      <c r="EN138" s="44"/>
      <c r="EO138" s="44"/>
      <c r="EP138" s="44"/>
      <c r="EQ138" s="44"/>
      <c r="ER138" s="44"/>
      <c r="ES138" s="44"/>
      <c r="ET138" s="44"/>
      <c r="EU138" s="44"/>
      <c r="EV138" s="44"/>
      <c r="EW138" s="44"/>
      <c r="EX138" s="44"/>
      <c r="EY138" s="44"/>
      <c r="EZ138" s="44"/>
      <c r="FA138" s="44"/>
      <c r="FB138" s="44"/>
      <c r="FC138" s="44"/>
      <c r="FD138" s="44"/>
      <c r="FE138" s="44"/>
      <c r="FF138" s="44"/>
      <c r="FG138" s="44"/>
      <c r="FH138" s="44"/>
      <c r="FI138" s="44"/>
      <c r="FJ138" s="44"/>
      <c r="FK138" s="44"/>
      <c r="FL138" s="44"/>
      <c r="FM138" s="44"/>
      <c r="FN138" s="44"/>
      <c r="FO138" s="44"/>
      <c r="FP138" s="44"/>
      <c r="FQ138" s="44"/>
      <c r="FR138" s="44"/>
      <c r="FS138" s="44"/>
      <c r="FT138" s="44"/>
      <c r="FU138" s="44"/>
      <c r="FV138" s="44"/>
      <c r="FW138" s="44"/>
      <c r="FX138" s="44"/>
      <c r="FY138" s="44"/>
      <c r="FZ138" s="44"/>
      <c r="GA138" s="44"/>
      <c r="GB138" s="44"/>
      <c r="GC138" s="44"/>
      <c r="GD138" s="44"/>
      <c r="GE138" s="44"/>
      <c r="GF138" s="44"/>
      <c r="GG138" s="44"/>
      <c r="GH138" s="44"/>
      <c r="GI138" s="44"/>
      <c r="GJ138" s="44"/>
      <c r="GK138" s="44"/>
      <c r="GL138" s="44"/>
      <c r="GM138" s="44"/>
      <c r="GN138" s="44"/>
      <c r="GO138" s="44"/>
      <c r="GP138" s="44"/>
      <c r="GQ138" s="44"/>
      <c r="GR138" s="44"/>
      <c r="GS138" s="44"/>
      <c r="GT138" s="44"/>
      <c r="GU138" s="44"/>
      <c r="GV138" s="44"/>
      <c r="GW138" s="44"/>
      <c r="GX138" s="44"/>
      <c r="GY138" s="44"/>
      <c r="GZ138" s="44"/>
      <c r="HA138" s="44"/>
      <c r="HB138" s="44"/>
      <c r="HC138" s="44"/>
      <c r="HD138" s="44"/>
      <c r="HE138" s="44"/>
      <c r="HF138" s="44"/>
      <c r="HG138" s="44"/>
      <c r="HH138" s="44"/>
      <c r="HI138" s="44"/>
      <c r="HJ138" s="44"/>
      <c r="HK138" s="44"/>
      <c r="HL138" s="44"/>
      <c r="HM138" s="44"/>
      <c r="HN138" s="44"/>
      <c r="HO138" s="44"/>
      <c r="HP138" s="44"/>
      <c r="HQ138" s="44"/>
      <c r="HR138" s="44"/>
      <c r="HS138" s="44"/>
      <c r="HT138" s="44"/>
      <c r="HU138" s="44"/>
      <c r="HV138" s="44"/>
      <c r="HW138" s="44"/>
      <c r="HX138" s="44"/>
      <c r="HY138" s="44"/>
      <c r="HZ138" s="44"/>
      <c r="IA138" s="44"/>
      <c r="IB138" s="44"/>
      <c r="IC138" s="44"/>
      <c r="ID138" s="44"/>
      <c r="IE138" s="44"/>
      <c r="IF138" s="44"/>
      <c r="IG138" s="44"/>
    </row>
    <row r="139" s="45" customFormat="true" ht="34.5" hidden="false" customHeight="true" outlineLevel="0" collapsed="false">
      <c r="A139" s="54"/>
      <c r="B139" s="89" t="s">
        <v>1238</v>
      </c>
      <c r="C139" s="37" t="s">
        <v>1239</v>
      </c>
      <c r="D139" s="37" t="s">
        <v>1240</v>
      </c>
      <c r="E139" s="55" t="s">
        <v>103</v>
      </c>
      <c r="F139" s="37" t="s">
        <v>805</v>
      </c>
      <c r="G139" s="60" t="n">
        <v>2.2</v>
      </c>
      <c r="H139" s="39" t="n">
        <v>1700</v>
      </c>
      <c r="I139" s="88" t="n">
        <f aca="false">G139*H139</f>
        <v>3740</v>
      </c>
      <c r="J139" s="57" t="n">
        <v>0.12</v>
      </c>
      <c r="K139" s="60" t="n">
        <f aca="false">I139*J139+I139</f>
        <v>4188.8</v>
      </c>
      <c r="L139" s="37" t="s">
        <v>781</v>
      </c>
      <c r="M139" s="90" t="s">
        <v>1241</v>
      </c>
      <c r="N139" s="61"/>
      <c r="O139" s="61"/>
      <c r="P139" s="61"/>
      <c r="Q139" s="61"/>
      <c r="R139" s="61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  <c r="AP139" s="44"/>
      <c r="AQ139" s="44"/>
      <c r="AR139" s="44"/>
      <c r="AS139" s="44"/>
      <c r="AT139" s="44"/>
      <c r="AU139" s="44"/>
      <c r="AV139" s="44"/>
      <c r="AW139" s="44"/>
      <c r="AX139" s="44"/>
      <c r="AY139" s="44"/>
      <c r="AZ139" s="44"/>
      <c r="BA139" s="44"/>
      <c r="BB139" s="44"/>
      <c r="BC139" s="44"/>
      <c r="BD139" s="44"/>
      <c r="BE139" s="44"/>
      <c r="BF139" s="44"/>
      <c r="BG139" s="44"/>
      <c r="BH139" s="44"/>
      <c r="BI139" s="44"/>
      <c r="BJ139" s="44"/>
      <c r="BK139" s="44"/>
      <c r="BL139" s="44"/>
      <c r="BM139" s="44"/>
      <c r="BN139" s="44"/>
      <c r="BO139" s="44"/>
      <c r="BP139" s="44"/>
      <c r="BQ139" s="44"/>
      <c r="BR139" s="44"/>
      <c r="BS139" s="44"/>
      <c r="BT139" s="44"/>
      <c r="BU139" s="44"/>
      <c r="BV139" s="44"/>
      <c r="BW139" s="44"/>
      <c r="BX139" s="44"/>
      <c r="BY139" s="44"/>
      <c r="BZ139" s="44"/>
      <c r="CA139" s="44"/>
      <c r="CB139" s="44"/>
      <c r="CC139" s="44"/>
      <c r="CD139" s="44"/>
      <c r="CE139" s="44"/>
      <c r="CF139" s="44"/>
      <c r="CG139" s="44"/>
      <c r="CH139" s="44"/>
      <c r="CI139" s="44"/>
      <c r="CJ139" s="44"/>
      <c r="CK139" s="44"/>
      <c r="CL139" s="44"/>
      <c r="CM139" s="44"/>
      <c r="CN139" s="44"/>
      <c r="CO139" s="44"/>
      <c r="CP139" s="44"/>
      <c r="CQ139" s="44"/>
      <c r="CR139" s="44"/>
      <c r="CS139" s="44"/>
      <c r="CT139" s="44"/>
      <c r="CU139" s="44"/>
      <c r="CV139" s="44"/>
      <c r="CW139" s="44"/>
      <c r="CX139" s="44"/>
      <c r="CY139" s="44"/>
      <c r="CZ139" s="44"/>
      <c r="DA139" s="44"/>
      <c r="DB139" s="44"/>
      <c r="DC139" s="44"/>
      <c r="DD139" s="44"/>
      <c r="DE139" s="44"/>
      <c r="DF139" s="44"/>
      <c r="DG139" s="44"/>
      <c r="DH139" s="44"/>
      <c r="DI139" s="44"/>
      <c r="DJ139" s="44"/>
      <c r="DK139" s="44"/>
      <c r="DL139" s="44"/>
      <c r="DM139" s="44"/>
      <c r="DN139" s="44"/>
      <c r="DO139" s="44"/>
      <c r="DP139" s="44"/>
      <c r="DQ139" s="44"/>
      <c r="DR139" s="44"/>
      <c r="DS139" s="44"/>
      <c r="DT139" s="44"/>
      <c r="DU139" s="44"/>
      <c r="DV139" s="44"/>
      <c r="DW139" s="44"/>
      <c r="DX139" s="44"/>
      <c r="DY139" s="44"/>
      <c r="DZ139" s="44"/>
      <c r="EA139" s="44"/>
      <c r="EB139" s="44"/>
      <c r="EC139" s="44"/>
      <c r="ED139" s="44"/>
      <c r="EE139" s="44"/>
      <c r="EF139" s="44"/>
      <c r="EG139" s="44"/>
      <c r="EH139" s="44"/>
      <c r="EI139" s="44"/>
      <c r="EJ139" s="44"/>
      <c r="EK139" s="44"/>
      <c r="EL139" s="44"/>
      <c r="EM139" s="44"/>
      <c r="EN139" s="44"/>
      <c r="EO139" s="44"/>
      <c r="EP139" s="44"/>
      <c r="EQ139" s="44"/>
      <c r="ER139" s="44"/>
      <c r="ES139" s="44"/>
      <c r="ET139" s="44"/>
      <c r="EU139" s="44"/>
      <c r="EV139" s="44"/>
      <c r="EW139" s="44"/>
      <c r="EX139" s="44"/>
      <c r="EY139" s="44"/>
      <c r="EZ139" s="44"/>
      <c r="FA139" s="44"/>
      <c r="FB139" s="44"/>
      <c r="FC139" s="44"/>
      <c r="FD139" s="44"/>
      <c r="FE139" s="44"/>
      <c r="FF139" s="44"/>
      <c r="FG139" s="44"/>
      <c r="FH139" s="44"/>
      <c r="FI139" s="44"/>
      <c r="FJ139" s="44"/>
      <c r="FK139" s="44"/>
      <c r="FL139" s="44"/>
      <c r="FM139" s="44"/>
      <c r="FN139" s="44"/>
      <c r="FO139" s="44"/>
      <c r="FP139" s="44"/>
      <c r="FQ139" s="44"/>
      <c r="FR139" s="44"/>
      <c r="FS139" s="44"/>
      <c r="FT139" s="44"/>
      <c r="FU139" s="44"/>
      <c r="FV139" s="44"/>
      <c r="FW139" s="44"/>
      <c r="FX139" s="44"/>
      <c r="FY139" s="44"/>
      <c r="FZ139" s="44"/>
      <c r="GA139" s="44"/>
      <c r="GB139" s="44"/>
      <c r="GC139" s="44"/>
      <c r="GD139" s="44"/>
      <c r="GE139" s="44"/>
      <c r="GF139" s="44"/>
      <c r="GG139" s="44"/>
      <c r="GH139" s="44"/>
      <c r="GI139" s="44"/>
      <c r="GJ139" s="44"/>
      <c r="GK139" s="44"/>
      <c r="GL139" s="44"/>
      <c r="GM139" s="44"/>
      <c r="GN139" s="44"/>
      <c r="GO139" s="44"/>
      <c r="GP139" s="44"/>
      <c r="GQ139" s="44"/>
      <c r="GR139" s="44"/>
      <c r="GS139" s="44"/>
      <c r="GT139" s="44"/>
      <c r="GU139" s="44"/>
      <c r="GV139" s="44"/>
      <c r="GW139" s="44"/>
      <c r="GX139" s="44"/>
      <c r="GY139" s="44"/>
      <c r="GZ139" s="44"/>
      <c r="HA139" s="44"/>
      <c r="HB139" s="44"/>
      <c r="HC139" s="44"/>
      <c r="HD139" s="44"/>
      <c r="HE139" s="44"/>
      <c r="HF139" s="44"/>
      <c r="HG139" s="44"/>
      <c r="HH139" s="44"/>
      <c r="HI139" s="44"/>
      <c r="HJ139" s="44"/>
      <c r="HK139" s="44"/>
      <c r="HL139" s="44"/>
      <c r="HM139" s="44"/>
      <c r="HN139" s="44"/>
      <c r="HO139" s="44"/>
      <c r="HP139" s="44"/>
      <c r="HQ139" s="44"/>
      <c r="HR139" s="44"/>
      <c r="HS139" s="44"/>
      <c r="HT139" s="44"/>
      <c r="HU139" s="44"/>
      <c r="HV139" s="44"/>
      <c r="HW139" s="44"/>
      <c r="HX139" s="44"/>
      <c r="HY139" s="44"/>
      <c r="HZ139" s="44"/>
      <c r="IA139" s="44"/>
      <c r="IB139" s="44"/>
      <c r="IC139" s="44"/>
      <c r="ID139" s="44"/>
      <c r="IE139" s="44"/>
      <c r="IF139" s="44"/>
      <c r="IG139" s="44"/>
      <c r="IH139" s="44"/>
      <c r="II139" s="44"/>
      <c r="IJ139" s="44"/>
      <c r="IK139" s="44"/>
      <c r="IL139" s="44"/>
      <c r="IM139" s="44"/>
      <c r="IN139" s="44"/>
      <c r="IO139" s="44"/>
      <c r="IP139" s="44"/>
    </row>
    <row r="140" s="45" customFormat="true" ht="15" hidden="false" customHeight="true" outlineLevel="0" collapsed="false">
      <c r="A140" s="63"/>
      <c r="B140" s="39" t="s">
        <v>1242</v>
      </c>
      <c r="C140" s="37" t="s">
        <v>1243</v>
      </c>
      <c r="D140" s="37" t="s">
        <v>1244</v>
      </c>
      <c r="E140" s="37" t="s">
        <v>16</v>
      </c>
      <c r="F140" s="37" t="s">
        <v>840</v>
      </c>
      <c r="G140" s="60" t="n">
        <v>0.39</v>
      </c>
      <c r="H140" s="39" t="n">
        <v>300</v>
      </c>
      <c r="I140" s="40" t="n">
        <f aca="false">G140*H140</f>
        <v>117</v>
      </c>
      <c r="J140" s="41" t="n">
        <v>0.12</v>
      </c>
      <c r="K140" s="42" t="n">
        <f aca="false">I140*J140+I140</f>
        <v>131.04</v>
      </c>
      <c r="L140" s="37" t="s">
        <v>790</v>
      </c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  <c r="AP140" s="44"/>
      <c r="AQ140" s="44"/>
      <c r="AR140" s="44"/>
      <c r="AS140" s="44"/>
      <c r="AT140" s="44"/>
      <c r="AU140" s="44"/>
      <c r="AV140" s="44"/>
      <c r="AW140" s="44"/>
      <c r="AX140" s="44"/>
      <c r="AY140" s="44"/>
      <c r="AZ140" s="44"/>
      <c r="BA140" s="44"/>
      <c r="BB140" s="44"/>
      <c r="BC140" s="44"/>
      <c r="BD140" s="44"/>
      <c r="BE140" s="44"/>
      <c r="BF140" s="44"/>
      <c r="BG140" s="44"/>
      <c r="BH140" s="44"/>
      <c r="BI140" s="44"/>
      <c r="BJ140" s="44"/>
      <c r="BK140" s="44"/>
      <c r="BL140" s="44"/>
      <c r="BM140" s="44"/>
      <c r="BN140" s="44"/>
      <c r="BO140" s="44"/>
      <c r="BP140" s="44"/>
      <c r="BQ140" s="44"/>
      <c r="BR140" s="44"/>
      <c r="BS140" s="44"/>
      <c r="BT140" s="44"/>
      <c r="BU140" s="44"/>
      <c r="BV140" s="44"/>
      <c r="BW140" s="44"/>
      <c r="BX140" s="44"/>
      <c r="BY140" s="44"/>
      <c r="BZ140" s="44"/>
      <c r="CA140" s="44"/>
      <c r="CB140" s="44"/>
      <c r="CC140" s="44"/>
      <c r="CD140" s="44"/>
      <c r="CE140" s="44"/>
      <c r="CF140" s="44"/>
      <c r="CG140" s="44"/>
      <c r="CH140" s="44"/>
      <c r="CI140" s="44"/>
      <c r="CJ140" s="44"/>
      <c r="CK140" s="44"/>
      <c r="CL140" s="44"/>
      <c r="CM140" s="44"/>
      <c r="CN140" s="44"/>
      <c r="CO140" s="44"/>
      <c r="CP140" s="44"/>
      <c r="CQ140" s="44"/>
      <c r="CR140" s="44"/>
      <c r="CS140" s="44"/>
      <c r="CT140" s="44"/>
      <c r="CU140" s="44"/>
      <c r="CV140" s="44"/>
      <c r="CW140" s="44"/>
      <c r="CX140" s="44"/>
      <c r="CY140" s="44"/>
      <c r="CZ140" s="44"/>
      <c r="DA140" s="44"/>
      <c r="DB140" s="44"/>
      <c r="DC140" s="44"/>
      <c r="DD140" s="44"/>
      <c r="DE140" s="44"/>
      <c r="DF140" s="44"/>
      <c r="DG140" s="44"/>
      <c r="DH140" s="44"/>
      <c r="DI140" s="44"/>
      <c r="DJ140" s="44"/>
      <c r="DK140" s="44"/>
      <c r="DL140" s="44"/>
      <c r="DM140" s="44"/>
      <c r="DN140" s="44"/>
      <c r="DO140" s="44"/>
      <c r="DP140" s="44"/>
      <c r="DQ140" s="44"/>
      <c r="DR140" s="44"/>
      <c r="DS140" s="44"/>
      <c r="DT140" s="44"/>
      <c r="DU140" s="44"/>
      <c r="DV140" s="44"/>
      <c r="DW140" s="44"/>
      <c r="DX140" s="44"/>
      <c r="DY140" s="44"/>
      <c r="DZ140" s="44"/>
      <c r="EA140" s="44"/>
      <c r="EB140" s="44"/>
      <c r="EC140" s="44"/>
      <c r="ED140" s="44"/>
      <c r="EE140" s="44"/>
      <c r="EF140" s="44"/>
      <c r="EG140" s="44"/>
      <c r="EH140" s="44"/>
      <c r="EI140" s="44"/>
      <c r="EJ140" s="44"/>
      <c r="EK140" s="44"/>
      <c r="EL140" s="44"/>
      <c r="EM140" s="44"/>
      <c r="EN140" s="44"/>
      <c r="EO140" s="44"/>
      <c r="EP140" s="44"/>
      <c r="EQ140" s="44"/>
      <c r="ER140" s="44"/>
      <c r="ES140" s="44"/>
      <c r="ET140" s="44"/>
      <c r="EU140" s="44"/>
      <c r="EV140" s="44"/>
      <c r="EW140" s="44"/>
      <c r="EX140" s="44"/>
      <c r="EY140" s="44"/>
      <c r="EZ140" s="44"/>
      <c r="FA140" s="44"/>
      <c r="FB140" s="44"/>
      <c r="FC140" s="44"/>
      <c r="FD140" s="44"/>
      <c r="FE140" s="44"/>
      <c r="FF140" s="44"/>
      <c r="FG140" s="44"/>
      <c r="FH140" s="44"/>
      <c r="FI140" s="44"/>
      <c r="FJ140" s="44"/>
      <c r="FK140" s="44"/>
      <c r="FL140" s="44"/>
      <c r="FM140" s="44"/>
      <c r="FN140" s="44"/>
      <c r="FO140" s="44"/>
      <c r="FP140" s="44"/>
      <c r="FQ140" s="44"/>
      <c r="FR140" s="44"/>
      <c r="FS140" s="44"/>
      <c r="FT140" s="44"/>
      <c r="FU140" s="44"/>
      <c r="FV140" s="44"/>
      <c r="FW140" s="44"/>
      <c r="FX140" s="44"/>
      <c r="FY140" s="44"/>
      <c r="FZ140" s="44"/>
      <c r="GA140" s="44"/>
      <c r="GB140" s="44"/>
      <c r="GC140" s="44"/>
      <c r="GD140" s="44"/>
      <c r="GE140" s="44"/>
      <c r="GF140" s="44"/>
      <c r="GG140" s="44"/>
      <c r="GH140" s="44"/>
      <c r="GI140" s="44"/>
      <c r="GJ140" s="44"/>
      <c r="GK140" s="44"/>
      <c r="GL140" s="44"/>
      <c r="GM140" s="44"/>
      <c r="GN140" s="44"/>
      <c r="GO140" s="44"/>
      <c r="GP140" s="44"/>
      <c r="GQ140" s="44"/>
      <c r="GR140" s="44"/>
      <c r="GS140" s="44"/>
      <c r="GT140" s="44"/>
      <c r="GU140" s="44"/>
      <c r="GV140" s="44"/>
      <c r="GW140" s="44"/>
      <c r="GX140" s="44"/>
      <c r="GY140" s="44"/>
      <c r="GZ140" s="44"/>
      <c r="HA140" s="44"/>
      <c r="HB140" s="44"/>
      <c r="HC140" s="44"/>
      <c r="HD140" s="44"/>
      <c r="HE140" s="44"/>
      <c r="HF140" s="44"/>
      <c r="HG140" s="44"/>
      <c r="HH140" s="44"/>
      <c r="HI140" s="44"/>
      <c r="HJ140" s="44"/>
      <c r="HK140" s="44"/>
      <c r="HL140" s="44"/>
      <c r="HM140" s="44"/>
      <c r="HN140" s="44"/>
      <c r="HO140" s="44"/>
      <c r="HP140" s="44"/>
      <c r="HQ140" s="44"/>
      <c r="HR140" s="44"/>
      <c r="HS140" s="44"/>
      <c r="HT140" s="44"/>
      <c r="HU140" s="44"/>
      <c r="HV140" s="44"/>
      <c r="HW140" s="44"/>
      <c r="HX140" s="44"/>
      <c r="HY140" s="44"/>
      <c r="HZ140" s="44"/>
      <c r="IA140" s="44"/>
      <c r="IB140" s="44"/>
      <c r="IC140" s="44"/>
      <c r="ID140" s="44"/>
      <c r="IE140" s="44"/>
      <c r="IF140" s="44"/>
      <c r="IG140" s="44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</row>
    <row r="141" s="45" customFormat="true" ht="30" hidden="false" customHeight="false" outlineLevel="0" collapsed="false">
      <c r="A141" s="63"/>
      <c r="B141" s="39" t="s">
        <v>1245</v>
      </c>
      <c r="C141" s="37" t="s">
        <v>1246</v>
      </c>
      <c r="D141" s="37" t="s">
        <v>1247</v>
      </c>
      <c r="E141" s="37" t="s">
        <v>103</v>
      </c>
      <c r="F141" s="37" t="s">
        <v>1248</v>
      </c>
      <c r="G141" s="47" t="n">
        <v>0.44</v>
      </c>
      <c r="H141" s="48" t="n">
        <v>2100</v>
      </c>
      <c r="I141" s="40" t="n">
        <f aca="false">G141*H141</f>
        <v>924</v>
      </c>
      <c r="J141" s="41" t="n">
        <v>0.12</v>
      </c>
      <c r="K141" s="42" t="n">
        <f aca="false">I141*J141+I141</f>
        <v>1034.88</v>
      </c>
      <c r="L141" s="37" t="s">
        <v>776</v>
      </c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  <c r="AP141" s="44"/>
      <c r="AQ141" s="44"/>
      <c r="AR141" s="44"/>
      <c r="AS141" s="44"/>
      <c r="AT141" s="44"/>
      <c r="AU141" s="44"/>
      <c r="AV141" s="44"/>
      <c r="AW141" s="44"/>
      <c r="AX141" s="44"/>
      <c r="AY141" s="44"/>
      <c r="AZ141" s="44"/>
      <c r="BA141" s="44"/>
      <c r="BB141" s="44"/>
      <c r="BC141" s="44"/>
      <c r="BD141" s="44"/>
      <c r="BE141" s="44"/>
      <c r="BF141" s="44"/>
      <c r="BG141" s="44"/>
      <c r="BH141" s="44"/>
      <c r="BI141" s="44"/>
      <c r="BJ141" s="44"/>
      <c r="BK141" s="44"/>
      <c r="BL141" s="44"/>
      <c r="BM141" s="44"/>
      <c r="BN141" s="44"/>
      <c r="BO141" s="44"/>
      <c r="BP141" s="44"/>
      <c r="BQ141" s="44"/>
      <c r="BR141" s="44"/>
      <c r="BS141" s="44"/>
      <c r="BT141" s="44"/>
      <c r="BU141" s="44"/>
      <c r="BV141" s="44"/>
      <c r="BW141" s="44"/>
      <c r="BX141" s="44"/>
      <c r="BY141" s="44"/>
      <c r="BZ141" s="44"/>
      <c r="CA141" s="44"/>
      <c r="CB141" s="44"/>
      <c r="CC141" s="44"/>
      <c r="CD141" s="44"/>
      <c r="CE141" s="44"/>
      <c r="CF141" s="44"/>
      <c r="CG141" s="44"/>
      <c r="CH141" s="44"/>
      <c r="CI141" s="44"/>
      <c r="CJ141" s="44"/>
      <c r="CK141" s="44"/>
      <c r="CL141" s="44"/>
      <c r="CM141" s="44"/>
      <c r="CN141" s="44"/>
      <c r="CO141" s="44"/>
      <c r="CP141" s="44"/>
      <c r="CQ141" s="44"/>
      <c r="CR141" s="44"/>
      <c r="CS141" s="44"/>
      <c r="CT141" s="44"/>
      <c r="CU141" s="44"/>
      <c r="CV141" s="44"/>
      <c r="CW141" s="44"/>
      <c r="CX141" s="44"/>
      <c r="CY141" s="44"/>
      <c r="CZ141" s="44"/>
      <c r="DA141" s="44"/>
      <c r="DB141" s="44"/>
      <c r="DC141" s="44"/>
      <c r="DD141" s="44"/>
      <c r="DE141" s="44"/>
      <c r="DF141" s="44"/>
      <c r="DG141" s="44"/>
      <c r="DH141" s="44"/>
      <c r="DI141" s="44"/>
      <c r="DJ141" s="44"/>
      <c r="DK141" s="44"/>
      <c r="DL141" s="44"/>
      <c r="DM141" s="44"/>
      <c r="DN141" s="44"/>
      <c r="DO141" s="44"/>
      <c r="DP141" s="44"/>
      <c r="DQ141" s="44"/>
      <c r="DR141" s="44"/>
      <c r="DS141" s="44"/>
      <c r="DT141" s="44"/>
      <c r="DU141" s="44"/>
      <c r="DV141" s="44"/>
      <c r="DW141" s="44"/>
      <c r="DX141" s="44"/>
      <c r="DY141" s="44"/>
      <c r="DZ141" s="44"/>
      <c r="EA141" s="44"/>
      <c r="EB141" s="44"/>
      <c r="EC141" s="44"/>
      <c r="ED141" s="44"/>
      <c r="EE141" s="44"/>
      <c r="EF141" s="44"/>
      <c r="EG141" s="44"/>
      <c r="EH141" s="44"/>
      <c r="EI141" s="44"/>
      <c r="EJ141" s="44"/>
      <c r="EK141" s="44"/>
      <c r="EL141" s="44"/>
      <c r="EM141" s="44"/>
      <c r="EN141" s="44"/>
      <c r="EO141" s="44"/>
      <c r="EP141" s="44"/>
      <c r="EQ141" s="44"/>
      <c r="ER141" s="44"/>
      <c r="ES141" s="44"/>
      <c r="ET141" s="44"/>
      <c r="EU141" s="44"/>
      <c r="EV141" s="44"/>
      <c r="EW141" s="44"/>
      <c r="EX141" s="44"/>
      <c r="EY141" s="44"/>
      <c r="EZ141" s="44"/>
      <c r="FA141" s="44"/>
      <c r="FB141" s="44"/>
      <c r="FC141" s="44"/>
      <c r="FD141" s="44"/>
      <c r="FE141" s="44"/>
      <c r="FF141" s="44"/>
      <c r="FG141" s="44"/>
      <c r="FH141" s="44"/>
      <c r="FI141" s="44"/>
      <c r="FJ141" s="44"/>
      <c r="FK141" s="44"/>
      <c r="FL141" s="44"/>
      <c r="FM141" s="44"/>
      <c r="FN141" s="44"/>
      <c r="FO141" s="44"/>
      <c r="FP141" s="44"/>
      <c r="FQ141" s="44"/>
      <c r="FR141" s="44"/>
      <c r="FS141" s="44"/>
      <c r="FT141" s="44"/>
      <c r="FU141" s="44"/>
      <c r="FV141" s="44"/>
      <c r="FW141" s="44"/>
      <c r="FX141" s="44"/>
      <c r="FY141" s="44"/>
      <c r="FZ141" s="44"/>
      <c r="GA141" s="44"/>
      <c r="GB141" s="44"/>
      <c r="GC141" s="44"/>
      <c r="GD141" s="44"/>
      <c r="GE141" s="44"/>
      <c r="GF141" s="44"/>
      <c r="GG141" s="44"/>
      <c r="GH141" s="44"/>
      <c r="GI141" s="44"/>
      <c r="GJ141" s="44"/>
      <c r="GK141" s="44"/>
      <c r="GL141" s="44"/>
      <c r="GM141" s="44"/>
      <c r="GN141" s="44"/>
      <c r="GO141" s="44"/>
      <c r="GP141" s="44"/>
      <c r="GQ141" s="44"/>
      <c r="GR141" s="44"/>
      <c r="GS141" s="44"/>
      <c r="GT141" s="44"/>
      <c r="GU141" s="44"/>
      <c r="GV141" s="44"/>
      <c r="GW141" s="44"/>
      <c r="GX141" s="44"/>
      <c r="GY141" s="44"/>
      <c r="GZ141" s="44"/>
      <c r="HA141" s="44"/>
      <c r="HB141" s="44"/>
      <c r="HC141" s="44"/>
      <c r="HD141" s="44"/>
      <c r="HE141" s="44"/>
      <c r="HF141" s="44"/>
      <c r="HG141" s="44"/>
      <c r="HH141" s="44"/>
      <c r="HI141" s="44"/>
      <c r="HJ141" s="44"/>
      <c r="HK141" s="44"/>
      <c r="HL141" s="44"/>
      <c r="HM141" s="44"/>
      <c r="HN141" s="44"/>
      <c r="HO141" s="44"/>
      <c r="HP141" s="44"/>
      <c r="HQ141" s="44"/>
      <c r="HR141" s="44"/>
      <c r="HS141" s="44"/>
      <c r="HT141" s="44"/>
      <c r="HU141" s="44"/>
      <c r="HV141" s="44"/>
      <c r="HW141" s="44"/>
      <c r="HX141" s="44"/>
      <c r="HY141" s="44"/>
      <c r="HZ141" s="44"/>
      <c r="IA141" s="44"/>
      <c r="IB141" s="44"/>
      <c r="IC141" s="44"/>
      <c r="ID141" s="44"/>
      <c r="IE141" s="44"/>
      <c r="IF141" s="44"/>
      <c r="IG141" s="44"/>
    </row>
    <row r="142" s="45" customFormat="true" ht="30" hidden="false" customHeight="false" outlineLevel="0" collapsed="false">
      <c r="A142" s="63"/>
      <c r="B142" s="39" t="s">
        <v>1249</v>
      </c>
      <c r="C142" s="37" t="s">
        <v>1250</v>
      </c>
      <c r="D142" s="37" t="s">
        <v>1251</v>
      </c>
      <c r="E142" s="37" t="s">
        <v>16</v>
      </c>
      <c r="F142" s="37" t="s">
        <v>1038</v>
      </c>
      <c r="G142" s="47" t="n">
        <v>0.28</v>
      </c>
      <c r="H142" s="48" t="n">
        <v>28200</v>
      </c>
      <c r="I142" s="40" t="n">
        <f aca="false">G142*H142</f>
        <v>7896</v>
      </c>
      <c r="J142" s="41" t="n">
        <v>0.12</v>
      </c>
      <c r="K142" s="42" t="n">
        <f aca="false">I142*J142+I142</f>
        <v>8843.52</v>
      </c>
      <c r="L142" s="37" t="s">
        <v>771</v>
      </c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  <c r="BJ142" s="44"/>
      <c r="BK142" s="44"/>
      <c r="BL142" s="44"/>
      <c r="BM142" s="44"/>
      <c r="BN142" s="44"/>
      <c r="BO142" s="44"/>
      <c r="BP142" s="44"/>
      <c r="BQ142" s="44"/>
      <c r="BR142" s="44"/>
      <c r="BS142" s="44"/>
      <c r="BT142" s="44"/>
      <c r="BU142" s="44"/>
      <c r="BV142" s="44"/>
      <c r="BW142" s="44"/>
      <c r="BX142" s="44"/>
      <c r="BY142" s="44"/>
      <c r="BZ142" s="44"/>
      <c r="CA142" s="44"/>
      <c r="CB142" s="44"/>
      <c r="CC142" s="44"/>
      <c r="CD142" s="44"/>
      <c r="CE142" s="44"/>
      <c r="CF142" s="44"/>
      <c r="CG142" s="44"/>
      <c r="CH142" s="44"/>
      <c r="CI142" s="44"/>
      <c r="CJ142" s="44"/>
      <c r="CK142" s="44"/>
      <c r="CL142" s="44"/>
      <c r="CM142" s="44"/>
      <c r="CN142" s="44"/>
      <c r="CO142" s="44"/>
      <c r="CP142" s="44"/>
      <c r="CQ142" s="44"/>
      <c r="CR142" s="44"/>
      <c r="CS142" s="44"/>
      <c r="CT142" s="44"/>
      <c r="CU142" s="44"/>
      <c r="CV142" s="44"/>
      <c r="CW142" s="44"/>
      <c r="CX142" s="44"/>
      <c r="CY142" s="44"/>
      <c r="CZ142" s="44"/>
      <c r="DA142" s="44"/>
      <c r="DB142" s="44"/>
      <c r="DC142" s="44"/>
      <c r="DD142" s="44"/>
      <c r="DE142" s="44"/>
      <c r="DF142" s="44"/>
      <c r="DG142" s="44"/>
      <c r="DH142" s="44"/>
      <c r="DI142" s="44"/>
      <c r="DJ142" s="44"/>
      <c r="DK142" s="44"/>
      <c r="DL142" s="44"/>
      <c r="DM142" s="44"/>
      <c r="DN142" s="44"/>
      <c r="DO142" s="44"/>
      <c r="DP142" s="44"/>
      <c r="DQ142" s="44"/>
      <c r="DR142" s="44"/>
      <c r="DS142" s="44"/>
      <c r="DT142" s="44"/>
      <c r="DU142" s="44"/>
      <c r="DV142" s="44"/>
      <c r="DW142" s="44"/>
      <c r="DX142" s="44"/>
      <c r="DY142" s="44"/>
      <c r="DZ142" s="44"/>
      <c r="EA142" s="44"/>
      <c r="EB142" s="44"/>
      <c r="EC142" s="44"/>
      <c r="ED142" s="44"/>
      <c r="EE142" s="44"/>
      <c r="EF142" s="44"/>
      <c r="EG142" s="44"/>
      <c r="EH142" s="44"/>
      <c r="EI142" s="44"/>
      <c r="EJ142" s="44"/>
      <c r="EK142" s="44"/>
      <c r="EL142" s="44"/>
      <c r="EM142" s="44"/>
      <c r="EN142" s="44"/>
      <c r="EO142" s="44"/>
      <c r="EP142" s="44"/>
      <c r="EQ142" s="44"/>
      <c r="ER142" s="44"/>
      <c r="ES142" s="44"/>
      <c r="ET142" s="44"/>
      <c r="EU142" s="44"/>
      <c r="EV142" s="44"/>
      <c r="EW142" s="44"/>
      <c r="EX142" s="44"/>
      <c r="EY142" s="44"/>
      <c r="EZ142" s="44"/>
      <c r="FA142" s="44"/>
      <c r="FB142" s="44"/>
      <c r="FC142" s="44"/>
      <c r="FD142" s="44"/>
      <c r="FE142" s="44"/>
      <c r="FF142" s="44"/>
      <c r="FG142" s="44"/>
      <c r="FH142" s="44"/>
      <c r="FI142" s="44"/>
      <c r="FJ142" s="44"/>
      <c r="FK142" s="44"/>
      <c r="FL142" s="44"/>
      <c r="FM142" s="44"/>
      <c r="FN142" s="44"/>
      <c r="FO142" s="44"/>
      <c r="FP142" s="44"/>
      <c r="FQ142" s="44"/>
      <c r="FR142" s="44"/>
      <c r="FS142" s="44"/>
      <c r="FT142" s="44"/>
      <c r="FU142" s="44"/>
      <c r="FV142" s="44"/>
      <c r="FW142" s="44"/>
      <c r="FX142" s="44"/>
      <c r="FY142" s="44"/>
      <c r="FZ142" s="44"/>
      <c r="GA142" s="44"/>
      <c r="GB142" s="44"/>
      <c r="GC142" s="44"/>
      <c r="GD142" s="44"/>
      <c r="GE142" s="44"/>
      <c r="GF142" s="44"/>
      <c r="GG142" s="44"/>
      <c r="GH142" s="44"/>
      <c r="GI142" s="44"/>
      <c r="GJ142" s="44"/>
      <c r="GK142" s="44"/>
      <c r="GL142" s="44"/>
      <c r="GM142" s="44"/>
      <c r="GN142" s="44"/>
      <c r="GO142" s="44"/>
      <c r="GP142" s="44"/>
      <c r="GQ142" s="44"/>
      <c r="GR142" s="44"/>
      <c r="GS142" s="44"/>
      <c r="GT142" s="44"/>
      <c r="GU142" s="44"/>
      <c r="GV142" s="44"/>
      <c r="GW142" s="44"/>
      <c r="GX142" s="44"/>
      <c r="GY142" s="44"/>
      <c r="GZ142" s="44"/>
      <c r="HA142" s="44"/>
      <c r="HB142" s="44"/>
      <c r="HC142" s="44"/>
      <c r="HD142" s="44"/>
      <c r="HE142" s="44"/>
      <c r="HF142" s="44"/>
      <c r="HG142" s="44"/>
      <c r="HH142" s="44"/>
      <c r="HI142" s="44"/>
      <c r="HJ142" s="44"/>
      <c r="HK142" s="44"/>
      <c r="HL142" s="44"/>
      <c r="HM142" s="44"/>
      <c r="HN142" s="44"/>
      <c r="HO142" s="44"/>
      <c r="HP142" s="44"/>
      <c r="HQ142" s="44"/>
      <c r="HR142" s="44"/>
      <c r="HS142" s="44"/>
      <c r="HT142" s="44"/>
      <c r="HU142" s="44"/>
      <c r="HV142" s="44"/>
      <c r="HW142" s="44"/>
      <c r="HX142" s="44"/>
      <c r="HY142" s="44"/>
      <c r="HZ142" s="44"/>
      <c r="IA142" s="44"/>
      <c r="IB142" s="44"/>
      <c r="IC142" s="44"/>
      <c r="ID142" s="44"/>
      <c r="IE142" s="44"/>
      <c r="IF142" s="44"/>
      <c r="IG142" s="44"/>
    </row>
    <row r="143" s="45" customFormat="true" ht="30" hidden="false" customHeight="false" outlineLevel="0" collapsed="false">
      <c r="A143" s="63"/>
      <c r="B143" s="39" t="s">
        <v>1252</v>
      </c>
      <c r="C143" s="37" t="s">
        <v>1253</v>
      </c>
      <c r="D143" s="37" t="s">
        <v>1254</v>
      </c>
      <c r="E143" s="37" t="s">
        <v>11</v>
      </c>
      <c r="F143" s="37" t="s">
        <v>858</v>
      </c>
      <c r="G143" s="47" t="n">
        <v>0.4</v>
      </c>
      <c r="H143" s="48" t="n">
        <v>8000</v>
      </c>
      <c r="I143" s="40" t="n">
        <f aca="false">G143*H143</f>
        <v>3200</v>
      </c>
      <c r="J143" s="41" t="n">
        <v>0.12</v>
      </c>
      <c r="K143" s="42" t="n">
        <f aca="false">I143*J143+I143</f>
        <v>3584</v>
      </c>
      <c r="L143" s="37" t="s">
        <v>859</v>
      </c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  <c r="BJ143" s="44"/>
      <c r="BK143" s="44"/>
      <c r="BL143" s="44"/>
      <c r="BM143" s="44"/>
      <c r="BN143" s="44"/>
      <c r="BO143" s="44"/>
      <c r="BP143" s="44"/>
      <c r="BQ143" s="44"/>
      <c r="BR143" s="44"/>
      <c r="BS143" s="44"/>
      <c r="BT143" s="44"/>
      <c r="BU143" s="44"/>
      <c r="BV143" s="44"/>
      <c r="BW143" s="44"/>
      <c r="BX143" s="44"/>
      <c r="BY143" s="44"/>
      <c r="BZ143" s="44"/>
      <c r="CA143" s="44"/>
      <c r="CB143" s="44"/>
      <c r="CC143" s="44"/>
      <c r="CD143" s="44"/>
      <c r="CE143" s="44"/>
      <c r="CF143" s="44"/>
      <c r="CG143" s="44"/>
      <c r="CH143" s="44"/>
      <c r="CI143" s="44"/>
      <c r="CJ143" s="44"/>
      <c r="CK143" s="44"/>
      <c r="CL143" s="44"/>
      <c r="CM143" s="44"/>
      <c r="CN143" s="44"/>
      <c r="CO143" s="44"/>
      <c r="CP143" s="44"/>
      <c r="CQ143" s="44"/>
      <c r="CR143" s="44"/>
      <c r="CS143" s="44"/>
      <c r="CT143" s="44"/>
      <c r="CU143" s="44"/>
      <c r="CV143" s="44"/>
      <c r="CW143" s="44"/>
      <c r="CX143" s="44"/>
      <c r="CY143" s="44"/>
      <c r="CZ143" s="44"/>
      <c r="DA143" s="44"/>
      <c r="DB143" s="44"/>
      <c r="DC143" s="44"/>
      <c r="DD143" s="44"/>
      <c r="DE143" s="44"/>
      <c r="DF143" s="44"/>
      <c r="DG143" s="44"/>
      <c r="DH143" s="44"/>
      <c r="DI143" s="44"/>
      <c r="DJ143" s="44"/>
      <c r="DK143" s="44"/>
      <c r="DL143" s="44"/>
      <c r="DM143" s="44"/>
      <c r="DN143" s="44"/>
      <c r="DO143" s="44"/>
      <c r="DP143" s="44"/>
      <c r="DQ143" s="44"/>
      <c r="DR143" s="44"/>
      <c r="DS143" s="44"/>
      <c r="DT143" s="44"/>
      <c r="DU143" s="44"/>
      <c r="DV143" s="44"/>
      <c r="DW143" s="44"/>
      <c r="DX143" s="44"/>
      <c r="DY143" s="44"/>
      <c r="DZ143" s="44"/>
      <c r="EA143" s="44"/>
      <c r="EB143" s="44"/>
      <c r="EC143" s="44"/>
      <c r="ED143" s="44"/>
      <c r="EE143" s="44"/>
      <c r="EF143" s="44"/>
      <c r="EG143" s="44"/>
      <c r="EH143" s="44"/>
      <c r="EI143" s="44"/>
      <c r="EJ143" s="44"/>
      <c r="EK143" s="44"/>
      <c r="EL143" s="44"/>
      <c r="EM143" s="44"/>
      <c r="EN143" s="44"/>
      <c r="EO143" s="44"/>
      <c r="EP143" s="44"/>
      <c r="EQ143" s="44"/>
      <c r="ER143" s="44"/>
      <c r="ES143" s="44"/>
      <c r="ET143" s="44"/>
      <c r="EU143" s="44"/>
      <c r="EV143" s="44"/>
      <c r="EW143" s="44"/>
      <c r="EX143" s="44"/>
      <c r="EY143" s="44"/>
      <c r="EZ143" s="44"/>
      <c r="FA143" s="44"/>
      <c r="FB143" s="44"/>
      <c r="FC143" s="44"/>
      <c r="FD143" s="44"/>
      <c r="FE143" s="44"/>
      <c r="FF143" s="44"/>
      <c r="FG143" s="44"/>
      <c r="FH143" s="44"/>
      <c r="FI143" s="44"/>
      <c r="FJ143" s="44"/>
      <c r="FK143" s="44"/>
      <c r="FL143" s="44"/>
      <c r="FM143" s="44"/>
      <c r="FN143" s="44"/>
      <c r="FO143" s="44"/>
      <c r="FP143" s="44"/>
      <c r="FQ143" s="44"/>
      <c r="FR143" s="44"/>
      <c r="FS143" s="44"/>
      <c r="FT143" s="44"/>
      <c r="FU143" s="44"/>
      <c r="FV143" s="44"/>
      <c r="FW143" s="44"/>
      <c r="FX143" s="44"/>
      <c r="FY143" s="44"/>
      <c r="FZ143" s="44"/>
      <c r="GA143" s="44"/>
      <c r="GB143" s="44"/>
      <c r="GC143" s="44"/>
      <c r="GD143" s="44"/>
      <c r="GE143" s="44"/>
      <c r="GF143" s="44"/>
      <c r="GG143" s="44"/>
      <c r="GH143" s="44"/>
      <c r="GI143" s="44"/>
      <c r="GJ143" s="44"/>
      <c r="GK143" s="44"/>
      <c r="GL143" s="44"/>
      <c r="GM143" s="44"/>
      <c r="GN143" s="44"/>
      <c r="GO143" s="44"/>
      <c r="GP143" s="44"/>
      <c r="GQ143" s="44"/>
      <c r="GR143" s="44"/>
      <c r="GS143" s="44"/>
      <c r="GT143" s="44"/>
      <c r="GU143" s="44"/>
      <c r="GV143" s="44"/>
      <c r="GW143" s="44"/>
      <c r="GX143" s="44"/>
      <c r="GY143" s="44"/>
      <c r="GZ143" s="44"/>
      <c r="HA143" s="44"/>
      <c r="HB143" s="44"/>
      <c r="HC143" s="44"/>
      <c r="HD143" s="44"/>
      <c r="HE143" s="44"/>
      <c r="HF143" s="44"/>
      <c r="HG143" s="44"/>
      <c r="HH143" s="44"/>
      <c r="HI143" s="44"/>
      <c r="HJ143" s="44"/>
      <c r="HK143" s="44"/>
      <c r="HL143" s="44"/>
      <c r="HM143" s="44"/>
      <c r="HN143" s="44"/>
      <c r="HO143" s="44"/>
      <c r="HP143" s="44"/>
      <c r="HQ143" s="44"/>
      <c r="HR143" s="44"/>
      <c r="HS143" s="44"/>
      <c r="HT143" s="44"/>
      <c r="HU143" s="44"/>
      <c r="HV143" s="44"/>
      <c r="HW143" s="44"/>
      <c r="HX143" s="44"/>
      <c r="HY143" s="44"/>
      <c r="HZ143" s="44"/>
      <c r="IA143" s="44"/>
      <c r="IB143" s="44"/>
      <c r="IC143" s="44"/>
      <c r="ID143" s="44"/>
      <c r="IE143" s="44"/>
      <c r="IF143" s="44"/>
      <c r="IG143" s="44"/>
    </row>
    <row r="144" s="45" customFormat="true" ht="30" hidden="false" customHeight="false" outlineLevel="0" collapsed="false">
      <c r="A144" s="63"/>
      <c r="B144" s="39" t="s">
        <v>1255</v>
      </c>
      <c r="C144" s="37" t="s">
        <v>1256</v>
      </c>
      <c r="D144" s="37" t="s">
        <v>1257</v>
      </c>
      <c r="E144" s="37" t="s">
        <v>103</v>
      </c>
      <c r="F144" s="37" t="s">
        <v>1258</v>
      </c>
      <c r="G144" s="47" t="n">
        <v>0.66</v>
      </c>
      <c r="H144" s="48" t="n">
        <v>17100</v>
      </c>
      <c r="I144" s="40" t="n">
        <f aca="false">G144*H144</f>
        <v>11286</v>
      </c>
      <c r="J144" s="41" t="n">
        <v>0.12</v>
      </c>
      <c r="K144" s="42" t="n">
        <f aca="false">I144*J144+I144</f>
        <v>12640.32</v>
      </c>
      <c r="L144" s="37" t="s">
        <v>859</v>
      </c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  <c r="AP144" s="44"/>
      <c r="AQ144" s="44"/>
      <c r="AR144" s="44"/>
      <c r="AS144" s="44"/>
      <c r="AT144" s="44"/>
      <c r="AU144" s="44"/>
      <c r="AV144" s="44"/>
      <c r="AW144" s="44"/>
      <c r="AX144" s="44"/>
      <c r="AY144" s="44"/>
      <c r="AZ144" s="44"/>
      <c r="BA144" s="44"/>
      <c r="BB144" s="44"/>
      <c r="BC144" s="44"/>
      <c r="BD144" s="44"/>
      <c r="BE144" s="44"/>
      <c r="BF144" s="44"/>
      <c r="BG144" s="44"/>
      <c r="BH144" s="44"/>
      <c r="BI144" s="44"/>
      <c r="BJ144" s="44"/>
      <c r="BK144" s="44"/>
      <c r="BL144" s="44"/>
      <c r="BM144" s="44"/>
      <c r="BN144" s="44"/>
      <c r="BO144" s="44"/>
      <c r="BP144" s="44"/>
      <c r="BQ144" s="44"/>
      <c r="BR144" s="44"/>
      <c r="BS144" s="44"/>
      <c r="BT144" s="44"/>
      <c r="BU144" s="44"/>
      <c r="BV144" s="44"/>
      <c r="BW144" s="44"/>
      <c r="BX144" s="44"/>
      <c r="BY144" s="44"/>
      <c r="BZ144" s="44"/>
      <c r="CA144" s="44"/>
      <c r="CB144" s="44"/>
      <c r="CC144" s="44"/>
      <c r="CD144" s="44"/>
      <c r="CE144" s="44"/>
      <c r="CF144" s="44"/>
      <c r="CG144" s="44"/>
      <c r="CH144" s="44"/>
      <c r="CI144" s="44"/>
      <c r="CJ144" s="44"/>
      <c r="CK144" s="44"/>
      <c r="CL144" s="44"/>
      <c r="CM144" s="44"/>
      <c r="CN144" s="44"/>
      <c r="CO144" s="44"/>
      <c r="CP144" s="44"/>
      <c r="CQ144" s="44"/>
      <c r="CR144" s="44"/>
      <c r="CS144" s="44"/>
      <c r="CT144" s="44"/>
      <c r="CU144" s="44"/>
      <c r="CV144" s="44"/>
      <c r="CW144" s="44"/>
      <c r="CX144" s="44"/>
      <c r="CY144" s="44"/>
      <c r="CZ144" s="44"/>
      <c r="DA144" s="44"/>
      <c r="DB144" s="44"/>
      <c r="DC144" s="44"/>
      <c r="DD144" s="44"/>
      <c r="DE144" s="44"/>
      <c r="DF144" s="44"/>
      <c r="DG144" s="44"/>
      <c r="DH144" s="44"/>
      <c r="DI144" s="44"/>
      <c r="DJ144" s="44"/>
      <c r="DK144" s="44"/>
      <c r="DL144" s="44"/>
      <c r="DM144" s="44"/>
      <c r="DN144" s="44"/>
      <c r="DO144" s="44"/>
      <c r="DP144" s="44"/>
      <c r="DQ144" s="44"/>
      <c r="DR144" s="44"/>
      <c r="DS144" s="44"/>
      <c r="DT144" s="44"/>
      <c r="DU144" s="44"/>
      <c r="DV144" s="44"/>
      <c r="DW144" s="44"/>
      <c r="DX144" s="44"/>
      <c r="DY144" s="44"/>
      <c r="DZ144" s="44"/>
      <c r="EA144" s="44"/>
      <c r="EB144" s="44"/>
      <c r="EC144" s="44"/>
      <c r="ED144" s="44"/>
      <c r="EE144" s="44"/>
      <c r="EF144" s="44"/>
      <c r="EG144" s="44"/>
      <c r="EH144" s="44"/>
      <c r="EI144" s="44"/>
      <c r="EJ144" s="44"/>
      <c r="EK144" s="44"/>
      <c r="EL144" s="44"/>
      <c r="EM144" s="44"/>
      <c r="EN144" s="44"/>
      <c r="EO144" s="44"/>
      <c r="EP144" s="44"/>
      <c r="EQ144" s="44"/>
      <c r="ER144" s="44"/>
      <c r="ES144" s="44"/>
      <c r="ET144" s="44"/>
      <c r="EU144" s="44"/>
      <c r="EV144" s="44"/>
      <c r="EW144" s="44"/>
      <c r="EX144" s="44"/>
      <c r="EY144" s="44"/>
      <c r="EZ144" s="44"/>
      <c r="FA144" s="44"/>
      <c r="FB144" s="44"/>
      <c r="FC144" s="44"/>
      <c r="FD144" s="44"/>
      <c r="FE144" s="44"/>
      <c r="FF144" s="44"/>
      <c r="FG144" s="44"/>
      <c r="FH144" s="44"/>
      <c r="FI144" s="44"/>
      <c r="FJ144" s="44"/>
      <c r="FK144" s="44"/>
      <c r="FL144" s="44"/>
      <c r="FM144" s="44"/>
      <c r="FN144" s="44"/>
      <c r="FO144" s="44"/>
      <c r="FP144" s="44"/>
      <c r="FQ144" s="44"/>
      <c r="FR144" s="44"/>
      <c r="FS144" s="44"/>
      <c r="FT144" s="44"/>
      <c r="FU144" s="44"/>
      <c r="FV144" s="44"/>
      <c r="FW144" s="44"/>
      <c r="FX144" s="44"/>
      <c r="FY144" s="44"/>
      <c r="FZ144" s="44"/>
      <c r="GA144" s="44"/>
      <c r="GB144" s="44"/>
      <c r="GC144" s="44"/>
      <c r="GD144" s="44"/>
      <c r="GE144" s="44"/>
      <c r="GF144" s="44"/>
      <c r="GG144" s="44"/>
      <c r="GH144" s="44"/>
      <c r="GI144" s="44"/>
      <c r="GJ144" s="44"/>
      <c r="GK144" s="44"/>
      <c r="GL144" s="44"/>
      <c r="GM144" s="44"/>
      <c r="GN144" s="44"/>
      <c r="GO144" s="44"/>
      <c r="GP144" s="44"/>
      <c r="GQ144" s="44"/>
      <c r="GR144" s="44"/>
      <c r="GS144" s="44"/>
      <c r="GT144" s="44"/>
      <c r="GU144" s="44"/>
      <c r="GV144" s="44"/>
      <c r="GW144" s="44"/>
      <c r="GX144" s="44"/>
      <c r="GY144" s="44"/>
      <c r="GZ144" s="44"/>
      <c r="HA144" s="44"/>
      <c r="HB144" s="44"/>
      <c r="HC144" s="44"/>
      <c r="HD144" s="44"/>
      <c r="HE144" s="44"/>
      <c r="HF144" s="44"/>
      <c r="HG144" s="44"/>
      <c r="HH144" s="44"/>
      <c r="HI144" s="44"/>
      <c r="HJ144" s="44"/>
      <c r="HK144" s="44"/>
      <c r="HL144" s="44"/>
      <c r="HM144" s="44"/>
      <c r="HN144" s="44"/>
      <c r="HO144" s="44"/>
      <c r="HP144" s="44"/>
      <c r="HQ144" s="44"/>
      <c r="HR144" s="44"/>
      <c r="HS144" s="44"/>
      <c r="HT144" s="44"/>
      <c r="HU144" s="44"/>
      <c r="HV144" s="44"/>
      <c r="HW144" s="44"/>
      <c r="HX144" s="44"/>
      <c r="HY144" s="44"/>
      <c r="HZ144" s="44"/>
      <c r="IA144" s="44"/>
      <c r="IB144" s="44"/>
      <c r="IC144" s="44"/>
      <c r="ID144" s="44"/>
      <c r="IE144" s="44"/>
      <c r="IF144" s="44"/>
      <c r="IG144" s="44"/>
    </row>
    <row r="145" s="45" customFormat="true" ht="30" hidden="false" customHeight="false" outlineLevel="0" collapsed="false">
      <c r="A145" s="63"/>
      <c r="B145" s="39" t="s">
        <v>1259</v>
      </c>
      <c r="C145" s="37" t="s">
        <v>1260</v>
      </c>
      <c r="D145" s="37" t="s">
        <v>1261</v>
      </c>
      <c r="E145" s="37" t="s">
        <v>103</v>
      </c>
      <c r="F145" s="37" t="s">
        <v>1130</v>
      </c>
      <c r="G145" s="47" t="n">
        <v>0.38</v>
      </c>
      <c r="H145" s="48" t="n">
        <v>3700</v>
      </c>
      <c r="I145" s="40" t="n">
        <f aca="false">G145*H145</f>
        <v>1406</v>
      </c>
      <c r="J145" s="41" t="n">
        <v>0.12</v>
      </c>
      <c r="K145" s="42" t="n">
        <f aca="false">I145*J145+I145</f>
        <v>1574.72</v>
      </c>
      <c r="L145" s="37" t="s">
        <v>859</v>
      </c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  <c r="BJ145" s="44"/>
      <c r="BK145" s="44"/>
      <c r="BL145" s="44"/>
      <c r="BM145" s="44"/>
      <c r="BN145" s="44"/>
      <c r="BO145" s="44"/>
      <c r="BP145" s="44"/>
      <c r="BQ145" s="44"/>
      <c r="BR145" s="44"/>
      <c r="BS145" s="44"/>
      <c r="BT145" s="44"/>
      <c r="BU145" s="44"/>
      <c r="BV145" s="44"/>
      <c r="BW145" s="44"/>
      <c r="BX145" s="44"/>
      <c r="BY145" s="44"/>
      <c r="BZ145" s="44"/>
      <c r="CA145" s="44"/>
      <c r="CB145" s="44"/>
      <c r="CC145" s="44"/>
      <c r="CD145" s="44"/>
      <c r="CE145" s="44"/>
      <c r="CF145" s="44"/>
      <c r="CG145" s="44"/>
      <c r="CH145" s="44"/>
      <c r="CI145" s="44"/>
      <c r="CJ145" s="44"/>
      <c r="CK145" s="44"/>
      <c r="CL145" s="44"/>
      <c r="CM145" s="44"/>
      <c r="CN145" s="44"/>
      <c r="CO145" s="44"/>
      <c r="CP145" s="44"/>
      <c r="CQ145" s="44"/>
      <c r="CR145" s="44"/>
      <c r="CS145" s="44"/>
      <c r="CT145" s="44"/>
      <c r="CU145" s="44"/>
      <c r="CV145" s="44"/>
      <c r="CW145" s="44"/>
      <c r="CX145" s="44"/>
      <c r="CY145" s="44"/>
      <c r="CZ145" s="44"/>
      <c r="DA145" s="44"/>
      <c r="DB145" s="44"/>
      <c r="DC145" s="44"/>
      <c r="DD145" s="44"/>
      <c r="DE145" s="44"/>
      <c r="DF145" s="44"/>
      <c r="DG145" s="44"/>
      <c r="DH145" s="44"/>
      <c r="DI145" s="44"/>
      <c r="DJ145" s="44"/>
      <c r="DK145" s="44"/>
      <c r="DL145" s="44"/>
      <c r="DM145" s="44"/>
      <c r="DN145" s="44"/>
      <c r="DO145" s="44"/>
      <c r="DP145" s="44"/>
      <c r="DQ145" s="44"/>
      <c r="DR145" s="44"/>
      <c r="DS145" s="44"/>
      <c r="DT145" s="44"/>
      <c r="DU145" s="44"/>
      <c r="DV145" s="44"/>
      <c r="DW145" s="44"/>
      <c r="DX145" s="44"/>
      <c r="DY145" s="44"/>
      <c r="DZ145" s="44"/>
      <c r="EA145" s="44"/>
      <c r="EB145" s="44"/>
      <c r="EC145" s="44"/>
      <c r="ED145" s="44"/>
      <c r="EE145" s="44"/>
      <c r="EF145" s="44"/>
      <c r="EG145" s="44"/>
      <c r="EH145" s="44"/>
      <c r="EI145" s="44"/>
      <c r="EJ145" s="44"/>
      <c r="EK145" s="44"/>
      <c r="EL145" s="44"/>
      <c r="EM145" s="44"/>
      <c r="EN145" s="44"/>
      <c r="EO145" s="44"/>
      <c r="EP145" s="44"/>
      <c r="EQ145" s="44"/>
      <c r="ER145" s="44"/>
      <c r="ES145" s="44"/>
      <c r="ET145" s="44"/>
      <c r="EU145" s="44"/>
      <c r="EV145" s="44"/>
      <c r="EW145" s="44"/>
      <c r="EX145" s="44"/>
      <c r="EY145" s="44"/>
      <c r="EZ145" s="44"/>
      <c r="FA145" s="44"/>
      <c r="FB145" s="44"/>
      <c r="FC145" s="44"/>
      <c r="FD145" s="44"/>
      <c r="FE145" s="44"/>
      <c r="FF145" s="44"/>
      <c r="FG145" s="44"/>
      <c r="FH145" s="44"/>
      <c r="FI145" s="44"/>
      <c r="FJ145" s="44"/>
      <c r="FK145" s="44"/>
      <c r="FL145" s="44"/>
      <c r="FM145" s="44"/>
      <c r="FN145" s="44"/>
      <c r="FO145" s="44"/>
      <c r="FP145" s="44"/>
      <c r="FQ145" s="44"/>
      <c r="FR145" s="44"/>
      <c r="FS145" s="44"/>
      <c r="FT145" s="44"/>
      <c r="FU145" s="44"/>
      <c r="FV145" s="44"/>
      <c r="FW145" s="44"/>
      <c r="FX145" s="44"/>
      <c r="FY145" s="44"/>
      <c r="FZ145" s="44"/>
      <c r="GA145" s="44"/>
      <c r="GB145" s="44"/>
      <c r="GC145" s="44"/>
      <c r="GD145" s="44"/>
      <c r="GE145" s="44"/>
      <c r="GF145" s="44"/>
      <c r="GG145" s="44"/>
      <c r="GH145" s="44"/>
      <c r="GI145" s="44"/>
      <c r="GJ145" s="44"/>
      <c r="GK145" s="44"/>
      <c r="GL145" s="44"/>
      <c r="GM145" s="44"/>
      <c r="GN145" s="44"/>
      <c r="GO145" s="44"/>
      <c r="GP145" s="44"/>
      <c r="GQ145" s="44"/>
      <c r="GR145" s="44"/>
      <c r="GS145" s="44"/>
      <c r="GT145" s="44"/>
      <c r="GU145" s="44"/>
      <c r="GV145" s="44"/>
      <c r="GW145" s="44"/>
      <c r="GX145" s="44"/>
      <c r="GY145" s="44"/>
      <c r="GZ145" s="44"/>
      <c r="HA145" s="44"/>
      <c r="HB145" s="44"/>
      <c r="HC145" s="44"/>
      <c r="HD145" s="44"/>
      <c r="HE145" s="44"/>
      <c r="HF145" s="44"/>
      <c r="HG145" s="44"/>
      <c r="HH145" s="44"/>
      <c r="HI145" s="44"/>
      <c r="HJ145" s="44"/>
      <c r="HK145" s="44"/>
      <c r="HL145" s="44"/>
      <c r="HM145" s="44"/>
      <c r="HN145" s="44"/>
      <c r="HO145" s="44"/>
      <c r="HP145" s="44"/>
      <c r="HQ145" s="44"/>
      <c r="HR145" s="44"/>
      <c r="HS145" s="44"/>
      <c r="HT145" s="44"/>
      <c r="HU145" s="44"/>
      <c r="HV145" s="44"/>
      <c r="HW145" s="44"/>
      <c r="HX145" s="44"/>
      <c r="HY145" s="44"/>
      <c r="HZ145" s="44"/>
      <c r="IA145" s="44"/>
      <c r="IB145" s="44"/>
      <c r="IC145" s="44"/>
      <c r="ID145" s="44"/>
      <c r="IE145" s="44"/>
      <c r="IF145" s="44"/>
      <c r="IG145" s="44"/>
    </row>
    <row r="146" s="45" customFormat="true" ht="30" hidden="false" customHeight="false" outlineLevel="0" collapsed="false">
      <c r="A146" s="63"/>
      <c r="B146" s="39" t="s">
        <v>1262</v>
      </c>
      <c r="C146" s="37" t="s">
        <v>1263</v>
      </c>
      <c r="D146" s="37" t="s">
        <v>1264</v>
      </c>
      <c r="E146" s="37" t="s">
        <v>103</v>
      </c>
      <c r="F146" s="78" t="s">
        <v>812</v>
      </c>
      <c r="G146" s="40" t="n">
        <v>0.8</v>
      </c>
      <c r="H146" s="48" t="n">
        <v>10100</v>
      </c>
      <c r="I146" s="40" t="n">
        <f aca="false">G146*H146</f>
        <v>8080</v>
      </c>
      <c r="J146" s="41" t="n">
        <v>0.12</v>
      </c>
      <c r="K146" s="42" t="n">
        <f aca="false">I146*J146+I146</f>
        <v>9049.6</v>
      </c>
      <c r="L146" s="53" t="s">
        <v>766</v>
      </c>
      <c r="M146" s="44" t="s">
        <v>1265</v>
      </c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44"/>
      <c r="BN146" s="44"/>
      <c r="BO146" s="44"/>
      <c r="BP146" s="44"/>
      <c r="BQ146" s="44"/>
      <c r="BR146" s="44"/>
      <c r="BS146" s="44"/>
      <c r="BT146" s="44"/>
      <c r="BU146" s="44"/>
      <c r="BV146" s="44"/>
      <c r="BW146" s="44"/>
      <c r="BX146" s="44"/>
      <c r="BY146" s="44"/>
      <c r="BZ146" s="44"/>
      <c r="CA146" s="44"/>
      <c r="CB146" s="44"/>
      <c r="CC146" s="44"/>
      <c r="CD146" s="44"/>
      <c r="CE146" s="44"/>
      <c r="CF146" s="44"/>
      <c r="CG146" s="44"/>
      <c r="CH146" s="44"/>
      <c r="CI146" s="44"/>
      <c r="CJ146" s="44"/>
      <c r="CK146" s="44"/>
      <c r="CL146" s="44"/>
      <c r="CM146" s="44"/>
      <c r="CN146" s="44"/>
      <c r="CO146" s="44"/>
      <c r="CP146" s="44"/>
      <c r="CQ146" s="44"/>
      <c r="CR146" s="44"/>
      <c r="CS146" s="44"/>
      <c r="CT146" s="44"/>
      <c r="CU146" s="44"/>
      <c r="CV146" s="44"/>
      <c r="CW146" s="44"/>
      <c r="CX146" s="44"/>
      <c r="CY146" s="44"/>
      <c r="CZ146" s="44"/>
      <c r="DA146" s="44"/>
      <c r="DB146" s="44"/>
      <c r="DC146" s="44"/>
      <c r="DD146" s="44"/>
      <c r="DE146" s="44"/>
      <c r="DF146" s="44"/>
      <c r="DG146" s="44"/>
      <c r="DH146" s="44"/>
      <c r="DI146" s="44"/>
      <c r="DJ146" s="44"/>
      <c r="DK146" s="44"/>
      <c r="DL146" s="44"/>
      <c r="DM146" s="44"/>
      <c r="DN146" s="44"/>
      <c r="DO146" s="44"/>
      <c r="DP146" s="44"/>
      <c r="DQ146" s="44"/>
      <c r="DR146" s="44"/>
      <c r="DS146" s="44"/>
      <c r="DT146" s="44"/>
      <c r="DU146" s="44"/>
      <c r="DV146" s="44"/>
      <c r="DW146" s="44"/>
      <c r="DX146" s="44"/>
      <c r="DY146" s="44"/>
      <c r="DZ146" s="44"/>
      <c r="EA146" s="44"/>
      <c r="EB146" s="44"/>
      <c r="EC146" s="44"/>
      <c r="ED146" s="44"/>
      <c r="EE146" s="44"/>
      <c r="EF146" s="44"/>
      <c r="EG146" s="44"/>
      <c r="EH146" s="44"/>
      <c r="EI146" s="44"/>
      <c r="EJ146" s="44"/>
      <c r="EK146" s="44"/>
      <c r="EL146" s="44"/>
      <c r="EM146" s="44"/>
      <c r="EN146" s="44"/>
      <c r="EO146" s="44"/>
      <c r="EP146" s="44"/>
      <c r="EQ146" s="44"/>
      <c r="ER146" s="44"/>
      <c r="ES146" s="44"/>
      <c r="ET146" s="44"/>
      <c r="EU146" s="44"/>
      <c r="EV146" s="44"/>
      <c r="EW146" s="44"/>
      <c r="EX146" s="44"/>
      <c r="EY146" s="44"/>
      <c r="EZ146" s="44"/>
      <c r="FA146" s="44"/>
      <c r="FB146" s="44"/>
      <c r="FC146" s="44"/>
      <c r="FD146" s="44"/>
      <c r="FE146" s="44"/>
      <c r="FF146" s="44"/>
      <c r="FG146" s="44"/>
      <c r="FH146" s="44"/>
      <c r="FI146" s="44"/>
      <c r="FJ146" s="44"/>
      <c r="FK146" s="44"/>
      <c r="FL146" s="44"/>
      <c r="FM146" s="44"/>
      <c r="FN146" s="44"/>
      <c r="FO146" s="44"/>
      <c r="FP146" s="44"/>
      <c r="FQ146" s="44"/>
      <c r="FR146" s="44"/>
      <c r="FS146" s="44"/>
      <c r="FT146" s="44"/>
      <c r="FU146" s="44"/>
      <c r="FV146" s="44"/>
      <c r="FW146" s="44"/>
      <c r="FX146" s="44"/>
      <c r="FY146" s="44"/>
      <c r="FZ146" s="44"/>
      <c r="GA146" s="44"/>
      <c r="GB146" s="44"/>
      <c r="GC146" s="44"/>
      <c r="GD146" s="44"/>
      <c r="GE146" s="44"/>
      <c r="GF146" s="44"/>
      <c r="GG146" s="44"/>
      <c r="GH146" s="44"/>
      <c r="GI146" s="44"/>
      <c r="GJ146" s="44"/>
      <c r="GK146" s="44"/>
      <c r="GL146" s="44"/>
      <c r="GM146" s="44"/>
      <c r="GN146" s="44"/>
      <c r="GO146" s="44"/>
      <c r="GP146" s="44"/>
      <c r="GQ146" s="44"/>
      <c r="GR146" s="44"/>
      <c r="GS146" s="44"/>
      <c r="GT146" s="44"/>
      <c r="GU146" s="44"/>
      <c r="GV146" s="44"/>
      <c r="GW146" s="44"/>
      <c r="GX146" s="44"/>
      <c r="GY146" s="44"/>
      <c r="GZ146" s="44"/>
      <c r="HA146" s="44"/>
      <c r="HB146" s="44"/>
      <c r="HC146" s="44"/>
      <c r="HD146" s="44"/>
      <c r="HE146" s="44"/>
      <c r="HF146" s="44"/>
      <c r="HG146" s="44"/>
      <c r="HH146" s="44"/>
      <c r="HI146" s="44"/>
      <c r="HJ146" s="44"/>
      <c r="HK146" s="44"/>
      <c r="HL146" s="44"/>
      <c r="HM146" s="44"/>
      <c r="HN146" s="44"/>
      <c r="HO146" s="44"/>
      <c r="HP146" s="44"/>
      <c r="HQ146" s="44"/>
      <c r="HR146" s="44"/>
      <c r="HS146" s="44"/>
      <c r="HT146" s="44"/>
      <c r="HU146" s="44"/>
      <c r="HV146" s="44"/>
      <c r="HW146" s="44"/>
      <c r="HX146" s="44"/>
      <c r="HY146" s="44"/>
      <c r="HZ146" s="44"/>
      <c r="IA146" s="44"/>
      <c r="IB146" s="44"/>
      <c r="IC146" s="44"/>
      <c r="ID146" s="44"/>
      <c r="IE146" s="44"/>
      <c r="IF146" s="44"/>
      <c r="IG146" s="44"/>
    </row>
    <row r="147" s="45" customFormat="true" ht="30" hidden="false" customHeight="false" outlineLevel="0" collapsed="false">
      <c r="A147" s="63"/>
      <c r="B147" s="39" t="s">
        <v>1266</v>
      </c>
      <c r="C147" s="37" t="s">
        <v>1267</v>
      </c>
      <c r="D147" s="37" t="s">
        <v>1268</v>
      </c>
      <c r="E147" s="37" t="s">
        <v>16</v>
      </c>
      <c r="F147" s="78" t="s">
        <v>840</v>
      </c>
      <c r="G147" s="65" t="n">
        <v>6.6</v>
      </c>
      <c r="H147" s="52" t="n">
        <v>400</v>
      </c>
      <c r="I147" s="40" t="n">
        <f aca="false">G147*H147</f>
        <v>2640</v>
      </c>
      <c r="J147" s="41" t="n">
        <v>0.12</v>
      </c>
      <c r="K147" s="42" t="n">
        <f aca="false">I147*J147+I147</f>
        <v>2956.8</v>
      </c>
      <c r="L147" s="53" t="s">
        <v>790</v>
      </c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4"/>
      <c r="BG147" s="44"/>
      <c r="BH147" s="44"/>
      <c r="BI147" s="44"/>
      <c r="BJ147" s="44"/>
      <c r="BK147" s="44"/>
      <c r="BL147" s="44"/>
      <c r="BM147" s="44"/>
      <c r="BN147" s="44"/>
      <c r="BO147" s="44"/>
      <c r="BP147" s="44"/>
      <c r="BQ147" s="44"/>
      <c r="BR147" s="44"/>
      <c r="BS147" s="44"/>
      <c r="BT147" s="44"/>
      <c r="BU147" s="44"/>
      <c r="BV147" s="44"/>
      <c r="BW147" s="44"/>
      <c r="BX147" s="44"/>
      <c r="BY147" s="44"/>
      <c r="BZ147" s="44"/>
      <c r="CA147" s="44"/>
      <c r="CB147" s="44"/>
      <c r="CC147" s="44"/>
      <c r="CD147" s="44"/>
      <c r="CE147" s="44"/>
      <c r="CF147" s="44"/>
      <c r="CG147" s="44"/>
      <c r="CH147" s="44"/>
      <c r="CI147" s="44"/>
      <c r="CJ147" s="44"/>
      <c r="CK147" s="44"/>
      <c r="CL147" s="44"/>
      <c r="CM147" s="44"/>
      <c r="CN147" s="44"/>
      <c r="CO147" s="44"/>
      <c r="CP147" s="44"/>
      <c r="CQ147" s="44"/>
      <c r="CR147" s="44"/>
      <c r="CS147" s="44"/>
      <c r="CT147" s="44"/>
      <c r="CU147" s="44"/>
      <c r="CV147" s="44"/>
      <c r="CW147" s="44"/>
      <c r="CX147" s="44"/>
      <c r="CY147" s="44"/>
      <c r="CZ147" s="44"/>
      <c r="DA147" s="44"/>
      <c r="DB147" s="44"/>
      <c r="DC147" s="44"/>
      <c r="DD147" s="44"/>
      <c r="DE147" s="44"/>
      <c r="DF147" s="44"/>
      <c r="DG147" s="44"/>
      <c r="DH147" s="44"/>
      <c r="DI147" s="44"/>
      <c r="DJ147" s="44"/>
      <c r="DK147" s="44"/>
      <c r="DL147" s="44"/>
      <c r="DM147" s="44"/>
      <c r="DN147" s="44"/>
      <c r="DO147" s="44"/>
      <c r="DP147" s="44"/>
      <c r="DQ147" s="44"/>
      <c r="DR147" s="44"/>
      <c r="DS147" s="44"/>
      <c r="DT147" s="44"/>
      <c r="DU147" s="44"/>
      <c r="DV147" s="44"/>
      <c r="DW147" s="44"/>
      <c r="DX147" s="44"/>
      <c r="DY147" s="44"/>
      <c r="DZ147" s="44"/>
      <c r="EA147" s="44"/>
      <c r="EB147" s="44"/>
      <c r="EC147" s="44"/>
      <c r="ED147" s="44"/>
      <c r="EE147" s="44"/>
      <c r="EF147" s="44"/>
      <c r="EG147" s="44"/>
      <c r="EH147" s="44"/>
      <c r="EI147" s="44"/>
      <c r="EJ147" s="44"/>
      <c r="EK147" s="44"/>
      <c r="EL147" s="44"/>
      <c r="EM147" s="44"/>
      <c r="EN147" s="44"/>
      <c r="EO147" s="44"/>
      <c r="EP147" s="44"/>
      <c r="EQ147" s="44"/>
      <c r="ER147" s="44"/>
      <c r="ES147" s="44"/>
      <c r="ET147" s="44"/>
      <c r="EU147" s="44"/>
      <c r="EV147" s="44"/>
      <c r="EW147" s="44"/>
      <c r="EX147" s="44"/>
      <c r="EY147" s="44"/>
      <c r="EZ147" s="44"/>
      <c r="FA147" s="44"/>
      <c r="FB147" s="44"/>
      <c r="FC147" s="44"/>
      <c r="FD147" s="44"/>
      <c r="FE147" s="44"/>
      <c r="FF147" s="44"/>
      <c r="FG147" s="44"/>
      <c r="FH147" s="44"/>
      <c r="FI147" s="44"/>
      <c r="FJ147" s="44"/>
      <c r="FK147" s="44"/>
      <c r="FL147" s="44"/>
      <c r="FM147" s="44"/>
      <c r="FN147" s="44"/>
      <c r="FO147" s="44"/>
      <c r="FP147" s="44"/>
      <c r="FQ147" s="44"/>
      <c r="FR147" s="44"/>
      <c r="FS147" s="44"/>
      <c r="FT147" s="44"/>
      <c r="FU147" s="44"/>
      <c r="FV147" s="44"/>
      <c r="FW147" s="44"/>
      <c r="FX147" s="44"/>
      <c r="FY147" s="44"/>
      <c r="FZ147" s="44"/>
      <c r="GA147" s="44"/>
      <c r="GB147" s="44"/>
      <c r="GC147" s="44"/>
      <c r="GD147" s="44"/>
      <c r="GE147" s="44"/>
      <c r="GF147" s="44"/>
      <c r="GG147" s="44"/>
      <c r="GH147" s="44"/>
      <c r="GI147" s="44"/>
      <c r="GJ147" s="44"/>
      <c r="GK147" s="44"/>
      <c r="GL147" s="44"/>
      <c r="GM147" s="44"/>
      <c r="GN147" s="44"/>
      <c r="GO147" s="44"/>
      <c r="GP147" s="44"/>
      <c r="GQ147" s="44"/>
      <c r="GR147" s="44"/>
      <c r="GS147" s="44"/>
      <c r="GT147" s="44"/>
      <c r="GU147" s="44"/>
      <c r="GV147" s="44"/>
      <c r="GW147" s="44"/>
      <c r="GX147" s="44"/>
      <c r="GY147" s="44"/>
      <c r="GZ147" s="44"/>
      <c r="HA147" s="44"/>
      <c r="HB147" s="44"/>
      <c r="HC147" s="44"/>
      <c r="HD147" s="44"/>
      <c r="HE147" s="44"/>
      <c r="HF147" s="44"/>
      <c r="HG147" s="44"/>
      <c r="HH147" s="44"/>
      <c r="HI147" s="44"/>
      <c r="HJ147" s="44"/>
      <c r="HK147" s="44"/>
      <c r="HL147" s="44"/>
      <c r="HM147" s="44"/>
      <c r="HN147" s="44"/>
      <c r="HO147" s="44"/>
      <c r="HP147" s="44"/>
      <c r="HQ147" s="44"/>
      <c r="HR147" s="44"/>
      <c r="HS147" s="44"/>
      <c r="HT147" s="44"/>
      <c r="HU147" s="44"/>
      <c r="HV147" s="44"/>
      <c r="HW147" s="44"/>
      <c r="HX147" s="44"/>
      <c r="HY147" s="44"/>
      <c r="HZ147" s="44"/>
      <c r="IA147" s="44"/>
      <c r="IB147" s="44"/>
      <c r="IC147" s="44"/>
      <c r="ID147" s="44"/>
      <c r="IE147" s="44"/>
      <c r="IF147" s="44"/>
      <c r="IG147" s="44"/>
    </row>
    <row r="148" s="45" customFormat="true" ht="30" hidden="false" customHeight="false" outlineLevel="0" collapsed="false">
      <c r="A148" s="63"/>
      <c r="B148" s="39" t="s">
        <v>1269</v>
      </c>
      <c r="C148" s="37" t="s">
        <v>1270</v>
      </c>
      <c r="D148" s="37" t="s">
        <v>1271</v>
      </c>
      <c r="E148" s="37" t="s">
        <v>16</v>
      </c>
      <c r="F148" s="78" t="s">
        <v>840</v>
      </c>
      <c r="G148" s="65" t="n">
        <v>0.825</v>
      </c>
      <c r="H148" s="52" t="n">
        <v>950</v>
      </c>
      <c r="I148" s="40" t="n">
        <f aca="false">G148*H148</f>
        <v>783.75</v>
      </c>
      <c r="J148" s="41" t="n">
        <v>0.12</v>
      </c>
      <c r="K148" s="42" t="n">
        <f aca="false">I148*J148+I148</f>
        <v>877.8</v>
      </c>
      <c r="L148" s="53" t="s">
        <v>790</v>
      </c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  <c r="BJ148" s="44"/>
      <c r="BK148" s="44"/>
      <c r="BL148" s="44"/>
      <c r="BM148" s="44"/>
      <c r="BN148" s="44"/>
      <c r="BO148" s="44"/>
      <c r="BP148" s="44"/>
      <c r="BQ148" s="44"/>
      <c r="BR148" s="44"/>
      <c r="BS148" s="44"/>
      <c r="BT148" s="44"/>
      <c r="BU148" s="44"/>
      <c r="BV148" s="44"/>
      <c r="BW148" s="44"/>
      <c r="BX148" s="44"/>
      <c r="BY148" s="44"/>
      <c r="BZ148" s="44"/>
      <c r="CA148" s="44"/>
      <c r="CB148" s="44"/>
      <c r="CC148" s="44"/>
      <c r="CD148" s="44"/>
      <c r="CE148" s="44"/>
      <c r="CF148" s="44"/>
      <c r="CG148" s="44"/>
      <c r="CH148" s="44"/>
      <c r="CI148" s="44"/>
      <c r="CJ148" s="44"/>
      <c r="CK148" s="44"/>
      <c r="CL148" s="44"/>
      <c r="CM148" s="44"/>
      <c r="CN148" s="44"/>
      <c r="CO148" s="44"/>
      <c r="CP148" s="44"/>
      <c r="CQ148" s="44"/>
      <c r="CR148" s="44"/>
      <c r="CS148" s="44"/>
      <c r="CT148" s="44"/>
      <c r="CU148" s="44"/>
      <c r="CV148" s="44"/>
      <c r="CW148" s="44"/>
      <c r="CX148" s="44"/>
      <c r="CY148" s="44"/>
      <c r="CZ148" s="44"/>
      <c r="DA148" s="44"/>
      <c r="DB148" s="44"/>
      <c r="DC148" s="44"/>
      <c r="DD148" s="44"/>
      <c r="DE148" s="44"/>
      <c r="DF148" s="44"/>
      <c r="DG148" s="44"/>
      <c r="DH148" s="44"/>
      <c r="DI148" s="44"/>
      <c r="DJ148" s="44"/>
      <c r="DK148" s="44"/>
      <c r="DL148" s="44"/>
      <c r="DM148" s="44"/>
      <c r="DN148" s="44"/>
      <c r="DO148" s="44"/>
      <c r="DP148" s="44"/>
      <c r="DQ148" s="44"/>
      <c r="DR148" s="44"/>
      <c r="DS148" s="44"/>
      <c r="DT148" s="44"/>
      <c r="DU148" s="44"/>
      <c r="DV148" s="44"/>
      <c r="DW148" s="44"/>
      <c r="DX148" s="44"/>
      <c r="DY148" s="44"/>
      <c r="DZ148" s="44"/>
      <c r="EA148" s="44"/>
      <c r="EB148" s="44"/>
      <c r="EC148" s="44"/>
      <c r="ED148" s="44"/>
      <c r="EE148" s="44"/>
      <c r="EF148" s="44"/>
      <c r="EG148" s="44"/>
      <c r="EH148" s="44"/>
      <c r="EI148" s="44"/>
      <c r="EJ148" s="44"/>
      <c r="EK148" s="44"/>
      <c r="EL148" s="44"/>
      <c r="EM148" s="44"/>
      <c r="EN148" s="44"/>
      <c r="EO148" s="44"/>
      <c r="EP148" s="44"/>
      <c r="EQ148" s="44"/>
      <c r="ER148" s="44"/>
      <c r="ES148" s="44"/>
      <c r="ET148" s="44"/>
      <c r="EU148" s="44"/>
      <c r="EV148" s="44"/>
      <c r="EW148" s="44"/>
      <c r="EX148" s="44"/>
      <c r="EY148" s="44"/>
      <c r="EZ148" s="44"/>
      <c r="FA148" s="44"/>
      <c r="FB148" s="44"/>
      <c r="FC148" s="44"/>
      <c r="FD148" s="44"/>
      <c r="FE148" s="44"/>
      <c r="FF148" s="44"/>
      <c r="FG148" s="44"/>
      <c r="FH148" s="44"/>
      <c r="FI148" s="44"/>
      <c r="FJ148" s="44"/>
      <c r="FK148" s="44"/>
      <c r="FL148" s="44"/>
      <c r="FM148" s="44"/>
      <c r="FN148" s="44"/>
      <c r="FO148" s="44"/>
      <c r="FP148" s="44"/>
      <c r="FQ148" s="44"/>
      <c r="FR148" s="44"/>
      <c r="FS148" s="44"/>
      <c r="FT148" s="44"/>
      <c r="FU148" s="44"/>
      <c r="FV148" s="44"/>
      <c r="FW148" s="44"/>
      <c r="FX148" s="44"/>
      <c r="FY148" s="44"/>
      <c r="FZ148" s="44"/>
      <c r="GA148" s="44"/>
      <c r="GB148" s="44"/>
      <c r="GC148" s="44"/>
      <c r="GD148" s="44"/>
      <c r="GE148" s="44"/>
      <c r="GF148" s="44"/>
      <c r="GG148" s="44"/>
      <c r="GH148" s="44"/>
      <c r="GI148" s="44"/>
      <c r="GJ148" s="44"/>
      <c r="GK148" s="44"/>
      <c r="GL148" s="44"/>
      <c r="GM148" s="44"/>
      <c r="GN148" s="44"/>
      <c r="GO148" s="44"/>
      <c r="GP148" s="44"/>
      <c r="GQ148" s="44"/>
      <c r="GR148" s="44"/>
      <c r="GS148" s="44"/>
      <c r="GT148" s="44"/>
      <c r="GU148" s="44"/>
      <c r="GV148" s="44"/>
      <c r="GW148" s="44"/>
      <c r="GX148" s="44"/>
      <c r="GY148" s="44"/>
      <c r="GZ148" s="44"/>
      <c r="HA148" s="44"/>
      <c r="HB148" s="44"/>
      <c r="HC148" s="44"/>
      <c r="HD148" s="44"/>
      <c r="HE148" s="44"/>
      <c r="HF148" s="44"/>
      <c r="HG148" s="44"/>
      <c r="HH148" s="44"/>
      <c r="HI148" s="44"/>
      <c r="HJ148" s="44"/>
      <c r="HK148" s="44"/>
      <c r="HL148" s="44"/>
      <c r="HM148" s="44"/>
      <c r="HN148" s="44"/>
      <c r="HO148" s="44"/>
      <c r="HP148" s="44"/>
      <c r="HQ148" s="44"/>
      <c r="HR148" s="44"/>
      <c r="HS148" s="44"/>
      <c r="HT148" s="44"/>
      <c r="HU148" s="44"/>
      <c r="HV148" s="44"/>
      <c r="HW148" s="44"/>
      <c r="HX148" s="44"/>
      <c r="HY148" s="44"/>
      <c r="HZ148" s="44"/>
      <c r="IA148" s="44"/>
      <c r="IB148" s="44"/>
      <c r="IC148" s="44"/>
      <c r="ID148" s="44"/>
      <c r="IE148" s="44"/>
      <c r="IF148" s="44"/>
      <c r="IG148" s="44"/>
    </row>
    <row r="149" s="45" customFormat="true" ht="30" hidden="false" customHeight="false" outlineLevel="0" collapsed="false">
      <c r="A149" s="63"/>
      <c r="B149" s="39" t="s">
        <v>1272</v>
      </c>
      <c r="C149" s="37" t="s">
        <v>1273</v>
      </c>
      <c r="D149" s="37" t="s">
        <v>1274</v>
      </c>
      <c r="E149" s="37" t="s">
        <v>16</v>
      </c>
      <c r="F149" s="91" t="s">
        <v>1130</v>
      </c>
      <c r="G149" s="92" t="n">
        <v>2.52</v>
      </c>
      <c r="H149" s="52" t="n">
        <v>900</v>
      </c>
      <c r="I149" s="40" t="n">
        <f aca="false">G149*H149</f>
        <v>2268</v>
      </c>
      <c r="J149" s="41" t="n">
        <v>0.12</v>
      </c>
      <c r="K149" s="42" t="n">
        <f aca="false">I149*J149+I149</f>
        <v>2540.16</v>
      </c>
      <c r="L149" s="53" t="s">
        <v>1275</v>
      </c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  <c r="BJ149" s="44"/>
      <c r="BK149" s="44"/>
      <c r="BL149" s="44"/>
      <c r="BM149" s="44"/>
      <c r="BN149" s="44"/>
      <c r="BO149" s="44"/>
      <c r="BP149" s="44"/>
      <c r="BQ149" s="44"/>
      <c r="BR149" s="44"/>
      <c r="BS149" s="44"/>
      <c r="BT149" s="44"/>
      <c r="BU149" s="44"/>
      <c r="BV149" s="44"/>
      <c r="BW149" s="44"/>
      <c r="BX149" s="44"/>
      <c r="BY149" s="44"/>
      <c r="BZ149" s="44"/>
      <c r="CA149" s="44"/>
      <c r="CB149" s="44"/>
      <c r="CC149" s="44"/>
      <c r="CD149" s="44"/>
      <c r="CE149" s="44"/>
      <c r="CF149" s="44"/>
      <c r="CG149" s="44"/>
      <c r="CH149" s="44"/>
      <c r="CI149" s="44"/>
      <c r="CJ149" s="44"/>
      <c r="CK149" s="44"/>
      <c r="CL149" s="44"/>
      <c r="CM149" s="44"/>
      <c r="CN149" s="44"/>
      <c r="CO149" s="44"/>
      <c r="CP149" s="44"/>
      <c r="CQ149" s="44"/>
      <c r="CR149" s="44"/>
      <c r="CS149" s="44"/>
      <c r="CT149" s="44"/>
      <c r="CU149" s="44"/>
      <c r="CV149" s="44"/>
      <c r="CW149" s="44"/>
      <c r="CX149" s="44"/>
      <c r="CY149" s="44"/>
      <c r="CZ149" s="44"/>
      <c r="DA149" s="44"/>
      <c r="DB149" s="44"/>
      <c r="DC149" s="44"/>
      <c r="DD149" s="44"/>
      <c r="DE149" s="44"/>
      <c r="DF149" s="44"/>
      <c r="DG149" s="44"/>
      <c r="DH149" s="44"/>
      <c r="DI149" s="44"/>
      <c r="DJ149" s="44"/>
      <c r="DK149" s="44"/>
      <c r="DL149" s="44"/>
      <c r="DM149" s="44"/>
      <c r="DN149" s="44"/>
      <c r="DO149" s="44"/>
      <c r="DP149" s="44"/>
      <c r="DQ149" s="44"/>
      <c r="DR149" s="44"/>
      <c r="DS149" s="44"/>
      <c r="DT149" s="44"/>
      <c r="DU149" s="44"/>
      <c r="DV149" s="44"/>
      <c r="DW149" s="44"/>
      <c r="DX149" s="44"/>
      <c r="DY149" s="44"/>
      <c r="DZ149" s="44"/>
      <c r="EA149" s="44"/>
      <c r="EB149" s="44"/>
      <c r="EC149" s="44"/>
      <c r="ED149" s="44"/>
      <c r="EE149" s="44"/>
      <c r="EF149" s="44"/>
      <c r="EG149" s="44"/>
      <c r="EH149" s="44"/>
      <c r="EI149" s="44"/>
      <c r="EJ149" s="44"/>
      <c r="EK149" s="44"/>
      <c r="EL149" s="44"/>
      <c r="EM149" s="44"/>
      <c r="EN149" s="44"/>
      <c r="EO149" s="44"/>
      <c r="EP149" s="44"/>
      <c r="EQ149" s="44"/>
      <c r="ER149" s="44"/>
      <c r="ES149" s="44"/>
      <c r="ET149" s="44"/>
      <c r="EU149" s="44"/>
      <c r="EV149" s="44"/>
      <c r="EW149" s="44"/>
      <c r="EX149" s="44"/>
      <c r="EY149" s="44"/>
      <c r="EZ149" s="44"/>
      <c r="FA149" s="44"/>
      <c r="FB149" s="44"/>
      <c r="FC149" s="44"/>
      <c r="FD149" s="44"/>
      <c r="FE149" s="44"/>
      <c r="FF149" s="44"/>
      <c r="FG149" s="44"/>
      <c r="FH149" s="44"/>
      <c r="FI149" s="44"/>
      <c r="FJ149" s="44"/>
      <c r="FK149" s="44"/>
      <c r="FL149" s="44"/>
      <c r="FM149" s="44"/>
      <c r="FN149" s="44"/>
      <c r="FO149" s="44"/>
      <c r="FP149" s="44"/>
      <c r="FQ149" s="44"/>
      <c r="FR149" s="44"/>
      <c r="FS149" s="44"/>
      <c r="FT149" s="44"/>
      <c r="FU149" s="44"/>
      <c r="FV149" s="44"/>
      <c r="FW149" s="44"/>
      <c r="FX149" s="44"/>
      <c r="FY149" s="44"/>
      <c r="FZ149" s="44"/>
      <c r="GA149" s="44"/>
      <c r="GB149" s="44"/>
      <c r="GC149" s="44"/>
      <c r="GD149" s="44"/>
      <c r="GE149" s="44"/>
      <c r="GF149" s="44"/>
      <c r="GG149" s="44"/>
      <c r="GH149" s="44"/>
      <c r="GI149" s="44"/>
      <c r="GJ149" s="44"/>
      <c r="GK149" s="44"/>
      <c r="GL149" s="44"/>
      <c r="GM149" s="44"/>
      <c r="GN149" s="44"/>
      <c r="GO149" s="44"/>
      <c r="GP149" s="44"/>
      <c r="GQ149" s="44"/>
      <c r="GR149" s="44"/>
      <c r="GS149" s="44"/>
      <c r="GT149" s="44"/>
      <c r="GU149" s="44"/>
      <c r="GV149" s="44"/>
      <c r="GW149" s="44"/>
      <c r="GX149" s="44"/>
      <c r="GY149" s="44"/>
      <c r="GZ149" s="44"/>
      <c r="HA149" s="44"/>
      <c r="HB149" s="44"/>
      <c r="HC149" s="44"/>
      <c r="HD149" s="44"/>
      <c r="HE149" s="44"/>
      <c r="HF149" s="44"/>
      <c r="HG149" s="44"/>
      <c r="HH149" s="44"/>
      <c r="HI149" s="44"/>
      <c r="HJ149" s="44"/>
      <c r="HK149" s="44"/>
      <c r="HL149" s="44"/>
      <c r="HM149" s="44"/>
      <c r="HN149" s="44"/>
      <c r="HO149" s="44"/>
      <c r="HP149" s="44"/>
      <c r="HQ149" s="44"/>
      <c r="HR149" s="44"/>
      <c r="HS149" s="44"/>
      <c r="HT149" s="44"/>
      <c r="HU149" s="44"/>
      <c r="HV149" s="44"/>
      <c r="HW149" s="44"/>
      <c r="HX149" s="44"/>
      <c r="HY149" s="44"/>
      <c r="HZ149" s="44"/>
      <c r="IA149" s="44"/>
      <c r="IB149" s="44"/>
      <c r="IC149" s="44"/>
      <c r="ID149" s="44"/>
      <c r="IE149" s="44"/>
      <c r="IF149" s="44"/>
      <c r="IG149" s="44"/>
    </row>
    <row r="150" s="45" customFormat="true" ht="30" hidden="false" customHeight="false" outlineLevel="0" collapsed="false">
      <c r="A150" s="63"/>
      <c r="B150" s="39" t="s">
        <v>1276</v>
      </c>
      <c r="C150" s="37" t="s">
        <v>1277</v>
      </c>
      <c r="D150" s="37" t="s">
        <v>1278</v>
      </c>
      <c r="E150" s="37" t="s">
        <v>1014</v>
      </c>
      <c r="F150" s="78" t="s">
        <v>858</v>
      </c>
      <c r="G150" s="40" t="n">
        <v>22</v>
      </c>
      <c r="H150" s="48" t="n">
        <v>440</v>
      </c>
      <c r="I150" s="40" t="n">
        <f aca="false">G150*H150</f>
        <v>9680</v>
      </c>
      <c r="J150" s="41" t="n">
        <v>0.12</v>
      </c>
      <c r="K150" s="42" t="n">
        <f aca="false">I150*J150+I150</f>
        <v>10841.6</v>
      </c>
      <c r="L150" s="53" t="s">
        <v>766</v>
      </c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  <c r="BJ150" s="44"/>
      <c r="BK150" s="44"/>
      <c r="BL150" s="44"/>
      <c r="BM150" s="44"/>
      <c r="BN150" s="44"/>
      <c r="BO150" s="44"/>
      <c r="BP150" s="44"/>
      <c r="BQ150" s="44"/>
      <c r="BR150" s="44"/>
      <c r="BS150" s="44"/>
      <c r="BT150" s="44"/>
      <c r="BU150" s="44"/>
      <c r="BV150" s="44"/>
      <c r="BW150" s="44"/>
      <c r="BX150" s="44"/>
      <c r="BY150" s="44"/>
      <c r="BZ150" s="44"/>
      <c r="CA150" s="44"/>
      <c r="CB150" s="44"/>
      <c r="CC150" s="44"/>
      <c r="CD150" s="44"/>
      <c r="CE150" s="44"/>
      <c r="CF150" s="44"/>
      <c r="CG150" s="44"/>
      <c r="CH150" s="44"/>
      <c r="CI150" s="44"/>
      <c r="CJ150" s="44"/>
      <c r="CK150" s="44"/>
      <c r="CL150" s="44"/>
      <c r="CM150" s="44"/>
      <c r="CN150" s="44"/>
      <c r="CO150" s="44"/>
      <c r="CP150" s="44"/>
      <c r="CQ150" s="44"/>
      <c r="CR150" s="44"/>
      <c r="CS150" s="44"/>
      <c r="CT150" s="44"/>
      <c r="CU150" s="44"/>
      <c r="CV150" s="44"/>
      <c r="CW150" s="44"/>
      <c r="CX150" s="44"/>
      <c r="CY150" s="44"/>
      <c r="CZ150" s="44"/>
      <c r="DA150" s="44"/>
      <c r="DB150" s="44"/>
      <c r="DC150" s="44"/>
      <c r="DD150" s="44"/>
      <c r="DE150" s="44"/>
      <c r="DF150" s="44"/>
      <c r="DG150" s="44"/>
      <c r="DH150" s="44"/>
      <c r="DI150" s="44"/>
      <c r="DJ150" s="44"/>
      <c r="DK150" s="44"/>
      <c r="DL150" s="44"/>
      <c r="DM150" s="44"/>
      <c r="DN150" s="44"/>
      <c r="DO150" s="44"/>
      <c r="DP150" s="44"/>
      <c r="DQ150" s="44"/>
      <c r="DR150" s="44"/>
      <c r="DS150" s="44"/>
      <c r="DT150" s="44"/>
      <c r="DU150" s="44"/>
      <c r="DV150" s="44"/>
      <c r="DW150" s="44"/>
      <c r="DX150" s="44"/>
      <c r="DY150" s="44"/>
      <c r="DZ150" s="44"/>
      <c r="EA150" s="44"/>
      <c r="EB150" s="44"/>
      <c r="EC150" s="44"/>
      <c r="ED150" s="44"/>
      <c r="EE150" s="44"/>
      <c r="EF150" s="44"/>
      <c r="EG150" s="44"/>
      <c r="EH150" s="44"/>
      <c r="EI150" s="44"/>
      <c r="EJ150" s="44"/>
      <c r="EK150" s="44"/>
      <c r="EL150" s="44"/>
      <c r="EM150" s="44"/>
      <c r="EN150" s="44"/>
      <c r="EO150" s="44"/>
      <c r="EP150" s="44"/>
      <c r="EQ150" s="44"/>
      <c r="ER150" s="44"/>
      <c r="ES150" s="44"/>
      <c r="ET150" s="44"/>
      <c r="EU150" s="44"/>
      <c r="EV150" s="44"/>
      <c r="EW150" s="44"/>
      <c r="EX150" s="44"/>
      <c r="EY150" s="44"/>
      <c r="EZ150" s="44"/>
      <c r="FA150" s="44"/>
      <c r="FB150" s="44"/>
      <c r="FC150" s="44"/>
      <c r="FD150" s="44"/>
      <c r="FE150" s="44"/>
      <c r="FF150" s="44"/>
      <c r="FG150" s="44"/>
      <c r="FH150" s="44"/>
      <c r="FI150" s="44"/>
      <c r="FJ150" s="44"/>
      <c r="FK150" s="44"/>
      <c r="FL150" s="44"/>
      <c r="FM150" s="44"/>
      <c r="FN150" s="44"/>
      <c r="FO150" s="44"/>
      <c r="FP150" s="44"/>
      <c r="FQ150" s="44"/>
      <c r="FR150" s="44"/>
      <c r="FS150" s="44"/>
      <c r="FT150" s="44"/>
      <c r="FU150" s="44"/>
      <c r="FV150" s="44"/>
      <c r="FW150" s="44"/>
      <c r="FX150" s="44"/>
      <c r="FY150" s="44"/>
      <c r="FZ150" s="44"/>
      <c r="GA150" s="44"/>
      <c r="GB150" s="44"/>
      <c r="GC150" s="44"/>
      <c r="GD150" s="44"/>
      <c r="GE150" s="44"/>
      <c r="GF150" s="44"/>
      <c r="GG150" s="44"/>
      <c r="GH150" s="44"/>
      <c r="GI150" s="44"/>
      <c r="GJ150" s="44"/>
      <c r="GK150" s="44"/>
      <c r="GL150" s="44"/>
      <c r="GM150" s="44"/>
      <c r="GN150" s="44"/>
      <c r="GO150" s="44"/>
      <c r="GP150" s="44"/>
      <c r="GQ150" s="44"/>
      <c r="GR150" s="44"/>
      <c r="GS150" s="44"/>
      <c r="GT150" s="44"/>
      <c r="GU150" s="44"/>
      <c r="GV150" s="44"/>
      <c r="GW150" s="44"/>
      <c r="GX150" s="44"/>
      <c r="GY150" s="44"/>
      <c r="GZ150" s="44"/>
      <c r="HA150" s="44"/>
      <c r="HB150" s="44"/>
      <c r="HC150" s="44"/>
      <c r="HD150" s="44"/>
      <c r="HE150" s="44"/>
      <c r="HF150" s="44"/>
      <c r="HG150" s="44"/>
      <c r="HH150" s="44"/>
      <c r="HI150" s="44"/>
      <c r="HJ150" s="44"/>
      <c r="HK150" s="44"/>
      <c r="HL150" s="44"/>
      <c r="HM150" s="44"/>
      <c r="HN150" s="44"/>
      <c r="HO150" s="44"/>
      <c r="HP150" s="44"/>
      <c r="HQ150" s="44"/>
      <c r="HR150" s="44"/>
      <c r="HS150" s="44"/>
      <c r="HT150" s="44"/>
      <c r="HU150" s="44"/>
      <c r="HV150" s="44"/>
      <c r="HW150" s="44"/>
      <c r="HX150" s="44"/>
      <c r="HY150" s="44"/>
      <c r="HZ150" s="44"/>
      <c r="IA150" s="44"/>
      <c r="IB150" s="44"/>
      <c r="IC150" s="44"/>
      <c r="ID150" s="44"/>
      <c r="IE150" s="44"/>
      <c r="IF150" s="44"/>
      <c r="IG150" s="44"/>
    </row>
    <row r="151" s="45" customFormat="true" ht="30" hidden="false" customHeight="false" outlineLevel="0" collapsed="false">
      <c r="A151" s="63"/>
      <c r="B151" s="39" t="s">
        <v>1279</v>
      </c>
      <c r="C151" s="37" t="s">
        <v>1280</v>
      </c>
      <c r="D151" s="37" t="s">
        <v>1281</v>
      </c>
      <c r="E151" s="37" t="s">
        <v>103</v>
      </c>
      <c r="F151" s="91" t="s">
        <v>858</v>
      </c>
      <c r="G151" s="93" t="n">
        <v>1.66</v>
      </c>
      <c r="H151" s="51" t="n">
        <v>270</v>
      </c>
      <c r="I151" s="65" t="n">
        <f aca="false">G151*H151</f>
        <v>448.2</v>
      </c>
      <c r="J151" s="94" t="n">
        <v>0.12</v>
      </c>
      <c r="K151" s="42" t="n">
        <f aca="false">I151*J151+I151</f>
        <v>501.984</v>
      </c>
      <c r="L151" s="53" t="s">
        <v>859</v>
      </c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  <c r="BJ151" s="44"/>
      <c r="BK151" s="44"/>
      <c r="BL151" s="44"/>
      <c r="BM151" s="44"/>
      <c r="BN151" s="44"/>
      <c r="BO151" s="44"/>
      <c r="BP151" s="44"/>
      <c r="BQ151" s="44"/>
      <c r="BR151" s="44"/>
      <c r="BS151" s="44"/>
      <c r="BT151" s="44"/>
      <c r="BU151" s="44"/>
      <c r="BV151" s="44"/>
      <c r="BW151" s="44"/>
      <c r="BX151" s="44"/>
      <c r="BY151" s="44"/>
      <c r="BZ151" s="44"/>
      <c r="CA151" s="44"/>
      <c r="CB151" s="44"/>
      <c r="CC151" s="44"/>
      <c r="CD151" s="44"/>
      <c r="CE151" s="44"/>
      <c r="CF151" s="44"/>
      <c r="CG151" s="44"/>
      <c r="CH151" s="44"/>
      <c r="CI151" s="44"/>
      <c r="CJ151" s="44"/>
      <c r="CK151" s="44"/>
      <c r="CL151" s="44"/>
      <c r="CM151" s="44"/>
      <c r="CN151" s="44"/>
      <c r="CO151" s="44"/>
      <c r="CP151" s="44"/>
      <c r="CQ151" s="44"/>
      <c r="CR151" s="44"/>
      <c r="CS151" s="44"/>
      <c r="CT151" s="44"/>
      <c r="CU151" s="44"/>
      <c r="CV151" s="44"/>
      <c r="CW151" s="44"/>
      <c r="CX151" s="44"/>
      <c r="CY151" s="44"/>
      <c r="CZ151" s="44"/>
      <c r="DA151" s="44"/>
      <c r="DB151" s="44"/>
      <c r="DC151" s="44"/>
      <c r="DD151" s="44"/>
      <c r="DE151" s="44"/>
      <c r="DF151" s="44"/>
      <c r="DG151" s="44"/>
      <c r="DH151" s="44"/>
      <c r="DI151" s="44"/>
      <c r="DJ151" s="44"/>
      <c r="DK151" s="44"/>
      <c r="DL151" s="44"/>
      <c r="DM151" s="44"/>
      <c r="DN151" s="44"/>
      <c r="DO151" s="44"/>
      <c r="DP151" s="44"/>
      <c r="DQ151" s="44"/>
      <c r="DR151" s="44"/>
      <c r="DS151" s="44"/>
      <c r="DT151" s="44"/>
      <c r="DU151" s="44"/>
      <c r="DV151" s="44"/>
      <c r="DW151" s="44"/>
      <c r="DX151" s="44"/>
      <c r="DY151" s="44"/>
      <c r="DZ151" s="44"/>
      <c r="EA151" s="44"/>
      <c r="EB151" s="44"/>
      <c r="EC151" s="44"/>
      <c r="ED151" s="44"/>
      <c r="EE151" s="44"/>
      <c r="EF151" s="44"/>
      <c r="EG151" s="44"/>
      <c r="EH151" s="44"/>
      <c r="EI151" s="44"/>
      <c r="EJ151" s="44"/>
      <c r="EK151" s="44"/>
      <c r="EL151" s="44"/>
      <c r="EM151" s="44"/>
      <c r="EN151" s="44"/>
      <c r="EO151" s="44"/>
      <c r="EP151" s="44"/>
      <c r="EQ151" s="44"/>
      <c r="ER151" s="44"/>
      <c r="ES151" s="44"/>
      <c r="ET151" s="44"/>
      <c r="EU151" s="44"/>
      <c r="EV151" s="44"/>
      <c r="EW151" s="44"/>
      <c r="EX151" s="44"/>
      <c r="EY151" s="44"/>
      <c r="EZ151" s="44"/>
      <c r="FA151" s="44"/>
      <c r="FB151" s="44"/>
      <c r="FC151" s="44"/>
      <c r="FD151" s="44"/>
      <c r="FE151" s="44"/>
      <c r="FF151" s="44"/>
      <c r="FG151" s="44"/>
      <c r="FH151" s="44"/>
      <c r="FI151" s="44"/>
      <c r="FJ151" s="44"/>
      <c r="FK151" s="44"/>
      <c r="FL151" s="44"/>
      <c r="FM151" s="44"/>
      <c r="FN151" s="44"/>
      <c r="FO151" s="44"/>
      <c r="FP151" s="44"/>
      <c r="FQ151" s="44"/>
      <c r="FR151" s="44"/>
      <c r="FS151" s="44"/>
      <c r="FT151" s="44"/>
      <c r="FU151" s="44"/>
      <c r="FV151" s="44"/>
      <c r="FW151" s="44"/>
      <c r="FX151" s="44"/>
      <c r="FY151" s="44"/>
      <c r="FZ151" s="44"/>
      <c r="GA151" s="44"/>
      <c r="GB151" s="44"/>
      <c r="GC151" s="44"/>
      <c r="GD151" s="44"/>
      <c r="GE151" s="44"/>
      <c r="GF151" s="44"/>
      <c r="GG151" s="44"/>
      <c r="GH151" s="44"/>
      <c r="GI151" s="44"/>
      <c r="GJ151" s="44"/>
      <c r="GK151" s="44"/>
      <c r="GL151" s="44"/>
      <c r="GM151" s="44"/>
      <c r="GN151" s="44"/>
      <c r="GO151" s="44"/>
      <c r="GP151" s="44"/>
      <c r="GQ151" s="44"/>
      <c r="GR151" s="44"/>
      <c r="GS151" s="44"/>
      <c r="GT151" s="44"/>
      <c r="GU151" s="44"/>
      <c r="GV151" s="44"/>
      <c r="GW151" s="44"/>
      <c r="GX151" s="44"/>
      <c r="GY151" s="44"/>
      <c r="GZ151" s="44"/>
      <c r="HA151" s="44"/>
      <c r="HB151" s="44"/>
      <c r="HC151" s="44"/>
      <c r="HD151" s="44"/>
      <c r="HE151" s="44"/>
      <c r="HF151" s="44"/>
      <c r="HG151" s="44"/>
      <c r="HH151" s="44"/>
      <c r="HI151" s="44"/>
      <c r="HJ151" s="44"/>
      <c r="HK151" s="44"/>
      <c r="HL151" s="44"/>
      <c r="HM151" s="44"/>
      <c r="HN151" s="44"/>
      <c r="HO151" s="44"/>
      <c r="HP151" s="44"/>
      <c r="HQ151" s="44"/>
      <c r="HR151" s="44"/>
      <c r="HS151" s="44"/>
      <c r="HT151" s="44"/>
      <c r="HU151" s="44"/>
      <c r="HV151" s="44"/>
      <c r="HW151" s="44"/>
      <c r="HX151" s="44"/>
      <c r="HY151" s="44"/>
      <c r="HZ151" s="44"/>
      <c r="IA151" s="44"/>
      <c r="IB151" s="44"/>
      <c r="IC151" s="44"/>
      <c r="ID151" s="44"/>
      <c r="IE151" s="44"/>
      <c r="IF151" s="44"/>
      <c r="IG151" s="44"/>
      <c r="IH151" s="44"/>
      <c r="II151" s="44"/>
      <c r="IJ151" s="44"/>
      <c r="IK151" s="44"/>
      <c r="IL151" s="44"/>
      <c r="IM151" s="44"/>
      <c r="IN151" s="44"/>
      <c r="IO151" s="44"/>
      <c r="IP151" s="44"/>
      <c r="IQ151" s="44"/>
      <c r="IR151" s="44"/>
      <c r="IS151" s="44"/>
      <c r="IT151" s="44"/>
      <c r="IU151" s="44"/>
      <c r="IV151" s="44"/>
    </row>
    <row r="152" s="45" customFormat="true" ht="30" hidden="false" customHeight="false" outlineLevel="0" collapsed="false">
      <c r="A152" s="63"/>
      <c r="B152" s="39" t="s">
        <v>1282</v>
      </c>
      <c r="C152" s="37" t="s">
        <v>1283</v>
      </c>
      <c r="D152" s="37" t="s">
        <v>1284</v>
      </c>
      <c r="E152" s="37" t="s">
        <v>418</v>
      </c>
      <c r="F152" s="78" t="s">
        <v>1285</v>
      </c>
      <c r="G152" s="40" t="n">
        <v>11.5</v>
      </c>
      <c r="H152" s="48" t="n">
        <v>40</v>
      </c>
      <c r="I152" s="40" t="n">
        <f aca="false">G152*H152</f>
        <v>460</v>
      </c>
      <c r="J152" s="41" t="n">
        <v>0.12</v>
      </c>
      <c r="K152" s="42" t="n">
        <f aca="false">I152*J152+I152</f>
        <v>515.2</v>
      </c>
      <c r="L152" s="53" t="s">
        <v>766</v>
      </c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  <c r="AP152" s="44"/>
      <c r="AQ152" s="44"/>
      <c r="AR152" s="44"/>
      <c r="AS152" s="44"/>
      <c r="AT152" s="44"/>
      <c r="AU152" s="44"/>
      <c r="AV152" s="44"/>
      <c r="AW152" s="44"/>
      <c r="AX152" s="44"/>
      <c r="AY152" s="44"/>
      <c r="AZ152" s="44"/>
      <c r="BA152" s="44"/>
      <c r="BB152" s="44"/>
      <c r="BC152" s="44"/>
      <c r="BD152" s="44"/>
      <c r="BE152" s="44"/>
      <c r="BF152" s="44"/>
      <c r="BG152" s="44"/>
      <c r="BH152" s="44"/>
      <c r="BI152" s="44"/>
      <c r="BJ152" s="44"/>
      <c r="BK152" s="44"/>
      <c r="BL152" s="44"/>
      <c r="BM152" s="44"/>
      <c r="BN152" s="44"/>
      <c r="BO152" s="44"/>
      <c r="BP152" s="44"/>
      <c r="BQ152" s="44"/>
      <c r="BR152" s="44"/>
      <c r="BS152" s="44"/>
      <c r="BT152" s="44"/>
      <c r="BU152" s="44"/>
      <c r="BV152" s="44"/>
      <c r="BW152" s="44"/>
      <c r="BX152" s="44"/>
      <c r="BY152" s="44"/>
      <c r="BZ152" s="44"/>
      <c r="CA152" s="44"/>
      <c r="CB152" s="44"/>
      <c r="CC152" s="44"/>
      <c r="CD152" s="44"/>
      <c r="CE152" s="44"/>
      <c r="CF152" s="44"/>
      <c r="CG152" s="44"/>
      <c r="CH152" s="44"/>
      <c r="CI152" s="44"/>
      <c r="CJ152" s="44"/>
      <c r="CK152" s="44"/>
      <c r="CL152" s="44"/>
      <c r="CM152" s="44"/>
      <c r="CN152" s="44"/>
      <c r="CO152" s="44"/>
      <c r="CP152" s="44"/>
      <c r="CQ152" s="44"/>
      <c r="CR152" s="44"/>
      <c r="CS152" s="44"/>
      <c r="CT152" s="44"/>
      <c r="CU152" s="44"/>
      <c r="CV152" s="44"/>
      <c r="CW152" s="44"/>
      <c r="CX152" s="44"/>
      <c r="CY152" s="44"/>
      <c r="CZ152" s="44"/>
      <c r="DA152" s="44"/>
      <c r="DB152" s="44"/>
      <c r="DC152" s="44"/>
      <c r="DD152" s="44"/>
      <c r="DE152" s="44"/>
      <c r="DF152" s="44"/>
      <c r="DG152" s="44"/>
      <c r="DH152" s="44"/>
      <c r="DI152" s="44"/>
      <c r="DJ152" s="44"/>
      <c r="DK152" s="44"/>
      <c r="DL152" s="44"/>
      <c r="DM152" s="44"/>
      <c r="DN152" s="44"/>
      <c r="DO152" s="44"/>
      <c r="DP152" s="44"/>
      <c r="DQ152" s="44"/>
      <c r="DR152" s="44"/>
      <c r="DS152" s="44"/>
      <c r="DT152" s="44"/>
      <c r="DU152" s="44"/>
      <c r="DV152" s="44"/>
      <c r="DW152" s="44"/>
      <c r="DX152" s="44"/>
      <c r="DY152" s="44"/>
      <c r="DZ152" s="44"/>
      <c r="EA152" s="44"/>
      <c r="EB152" s="44"/>
      <c r="EC152" s="44"/>
      <c r="ED152" s="44"/>
      <c r="EE152" s="44"/>
      <c r="EF152" s="44"/>
      <c r="EG152" s="44"/>
      <c r="EH152" s="44"/>
      <c r="EI152" s="44"/>
      <c r="EJ152" s="44"/>
      <c r="EK152" s="44"/>
      <c r="EL152" s="44"/>
      <c r="EM152" s="44"/>
      <c r="EN152" s="44"/>
      <c r="EO152" s="44"/>
      <c r="EP152" s="44"/>
      <c r="EQ152" s="44"/>
      <c r="ER152" s="44"/>
      <c r="ES152" s="44"/>
      <c r="ET152" s="44"/>
      <c r="EU152" s="44"/>
      <c r="EV152" s="44"/>
      <c r="EW152" s="44"/>
      <c r="EX152" s="44"/>
      <c r="EY152" s="44"/>
      <c r="EZ152" s="44"/>
      <c r="FA152" s="44"/>
      <c r="FB152" s="44"/>
      <c r="FC152" s="44"/>
      <c r="FD152" s="44"/>
      <c r="FE152" s="44"/>
      <c r="FF152" s="44"/>
      <c r="FG152" s="44"/>
      <c r="FH152" s="44"/>
      <c r="FI152" s="44"/>
      <c r="FJ152" s="44"/>
      <c r="FK152" s="44"/>
      <c r="FL152" s="44"/>
      <c r="FM152" s="44"/>
      <c r="FN152" s="44"/>
      <c r="FO152" s="44"/>
      <c r="FP152" s="44"/>
      <c r="FQ152" s="44"/>
      <c r="FR152" s="44"/>
      <c r="FS152" s="44"/>
      <c r="FT152" s="44"/>
      <c r="FU152" s="44"/>
      <c r="FV152" s="44"/>
      <c r="FW152" s="44"/>
      <c r="FX152" s="44"/>
      <c r="FY152" s="44"/>
      <c r="FZ152" s="44"/>
      <c r="GA152" s="44"/>
      <c r="GB152" s="44"/>
      <c r="GC152" s="44"/>
      <c r="GD152" s="44"/>
      <c r="GE152" s="44"/>
      <c r="GF152" s="44"/>
      <c r="GG152" s="44"/>
      <c r="GH152" s="44"/>
      <c r="GI152" s="44"/>
      <c r="GJ152" s="44"/>
      <c r="GK152" s="44"/>
      <c r="GL152" s="44"/>
      <c r="GM152" s="44"/>
      <c r="GN152" s="44"/>
      <c r="GO152" s="44"/>
      <c r="GP152" s="44"/>
      <c r="GQ152" s="44"/>
      <c r="GR152" s="44"/>
      <c r="GS152" s="44"/>
      <c r="GT152" s="44"/>
      <c r="GU152" s="44"/>
      <c r="GV152" s="44"/>
      <c r="GW152" s="44"/>
      <c r="GX152" s="44"/>
      <c r="GY152" s="44"/>
      <c r="GZ152" s="44"/>
      <c r="HA152" s="44"/>
      <c r="HB152" s="44"/>
      <c r="HC152" s="44"/>
      <c r="HD152" s="44"/>
      <c r="HE152" s="44"/>
      <c r="HF152" s="44"/>
      <c r="HG152" s="44"/>
      <c r="HH152" s="44"/>
      <c r="HI152" s="44"/>
      <c r="HJ152" s="44"/>
      <c r="HK152" s="44"/>
      <c r="HL152" s="44"/>
      <c r="HM152" s="44"/>
      <c r="HN152" s="44"/>
      <c r="HO152" s="44"/>
      <c r="HP152" s="44"/>
      <c r="HQ152" s="44"/>
      <c r="HR152" s="44"/>
      <c r="HS152" s="44"/>
      <c r="HT152" s="44"/>
      <c r="HU152" s="44"/>
      <c r="HV152" s="44"/>
      <c r="HW152" s="44"/>
      <c r="HX152" s="44"/>
      <c r="HY152" s="44"/>
      <c r="HZ152" s="44"/>
      <c r="IA152" s="44"/>
      <c r="IB152" s="44"/>
      <c r="IC152" s="44"/>
      <c r="ID152" s="44"/>
      <c r="IE152" s="44"/>
      <c r="IF152" s="44"/>
      <c r="IG152" s="44"/>
    </row>
    <row r="153" s="45" customFormat="true" ht="30" hidden="false" customHeight="false" outlineLevel="0" collapsed="false">
      <c r="A153" s="63"/>
      <c r="B153" s="39" t="s">
        <v>1286</v>
      </c>
      <c r="C153" s="37" t="s">
        <v>1287</v>
      </c>
      <c r="D153" s="37" t="s">
        <v>1288</v>
      </c>
      <c r="E153" s="37" t="s">
        <v>103</v>
      </c>
      <c r="F153" s="91" t="s">
        <v>780</v>
      </c>
      <c r="G153" s="92" t="n">
        <v>1.41</v>
      </c>
      <c r="H153" s="52" t="n">
        <v>1750</v>
      </c>
      <c r="I153" s="40" t="n">
        <f aca="false">G153*H153</f>
        <v>2467.5</v>
      </c>
      <c r="J153" s="41" t="n">
        <v>0.12</v>
      </c>
      <c r="K153" s="42" t="n">
        <f aca="false">I153*J153+I153</f>
        <v>2763.6</v>
      </c>
      <c r="L153" s="53" t="s">
        <v>781</v>
      </c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  <c r="AP153" s="44"/>
      <c r="AQ153" s="44"/>
      <c r="AR153" s="44"/>
      <c r="AS153" s="44"/>
      <c r="AT153" s="44"/>
      <c r="AU153" s="44"/>
      <c r="AV153" s="44"/>
      <c r="AW153" s="44"/>
      <c r="AX153" s="44"/>
      <c r="AY153" s="44"/>
      <c r="AZ153" s="44"/>
      <c r="BA153" s="44"/>
      <c r="BB153" s="44"/>
      <c r="BC153" s="44"/>
      <c r="BD153" s="44"/>
      <c r="BE153" s="44"/>
      <c r="BF153" s="44"/>
      <c r="BG153" s="44"/>
      <c r="BH153" s="44"/>
      <c r="BI153" s="44"/>
      <c r="BJ153" s="44"/>
      <c r="BK153" s="44"/>
      <c r="BL153" s="44"/>
      <c r="BM153" s="44"/>
      <c r="BN153" s="44"/>
      <c r="BO153" s="44"/>
      <c r="BP153" s="44"/>
      <c r="BQ153" s="44"/>
      <c r="BR153" s="44"/>
      <c r="BS153" s="44"/>
      <c r="BT153" s="44"/>
      <c r="BU153" s="44"/>
      <c r="BV153" s="44"/>
      <c r="BW153" s="44"/>
      <c r="BX153" s="44"/>
      <c r="BY153" s="44"/>
      <c r="BZ153" s="44"/>
      <c r="CA153" s="44"/>
      <c r="CB153" s="44"/>
      <c r="CC153" s="44"/>
      <c r="CD153" s="44"/>
      <c r="CE153" s="44"/>
      <c r="CF153" s="44"/>
      <c r="CG153" s="44"/>
      <c r="CH153" s="44"/>
      <c r="CI153" s="44"/>
      <c r="CJ153" s="44"/>
      <c r="CK153" s="44"/>
      <c r="CL153" s="44"/>
      <c r="CM153" s="44"/>
      <c r="CN153" s="44"/>
      <c r="CO153" s="44"/>
      <c r="CP153" s="44"/>
      <c r="CQ153" s="44"/>
      <c r="CR153" s="44"/>
      <c r="CS153" s="44"/>
      <c r="CT153" s="44"/>
      <c r="CU153" s="44"/>
      <c r="CV153" s="44"/>
      <c r="CW153" s="44"/>
      <c r="CX153" s="44"/>
      <c r="CY153" s="44"/>
      <c r="CZ153" s="44"/>
      <c r="DA153" s="44"/>
      <c r="DB153" s="44"/>
      <c r="DC153" s="44"/>
      <c r="DD153" s="44"/>
      <c r="DE153" s="44"/>
      <c r="DF153" s="44"/>
      <c r="DG153" s="44"/>
      <c r="DH153" s="44"/>
      <c r="DI153" s="44"/>
      <c r="DJ153" s="44"/>
      <c r="DK153" s="44"/>
      <c r="DL153" s="44"/>
      <c r="DM153" s="44"/>
      <c r="DN153" s="44"/>
      <c r="DO153" s="44"/>
      <c r="DP153" s="44"/>
      <c r="DQ153" s="44"/>
      <c r="DR153" s="44"/>
      <c r="DS153" s="44"/>
      <c r="DT153" s="44"/>
      <c r="DU153" s="44"/>
      <c r="DV153" s="44"/>
      <c r="DW153" s="44"/>
      <c r="DX153" s="44"/>
      <c r="DY153" s="44"/>
      <c r="DZ153" s="44"/>
      <c r="EA153" s="44"/>
      <c r="EB153" s="44"/>
      <c r="EC153" s="44"/>
      <c r="ED153" s="44"/>
      <c r="EE153" s="44"/>
      <c r="EF153" s="44"/>
      <c r="EG153" s="44"/>
      <c r="EH153" s="44"/>
      <c r="EI153" s="44"/>
      <c r="EJ153" s="44"/>
      <c r="EK153" s="44"/>
      <c r="EL153" s="44"/>
      <c r="EM153" s="44"/>
      <c r="EN153" s="44"/>
      <c r="EO153" s="44"/>
      <c r="EP153" s="44"/>
      <c r="EQ153" s="44"/>
      <c r="ER153" s="44"/>
      <c r="ES153" s="44"/>
      <c r="ET153" s="44"/>
      <c r="EU153" s="44"/>
      <c r="EV153" s="44"/>
      <c r="EW153" s="44"/>
      <c r="EX153" s="44"/>
      <c r="EY153" s="44"/>
      <c r="EZ153" s="44"/>
      <c r="FA153" s="44"/>
      <c r="FB153" s="44"/>
      <c r="FC153" s="44"/>
      <c r="FD153" s="44"/>
      <c r="FE153" s="44"/>
      <c r="FF153" s="44"/>
      <c r="FG153" s="44"/>
      <c r="FH153" s="44"/>
      <c r="FI153" s="44"/>
      <c r="FJ153" s="44"/>
      <c r="FK153" s="44"/>
      <c r="FL153" s="44"/>
      <c r="FM153" s="44"/>
      <c r="FN153" s="44"/>
      <c r="FO153" s="44"/>
      <c r="FP153" s="44"/>
      <c r="FQ153" s="44"/>
      <c r="FR153" s="44"/>
      <c r="FS153" s="44"/>
      <c r="FT153" s="44"/>
      <c r="FU153" s="44"/>
      <c r="FV153" s="44"/>
      <c r="FW153" s="44"/>
      <c r="FX153" s="44"/>
      <c r="FY153" s="44"/>
      <c r="FZ153" s="44"/>
      <c r="GA153" s="44"/>
      <c r="GB153" s="44"/>
      <c r="GC153" s="44"/>
      <c r="GD153" s="44"/>
      <c r="GE153" s="44"/>
      <c r="GF153" s="44"/>
      <c r="GG153" s="44"/>
      <c r="GH153" s="44"/>
      <c r="GI153" s="44"/>
      <c r="GJ153" s="44"/>
      <c r="GK153" s="44"/>
      <c r="GL153" s="44"/>
      <c r="GM153" s="44"/>
      <c r="GN153" s="44"/>
      <c r="GO153" s="44"/>
      <c r="GP153" s="44"/>
      <c r="GQ153" s="44"/>
      <c r="GR153" s="44"/>
      <c r="GS153" s="44"/>
      <c r="GT153" s="44"/>
      <c r="GU153" s="44"/>
      <c r="GV153" s="44"/>
      <c r="GW153" s="44"/>
      <c r="GX153" s="44"/>
      <c r="GY153" s="44"/>
      <c r="GZ153" s="44"/>
      <c r="HA153" s="44"/>
      <c r="HB153" s="44"/>
      <c r="HC153" s="44"/>
      <c r="HD153" s="44"/>
      <c r="HE153" s="44"/>
      <c r="HF153" s="44"/>
      <c r="HG153" s="44"/>
      <c r="HH153" s="44"/>
      <c r="HI153" s="44"/>
      <c r="HJ153" s="44"/>
      <c r="HK153" s="44"/>
      <c r="HL153" s="44"/>
      <c r="HM153" s="44"/>
      <c r="HN153" s="44"/>
      <c r="HO153" s="44"/>
      <c r="HP153" s="44"/>
      <c r="HQ153" s="44"/>
      <c r="HR153" s="44"/>
      <c r="HS153" s="44"/>
      <c r="HT153" s="44"/>
      <c r="HU153" s="44"/>
      <c r="HV153" s="44"/>
      <c r="HW153" s="44"/>
      <c r="HX153" s="44"/>
      <c r="HY153" s="44"/>
      <c r="HZ153" s="44"/>
      <c r="IA153" s="44"/>
      <c r="IB153" s="44"/>
      <c r="IC153" s="44"/>
      <c r="ID153" s="44"/>
      <c r="IE153" s="44"/>
      <c r="IF153" s="44"/>
      <c r="IG153" s="44"/>
    </row>
    <row r="154" s="45" customFormat="true" ht="30" hidden="false" customHeight="false" outlineLevel="0" collapsed="false">
      <c r="A154" s="63"/>
      <c r="B154" s="39" t="s">
        <v>1289</v>
      </c>
      <c r="C154" s="37" t="s">
        <v>1290</v>
      </c>
      <c r="D154" s="37" t="s">
        <v>1291</v>
      </c>
      <c r="E154" s="37" t="s">
        <v>16</v>
      </c>
      <c r="F154" s="78" t="s">
        <v>840</v>
      </c>
      <c r="G154" s="95" t="n">
        <v>0.77</v>
      </c>
      <c r="H154" s="52" t="n">
        <v>400</v>
      </c>
      <c r="I154" s="40" t="n">
        <f aca="false">G154*H154</f>
        <v>308</v>
      </c>
      <c r="J154" s="41" t="n">
        <v>0.12</v>
      </c>
      <c r="K154" s="42" t="n">
        <f aca="false">I154*J154+I154</f>
        <v>344.96</v>
      </c>
      <c r="L154" s="53" t="s">
        <v>790</v>
      </c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4"/>
      <c r="BK154" s="44"/>
      <c r="BL154" s="44"/>
      <c r="BM154" s="44"/>
      <c r="BN154" s="44"/>
      <c r="BO154" s="44"/>
      <c r="BP154" s="44"/>
      <c r="BQ154" s="44"/>
      <c r="BR154" s="44"/>
      <c r="BS154" s="44"/>
      <c r="BT154" s="44"/>
      <c r="BU154" s="44"/>
      <c r="BV154" s="44"/>
      <c r="BW154" s="44"/>
      <c r="BX154" s="44"/>
      <c r="BY154" s="44"/>
      <c r="BZ154" s="44"/>
      <c r="CA154" s="44"/>
      <c r="CB154" s="44"/>
      <c r="CC154" s="44"/>
      <c r="CD154" s="44"/>
      <c r="CE154" s="44"/>
      <c r="CF154" s="44"/>
      <c r="CG154" s="44"/>
      <c r="CH154" s="44"/>
      <c r="CI154" s="44"/>
      <c r="CJ154" s="44"/>
      <c r="CK154" s="44"/>
      <c r="CL154" s="44"/>
      <c r="CM154" s="44"/>
      <c r="CN154" s="44"/>
      <c r="CO154" s="44"/>
      <c r="CP154" s="44"/>
      <c r="CQ154" s="44"/>
      <c r="CR154" s="44"/>
      <c r="CS154" s="44"/>
      <c r="CT154" s="44"/>
      <c r="CU154" s="44"/>
      <c r="CV154" s="44"/>
      <c r="CW154" s="44"/>
      <c r="CX154" s="44"/>
      <c r="CY154" s="44"/>
      <c r="CZ154" s="44"/>
      <c r="DA154" s="44"/>
      <c r="DB154" s="44"/>
      <c r="DC154" s="44"/>
      <c r="DD154" s="44"/>
      <c r="DE154" s="44"/>
      <c r="DF154" s="44"/>
      <c r="DG154" s="44"/>
      <c r="DH154" s="44"/>
      <c r="DI154" s="44"/>
      <c r="DJ154" s="44"/>
      <c r="DK154" s="44"/>
      <c r="DL154" s="44"/>
      <c r="DM154" s="44"/>
      <c r="DN154" s="44"/>
      <c r="DO154" s="44"/>
      <c r="DP154" s="44"/>
      <c r="DQ154" s="44"/>
      <c r="DR154" s="44"/>
      <c r="DS154" s="44"/>
      <c r="DT154" s="44"/>
      <c r="DU154" s="44"/>
      <c r="DV154" s="44"/>
      <c r="DW154" s="44"/>
      <c r="DX154" s="44"/>
      <c r="DY154" s="44"/>
      <c r="DZ154" s="44"/>
      <c r="EA154" s="44"/>
      <c r="EB154" s="44"/>
      <c r="EC154" s="44"/>
      <c r="ED154" s="44"/>
      <c r="EE154" s="44"/>
      <c r="EF154" s="44"/>
      <c r="EG154" s="44"/>
      <c r="EH154" s="44"/>
      <c r="EI154" s="44"/>
      <c r="EJ154" s="44"/>
      <c r="EK154" s="44"/>
      <c r="EL154" s="44"/>
      <c r="EM154" s="44"/>
      <c r="EN154" s="44"/>
      <c r="EO154" s="44"/>
      <c r="EP154" s="44"/>
      <c r="EQ154" s="44"/>
      <c r="ER154" s="44"/>
      <c r="ES154" s="44"/>
      <c r="ET154" s="44"/>
      <c r="EU154" s="44"/>
      <c r="EV154" s="44"/>
      <c r="EW154" s="44"/>
      <c r="EX154" s="44"/>
      <c r="EY154" s="44"/>
      <c r="EZ154" s="44"/>
      <c r="FA154" s="44"/>
      <c r="FB154" s="44"/>
      <c r="FC154" s="44"/>
      <c r="FD154" s="44"/>
      <c r="FE154" s="44"/>
      <c r="FF154" s="44"/>
      <c r="FG154" s="44"/>
      <c r="FH154" s="44"/>
      <c r="FI154" s="44"/>
      <c r="FJ154" s="44"/>
      <c r="FK154" s="44"/>
      <c r="FL154" s="44"/>
      <c r="FM154" s="44"/>
      <c r="FN154" s="44"/>
      <c r="FO154" s="44"/>
      <c r="FP154" s="44"/>
      <c r="FQ154" s="44"/>
      <c r="FR154" s="44"/>
      <c r="FS154" s="44"/>
      <c r="FT154" s="44"/>
      <c r="FU154" s="44"/>
      <c r="FV154" s="44"/>
      <c r="FW154" s="44"/>
      <c r="FX154" s="44"/>
      <c r="FY154" s="44"/>
      <c r="FZ154" s="44"/>
      <c r="GA154" s="44"/>
      <c r="GB154" s="44"/>
      <c r="GC154" s="44"/>
      <c r="GD154" s="44"/>
      <c r="GE154" s="44"/>
      <c r="GF154" s="44"/>
      <c r="GG154" s="44"/>
      <c r="GH154" s="44"/>
      <c r="GI154" s="44"/>
      <c r="GJ154" s="44"/>
      <c r="GK154" s="44"/>
      <c r="GL154" s="44"/>
      <c r="GM154" s="44"/>
      <c r="GN154" s="44"/>
      <c r="GO154" s="44"/>
      <c r="GP154" s="44"/>
      <c r="GQ154" s="44"/>
      <c r="GR154" s="44"/>
      <c r="GS154" s="44"/>
      <c r="GT154" s="44"/>
      <c r="GU154" s="44"/>
      <c r="GV154" s="44"/>
      <c r="GW154" s="44"/>
      <c r="GX154" s="44"/>
      <c r="GY154" s="44"/>
      <c r="GZ154" s="44"/>
      <c r="HA154" s="44"/>
      <c r="HB154" s="44"/>
      <c r="HC154" s="44"/>
      <c r="HD154" s="44"/>
      <c r="HE154" s="44"/>
      <c r="HF154" s="44"/>
      <c r="HG154" s="44"/>
      <c r="HH154" s="44"/>
      <c r="HI154" s="44"/>
      <c r="HJ154" s="44"/>
      <c r="HK154" s="44"/>
      <c r="HL154" s="44"/>
      <c r="HM154" s="44"/>
      <c r="HN154" s="44"/>
      <c r="HO154" s="44"/>
      <c r="HP154" s="44"/>
      <c r="HQ154" s="44"/>
      <c r="HR154" s="44"/>
      <c r="HS154" s="44"/>
      <c r="HT154" s="44"/>
      <c r="HU154" s="44"/>
      <c r="HV154" s="44"/>
      <c r="HW154" s="44"/>
      <c r="HX154" s="44"/>
      <c r="HY154" s="44"/>
      <c r="HZ154" s="44"/>
      <c r="IA154" s="44"/>
      <c r="IB154" s="44"/>
      <c r="IC154" s="44"/>
      <c r="ID154" s="44"/>
      <c r="IE154" s="44"/>
      <c r="IF154" s="44"/>
      <c r="IG154" s="44"/>
      <c r="IH154" s="44"/>
      <c r="II154" s="44"/>
      <c r="IJ154" s="44"/>
      <c r="IK154" s="44"/>
      <c r="IL154" s="44"/>
      <c r="IM154" s="44"/>
      <c r="IN154" s="44"/>
      <c r="IO154" s="44"/>
      <c r="IP154" s="44"/>
      <c r="IQ154" s="44"/>
      <c r="IR154" s="44"/>
      <c r="IS154" s="44"/>
      <c r="IT154" s="44"/>
      <c r="IU154" s="44"/>
      <c r="IV154" s="44"/>
    </row>
    <row r="155" s="45" customFormat="true" ht="30" hidden="false" customHeight="false" outlineLevel="0" collapsed="false">
      <c r="A155" s="63"/>
      <c r="B155" s="39" t="s">
        <v>1292</v>
      </c>
      <c r="C155" s="37" t="s">
        <v>1293</v>
      </c>
      <c r="D155" s="37" t="s">
        <v>1294</v>
      </c>
      <c r="E155" s="37" t="s">
        <v>1014</v>
      </c>
      <c r="F155" s="91" t="s">
        <v>979</v>
      </c>
      <c r="G155" s="92" t="n">
        <v>7.19</v>
      </c>
      <c r="H155" s="52" t="n">
        <v>20</v>
      </c>
      <c r="I155" s="40" t="n">
        <f aca="false">G155*H155</f>
        <v>143.8</v>
      </c>
      <c r="J155" s="41" t="n">
        <v>0.12</v>
      </c>
      <c r="K155" s="42" t="n">
        <f aca="false">I155*J155+I155</f>
        <v>161.056</v>
      </c>
      <c r="L155" s="53" t="s">
        <v>961</v>
      </c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  <c r="AP155" s="44"/>
      <c r="AQ155" s="44"/>
      <c r="AR155" s="44"/>
      <c r="AS155" s="44"/>
      <c r="AT155" s="44"/>
      <c r="AU155" s="44"/>
      <c r="AV155" s="44"/>
      <c r="AW155" s="44"/>
      <c r="AX155" s="44"/>
      <c r="AY155" s="44"/>
      <c r="AZ155" s="44"/>
      <c r="BA155" s="44"/>
      <c r="BB155" s="44"/>
      <c r="BC155" s="44"/>
      <c r="BD155" s="44"/>
      <c r="BE155" s="44"/>
      <c r="BF155" s="44"/>
      <c r="BG155" s="44"/>
      <c r="BH155" s="44"/>
      <c r="BI155" s="44"/>
      <c r="BJ155" s="44"/>
      <c r="BK155" s="44"/>
      <c r="BL155" s="44"/>
      <c r="BM155" s="44"/>
      <c r="BN155" s="44"/>
      <c r="BO155" s="44"/>
      <c r="BP155" s="44"/>
      <c r="BQ155" s="44"/>
      <c r="BR155" s="44"/>
      <c r="BS155" s="44"/>
      <c r="BT155" s="44"/>
      <c r="BU155" s="44"/>
      <c r="BV155" s="44"/>
      <c r="BW155" s="44"/>
      <c r="BX155" s="44"/>
      <c r="BY155" s="44"/>
      <c r="BZ155" s="44"/>
      <c r="CA155" s="44"/>
      <c r="CB155" s="44"/>
      <c r="CC155" s="44"/>
      <c r="CD155" s="44"/>
      <c r="CE155" s="44"/>
      <c r="CF155" s="44"/>
      <c r="CG155" s="44"/>
      <c r="CH155" s="44"/>
      <c r="CI155" s="44"/>
      <c r="CJ155" s="44"/>
      <c r="CK155" s="44"/>
      <c r="CL155" s="44"/>
      <c r="CM155" s="44"/>
      <c r="CN155" s="44"/>
      <c r="CO155" s="44"/>
      <c r="CP155" s="44"/>
      <c r="CQ155" s="44"/>
      <c r="CR155" s="44"/>
      <c r="CS155" s="44"/>
      <c r="CT155" s="44"/>
      <c r="CU155" s="44"/>
      <c r="CV155" s="44"/>
      <c r="CW155" s="44"/>
      <c r="CX155" s="44"/>
      <c r="CY155" s="44"/>
      <c r="CZ155" s="44"/>
      <c r="DA155" s="44"/>
      <c r="DB155" s="44"/>
      <c r="DC155" s="44"/>
      <c r="DD155" s="44"/>
      <c r="DE155" s="44"/>
      <c r="DF155" s="44"/>
      <c r="DG155" s="44"/>
      <c r="DH155" s="44"/>
      <c r="DI155" s="44"/>
      <c r="DJ155" s="44"/>
      <c r="DK155" s="44"/>
      <c r="DL155" s="44"/>
      <c r="DM155" s="44"/>
      <c r="DN155" s="44"/>
      <c r="DO155" s="44"/>
      <c r="DP155" s="44"/>
      <c r="DQ155" s="44"/>
      <c r="DR155" s="44"/>
      <c r="DS155" s="44"/>
      <c r="DT155" s="44"/>
      <c r="DU155" s="44"/>
      <c r="DV155" s="44"/>
      <c r="DW155" s="44"/>
      <c r="DX155" s="44"/>
      <c r="DY155" s="44"/>
      <c r="DZ155" s="44"/>
      <c r="EA155" s="44"/>
      <c r="EB155" s="44"/>
      <c r="EC155" s="44"/>
      <c r="ED155" s="44"/>
      <c r="EE155" s="44"/>
      <c r="EF155" s="44"/>
      <c r="EG155" s="44"/>
      <c r="EH155" s="44"/>
      <c r="EI155" s="44"/>
      <c r="EJ155" s="44"/>
      <c r="EK155" s="44"/>
      <c r="EL155" s="44"/>
      <c r="EM155" s="44"/>
      <c r="EN155" s="44"/>
      <c r="EO155" s="44"/>
      <c r="EP155" s="44"/>
      <c r="EQ155" s="44"/>
      <c r="ER155" s="44"/>
      <c r="ES155" s="44"/>
      <c r="ET155" s="44"/>
      <c r="EU155" s="44"/>
      <c r="EV155" s="44"/>
      <c r="EW155" s="44"/>
      <c r="EX155" s="44"/>
      <c r="EY155" s="44"/>
      <c r="EZ155" s="44"/>
      <c r="FA155" s="44"/>
      <c r="FB155" s="44"/>
      <c r="FC155" s="44"/>
      <c r="FD155" s="44"/>
      <c r="FE155" s="44"/>
      <c r="FF155" s="44"/>
      <c r="FG155" s="44"/>
      <c r="FH155" s="44"/>
      <c r="FI155" s="44"/>
      <c r="FJ155" s="44"/>
      <c r="FK155" s="44"/>
      <c r="FL155" s="44"/>
      <c r="FM155" s="44"/>
      <c r="FN155" s="44"/>
      <c r="FO155" s="44"/>
      <c r="FP155" s="44"/>
      <c r="FQ155" s="44"/>
      <c r="FR155" s="44"/>
      <c r="FS155" s="44"/>
      <c r="FT155" s="44"/>
      <c r="FU155" s="44"/>
      <c r="FV155" s="44"/>
      <c r="FW155" s="44"/>
      <c r="FX155" s="44"/>
      <c r="FY155" s="44"/>
      <c r="FZ155" s="44"/>
      <c r="GA155" s="44"/>
      <c r="GB155" s="44"/>
      <c r="GC155" s="44"/>
      <c r="GD155" s="44"/>
      <c r="GE155" s="44"/>
      <c r="GF155" s="44"/>
      <c r="GG155" s="44"/>
      <c r="GH155" s="44"/>
      <c r="GI155" s="44"/>
      <c r="GJ155" s="44"/>
      <c r="GK155" s="44"/>
      <c r="GL155" s="44"/>
      <c r="GM155" s="44"/>
      <c r="GN155" s="44"/>
      <c r="GO155" s="44"/>
      <c r="GP155" s="44"/>
      <c r="GQ155" s="44"/>
      <c r="GR155" s="44"/>
      <c r="GS155" s="44"/>
      <c r="GT155" s="44"/>
      <c r="GU155" s="44"/>
      <c r="GV155" s="44"/>
      <c r="GW155" s="44"/>
      <c r="GX155" s="44"/>
      <c r="GY155" s="44"/>
      <c r="GZ155" s="44"/>
      <c r="HA155" s="44"/>
      <c r="HB155" s="44"/>
      <c r="HC155" s="44"/>
      <c r="HD155" s="44"/>
      <c r="HE155" s="44"/>
      <c r="HF155" s="44"/>
      <c r="HG155" s="44"/>
      <c r="HH155" s="44"/>
      <c r="HI155" s="44"/>
      <c r="HJ155" s="44"/>
      <c r="HK155" s="44"/>
      <c r="HL155" s="44"/>
      <c r="HM155" s="44"/>
      <c r="HN155" s="44"/>
      <c r="HO155" s="44"/>
      <c r="HP155" s="44"/>
      <c r="HQ155" s="44"/>
      <c r="HR155" s="44"/>
      <c r="HS155" s="44"/>
      <c r="HT155" s="44"/>
      <c r="HU155" s="44"/>
      <c r="HV155" s="44"/>
      <c r="HW155" s="44"/>
      <c r="HX155" s="44"/>
      <c r="HY155" s="44"/>
      <c r="HZ155" s="44"/>
      <c r="IA155" s="44"/>
      <c r="IB155" s="44"/>
      <c r="IC155" s="44"/>
      <c r="ID155" s="44"/>
      <c r="IE155" s="44"/>
      <c r="IF155" s="44"/>
      <c r="IG155" s="44"/>
    </row>
    <row r="156" s="45" customFormat="true" ht="45" hidden="false" customHeight="false" outlineLevel="0" collapsed="false">
      <c r="A156" s="63"/>
      <c r="B156" s="39" t="s">
        <v>1295</v>
      </c>
      <c r="C156" s="37" t="s">
        <v>1296</v>
      </c>
      <c r="D156" s="37" t="s">
        <v>1297</v>
      </c>
      <c r="E156" s="37" t="s">
        <v>1210</v>
      </c>
      <c r="F156" s="91" t="s">
        <v>858</v>
      </c>
      <c r="G156" s="92" t="n">
        <v>19.6</v>
      </c>
      <c r="H156" s="52" t="n">
        <v>50</v>
      </c>
      <c r="I156" s="40" t="n">
        <f aca="false">G156*H156</f>
        <v>980</v>
      </c>
      <c r="J156" s="41" t="n">
        <v>0.12</v>
      </c>
      <c r="K156" s="42" t="n">
        <f aca="false">I156*J156+I156</f>
        <v>1097.6</v>
      </c>
      <c r="L156" s="53" t="s">
        <v>859</v>
      </c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  <c r="AP156" s="44"/>
      <c r="AQ156" s="44"/>
      <c r="AR156" s="44"/>
      <c r="AS156" s="44"/>
      <c r="AT156" s="44"/>
      <c r="AU156" s="44"/>
      <c r="AV156" s="44"/>
      <c r="AW156" s="44"/>
      <c r="AX156" s="44"/>
      <c r="AY156" s="44"/>
      <c r="AZ156" s="44"/>
      <c r="BA156" s="44"/>
      <c r="BB156" s="44"/>
      <c r="BC156" s="44"/>
      <c r="BD156" s="44"/>
      <c r="BE156" s="44"/>
      <c r="BF156" s="44"/>
      <c r="BG156" s="44"/>
      <c r="BH156" s="44"/>
      <c r="BI156" s="44"/>
      <c r="BJ156" s="44"/>
      <c r="BK156" s="44"/>
      <c r="BL156" s="44"/>
      <c r="BM156" s="44"/>
      <c r="BN156" s="44"/>
      <c r="BO156" s="44"/>
      <c r="BP156" s="44"/>
      <c r="BQ156" s="44"/>
      <c r="BR156" s="44"/>
      <c r="BS156" s="44"/>
      <c r="BT156" s="44"/>
      <c r="BU156" s="44"/>
      <c r="BV156" s="44"/>
      <c r="BW156" s="44"/>
      <c r="BX156" s="44"/>
      <c r="BY156" s="44"/>
      <c r="BZ156" s="44"/>
      <c r="CA156" s="44"/>
      <c r="CB156" s="44"/>
      <c r="CC156" s="44"/>
      <c r="CD156" s="44"/>
      <c r="CE156" s="44"/>
      <c r="CF156" s="44"/>
      <c r="CG156" s="44"/>
      <c r="CH156" s="44"/>
      <c r="CI156" s="44"/>
      <c r="CJ156" s="44"/>
      <c r="CK156" s="44"/>
      <c r="CL156" s="44"/>
      <c r="CM156" s="44"/>
      <c r="CN156" s="44"/>
      <c r="CO156" s="44"/>
      <c r="CP156" s="44"/>
      <c r="CQ156" s="44"/>
      <c r="CR156" s="44"/>
      <c r="CS156" s="44"/>
      <c r="CT156" s="44"/>
      <c r="CU156" s="44"/>
      <c r="CV156" s="44"/>
      <c r="CW156" s="44"/>
      <c r="CX156" s="44"/>
      <c r="CY156" s="44"/>
      <c r="CZ156" s="44"/>
      <c r="DA156" s="44"/>
      <c r="DB156" s="44"/>
      <c r="DC156" s="44"/>
      <c r="DD156" s="44"/>
      <c r="DE156" s="44"/>
      <c r="DF156" s="44"/>
      <c r="DG156" s="44"/>
      <c r="DH156" s="44"/>
      <c r="DI156" s="44"/>
      <c r="DJ156" s="44"/>
      <c r="DK156" s="44"/>
      <c r="DL156" s="44"/>
      <c r="DM156" s="44"/>
      <c r="DN156" s="44"/>
      <c r="DO156" s="44"/>
      <c r="DP156" s="44"/>
      <c r="DQ156" s="44"/>
      <c r="DR156" s="44"/>
      <c r="DS156" s="44"/>
      <c r="DT156" s="44"/>
      <c r="DU156" s="44"/>
      <c r="DV156" s="44"/>
      <c r="DW156" s="44"/>
      <c r="DX156" s="44"/>
      <c r="DY156" s="44"/>
      <c r="DZ156" s="44"/>
      <c r="EA156" s="44"/>
      <c r="EB156" s="44"/>
      <c r="EC156" s="44"/>
      <c r="ED156" s="44"/>
      <c r="EE156" s="44"/>
      <c r="EF156" s="44"/>
      <c r="EG156" s="44"/>
      <c r="EH156" s="44"/>
      <c r="EI156" s="44"/>
      <c r="EJ156" s="44"/>
      <c r="EK156" s="44"/>
      <c r="EL156" s="44"/>
      <c r="EM156" s="44"/>
      <c r="EN156" s="44"/>
      <c r="EO156" s="44"/>
      <c r="EP156" s="44"/>
      <c r="EQ156" s="44"/>
      <c r="ER156" s="44"/>
      <c r="ES156" s="44"/>
      <c r="ET156" s="44"/>
      <c r="EU156" s="44"/>
      <c r="EV156" s="44"/>
      <c r="EW156" s="44"/>
      <c r="EX156" s="44"/>
      <c r="EY156" s="44"/>
      <c r="EZ156" s="44"/>
      <c r="FA156" s="44"/>
      <c r="FB156" s="44"/>
      <c r="FC156" s="44"/>
      <c r="FD156" s="44"/>
      <c r="FE156" s="44"/>
      <c r="FF156" s="44"/>
      <c r="FG156" s="44"/>
      <c r="FH156" s="44"/>
      <c r="FI156" s="44"/>
      <c r="FJ156" s="44"/>
      <c r="FK156" s="44"/>
      <c r="FL156" s="44"/>
      <c r="FM156" s="44"/>
      <c r="FN156" s="44"/>
      <c r="FO156" s="44"/>
      <c r="FP156" s="44"/>
      <c r="FQ156" s="44"/>
      <c r="FR156" s="44"/>
      <c r="FS156" s="44"/>
      <c r="FT156" s="44"/>
      <c r="FU156" s="44"/>
      <c r="FV156" s="44"/>
      <c r="FW156" s="44"/>
      <c r="FX156" s="44"/>
      <c r="FY156" s="44"/>
      <c r="FZ156" s="44"/>
      <c r="GA156" s="44"/>
      <c r="GB156" s="44"/>
      <c r="GC156" s="44"/>
      <c r="GD156" s="44"/>
      <c r="GE156" s="44"/>
      <c r="GF156" s="44"/>
      <c r="GG156" s="44"/>
      <c r="GH156" s="44"/>
      <c r="GI156" s="44"/>
      <c r="GJ156" s="44"/>
      <c r="GK156" s="44"/>
      <c r="GL156" s="44"/>
      <c r="GM156" s="44"/>
      <c r="GN156" s="44"/>
      <c r="GO156" s="44"/>
      <c r="GP156" s="44"/>
      <c r="GQ156" s="44"/>
      <c r="GR156" s="44"/>
      <c r="GS156" s="44"/>
      <c r="GT156" s="44"/>
      <c r="GU156" s="44"/>
      <c r="GV156" s="44"/>
      <c r="GW156" s="44"/>
      <c r="GX156" s="44"/>
      <c r="GY156" s="44"/>
      <c r="GZ156" s="44"/>
      <c r="HA156" s="44"/>
      <c r="HB156" s="44"/>
      <c r="HC156" s="44"/>
      <c r="HD156" s="44"/>
      <c r="HE156" s="44"/>
      <c r="HF156" s="44"/>
      <c r="HG156" s="44"/>
      <c r="HH156" s="44"/>
      <c r="HI156" s="44"/>
      <c r="HJ156" s="44"/>
      <c r="HK156" s="44"/>
      <c r="HL156" s="44"/>
      <c r="HM156" s="44"/>
      <c r="HN156" s="44"/>
      <c r="HO156" s="44"/>
      <c r="HP156" s="44"/>
      <c r="HQ156" s="44"/>
      <c r="HR156" s="44"/>
      <c r="HS156" s="44"/>
      <c r="HT156" s="44"/>
      <c r="HU156" s="44"/>
      <c r="HV156" s="44"/>
      <c r="HW156" s="44"/>
      <c r="HX156" s="44"/>
      <c r="HY156" s="44"/>
      <c r="HZ156" s="44"/>
      <c r="IA156" s="44"/>
      <c r="IB156" s="44"/>
      <c r="IC156" s="44"/>
      <c r="ID156" s="44"/>
      <c r="IE156" s="44"/>
      <c r="IF156" s="44"/>
      <c r="IG156" s="44"/>
    </row>
    <row r="157" s="45" customFormat="true" ht="30" hidden="false" customHeight="false" outlineLevel="0" collapsed="false">
      <c r="A157" s="63"/>
      <c r="B157" s="39" t="s">
        <v>1298</v>
      </c>
      <c r="C157" s="37" t="s">
        <v>1299</v>
      </c>
      <c r="D157" s="37" t="s">
        <v>1300</v>
      </c>
      <c r="E157" s="37" t="s">
        <v>1014</v>
      </c>
      <c r="F157" s="78" t="s">
        <v>858</v>
      </c>
      <c r="G157" s="40" t="n">
        <v>12</v>
      </c>
      <c r="H157" s="48" t="n">
        <v>60</v>
      </c>
      <c r="I157" s="40" t="n">
        <f aca="false">G157*H157</f>
        <v>720</v>
      </c>
      <c r="J157" s="41" t="n">
        <v>0.12</v>
      </c>
      <c r="K157" s="42" t="n">
        <f aca="false">I157*J157+I157</f>
        <v>806.4</v>
      </c>
      <c r="L157" s="53" t="s">
        <v>766</v>
      </c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  <c r="AP157" s="44"/>
      <c r="AQ157" s="44"/>
      <c r="AR157" s="44"/>
      <c r="AS157" s="44"/>
      <c r="AT157" s="44"/>
      <c r="AU157" s="44"/>
      <c r="AV157" s="44"/>
      <c r="AW157" s="44"/>
      <c r="AX157" s="44"/>
      <c r="AY157" s="44"/>
      <c r="AZ157" s="44"/>
      <c r="BA157" s="44"/>
      <c r="BB157" s="44"/>
      <c r="BC157" s="44"/>
      <c r="BD157" s="44"/>
      <c r="BE157" s="44"/>
      <c r="BF157" s="44"/>
      <c r="BG157" s="44"/>
      <c r="BH157" s="44"/>
      <c r="BI157" s="44"/>
      <c r="BJ157" s="44"/>
      <c r="BK157" s="44"/>
      <c r="BL157" s="44"/>
      <c r="BM157" s="44"/>
      <c r="BN157" s="44"/>
      <c r="BO157" s="44"/>
      <c r="BP157" s="44"/>
      <c r="BQ157" s="44"/>
      <c r="BR157" s="44"/>
      <c r="BS157" s="44"/>
      <c r="BT157" s="44"/>
      <c r="BU157" s="44"/>
      <c r="BV157" s="44"/>
      <c r="BW157" s="44"/>
      <c r="BX157" s="44"/>
      <c r="BY157" s="44"/>
      <c r="BZ157" s="44"/>
      <c r="CA157" s="44"/>
      <c r="CB157" s="44"/>
      <c r="CC157" s="44"/>
      <c r="CD157" s="44"/>
      <c r="CE157" s="44"/>
      <c r="CF157" s="44"/>
      <c r="CG157" s="44"/>
      <c r="CH157" s="44"/>
      <c r="CI157" s="44"/>
      <c r="CJ157" s="44"/>
      <c r="CK157" s="44"/>
      <c r="CL157" s="44"/>
      <c r="CM157" s="44"/>
      <c r="CN157" s="44"/>
      <c r="CO157" s="44"/>
      <c r="CP157" s="44"/>
      <c r="CQ157" s="44"/>
      <c r="CR157" s="44"/>
      <c r="CS157" s="44"/>
      <c r="CT157" s="44"/>
      <c r="CU157" s="44"/>
      <c r="CV157" s="44"/>
      <c r="CW157" s="44"/>
      <c r="CX157" s="44"/>
      <c r="CY157" s="44"/>
      <c r="CZ157" s="44"/>
      <c r="DA157" s="44"/>
      <c r="DB157" s="44"/>
      <c r="DC157" s="44"/>
      <c r="DD157" s="44"/>
      <c r="DE157" s="44"/>
      <c r="DF157" s="44"/>
      <c r="DG157" s="44"/>
      <c r="DH157" s="44"/>
      <c r="DI157" s="44"/>
      <c r="DJ157" s="44"/>
      <c r="DK157" s="44"/>
      <c r="DL157" s="44"/>
      <c r="DM157" s="44"/>
      <c r="DN157" s="44"/>
      <c r="DO157" s="44"/>
      <c r="DP157" s="44"/>
      <c r="DQ157" s="44"/>
      <c r="DR157" s="44"/>
      <c r="DS157" s="44"/>
      <c r="DT157" s="44"/>
      <c r="DU157" s="44"/>
      <c r="DV157" s="44"/>
      <c r="DW157" s="44"/>
      <c r="DX157" s="44"/>
      <c r="DY157" s="44"/>
      <c r="DZ157" s="44"/>
      <c r="EA157" s="44"/>
      <c r="EB157" s="44"/>
      <c r="EC157" s="44"/>
      <c r="ED157" s="44"/>
      <c r="EE157" s="44"/>
      <c r="EF157" s="44"/>
      <c r="EG157" s="44"/>
      <c r="EH157" s="44"/>
      <c r="EI157" s="44"/>
      <c r="EJ157" s="44"/>
      <c r="EK157" s="44"/>
      <c r="EL157" s="44"/>
      <c r="EM157" s="44"/>
      <c r="EN157" s="44"/>
      <c r="EO157" s="44"/>
      <c r="EP157" s="44"/>
      <c r="EQ157" s="44"/>
      <c r="ER157" s="44"/>
      <c r="ES157" s="44"/>
      <c r="ET157" s="44"/>
      <c r="EU157" s="44"/>
      <c r="EV157" s="44"/>
      <c r="EW157" s="44"/>
      <c r="EX157" s="44"/>
      <c r="EY157" s="44"/>
      <c r="EZ157" s="44"/>
      <c r="FA157" s="44"/>
      <c r="FB157" s="44"/>
      <c r="FC157" s="44"/>
      <c r="FD157" s="44"/>
      <c r="FE157" s="44"/>
      <c r="FF157" s="44"/>
      <c r="FG157" s="44"/>
      <c r="FH157" s="44"/>
      <c r="FI157" s="44"/>
      <c r="FJ157" s="44"/>
      <c r="FK157" s="44"/>
      <c r="FL157" s="44"/>
      <c r="FM157" s="44"/>
      <c r="FN157" s="44"/>
      <c r="FO157" s="44"/>
      <c r="FP157" s="44"/>
      <c r="FQ157" s="44"/>
      <c r="FR157" s="44"/>
      <c r="FS157" s="44"/>
      <c r="FT157" s="44"/>
      <c r="FU157" s="44"/>
      <c r="FV157" s="44"/>
      <c r="FW157" s="44"/>
      <c r="FX157" s="44"/>
      <c r="FY157" s="44"/>
      <c r="FZ157" s="44"/>
      <c r="GA157" s="44"/>
      <c r="GB157" s="44"/>
      <c r="GC157" s="44"/>
      <c r="GD157" s="44"/>
      <c r="GE157" s="44"/>
      <c r="GF157" s="44"/>
      <c r="GG157" s="44"/>
      <c r="GH157" s="44"/>
      <c r="GI157" s="44"/>
      <c r="GJ157" s="44"/>
      <c r="GK157" s="44"/>
      <c r="GL157" s="44"/>
      <c r="GM157" s="44"/>
      <c r="GN157" s="44"/>
      <c r="GO157" s="44"/>
      <c r="GP157" s="44"/>
      <c r="GQ157" s="44"/>
      <c r="GR157" s="44"/>
      <c r="GS157" s="44"/>
      <c r="GT157" s="44"/>
      <c r="GU157" s="44"/>
      <c r="GV157" s="44"/>
      <c r="GW157" s="44"/>
      <c r="GX157" s="44"/>
      <c r="GY157" s="44"/>
      <c r="GZ157" s="44"/>
      <c r="HA157" s="44"/>
      <c r="HB157" s="44"/>
      <c r="HC157" s="44"/>
      <c r="HD157" s="44"/>
      <c r="HE157" s="44"/>
      <c r="HF157" s="44"/>
      <c r="HG157" s="44"/>
      <c r="HH157" s="44"/>
      <c r="HI157" s="44"/>
      <c r="HJ157" s="44"/>
      <c r="HK157" s="44"/>
      <c r="HL157" s="44"/>
      <c r="HM157" s="44"/>
      <c r="HN157" s="44"/>
      <c r="HO157" s="44"/>
      <c r="HP157" s="44"/>
      <c r="HQ157" s="44"/>
      <c r="HR157" s="44"/>
      <c r="HS157" s="44"/>
      <c r="HT157" s="44"/>
      <c r="HU157" s="44"/>
      <c r="HV157" s="44"/>
      <c r="HW157" s="44"/>
      <c r="HX157" s="44"/>
      <c r="HY157" s="44"/>
      <c r="HZ157" s="44"/>
      <c r="IA157" s="44"/>
      <c r="IB157" s="44"/>
      <c r="IC157" s="44"/>
      <c r="ID157" s="44"/>
      <c r="IE157" s="44"/>
      <c r="IF157" s="44"/>
      <c r="IG157" s="44"/>
    </row>
    <row r="158" s="45" customFormat="true" ht="15" hidden="false" customHeight="false" outlineLevel="0" collapsed="false">
      <c r="A158" s="63"/>
      <c r="B158" s="39" t="s">
        <v>1301</v>
      </c>
      <c r="C158" s="37" t="s">
        <v>1302</v>
      </c>
      <c r="D158" s="37" t="s">
        <v>1303</v>
      </c>
      <c r="E158" s="37" t="s">
        <v>103</v>
      </c>
      <c r="F158" s="78" t="s">
        <v>840</v>
      </c>
      <c r="G158" s="65" t="n">
        <v>1.5</v>
      </c>
      <c r="H158" s="52" t="n">
        <v>200</v>
      </c>
      <c r="I158" s="40" t="n">
        <f aca="false">G158*H158</f>
        <v>300</v>
      </c>
      <c r="J158" s="41" t="n">
        <v>0.12</v>
      </c>
      <c r="K158" s="42" t="n">
        <f aca="false">I158*J158+I158</f>
        <v>336</v>
      </c>
      <c r="L158" s="53" t="s">
        <v>790</v>
      </c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  <c r="AP158" s="44"/>
      <c r="AQ158" s="44"/>
      <c r="AR158" s="44"/>
      <c r="AS158" s="44"/>
      <c r="AT158" s="44"/>
      <c r="AU158" s="44"/>
      <c r="AV158" s="44"/>
      <c r="AW158" s="44"/>
      <c r="AX158" s="44"/>
      <c r="AY158" s="44"/>
      <c r="AZ158" s="44"/>
      <c r="BA158" s="44"/>
      <c r="BB158" s="44"/>
      <c r="BC158" s="44"/>
      <c r="BD158" s="44"/>
      <c r="BE158" s="44"/>
      <c r="BF158" s="44"/>
      <c r="BG158" s="44"/>
      <c r="BH158" s="44"/>
      <c r="BI158" s="44"/>
      <c r="BJ158" s="44"/>
      <c r="BK158" s="44"/>
      <c r="BL158" s="44"/>
      <c r="BM158" s="44"/>
      <c r="BN158" s="44"/>
      <c r="BO158" s="44"/>
      <c r="BP158" s="44"/>
      <c r="BQ158" s="44"/>
      <c r="BR158" s="44"/>
      <c r="BS158" s="44"/>
      <c r="BT158" s="44"/>
      <c r="BU158" s="44"/>
      <c r="BV158" s="44"/>
      <c r="BW158" s="44"/>
      <c r="BX158" s="44"/>
      <c r="BY158" s="44"/>
      <c r="BZ158" s="44"/>
      <c r="CA158" s="44"/>
      <c r="CB158" s="44"/>
      <c r="CC158" s="44"/>
      <c r="CD158" s="44"/>
      <c r="CE158" s="44"/>
      <c r="CF158" s="44"/>
      <c r="CG158" s="44"/>
      <c r="CH158" s="44"/>
      <c r="CI158" s="44"/>
      <c r="CJ158" s="44"/>
      <c r="CK158" s="44"/>
      <c r="CL158" s="44"/>
      <c r="CM158" s="44"/>
      <c r="CN158" s="44"/>
      <c r="CO158" s="44"/>
      <c r="CP158" s="44"/>
      <c r="CQ158" s="44"/>
      <c r="CR158" s="44"/>
      <c r="CS158" s="44"/>
      <c r="CT158" s="44"/>
      <c r="CU158" s="44"/>
      <c r="CV158" s="44"/>
      <c r="CW158" s="44"/>
      <c r="CX158" s="44"/>
      <c r="CY158" s="44"/>
      <c r="CZ158" s="44"/>
      <c r="DA158" s="44"/>
      <c r="DB158" s="44"/>
      <c r="DC158" s="44"/>
      <c r="DD158" s="44"/>
      <c r="DE158" s="44"/>
      <c r="DF158" s="44"/>
      <c r="DG158" s="44"/>
      <c r="DH158" s="44"/>
      <c r="DI158" s="44"/>
      <c r="DJ158" s="44"/>
      <c r="DK158" s="44"/>
      <c r="DL158" s="44"/>
      <c r="DM158" s="44"/>
      <c r="DN158" s="44"/>
      <c r="DO158" s="44"/>
      <c r="DP158" s="44"/>
      <c r="DQ158" s="44"/>
      <c r="DR158" s="44"/>
      <c r="DS158" s="44"/>
      <c r="DT158" s="44"/>
      <c r="DU158" s="44"/>
      <c r="DV158" s="44"/>
      <c r="DW158" s="44"/>
      <c r="DX158" s="44"/>
      <c r="DY158" s="44"/>
      <c r="DZ158" s="44"/>
      <c r="EA158" s="44"/>
      <c r="EB158" s="44"/>
      <c r="EC158" s="44"/>
      <c r="ED158" s="44"/>
      <c r="EE158" s="44"/>
      <c r="EF158" s="44"/>
      <c r="EG158" s="44"/>
      <c r="EH158" s="44"/>
      <c r="EI158" s="44"/>
      <c r="EJ158" s="44"/>
      <c r="EK158" s="44"/>
      <c r="EL158" s="44"/>
      <c r="EM158" s="44"/>
      <c r="EN158" s="44"/>
      <c r="EO158" s="44"/>
      <c r="EP158" s="44"/>
      <c r="EQ158" s="44"/>
      <c r="ER158" s="44"/>
      <c r="ES158" s="44"/>
      <c r="ET158" s="44"/>
      <c r="EU158" s="44"/>
      <c r="EV158" s="44"/>
      <c r="EW158" s="44"/>
      <c r="EX158" s="44"/>
      <c r="EY158" s="44"/>
      <c r="EZ158" s="44"/>
      <c r="FA158" s="44"/>
      <c r="FB158" s="44"/>
      <c r="FC158" s="44"/>
      <c r="FD158" s="44"/>
      <c r="FE158" s="44"/>
      <c r="FF158" s="44"/>
      <c r="FG158" s="44"/>
      <c r="FH158" s="44"/>
      <c r="FI158" s="44"/>
      <c r="FJ158" s="44"/>
      <c r="FK158" s="44"/>
      <c r="FL158" s="44"/>
      <c r="FM158" s="44"/>
      <c r="FN158" s="44"/>
      <c r="FO158" s="44"/>
      <c r="FP158" s="44"/>
      <c r="FQ158" s="44"/>
      <c r="FR158" s="44"/>
      <c r="FS158" s="44"/>
      <c r="FT158" s="44"/>
      <c r="FU158" s="44"/>
      <c r="FV158" s="44"/>
      <c r="FW158" s="44"/>
      <c r="FX158" s="44"/>
      <c r="FY158" s="44"/>
      <c r="FZ158" s="44"/>
      <c r="GA158" s="44"/>
      <c r="GB158" s="44"/>
      <c r="GC158" s="44"/>
      <c r="GD158" s="44"/>
      <c r="GE158" s="44"/>
      <c r="GF158" s="44"/>
      <c r="GG158" s="44"/>
      <c r="GH158" s="44"/>
      <c r="GI158" s="44"/>
      <c r="GJ158" s="44"/>
      <c r="GK158" s="44"/>
      <c r="GL158" s="44"/>
      <c r="GM158" s="44"/>
      <c r="GN158" s="44"/>
      <c r="GO158" s="44"/>
      <c r="GP158" s="44"/>
      <c r="GQ158" s="44"/>
      <c r="GR158" s="44"/>
      <c r="GS158" s="44"/>
      <c r="GT158" s="44"/>
      <c r="GU158" s="44"/>
      <c r="GV158" s="44"/>
      <c r="GW158" s="44"/>
      <c r="GX158" s="44"/>
      <c r="GY158" s="44"/>
      <c r="GZ158" s="44"/>
      <c r="HA158" s="44"/>
      <c r="HB158" s="44"/>
      <c r="HC158" s="44"/>
      <c r="HD158" s="44"/>
      <c r="HE158" s="44"/>
      <c r="HF158" s="44"/>
      <c r="HG158" s="44"/>
      <c r="HH158" s="44"/>
      <c r="HI158" s="44"/>
      <c r="HJ158" s="44"/>
      <c r="HK158" s="44"/>
      <c r="HL158" s="44"/>
      <c r="HM158" s="44"/>
      <c r="HN158" s="44"/>
      <c r="HO158" s="44"/>
      <c r="HP158" s="44"/>
      <c r="HQ158" s="44"/>
      <c r="HR158" s="44"/>
      <c r="HS158" s="44"/>
      <c r="HT158" s="44"/>
      <c r="HU158" s="44"/>
      <c r="HV158" s="44"/>
      <c r="HW158" s="44"/>
      <c r="HX158" s="44"/>
      <c r="HY158" s="44"/>
      <c r="HZ158" s="44"/>
      <c r="IA158" s="44"/>
      <c r="IB158" s="44"/>
      <c r="IC158" s="44"/>
      <c r="ID158" s="44"/>
      <c r="IE158" s="44"/>
      <c r="IF158" s="44"/>
      <c r="IG158" s="44"/>
    </row>
    <row r="159" s="45" customFormat="true" ht="15" hidden="false" customHeight="false" outlineLevel="0" collapsed="false">
      <c r="A159" s="63"/>
      <c r="B159" s="39" t="s">
        <v>1304</v>
      </c>
      <c r="C159" s="37" t="s">
        <v>1305</v>
      </c>
      <c r="D159" s="37" t="s">
        <v>1306</v>
      </c>
      <c r="E159" s="37" t="s">
        <v>103</v>
      </c>
      <c r="F159" s="91" t="s">
        <v>780</v>
      </c>
      <c r="G159" s="92" t="n">
        <v>3.6</v>
      </c>
      <c r="H159" s="52" t="n">
        <v>800</v>
      </c>
      <c r="I159" s="40" t="n">
        <f aca="false">G159*H159</f>
        <v>2880</v>
      </c>
      <c r="J159" s="41" t="n">
        <v>0.12</v>
      </c>
      <c r="K159" s="42" t="n">
        <f aca="false">I159*J159+I159</f>
        <v>3225.6</v>
      </c>
      <c r="L159" s="53" t="s">
        <v>781</v>
      </c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  <c r="AP159" s="44"/>
      <c r="AQ159" s="44"/>
      <c r="AR159" s="44"/>
      <c r="AS159" s="44"/>
      <c r="AT159" s="44"/>
      <c r="AU159" s="44"/>
      <c r="AV159" s="44"/>
      <c r="AW159" s="44"/>
      <c r="AX159" s="44"/>
      <c r="AY159" s="44"/>
      <c r="AZ159" s="44"/>
      <c r="BA159" s="44"/>
      <c r="BB159" s="44"/>
      <c r="BC159" s="44"/>
      <c r="BD159" s="44"/>
      <c r="BE159" s="44"/>
      <c r="BF159" s="44"/>
      <c r="BG159" s="44"/>
      <c r="BH159" s="44"/>
      <c r="BI159" s="44"/>
      <c r="BJ159" s="44"/>
      <c r="BK159" s="44"/>
      <c r="BL159" s="44"/>
      <c r="BM159" s="44"/>
      <c r="BN159" s="44"/>
      <c r="BO159" s="44"/>
      <c r="BP159" s="44"/>
      <c r="BQ159" s="44"/>
      <c r="BR159" s="44"/>
      <c r="BS159" s="44"/>
      <c r="BT159" s="44"/>
      <c r="BU159" s="44"/>
      <c r="BV159" s="44"/>
      <c r="BW159" s="44"/>
      <c r="BX159" s="44"/>
      <c r="BY159" s="44"/>
      <c r="BZ159" s="44"/>
      <c r="CA159" s="44"/>
      <c r="CB159" s="44"/>
      <c r="CC159" s="44"/>
      <c r="CD159" s="44"/>
      <c r="CE159" s="44"/>
      <c r="CF159" s="44"/>
      <c r="CG159" s="44"/>
      <c r="CH159" s="44"/>
      <c r="CI159" s="44"/>
      <c r="CJ159" s="44"/>
      <c r="CK159" s="44"/>
      <c r="CL159" s="44"/>
      <c r="CM159" s="44"/>
      <c r="CN159" s="44"/>
      <c r="CO159" s="44"/>
      <c r="CP159" s="44"/>
      <c r="CQ159" s="44"/>
      <c r="CR159" s="44"/>
      <c r="CS159" s="44"/>
      <c r="CT159" s="44"/>
      <c r="CU159" s="44"/>
      <c r="CV159" s="44"/>
      <c r="CW159" s="44"/>
      <c r="CX159" s="44"/>
      <c r="CY159" s="44"/>
      <c r="CZ159" s="44"/>
      <c r="DA159" s="44"/>
      <c r="DB159" s="44"/>
      <c r="DC159" s="44"/>
      <c r="DD159" s="44"/>
      <c r="DE159" s="44"/>
      <c r="DF159" s="44"/>
      <c r="DG159" s="44"/>
      <c r="DH159" s="44"/>
      <c r="DI159" s="44"/>
      <c r="DJ159" s="44"/>
      <c r="DK159" s="44"/>
      <c r="DL159" s="44"/>
      <c r="DM159" s="44"/>
      <c r="DN159" s="44"/>
      <c r="DO159" s="44"/>
      <c r="DP159" s="44"/>
      <c r="DQ159" s="44"/>
      <c r="DR159" s="44"/>
      <c r="DS159" s="44"/>
      <c r="DT159" s="44"/>
      <c r="DU159" s="44"/>
      <c r="DV159" s="44"/>
      <c r="DW159" s="44"/>
      <c r="DX159" s="44"/>
      <c r="DY159" s="44"/>
      <c r="DZ159" s="44"/>
      <c r="EA159" s="44"/>
      <c r="EB159" s="44"/>
      <c r="EC159" s="44"/>
      <c r="ED159" s="44"/>
      <c r="EE159" s="44"/>
      <c r="EF159" s="44"/>
      <c r="EG159" s="44"/>
      <c r="EH159" s="44"/>
      <c r="EI159" s="44"/>
      <c r="EJ159" s="44"/>
      <c r="EK159" s="44"/>
      <c r="EL159" s="44"/>
      <c r="EM159" s="44"/>
      <c r="EN159" s="44"/>
      <c r="EO159" s="44"/>
      <c r="EP159" s="44"/>
      <c r="EQ159" s="44"/>
      <c r="ER159" s="44"/>
      <c r="ES159" s="44"/>
      <c r="ET159" s="44"/>
      <c r="EU159" s="44"/>
      <c r="EV159" s="44"/>
      <c r="EW159" s="44"/>
      <c r="EX159" s="44"/>
      <c r="EY159" s="44"/>
      <c r="EZ159" s="44"/>
      <c r="FA159" s="44"/>
      <c r="FB159" s="44"/>
      <c r="FC159" s="44"/>
      <c r="FD159" s="44"/>
      <c r="FE159" s="44"/>
      <c r="FF159" s="44"/>
      <c r="FG159" s="44"/>
      <c r="FH159" s="44"/>
      <c r="FI159" s="44"/>
      <c r="FJ159" s="44"/>
      <c r="FK159" s="44"/>
      <c r="FL159" s="44"/>
      <c r="FM159" s="44"/>
      <c r="FN159" s="44"/>
      <c r="FO159" s="44"/>
      <c r="FP159" s="44"/>
      <c r="FQ159" s="44"/>
      <c r="FR159" s="44"/>
      <c r="FS159" s="44"/>
      <c r="FT159" s="44"/>
      <c r="FU159" s="44"/>
      <c r="FV159" s="44"/>
      <c r="FW159" s="44"/>
      <c r="FX159" s="44"/>
      <c r="FY159" s="44"/>
      <c r="FZ159" s="44"/>
      <c r="GA159" s="44"/>
      <c r="GB159" s="44"/>
      <c r="GC159" s="44"/>
      <c r="GD159" s="44"/>
      <c r="GE159" s="44"/>
      <c r="GF159" s="44"/>
      <c r="GG159" s="44"/>
      <c r="GH159" s="44"/>
      <c r="GI159" s="44"/>
      <c r="GJ159" s="44"/>
      <c r="GK159" s="44"/>
      <c r="GL159" s="44"/>
      <c r="GM159" s="44"/>
      <c r="GN159" s="44"/>
      <c r="GO159" s="44"/>
      <c r="GP159" s="44"/>
      <c r="GQ159" s="44"/>
      <c r="GR159" s="44"/>
      <c r="GS159" s="44"/>
      <c r="GT159" s="44"/>
      <c r="GU159" s="44"/>
      <c r="GV159" s="44"/>
      <c r="GW159" s="44"/>
      <c r="GX159" s="44"/>
      <c r="GY159" s="44"/>
      <c r="GZ159" s="44"/>
      <c r="HA159" s="44"/>
      <c r="HB159" s="44"/>
      <c r="HC159" s="44"/>
      <c r="HD159" s="44"/>
      <c r="HE159" s="44"/>
      <c r="HF159" s="44"/>
      <c r="HG159" s="44"/>
      <c r="HH159" s="44"/>
      <c r="HI159" s="44"/>
      <c r="HJ159" s="44"/>
      <c r="HK159" s="44"/>
      <c r="HL159" s="44"/>
      <c r="HM159" s="44"/>
      <c r="HN159" s="44"/>
      <c r="HO159" s="44"/>
      <c r="HP159" s="44"/>
      <c r="HQ159" s="44"/>
      <c r="HR159" s="44"/>
      <c r="HS159" s="44"/>
      <c r="HT159" s="44"/>
      <c r="HU159" s="44"/>
      <c r="HV159" s="44"/>
      <c r="HW159" s="44"/>
      <c r="HX159" s="44"/>
      <c r="HY159" s="44"/>
      <c r="HZ159" s="44"/>
      <c r="IA159" s="44"/>
      <c r="IB159" s="44"/>
      <c r="IC159" s="44"/>
      <c r="ID159" s="44"/>
      <c r="IE159" s="44"/>
      <c r="IF159" s="44"/>
      <c r="IG159" s="44"/>
    </row>
    <row r="160" s="45" customFormat="true" ht="30" hidden="false" customHeight="false" outlineLevel="0" collapsed="false">
      <c r="A160" s="63"/>
      <c r="B160" s="39" t="s">
        <v>1307</v>
      </c>
      <c r="C160" s="37" t="s">
        <v>1308</v>
      </c>
      <c r="D160" s="37" t="s">
        <v>1309</v>
      </c>
      <c r="E160" s="37" t="s">
        <v>103</v>
      </c>
      <c r="F160" s="78" t="s">
        <v>858</v>
      </c>
      <c r="G160" s="40" t="n">
        <v>1.5</v>
      </c>
      <c r="H160" s="48" t="n">
        <v>600</v>
      </c>
      <c r="I160" s="40" t="n">
        <f aca="false">G160*H160</f>
        <v>900</v>
      </c>
      <c r="J160" s="41" t="n">
        <v>0.12</v>
      </c>
      <c r="K160" s="42" t="n">
        <f aca="false">I160*J160+I160</f>
        <v>1008</v>
      </c>
      <c r="L160" s="53" t="s">
        <v>766</v>
      </c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  <c r="AP160" s="44"/>
      <c r="AQ160" s="44"/>
      <c r="AR160" s="44"/>
      <c r="AS160" s="44"/>
      <c r="AT160" s="44"/>
      <c r="AU160" s="44"/>
      <c r="AV160" s="44"/>
      <c r="AW160" s="44"/>
      <c r="AX160" s="44"/>
      <c r="AY160" s="44"/>
      <c r="AZ160" s="44"/>
      <c r="BA160" s="44"/>
      <c r="BB160" s="44"/>
      <c r="BC160" s="44"/>
      <c r="BD160" s="44"/>
      <c r="BE160" s="44"/>
      <c r="BF160" s="44"/>
      <c r="BG160" s="44"/>
      <c r="BH160" s="44"/>
      <c r="BI160" s="44"/>
      <c r="BJ160" s="44"/>
      <c r="BK160" s="44"/>
      <c r="BL160" s="44"/>
      <c r="BM160" s="44"/>
      <c r="BN160" s="44"/>
      <c r="BO160" s="44"/>
      <c r="BP160" s="44"/>
      <c r="BQ160" s="44"/>
      <c r="BR160" s="44"/>
      <c r="BS160" s="44"/>
      <c r="BT160" s="44"/>
      <c r="BU160" s="44"/>
      <c r="BV160" s="44"/>
      <c r="BW160" s="44"/>
      <c r="BX160" s="44"/>
      <c r="BY160" s="44"/>
      <c r="BZ160" s="44"/>
      <c r="CA160" s="44"/>
      <c r="CB160" s="44"/>
      <c r="CC160" s="44"/>
      <c r="CD160" s="44"/>
      <c r="CE160" s="44"/>
      <c r="CF160" s="44"/>
      <c r="CG160" s="44"/>
      <c r="CH160" s="44"/>
      <c r="CI160" s="44"/>
      <c r="CJ160" s="44"/>
      <c r="CK160" s="44"/>
      <c r="CL160" s="44"/>
      <c r="CM160" s="44"/>
      <c r="CN160" s="44"/>
      <c r="CO160" s="44"/>
      <c r="CP160" s="44"/>
      <c r="CQ160" s="44"/>
      <c r="CR160" s="44"/>
      <c r="CS160" s="44"/>
      <c r="CT160" s="44"/>
      <c r="CU160" s="44"/>
      <c r="CV160" s="44"/>
      <c r="CW160" s="44"/>
      <c r="CX160" s="44"/>
      <c r="CY160" s="44"/>
      <c r="CZ160" s="44"/>
      <c r="DA160" s="44"/>
      <c r="DB160" s="44"/>
      <c r="DC160" s="44"/>
      <c r="DD160" s="44"/>
      <c r="DE160" s="44"/>
      <c r="DF160" s="44"/>
      <c r="DG160" s="44"/>
      <c r="DH160" s="44"/>
      <c r="DI160" s="44"/>
      <c r="DJ160" s="44"/>
      <c r="DK160" s="44"/>
      <c r="DL160" s="44"/>
      <c r="DM160" s="44"/>
      <c r="DN160" s="44"/>
      <c r="DO160" s="44"/>
      <c r="DP160" s="44"/>
      <c r="DQ160" s="44"/>
      <c r="DR160" s="44"/>
      <c r="DS160" s="44"/>
      <c r="DT160" s="44"/>
      <c r="DU160" s="44"/>
      <c r="DV160" s="44"/>
      <c r="DW160" s="44"/>
      <c r="DX160" s="44"/>
      <c r="DY160" s="44"/>
      <c r="DZ160" s="44"/>
      <c r="EA160" s="44"/>
      <c r="EB160" s="44"/>
      <c r="EC160" s="44"/>
      <c r="ED160" s="44"/>
      <c r="EE160" s="44"/>
      <c r="EF160" s="44"/>
      <c r="EG160" s="44"/>
      <c r="EH160" s="44"/>
      <c r="EI160" s="44"/>
      <c r="EJ160" s="44"/>
      <c r="EK160" s="44"/>
      <c r="EL160" s="44"/>
      <c r="EM160" s="44"/>
      <c r="EN160" s="44"/>
      <c r="EO160" s="44"/>
      <c r="EP160" s="44"/>
      <c r="EQ160" s="44"/>
      <c r="ER160" s="44"/>
      <c r="ES160" s="44"/>
      <c r="ET160" s="44"/>
      <c r="EU160" s="44"/>
      <c r="EV160" s="44"/>
      <c r="EW160" s="44"/>
      <c r="EX160" s="44"/>
      <c r="EY160" s="44"/>
      <c r="EZ160" s="44"/>
      <c r="FA160" s="44"/>
      <c r="FB160" s="44"/>
      <c r="FC160" s="44"/>
      <c r="FD160" s="44"/>
      <c r="FE160" s="44"/>
      <c r="FF160" s="44"/>
      <c r="FG160" s="44"/>
      <c r="FH160" s="44"/>
      <c r="FI160" s="44"/>
      <c r="FJ160" s="44"/>
      <c r="FK160" s="44"/>
      <c r="FL160" s="44"/>
      <c r="FM160" s="44"/>
      <c r="FN160" s="44"/>
      <c r="FO160" s="44"/>
      <c r="FP160" s="44"/>
      <c r="FQ160" s="44"/>
      <c r="FR160" s="44"/>
      <c r="FS160" s="44"/>
      <c r="FT160" s="44"/>
      <c r="FU160" s="44"/>
      <c r="FV160" s="44"/>
      <c r="FW160" s="44"/>
      <c r="FX160" s="44"/>
      <c r="FY160" s="44"/>
      <c r="FZ160" s="44"/>
      <c r="GA160" s="44"/>
      <c r="GB160" s="44"/>
      <c r="GC160" s="44"/>
      <c r="GD160" s="44"/>
      <c r="GE160" s="44"/>
      <c r="GF160" s="44"/>
      <c r="GG160" s="44"/>
      <c r="GH160" s="44"/>
      <c r="GI160" s="44"/>
      <c r="GJ160" s="44"/>
      <c r="GK160" s="44"/>
      <c r="GL160" s="44"/>
      <c r="GM160" s="44"/>
      <c r="GN160" s="44"/>
      <c r="GO160" s="44"/>
      <c r="GP160" s="44"/>
      <c r="GQ160" s="44"/>
      <c r="GR160" s="44"/>
      <c r="GS160" s="44"/>
      <c r="GT160" s="44"/>
      <c r="GU160" s="44"/>
      <c r="GV160" s="44"/>
      <c r="GW160" s="44"/>
      <c r="GX160" s="44"/>
      <c r="GY160" s="44"/>
      <c r="GZ160" s="44"/>
      <c r="HA160" s="44"/>
      <c r="HB160" s="44"/>
      <c r="HC160" s="44"/>
      <c r="HD160" s="44"/>
      <c r="HE160" s="44"/>
      <c r="HF160" s="44"/>
      <c r="HG160" s="44"/>
      <c r="HH160" s="44"/>
      <c r="HI160" s="44"/>
      <c r="HJ160" s="44"/>
      <c r="HK160" s="44"/>
      <c r="HL160" s="44"/>
      <c r="HM160" s="44"/>
      <c r="HN160" s="44"/>
      <c r="HO160" s="44"/>
      <c r="HP160" s="44"/>
      <c r="HQ160" s="44"/>
      <c r="HR160" s="44"/>
      <c r="HS160" s="44"/>
      <c r="HT160" s="44"/>
      <c r="HU160" s="44"/>
      <c r="HV160" s="44"/>
      <c r="HW160" s="44"/>
      <c r="HX160" s="44"/>
      <c r="HY160" s="44"/>
      <c r="HZ160" s="44"/>
      <c r="IA160" s="44"/>
      <c r="IB160" s="44"/>
      <c r="IC160" s="44"/>
      <c r="ID160" s="44"/>
      <c r="IE160" s="44"/>
      <c r="IF160" s="44"/>
      <c r="IG160" s="44"/>
    </row>
    <row r="161" s="45" customFormat="true" ht="45" hidden="false" customHeight="false" outlineLevel="0" collapsed="false">
      <c r="A161" s="63"/>
      <c r="B161" s="39" t="s">
        <v>1310</v>
      </c>
      <c r="C161" s="37" t="s">
        <v>1311</v>
      </c>
      <c r="D161" s="37" t="s">
        <v>1312</v>
      </c>
      <c r="E161" s="37" t="s">
        <v>103</v>
      </c>
      <c r="F161" s="78" t="s">
        <v>1038</v>
      </c>
      <c r="G161" s="40" t="n">
        <v>5.45</v>
      </c>
      <c r="H161" s="48" t="n">
        <v>11300</v>
      </c>
      <c r="I161" s="40" t="n">
        <f aca="false">G161*H161</f>
        <v>61585</v>
      </c>
      <c r="J161" s="41" t="n">
        <v>0.12</v>
      </c>
      <c r="K161" s="42" t="n">
        <f aca="false">I161*J161+I161</f>
        <v>68975.2</v>
      </c>
      <c r="L161" s="53" t="s">
        <v>1165</v>
      </c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  <c r="AP161" s="44"/>
      <c r="AQ161" s="44"/>
      <c r="AR161" s="44"/>
      <c r="AS161" s="44"/>
      <c r="AT161" s="44"/>
      <c r="AU161" s="44"/>
      <c r="AV161" s="44"/>
      <c r="AW161" s="44"/>
      <c r="AX161" s="44"/>
      <c r="AY161" s="44"/>
      <c r="AZ161" s="44"/>
      <c r="BA161" s="44"/>
      <c r="BB161" s="44"/>
      <c r="BC161" s="44"/>
      <c r="BD161" s="44"/>
      <c r="BE161" s="44"/>
      <c r="BF161" s="44"/>
      <c r="BG161" s="44"/>
      <c r="BH161" s="44"/>
      <c r="BI161" s="44"/>
      <c r="BJ161" s="44"/>
      <c r="BK161" s="44"/>
      <c r="BL161" s="44"/>
      <c r="BM161" s="44"/>
      <c r="BN161" s="44"/>
      <c r="BO161" s="44"/>
      <c r="BP161" s="44"/>
      <c r="BQ161" s="44"/>
      <c r="BR161" s="44"/>
      <c r="BS161" s="44"/>
      <c r="BT161" s="44"/>
      <c r="BU161" s="44"/>
      <c r="BV161" s="44"/>
      <c r="BW161" s="44"/>
      <c r="BX161" s="44"/>
      <c r="BY161" s="44"/>
      <c r="BZ161" s="44"/>
      <c r="CA161" s="44"/>
      <c r="CB161" s="44"/>
      <c r="CC161" s="44"/>
      <c r="CD161" s="44"/>
      <c r="CE161" s="44"/>
      <c r="CF161" s="44"/>
      <c r="CG161" s="44"/>
      <c r="CH161" s="44"/>
      <c r="CI161" s="44"/>
      <c r="CJ161" s="44"/>
      <c r="CK161" s="44"/>
      <c r="CL161" s="44"/>
      <c r="CM161" s="44"/>
      <c r="CN161" s="44"/>
      <c r="CO161" s="44"/>
      <c r="CP161" s="44"/>
      <c r="CQ161" s="44"/>
      <c r="CR161" s="44"/>
      <c r="CS161" s="44"/>
      <c r="CT161" s="44"/>
      <c r="CU161" s="44"/>
      <c r="CV161" s="44"/>
      <c r="CW161" s="44"/>
      <c r="CX161" s="44"/>
      <c r="CY161" s="44"/>
      <c r="CZ161" s="44"/>
      <c r="DA161" s="44"/>
      <c r="DB161" s="44"/>
      <c r="DC161" s="44"/>
      <c r="DD161" s="44"/>
      <c r="DE161" s="44"/>
      <c r="DF161" s="44"/>
      <c r="DG161" s="44"/>
      <c r="DH161" s="44"/>
      <c r="DI161" s="44"/>
      <c r="DJ161" s="44"/>
      <c r="DK161" s="44"/>
      <c r="DL161" s="44"/>
      <c r="DM161" s="44"/>
      <c r="DN161" s="44"/>
      <c r="DO161" s="44"/>
      <c r="DP161" s="44"/>
      <c r="DQ161" s="44"/>
      <c r="DR161" s="44"/>
      <c r="DS161" s="44"/>
      <c r="DT161" s="44"/>
      <c r="DU161" s="44"/>
      <c r="DV161" s="44"/>
      <c r="DW161" s="44"/>
      <c r="DX161" s="44"/>
      <c r="DY161" s="44"/>
      <c r="DZ161" s="44"/>
      <c r="EA161" s="44"/>
      <c r="EB161" s="44"/>
      <c r="EC161" s="44"/>
      <c r="ED161" s="44"/>
      <c r="EE161" s="44"/>
      <c r="EF161" s="44"/>
      <c r="EG161" s="44"/>
      <c r="EH161" s="44"/>
      <c r="EI161" s="44"/>
      <c r="EJ161" s="44"/>
      <c r="EK161" s="44"/>
      <c r="EL161" s="44"/>
      <c r="EM161" s="44"/>
      <c r="EN161" s="44"/>
      <c r="EO161" s="44"/>
      <c r="EP161" s="44"/>
      <c r="EQ161" s="44"/>
      <c r="ER161" s="44"/>
      <c r="ES161" s="44"/>
      <c r="ET161" s="44"/>
      <c r="EU161" s="44"/>
      <c r="EV161" s="44"/>
      <c r="EW161" s="44"/>
      <c r="EX161" s="44"/>
      <c r="EY161" s="44"/>
      <c r="EZ161" s="44"/>
      <c r="FA161" s="44"/>
      <c r="FB161" s="44"/>
      <c r="FC161" s="44"/>
      <c r="FD161" s="44"/>
      <c r="FE161" s="44"/>
      <c r="FF161" s="44"/>
      <c r="FG161" s="44"/>
      <c r="FH161" s="44"/>
      <c r="FI161" s="44"/>
      <c r="FJ161" s="44"/>
      <c r="FK161" s="44"/>
      <c r="FL161" s="44"/>
      <c r="FM161" s="44"/>
      <c r="FN161" s="44"/>
      <c r="FO161" s="44"/>
      <c r="FP161" s="44"/>
      <c r="FQ161" s="44"/>
      <c r="FR161" s="44"/>
      <c r="FS161" s="44"/>
      <c r="FT161" s="44"/>
      <c r="FU161" s="44"/>
      <c r="FV161" s="44"/>
      <c r="FW161" s="44"/>
      <c r="FX161" s="44"/>
      <c r="FY161" s="44"/>
      <c r="FZ161" s="44"/>
      <c r="GA161" s="44"/>
      <c r="GB161" s="44"/>
      <c r="GC161" s="44"/>
      <c r="GD161" s="44"/>
      <c r="GE161" s="44"/>
      <c r="GF161" s="44"/>
      <c r="GG161" s="44"/>
      <c r="GH161" s="44"/>
      <c r="GI161" s="44"/>
      <c r="GJ161" s="44"/>
      <c r="GK161" s="44"/>
      <c r="GL161" s="44"/>
      <c r="GM161" s="44"/>
      <c r="GN161" s="44"/>
      <c r="GO161" s="44"/>
      <c r="GP161" s="44"/>
      <c r="GQ161" s="44"/>
      <c r="GR161" s="44"/>
      <c r="GS161" s="44"/>
      <c r="GT161" s="44"/>
      <c r="GU161" s="44"/>
      <c r="GV161" s="44"/>
      <c r="GW161" s="44"/>
      <c r="GX161" s="44"/>
      <c r="GY161" s="44"/>
      <c r="GZ161" s="44"/>
      <c r="HA161" s="44"/>
      <c r="HB161" s="44"/>
      <c r="HC161" s="44"/>
      <c r="HD161" s="44"/>
      <c r="HE161" s="44"/>
      <c r="HF161" s="44"/>
      <c r="HG161" s="44"/>
      <c r="HH161" s="44"/>
      <c r="HI161" s="44"/>
      <c r="HJ161" s="44"/>
      <c r="HK161" s="44"/>
      <c r="HL161" s="44"/>
      <c r="HM161" s="44"/>
      <c r="HN161" s="44"/>
      <c r="HO161" s="44"/>
      <c r="HP161" s="44"/>
      <c r="HQ161" s="44"/>
      <c r="HR161" s="44"/>
      <c r="HS161" s="44"/>
      <c r="HT161" s="44"/>
      <c r="HU161" s="44"/>
      <c r="HV161" s="44"/>
      <c r="HW161" s="44"/>
      <c r="HX161" s="44"/>
      <c r="HY161" s="44"/>
      <c r="HZ161" s="44"/>
      <c r="IA161" s="44"/>
      <c r="IB161" s="44"/>
      <c r="IC161" s="44"/>
      <c r="ID161" s="44"/>
      <c r="IE161" s="44"/>
      <c r="IF161" s="44"/>
      <c r="IG161" s="44"/>
    </row>
    <row r="162" s="45" customFormat="true" ht="45" hidden="false" customHeight="false" outlineLevel="0" collapsed="false">
      <c r="A162" s="63"/>
      <c r="B162" s="39" t="s">
        <v>1313</v>
      </c>
      <c r="C162" s="37" t="s">
        <v>1314</v>
      </c>
      <c r="D162" s="37" t="s">
        <v>1315</v>
      </c>
      <c r="E162" s="37" t="s">
        <v>16</v>
      </c>
      <c r="F162" s="78" t="s">
        <v>1038</v>
      </c>
      <c r="G162" s="40" t="n">
        <v>7.25</v>
      </c>
      <c r="H162" s="48" t="n">
        <v>2000</v>
      </c>
      <c r="I162" s="40" t="n">
        <f aca="false">G162*H162</f>
        <v>14500</v>
      </c>
      <c r="J162" s="41" t="n">
        <v>0.12</v>
      </c>
      <c r="K162" s="42" t="n">
        <f aca="false">I162*J162+I162</f>
        <v>16240</v>
      </c>
      <c r="L162" s="53" t="s">
        <v>1165</v>
      </c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  <c r="BJ162" s="44"/>
      <c r="BK162" s="44"/>
      <c r="BL162" s="44"/>
      <c r="BM162" s="44"/>
      <c r="BN162" s="44"/>
      <c r="BO162" s="44"/>
      <c r="BP162" s="44"/>
      <c r="BQ162" s="44"/>
      <c r="BR162" s="44"/>
      <c r="BS162" s="44"/>
      <c r="BT162" s="44"/>
      <c r="BU162" s="44"/>
      <c r="BV162" s="44"/>
      <c r="BW162" s="44"/>
      <c r="BX162" s="44"/>
      <c r="BY162" s="44"/>
      <c r="BZ162" s="44"/>
      <c r="CA162" s="44"/>
      <c r="CB162" s="44"/>
      <c r="CC162" s="44"/>
      <c r="CD162" s="44"/>
      <c r="CE162" s="44"/>
      <c r="CF162" s="44"/>
      <c r="CG162" s="44"/>
      <c r="CH162" s="44"/>
      <c r="CI162" s="44"/>
      <c r="CJ162" s="44"/>
      <c r="CK162" s="44"/>
      <c r="CL162" s="44"/>
      <c r="CM162" s="44"/>
      <c r="CN162" s="44"/>
      <c r="CO162" s="44"/>
      <c r="CP162" s="44"/>
      <c r="CQ162" s="44"/>
      <c r="CR162" s="44"/>
      <c r="CS162" s="44"/>
      <c r="CT162" s="44"/>
      <c r="CU162" s="44"/>
      <c r="CV162" s="44"/>
      <c r="CW162" s="44"/>
      <c r="CX162" s="44"/>
      <c r="CY162" s="44"/>
      <c r="CZ162" s="44"/>
      <c r="DA162" s="44"/>
      <c r="DB162" s="44"/>
      <c r="DC162" s="44"/>
      <c r="DD162" s="44"/>
      <c r="DE162" s="44"/>
      <c r="DF162" s="44"/>
      <c r="DG162" s="44"/>
      <c r="DH162" s="44"/>
      <c r="DI162" s="44"/>
      <c r="DJ162" s="44"/>
      <c r="DK162" s="44"/>
      <c r="DL162" s="44"/>
      <c r="DM162" s="44"/>
      <c r="DN162" s="44"/>
      <c r="DO162" s="44"/>
      <c r="DP162" s="44"/>
      <c r="DQ162" s="44"/>
      <c r="DR162" s="44"/>
      <c r="DS162" s="44"/>
      <c r="DT162" s="44"/>
      <c r="DU162" s="44"/>
      <c r="DV162" s="44"/>
      <c r="DW162" s="44"/>
      <c r="DX162" s="44"/>
      <c r="DY162" s="44"/>
      <c r="DZ162" s="44"/>
      <c r="EA162" s="44"/>
      <c r="EB162" s="44"/>
      <c r="EC162" s="44"/>
      <c r="ED162" s="44"/>
      <c r="EE162" s="44"/>
      <c r="EF162" s="44"/>
      <c r="EG162" s="44"/>
      <c r="EH162" s="44"/>
      <c r="EI162" s="44"/>
      <c r="EJ162" s="44"/>
      <c r="EK162" s="44"/>
      <c r="EL162" s="44"/>
      <c r="EM162" s="44"/>
      <c r="EN162" s="44"/>
      <c r="EO162" s="44"/>
      <c r="EP162" s="44"/>
      <c r="EQ162" s="44"/>
      <c r="ER162" s="44"/>
      <c r="ES162" s="44"/>
      <c r="ET162" s="44"/>
      <c r="EU162" s="44"/>
      <c r="EV162" s="44"/>
      <c r="EW162" s="44"/>
      <c r="EX162" s="44"/>
      <c r="EY162" s="44"/>
      <c r="EZ162" s="44"/>
      <c r="FA162" s="44"/>
      <c r="FB162" s="44"/>
      <c r="FC162" s="44"/>
      <c r="FD162" s="44"/>
      <c r="FE162" s="44"/>
      <c r="FF162" s="44"/>
      <c r="FG162" s="44"/>
      <c r="FH162" s="44"/>
      <c r="FI162" s="44"/>
      <c r="FJ162" s="44"/>
      <c r="FK162" s="44"/>
      <c r="FL162" s="44"/>
      <c r="FM162" s="44"/>
      <c r="FN162" s="44"/>
      <c r="FO162" s="44"/>
      <c r="FP162" s="44"/>
      <c r="FQ162" s="44"/>
      <c r="FR162" s="44"/>
      <c r="FS162" s="44"/>
      <c r="FT162" s="44"/>
      <c r="FU162" s="44"/>
      <c r="FV162" s="44"/>
      <c r="FW162" s="44"/>
      <c r="FX162" s="44"/>
      <c r="FY162" s="44"/>
      <c r="FZ162" s="44"/>
      <c r="GA162" s="44"/>
      <c r="GB162" s="44"/>
      <c r="GC162" s="44"/>
      <c r="GD162" s="44"/>
      <c r="GE162" s="44"/>
      <c r="GF162" s="44"/>
      <c r="GG162" s="44"/>
      <c r="GH162" s="44"/>
      <c r="GI162" s="44"/>
      <c r="GJ162" s="44"/>
      <c r="GK162" s="44"/>
      <c r="GL162" s="44"/>
      <c r="GM162" s="44"/>
      <c r="GN162" s="44"/>
      <c r="GO162" s="44"/>
      <c r="GP162" s="44"/>
      <c r="GQ162" s="44"/>
      <c r="GR162" s="44"/>
      <c r="GS162" s="44"/>
      <c r="GT162" s="44"/>
      <c r="GU162" s="44"/>
      <c r="GV162" s="44"/>
      <c r="GW162" s="44"/>
      <c r="GX162" s="44"/>
      <c r="GY162" s="44"/>
      <c r="GZ162" s="44"/>
      <c r="HA162" s="44"/>
      <c r="HB162" s="44"/>
      <c r="HC162" s="44"/>
      <c r="HD162" s="44"/>
      <c r="HE162" s="44"/>
      <c r="HF162" s="44"/>
      <c r="HG162" s="44"/>
      <c r="HH162" s="44"/>
      <c r="HI162" s="44"/>
      <c r="HJ162" s="44"/>
      <c r="HK162" s="44"/>
      <c r="HL162" s="44"/>
      <c r="HM162" s="44"/>
      <c r="HN162" s="44"/>
      <c r="HO162" s="44"/>
      <c r="HP162" s="44"/>
      <c r="HQ162" s="44"/>
      <c r="HR162" s="44"/>
      <c r="HS162" s="44"/>
      <c r="HT162" s="44"/>
      <c r="HU162" s="44"/>
      <c r="HV162" s="44"/>
      <c r="HW162" s="44"/>
      <c r="HX162" s="44"/>
      <c r="HY162" s="44"/>
      <c r="HZ162" s="44"/>
      <c r="IA162" s="44"/>
      <c r="IB162" s="44"/>
      <c r="IC162" s="44"/>
      <c r="ID162" s="44"/>
      <c r="IE162" s="44"/>
      <c r="IF162" s="44"/>
      <c r="IG162" s="44"/>
    </row>
    <row r="163" s="45" customFormat="true" ht="30" hidden="false" customHeight="false" outlineLevel="0" collapsed="false">
      <c r="A163" s="63"/>
      <c r="B163" s="39" t="s">
        <v>1316</v>
      </c>
      <c r="C163" s="37" t="s">
        <v>1317</v>
      </c>
      <c r="D163" s="37" t="s">
        <v>1318</v>
      </c>
      <c r="E163" s="37" t="s">
        <v>16</v>
      </c>
      <c r="F163" s="91" t="s">
        <v>780</v>
      </c>
      <c r="G163" s="92" t="n">
        <v>2.75</v>
      </c>
      <c r="H163" s="52" t="n">
        <v>36570</v>
      </c>
      <c r="I163" s="40" t="n">
        <f aca="false">G163*H163</f>
        <v>100567.5</v>
      </c>
      <c r="J163" s="41" t="n">
        <v>0.12</v>
      </c>
      <c r="K163" s="42" t="n">
        <f aca="false">I163*J163+I163</f>
        <v>112635.6</v>
      </c>
      <c r="L163" s="53" t="s">
        <v>781</v>
      </c>
      <c r="M163" s="44" t="s">
        <v>1319</v>
      </c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4"/>
      <c r="BK163" s="44"/>
      <c r="BL163" s="44"/>
      <c r="BM163" s="44"/>
      <c r="BN163" s="44"/>
      <c r="BO163" s="44"/>
      <c r="BP163" s="44"/>
      <c r="BQ163" s="44"/>
      <c r="BR163" s="44"/>
      <c r="BS163" s="44"/>
      <c r="BT163" s="44"/>
      <c r="BU163" s="44"/>
      <c r="BV163" s="44"/>
      <c r="BW163" s="44"/>
      <c r="BX163" s="44"/>
      <c r="BY163" s="44"/>
      <c r="BZ163" s="44"/>
      <c r="CA163" s="44"/>
      <c r="CB163" s="44"/>
      <c r="CC163" s="44"/>
      <c r="CD163" s="44"/>
      <c r="CE163" s="44"/>
      <c r="CF163" s="44"/>
      <c r="CG163" s="44"/>
      <c r="CH163" s="44"/>
      <c r="CI163" s="44"/>
      <c r="CJ163" s="44"/>
      <c r="CK163" s="44"/>
      <c r="CL163" s="44"/>
      <c r="CM163" s="44"/>
      <c r="CN163" s="44"/>
      <c r="CO163" s="44"/>
      <c r="CP163" s="44"/>
      <c r="CQ163" s="44"/>
      <c r="CR163" s="44"/>
      <c r="CS163" s="44"/>
      <c r="CT163" s="44"/>
      <c r="CU163" s="44"/>
      <c r="CV163" s="44"/>
      <c r="CW163" s="44"/>
      <c r="CX163" s="44"/>
      <c r="CY163" s="44"/>
      <c r="CZ163" s="44"/>
      <c r="DA163" s="44"/>
      <c r="DB163" s="44"/>
      <c r="DC163" s="44"/>
      <c r="DD163" s="44"/>
      <c r="DE163" s="44"/>
      <c r="DF163" s="44"/>
      <c r="DG163" s="44"/>
      <c r="DH163" s="44"/>
      <c r="DI163" s="44"/>
      <c r="DJ163" s="44"/>
      <c r="DK163" s="44"/>
      <c r="DL163" s="44"/>
      <c r="DM163" s="44"/>
      <c r="DN163" s="44"/>
      <c r="DO163" s="44"/>
      <c r="DP163" s="44"/>
      <c r="DQ163" s="44"/>
      <c r="DR163" s="44"/>
      <c r="DS163" s="44"/>
      <c r="DT163" s="44"/>
      <c r="DU163" s="44"/>
      <c r="DV163" s="44"/>
      <c r="DW163" s="44"/>
      <c r="DX163" s="44"/>
      <c r="DY163" s="44"/>
      <c r="DZ163" s="44"/>
      <c r="EA163" s="44"/>
      <c r="EB163" s="44"/>
      <c r="EC163" s="44"/>
      <c r="ED163" s="44"/>
      <c r="EE163" s="44"/>
      <c r="EF163" s="44"/>
      <c r="EG163" s="44"/>
      <c r="EH163" s="44"/>
      <c r="EI163" s="44"/>
      <c r="EJ163" s="44"/>
      <c r="EK163" s="44"/>
      <c r="EL163" s="44"/>
      <c r="EM163" s="44"/>
      <c r="EN163" s="44"/>
      <c r="EO163" s="44"/>
      <c r="EP163" s="44"/>
      <c r="EQ163" s="44"/>
      <c r="ER163" s="44"/>
      <c r="ES163" s="44"/>
      <c r="ET163" s="44"/>
      <c r="EU163" s="44"/>
      <c r="EV163" s="44"/>
      <c r="EW163" s="44"/>
      <c r="EX163" s="44"/>
      <c r="EY163" s="44"/>
      <c r="EZ163" s="44"/>
      <c r="FA163" s="44"/>
      <c r="FB163" s="44"/>
      <c r="FC163" s="44"/>
      <c r="FD163" s="44"/>
      <c r="FE163" s="44"/>
      <c r="FF163" s="44"/>
      <c r="FG163" s="44"/>
      <c r="FH163" s="44"/>
      <c r="FI163" s="44"/>
      <c r="FJ163" s="44"/>
      <c r="FK163" s="44"/>
      <c r="FL163" s="44"/>
      <c r="FM163" s="44"/>
      <c r="FN163" s="44"/>
      <c r="FO163" s="44"/>
      <c r="FP163" s="44"/>
      <c r="FQ163" s="44"/>
      <c r="FR163" s="44"/>
      <c r="FS163" s="44"/>
      <c r="FT163" s="44"/>
      <c r="FU163" s="44"/>
      <c r="FV163" s="44"/>
      <c r="FW163" s="44"/>
      <c r="FX163" s="44"/>
      <c r="FY163" s="44"/>
      <c r="FZ163" s="44"/>
      <c r="GA163" s="44"/>
      <c r="GB163" s="44"/>
      <c r="GC163" s="44"/>
      <c r="GD163" s="44"/>
      <c r="GE163" s="44"/>
      <c r="GF163" s="44"/>
      <c r="GG163" s="44"/>
      <c r="GH163" s="44"/>
      <c r="GI163" s="44"/>
      <c r="GJ163" s="44"/>
      <c r="GK163" s="44"/>
      <c r="GL163" s="44"/>
      <c r="GM163" s="44"/>
      <c r="GN163" s="44"/>
      <c r="GO163" s="44"/>
      <c r="GP163" s="44"/>
      <c r="GQ163" s="44"/>
      <c r="GR163" s="44"/>
      <c r="GS163" s="44"/>
      <c r="GT163" s="44"/>
      <c r="GU163" s="44"/>
      <c r="GV163" s="44"/>
      <c r="GW163" s="44"/>
      <c r="GX163" s="44"/>
      <c r="GY163" s="44"/>
      <c r="GZ163" s="44"/>
      <c r="HA163" s="44"/>
      <c r="HB163" s="44"/>
      <c r="HC163" s="44"/>
      <c r="HD163" s="44"/>
      <c r="HE163" s="44"/>
      <c r="HF163" s="44"/>
      <c r="HG163" s="44"/>
      <c r="HH163" s="44"/>
      <c r="HI163" s="44"/>
      <c r="HJ163" s="44"/>
      <c r="HK163" s="44"/>
      <c r="HL163" s="44"/>
      <c r="HM163" s="44"/>
      <c r="HN163" s="44"/>
      <c r="HO163" s="44"/>
      <c r="HP163" s="44"/>
      <c r="HQ163" s="44"/>
      <c r="HR163" s="44"/>
      <c r="HS163" s="44"/>
      <c r="HT163" s="44"/>
      <c r="HU163" s="44"/>
      <c r="HV163" s="44"/>
      <c r="HW163" s="44"/>
      <c r="HX163" s="44"/>
      <c r="HY163" s="44"/>
      <c r="HZ163" s="44"/>
      <c r="IA163" s="44"/>
      <c r="IB163" s="44"/>
      <c r="IC163" s="44"/>
      <c r="ID163" s="44"/>
      <c r="IE163" s="44"/>
      <c r="IF163" s="44"/>
      <c r="IG163" s="44"/>
    </row>
    <row r="164" s="45" customFormat="true" ht="30" hidden="false" customHeight="false" outlineLevel="0" collapsed="false">
      <c r="A164" s="63"/>
      <c r="B164" s="39" t="s">
        <v>1320</v>
      </c>
      <c r="C164" s="37" t="s">
        <v>1321</v>
      </c>
      <c r="D164" s="37" t="s">
        <v>1322</v>
      </c>
      <c r="E164" s="37" t="s">
        <v>16</v>
      </c>
      <c r="F164" s="78" t="s">
        <v>840</v>
      </c>
      <c r="G164" s="65" t="n">
        <v>1.65</v>
      </c>
      <c r="H164" s="52" t="n">
        <v>6400</v>
      </c>
      <c r="I164" s="40" t="n">
        <f aca="false">G164*H164</f>
        <v>10560</v>
      </c>
      <c r="J164" s="41" t="n">
        <v>0.12</v>
      </c>
      <c r="K164" s="42" t="n">
        <f aca="false">I164*J164+I164</f>
        <v>11827.2</v>
      </c>
      <c r="L164" s="53" t="s">
        <v>790</v>
      </c>
      <c r="M164" s="44" t="s">
        <v>1323</v>
      </c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  <c r="AP164" s="44"/>
      <c r="AQ164" s="44"/>
      <c r="AR164" s="44"/>
      <c r="AS164" s="44"/>
      <c r="AT164" s="44"/>
      <c r="AU164" s="44"/>
      <c r="AV164" s="44"/>
      <c r="AW164" s="44"/>
      <c r="AX164" s="44"/>
      <c r="AY164" s="44"/>
      <c r="AZ164" s="44"/>
      <c r="BA164" s="44"/>
      <c r="BB164" s="44"/>
      <c r="BC164" s="44"/>
      <c r="BD164" s="44"/>
      <c r="BE164" s="44"/>
      <c r="BF164" s="44"/>
      <c r="BG164" s="44"/>
      <c r="BH164" s="44"/>
      <c r="BI164" s="44"/>
      <c r="BJ164" s="44"/>
      <c r="BK164" s="44"/>
      <c r="BL164" s="44"/>
      <c r="BM164" s="44"/>
      <c r="BN164" s="44"/>
      <c r="BO164" s="44"/>
      <c r="BP164" s="44"/>
      <c r="BQ164" s="44"/>
      <c r="BR164" s="44"/>
      <c r="BS164" s="44"/>
      <c r="BT164" s="44"/>
      <c r="BU164" s="44"/>
      <c r="BV164" s="44"/>
      <c r="BW164" s="44"/>
      <c r="BX164" s="44"/>
      <c r="BY164" s="44"/>
      <c r="BZ164" s="44"/>
      <c r="CA164" s="44"/>
      <c r="CB164" s="44"/>
      <c r="CC164" s="44"/>
      <c r="CD164" s="44"/>
      <c r="CE164" s="44"/>
      <c r="CF164" s="44"/>
      <c r="CG164" s="44"/>
      <c r="CH164" s="44"/>
      <c r="CI164" s="44"/>
      <c r="CJ164" s="44"/>
      <c r="CK164" s="44"/>
      <c r="CL164" s="44"/>
      <c r="CM164" s="44"/>
      <c r="CN164" s="44"/>
      <c r="CO164" s="44"/>
      <c r="CP164" s="44"/>
      <c r="CQ164" s="44"/>
      <c r="CR164" s="44"/>
      <c r="CS164" s="44"/>
      <c r="CT164" s="44"/>
      <c r="CU164" s="44"/>
      <c r="CV164" s="44"/>
      <c r="CW164" s="44"/>
      <c r="CX164" s="44"/>
      <c r="CY164" s="44"/>
      <c r="CZ164" s="44"/>
      <c r="DA164" s="44"/>
      <c r="DB164" s="44"/>
      <c r="DC164" s="44"/>
      <c r="DD164" s="44"/>
      <c r="DE164" s="44"/>
      <c r="DF164" s="44"/>
      <c r="DG164" s="44"/>
      <c r="DH164" s="44"/>
      <c r="DI164" s="44"/>
      <c r="DJ164" s="44"/>
      <c r="DK164" s="44"/>
      <c r="DL164" s="44"/>
      <c r="DM164" s="44"/>
      <c r="DN164" s="44"/>
      <c r="DO164" s="44"/>
      <c r="DP164" s="44"/>
      <c r="DQ164" s="44"/>
      <c r="DR164" s="44"/>
      <c r="DS164" s="44"/>
      <c r="DT164" s="44"/>
      <c r="DU164" s="44"/>
      <c r="DV164" s="44"/>
      <c r="DW164" s="44"/>
      <c r="DX164" s="44"/>
      <c r="DY164" s="44"/>
      <c r="DZ164" s="44"/>
      <c r="EA164" s="44"/>
      <c r="EB164" s="44"/>
      <c r="EC164" s="44"/>
      <c r="ED164" s="44"/>
      <c r="EE164" s="44"/>
      <c r="EF164" s="44"/>
      <c r="EG164" s="44"/>
      <c r="EH164" s="44"/>
      <c r="EI164" s="44"/>
      <c r="EJ164" s="44"/>
      <c r="EK164" s="44"/>
      <c r="EL164" s="44"/>
      <c r="EM164" s="44"/>
      <c r="EN164" s="44"/>
      <c r="EO164" s="44"/>
      <c r="EP164" s="44"/>
      <c r="EQ164" s="44"/>
      <c r="ER164" s="44"/>
      <c r="ES164" s="44"/>
      <c r="ET164" s="44"/>
      <c r="EU164" s="44"/>
      <c r="EV164" s="44"/>
      <c r="EW164" s="44"/>
      <c r="EX164" s="44"/>
      <c r="EY164" s="44"/>
      <c r="EZ164" s="44"/>
      <c r="FA164" s="44"/>
      <c r="FB164" s="44"/>
      <c r="FC164" s="44"/>
      <c r="FD164" s="44"/>
      <c r="FE164" s="44"/>
      <c r="FF164" s="44"/>
      <c r="FG164" s="44"/>
      <c r="FH164" s="44"/>
      <c r="FI164" s="44"/>
      <c r="FJ164" s="44"/>
      <c r="FK164" s="44"/>
      <c r="FL164" s="44"/>
      <c r="FM164" s="44"/>
      <c r="FN164" s="44"/>
      <c r="FO164" s="44"/>
      <c r="FP164" s="44"/>
      <c r="FQ164" s="44"/>
      <c r="FR164" s="44"/>
      <c r="FS164" s="44"/>
      <c r="FT164" s="44"/>
      <c r="FU164" s="44"/>
      <c r="FV164" s="44"/>
      <c r="FW164" s="44"/>
      <c r="FX164" s="44"/>
      <c r="FY164" s="44"/>
      <c r="FZ164" s="44"/>
      <c r="GA164" s="44"/>
      <c r="GB164" s="44"/>
      <c r="GC164" s="44"/>
      <c r="GD164" s="44"/>
      <c r="GE164" s="44"/>
      <c r="GF164" s="44"/>
      <c r="GG164" s="44"/>
      <c r="GH164" s="44"/>
      <c r="GI164" s="44"/>
      <c r="GJ164" s="44"/>
      <c r="GK164" s="44"/>
      <c r="GL164" s="44"/>
      <c r="GM164" s="44"/>
      <c r="GN164" s="44"/>
      <c r="GO164" s="44"/>
      <c r="GP164" s="44"/>
      <c r="GQ164" s="44"/>
      <c r="GR164" s="44"/>
      <c r="GS164" s="44"/>
      <c r="GT164" s="44"/>
      <c r="GU164" s="44"/>
      <c r="GV164" s="44"/>
      <c r="GW164" s="44"/>
      <c r="GX164" s="44"/>
      <c r="GY164" s="44"/>
      <c r="GZ164" s="44"/>
      <c r="HA164" s="44"/>
      <c r="HB164" s="44"/>
      <c r="HC164" s="44"/>
      <c r="HD164" s="44"/>
      <c r="HE164" s="44"/>
      <c r="HF164" s="44"/>
      <c r="HG164" s="44"/>
      <c r="HH164" s="44"/>
      <c r="HI164" s="44"/>
      <c r="HJ164" s="44"/>
      <c r="HK164" s="44"/>
      <c r="HL164" s="44"/>
      <c r="HM164" s="44"/>
      <c r="HN164" s="44"/>
      <c r="HO164" s="44"/>
      <c r="HP164" s="44"/>
      <c r="HQ164" s="44"/>
      <c r="HR164" s="44"/>
      <c r="HS164" s="44"/>
      <c r="HT164" s="44"/>
      <c r="HU164" s="44"/>
      <c r="HV164" s="44"/>
      <c r="HW164" s="44"/>
      <c r="HX164" s="44"/>
      <c r="HY164" s="44"/>
      <c r="HZ164" s="44"/>
      <c r="IA164" s="44"/>
      <c r="IB164" s="44"/>
      <c r="IC164" s="44"/>
      <c r="ID164" s="44"/>
      <c r="IE164" s="44"/>
      <c r="IF164" s="44"/>
      <c r="IG164" s="44"/>
    </row>
    <row r="165" s="45" customFormat="true" ht="30" hidden="false" customHeight="false" outlineLevel="0" collapsed="false">
      <c r="A165" s="63"/>
      <c r="B165" s="39" t="s">
        <v>1324</v>
      </c>
      <c r="C165" s="37" t="s">
        <v>1325</v>
      </c>
      <c r="D165" s="37" t="s">
        <v>1326</v>
      </c>
      <c r="E165" s="37" t="s">
        <v>103</v>
      </c>
      <c r="F165" s="91" t="s">
        <v>780</v>
      </c>
      <c r="G165" s="92" t="n">
        <v>5.09</v>
      </c>
      <c r="H165" s="52" t="n">
        <v>1600</v>
      </c>
      <c r="I165" s="40" t="n">
        <f aca="false">G165*H165</f>
        <v>8144</v>
      </c>
      <c r="J165" s="41" t="n">
        <v>0.12</v>
      </c>
      <c r="K165" s="42" t="n">
        <f aca="false">I165*J165+I165</f>
        <v>9121.28</v>
      </c>
      <c r="L165" s="53" t="s">
        <v>781</v>
      </c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  <c r="BJ165" s="44"/>
      <c r="BK165" s="44"/>
      <c r="BL165" s="44"/>
      <c r="BM165" s="44"/>
      <c r="BN165" s="44"/>
      <c r="BO165" s="44"/>
      <c r="BP165" s="44"/>
      <c r="BQ165" s="44"/>
      <c r="BR165" s="44"/>
      <c r="BS165" s="44"/>
      <c r="BT165" s="44"/>
      <c r="BU165" s="44"/>
      <c r="BV165" s="44"/>
      <c r="BW165" s="44"/>
      <c r="BX165" s="44"/>
      <c r="BY165" s="44"/>
      <c r="BZ165" s="44"/>
      <c r="CA165" s="44"/>
      <c r="CB165" s="44"/>
      <c r="CC165" s="44"/>
      <c r="CD165" s="44"/>
      <c r="CE165" s="44"/>
      <c r="CF165" s="44"/>
      <c r="CG165" s="44"/>
      <c r="CH165" s="44"/>
      <c r="CI165" s="44"/>
      <c r="CJ165" s="44"/>
      <c r="CK165" s="44"/>
      <c r="CL165" s="44"/>
      <c r="CM165" s="44"/>
      <c r="CN165" s="44"/>
      <c r="CO165" s="44"/>
      <c r="CP165" s="44"/>
      <c r="CQ165" s="44"/>
      <c r="CR165" s="44"/>
      <c r="CS165" s="44"/>
      <c r="CT165" s="44"/>
      <c r="CU165" s="44"/>
      <c r="CV165" s="44"/>
      <c r="CW165" s="44"/>
      <c r="CX165" s="44"/>
      <c r="CY165" s="44"/>
      <c r="CZ165" s="44"/>
      <c r="DA165" s="44"/>
      <c r="DB165" s="44"/>
      <c r="DC165" s="44"/>
      <c r="DD165" s="44"/>
      <c r="DE165" s="44"/>
      <c r="DF165" s="44"/>
      <c r="DG165" s="44"/>
      <c r="DH165" s="44"/>
      <c r="DI165" s="44"/>
      <c r="DJ165" s="44"/>
      <c r="DK165" s="44"/>
      <c r="DL165" s="44"/>
      <c r="DM165" s="44"/>
      <c r="DN165" s="44"/>
      <c r="DO165" s="44"/>
      <c r="DP165" s="44"/>
      <c r="DQ165" s="44"/>
      <c r="DR165" s="44"/>
      <c r="DS165" s="44"/>
      <c r="DT165" s="44"/>
      <c r="DU165" s="44"/>
      <c r="DV165" s="44"/>
      <c r="DW165" s="44"/>
      <c r="DX165" s="44"/>
      <c r="DY165" s="44"/>
      <c r="DZ165" s="44"/>
      <c r="EA165" s="44"/>
      <c r="EB165" s="44"/>
      <c r="EC165" s="44"/>
      <c r="ED165" s="44"/>
      <c r="EE165" s="44"/>
      <c r="EF165" s="44"/>
      <c r="EG165" s="44"/>
      <c r="EH165" s="44"/>
      <c r="EI165" s="44"/>
      <c r="EJ165" s="44"/>
      <c r="EK165" s="44"/>
      <c r="EL165" s="44"/>
      <c r="EM165" s="44"/>
      <c r="EN165" s="44"/>
      <c r="EO165" s="44"/>
      <c r="EP165" s="44"/>
      <c r="EQ165" s="44"/>
      <c r="ER165" s="44"/>
      <c r="ES165" s="44"/>
      <c r="ET165" s="44"/>
      <c r="EU165" s="44"/>
      <c r="EV165" s="44"/>
      <c r="EW165" s="44"/>
      <c r="EX165" s="44"/>
      <c r="EY165" s="44"/>
      <c r="EZ165" s="44"/>
      <c r="FA165" s="44"/>
      <c r="FB165" s="44"/>
      <c r="FC165" s="44"/>
      <c r="FD165" s="44"/>
      <c r="FE165" s="44"/>
      <c r="FF165" s="44"/>
      <c r="FG165" s="44"/>
      <c r="FH165" s="44"/>
      <c r="FI165" s="44"/>
      <c r="FJ165" s="44"/>
      <c r="FK165" s="44"/>
      <c r="FL165" s="44"/>
      <c r="FM165" s="44"/>
      <c r="FN165" s="44"/>
      <c r="FO165" s="44"/>
      <c r="FP165" s="44"/>
      <c r="FQ165" s="44"/>
      <c r="FR165" s="44"/>
      <c r="FS165" s="44"/>
      <c r="FT165" s="44"/>
      <c r="FU165" s="44"/>
      <c r="FV165" s="44"/>
      <c r="FW165" s="44"/>
      <c r="FX165" s="44"/>
      <c r="FY165" s="44"/>
      <c r="FZ165" s="44"/>
      <c r="GA165" s="44"/>
      <c r="GB165" s="44"/>
      <c r="GC165" s="44"/>
      <c r="GD165" s="44"/>
      <c r="GE165" s="44"/>
      <c r="GF165" s="44"/>
      <c r="GG165" s="44"/>
      <c r="GH165" s="44"/>
      <c r="GI165" s="44"/>
      <c r="GJ165" s="44"/>
      <c r="GK165" s="44"/>
      <c r="GL165" s="44"/>
      <c r="GM165" s="44"/>
      <c r="GN165" s="44"/>
      <c r="GO165" s="44"/>
      <c r="GP165" s="44"/>
      <c r="GQ165" s="44"/>
      <c r="GR165" s="44"/>
      <c r="GS165" s="44"/>
      <c r="GT165" s="44"/>
      <c r="GU165" s="44"/>
      <c r="GV165" s="44"/>
      <c r="GW165" s="44"/>
      <c r="GX165" s="44"/>
      <c r="GY165" s="44"/>
      <c r="GZ165" s="44"/>
      <c r="HA165" s="44"/>
      <c r="HB165" s="44"/>
      <c r="HC165" s="44"/>
      <c r="HD165" s="44"/>
      <c r="HE165" s="44"/>
      <c r="HF165" s="44"/>
      <c r="HG165" s="44"/>
      <c r="HH165" s="44"/>
      <c r="HI165" s="44"/>
      <c r="HJ165" s="44"/>
      <c r="HK165" s="44"/>
      <c r="HL165" s="44"/>
      <c r="HM165" s="44"/>
      <c r="HN165" s="44"/>
      <c r="HO165" s="44"/>
      <c r="HP165" s="44"/>
      <c r="HQ165" s="44"/>
      <c r="HR165" s="44"/>
      <c r="HS165" s="44"/>
      <c r="HT165" s="44"/>
      <c r="HU165" s="44"/>
      <c r="HV165" s="44"/>
      <c r="HW165" s="44"/>
      <c r="HX165" s="44"/>
      <c r="HY165" s="44"/>
      <c r="HZ165" s="44"/>
      <c r="IA165" s="44"/>
      <c r="IB165" s="44"/>
      <c r="IC165" s="44"/>
      <c r="ID165" s="44"/>
      <c r="IE165" s="44"/>
      <c r="IF165" s="44"/>
      <c r="IG165" s="44"/>
    </row>
    <row r="166" s="45" customFormat="true" ht="30" hidden="false" customHeight="false" outlineLevel="0" collapsed="false">
      <c r="A166" s="96"/>
      <c r="B166" s="39" t="s">
        <v>1327</v>
      </c>
      <c r="C166" s="97" t="s">
        <v>1328</v>
      </c>
      <c r="D166" s="97" t="s">
        <v>1329</v>
      </c>
      <c r="E166" s="97" t="s">
        <v>16</v>
      </c>
      <c r="F166" s="98" t="s">
        <v>840</v>
      </c>
      <c r="G166" s="99" t="n">
        <v>0.77</v>
      </c>
      <c r="H166" s="100" t="n">
        <v>7400</v>
      </c>
      <c r="I166" s="40" t="n">
        <f aca="false">G166*H166</f>
        <v>5698</v>
      </c>
      <c r="J166" s="101" t="n">
        <v>0.12</v>
      </c>
      <c r="K166" s="42" t="n">
        <f aca="false">I166*J166+I166</f>
        <v>6381.76</v>
      </c>
      <c r="L166" s="102" t="s">
        <v>790</v>
      </c>
      <c r="M166" s="44" t="s">
        <v>1330</v>
      </c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  <c r="BJ166" s="44"/>
      <c r="BK166" s="44"/>
      <c r="BL166" s="44"/>
      <c r="BM166" s="44"/>
      <c r="BN166" s="44"/>
      <c r="BO166" s="44"/>
      <c r="BP166" s="44"/>
      <c r="BQ166" s="44"/>
      <c r="BR166" s="44"/>
      <c r="BS166" s="44"/>
      <c r="BT166" s="44"/>
      <c r="BU166" s="44"/>
      <c r="BV166" s="44"/>
      <c r="BW166" s="44"/>
      <c r="BX166" s="44"/>
      <c r="BY166" s="44"/>
      <c r="BZ166" s="44"/>
      <c r="CA166" s="44"/>
      <c r="CB166" s="44"/>
      <c r="CC166" s="44"/>
      <c r="CD166" s="44"/>
      <c r="CE166" s="44"/>
      <c r="CF166" s="44"/>
      <c r="CG166" s="44"/>
      <c r="CH166" s="44"/>
      <c r="CI166" s="44"/>
      <c r="CJ166" s="44"/>
      <c r="CK166" s="44"/>
      <c r="CL166" s="44"/>
      <c r="CM166" s="44"/>
      <c r="CN166" s="44"/>
      <c r="CO166" s="44"/>
      <c r="CP166" s="44"/>
      <c r="CQ166" s="44"/>
      <c r="CR166" s="44"/>
      <c r="CS166" s="44"/>
      <c r="CT166" s="44"/>
      <c r="CU166" s="44"/>
      <c r="CV166" s="44"/>
      <c r="CW166" s="44"/>
      <c r="CX166" s="44"/>
      <c r="CY166" s="44"/>
      <c r="CZ166" s="44"/>
      <c r="DA166" s="44"/>
      <c r="DB166" s="44"/>
      <c r="DC166" s="44"/>
      <c r="DD166" s="44"/>
      <c r="DE166" s="44"/>
      <c r="DF166" s="44"/>
      <c r="DG166" s="44"/>
      <c r="DH166" s="44"/>
      <c r="DI166" s="44"/>
      <c r="DJ166" s="44"/>
      <c r="DK166" s="44"/>
      <c r="DL166" s="44"/>
      <c r="DM166" s="44"/>
      <c r="DN166" s="44"/>
      <c r="DO166" s="44"/>
      <c r="DP166" s="44"/>
      <c r="DQ166" s="44"/>
      <c r="DR166" s="44"/>
      <c r="DS166" s="44"/>
      <c r="DT166" s="44"/>
      <c r="DU166" s="44"/>
      <c r="DV166" s="44"/>
      <c r="DW166" s="44"/>
      <c r="DX166" s="44"/>
      <c r="DY166" s="44"/>
      <c r="DZ166" s="44"/>
      <c r="EA166" s="44"/>
      <c r="EB166" s="44"/>
      <c r="EC166" s="44"/>
      <c r="ED166" s="44"/>
      <c r="EE166" s="44"/>
      <c r="EF166" s="44"/>
      <c r="EG166" s="44"/>
      <c r="EH166" s="44"/>
      <c r="EI166" s="44"/>
      <c r="EJ166" s="44"/>
      <c r="EK166" s="44"/>
      <c r="EL166" s="44"/>
      <c r="EM166" s="44"/>
      <c r="EN166" s="44"/>
      <c r="EO166" s="44"/>
      <c r="EP166" s="44"/>
      <c r="EQ166" s="44"/>
      <c r="ER166" s="44"/>
      <c r="ES166" s="44"/>
      <c r="ET166" s="44"/>
      <c r="EU166" s="44"/>
      <c r="EV166" s="44"/>
      <c r="EW166" s="44"/>
      <c r="EX166" s="44"/>
      <c r="EY166" s="44"/>
      <c r="EZ166" s="44"/>
      <c r="FA166" s="44"/>
      <c r="FB166" s="44"/>
      <c r="FC166" s="44"/>
      <c r="FD166" s="44"/>
      <c r="FE166" s="44"/>
      <c r="FF166" s="44"/>
      <c r="FG166" s="44"/>
      <c r="FH166" s="44"/>
      <c r="FI166" s="44"/>
      <c r="FJ166" s="44"/>
      <c r="FK166" s="44"/>
      <c r="FL166" s="44"/>
      <c r="FM166" s="44"/>
      <c r="FN166" s="44"/>
      <c r="FO166" s="44"/>
      <c r="FP166" s="44"/>
      <c r="FQ166" s="44"/>
      <c r="FR166" s="44"/>
      <c r="FS166" s="44"/>
      <c r="FT166" s="44"/>
      <c r="FU166" s="44"/>
      <c r="FV166" s="44"/>
      <c r="FW166" s="44"/>
      <c r="FX166" s="44"/>
      <c r="FY166" s="44"/>
      <c r="FZ166" s="44"/>
      <c r="GA166" s="44"/>
      <c r="GB166" s="44"/>
      <c r="GC166" s="44"/>
      <c r="GD166" s="44"/>
      <c r="GE166" s="44"/>
      <c r="GF166" s="44"/>
      <c r="GG166" s="44"/>
      <c r="GH166" s="44"/>
      <c r="GI166" s="44"/>
      <c r="GJ166" s="44"/>
      <c r="GK166" s="44"/>
      <c r="GL166" s="44"/>
      <c r="GM166" s="44"/>
      <c r="GN166" s="44"/>
      <c r="GO166" s="44"/>
      <c r="GP166" s="44"/>
      <c r="GQ166" s="44"/>
      <c r="GR166" s="44"/>
      <c r="GS166" s="44"/>
      <c r="GT166" s="44"/>
      <c r="GU166" s="44"/>
      <c r="GV166" s="44"/>
      <c r="GW166" s="44"/>
      <c r="GX166" s="44"/>
      <c r="GY166" s="44"/>
      <c r="GZ166" s="44"/>
      <c r="HA166" s="44"/>
      <c r="HB166" s="44"/>
      <c r="HC166" s="44"/>
      <c r="HD166" s="44"/>
      <c r="HE166" s="44"/>
      <c r="HF166" s="44"/>
      <c r="HG166" s="44"/>
      <c r="HH166" s="44"/>
      <c r="HI166" s="44"/>
      <c r="HJ166" s="44"/>
      <c r="HK166" s="44"/>
      <c r="HL166" s="44"/>
      <c r="HM166" s="44"/>
      <c r="HN166" s="44"/>
      <c r="HO166" s="44"/>
      <c r="HP166" s="44"/>
      <c r="HQ166" s="44"/>
      <c r="HR166" s="44"/>
      <c r="HS166" s="44"/>
      <c r="HT166" s="44"/>
      <c r="HU166" s="44"/>
      <c r="HV166" s="44"/>
      <c r="HW166" s="44"/>
      <c r="HX166" s="44"/>
      <c r="HY166" s="44"/>
      <c r="HZ166" s="44"/>
      <c r="IA166" s="44"/>
      <c r="IB166" s="44"/>
      <c r="IC166" s="44"/>
      <c r="ID166" s="44"/>
      <c r="IE166" s="44"/>
      <c r="IF166" s="44"/>
      <c r="IG166" s="44"/>
    </row>
    <row r="167" s="45" customFormat="true" ht="30" hidden="false" customHeight="false" outlineLevel="0" collapsed="false">
      <c r="A167" s="63"/>
      <c r="B167" s="39" t="s">
        <v>1331</v>
      </c>
      <c r="C167" s="37" t="s">
        <v>1332</v>
      </c>
      <c r="D167" s="37" t="s">
        <v>1333</v>
      </c>
      <c r="E167" s="37" t="s">
        <v>16</v>
      </c>
      <c r="F167" s="91" t="s">
        <v>780</v>
      </c>
      <c r="G167" s="103" t="n">
        <v>16.3</v>
      </c>
      <c r="H167" s="51" t="n">
        <v>900</v>
      </c>
      <c r="I167" s="51" t="n">
        <f aca="false">G167*H167</f>
        <v>14670</v>
      </c>
      <c r="J167" s="41" t="n">
        <v>0.12</v>
      </c>
      <c r="K167" s="103" t="n">
        <f aca="false">I167*J167+I167</f>
        <v>16430.4</v>
      </c>
      <c r="L167" s="53" t="s">
        <v>781</v>
      </c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  <c r="BJ167" s="44"/>
      <c r="BK167" s="44"/>
      <c r="BL167" s="44"/>
      <c r="BM167" s="44"/>
      <c r="BN167" s="44"/>
      <c r="BO167" s="44"/>
      <c r="BP167" s="44"/>
      <c r="BQ167" s="44"/>
      <c r="BR167" s="44"/>
      <c r="BS167" s="44"/>
      <c r="BT167" s="44"/>
      <c r="BU167" s="44"/>
      <c r="BV167" s="44"/>
      <c r="BW167" s="44"/>
      <c r="BX167" s="44"/>
      <c r="BY167" s="44"/>
      <c r="BZ167" s="44"/>
      <c r="CA167" s="44"/>
      <c r="CB167" s="44"/>
      <c r="CC167" s="44"/>
      <c r="CD167" s="44"/>
      <c r="CE167" s="44"/>
      <c r="CF167" s="44"/>
      <c r="CG167" s="44"/>
      <c r="CH167" s="44"/>
      <c r="CI167" s="44"/>
      <c r="CJ167" s="44"/>
      <c r="CK167" s="44"/>
      <c r="CL167" s="44"/>
      <c r="CM167" s="44"/>
      <c r="CN167" s="44"/>
      <c r="CO167" s="44"/>
      <c r="CP167" s="44"/>
      <c r="CQ167" s="44"/>
      <c r="CR167" s="44"/>
      <c r="CS167" s="44"/>
      <c r="CT167" s="44"/>
      <c r="CU167" s="44"/>
      <c r="CV167" s="44"/>
      <c r="CW167" s="44"/>
      <c r="CX167" s="44"/>
      <c r="CY167" s="44"/>
      <c r="CZ167" s="44"/>
      <c r="DA167" s="44"/>
      <c r="DB167" s="44"/>
      <c r="DC167" s="44"/>
      <c r="DD167" s="44"/>
      <c r="DE167" s="44"/>
      <c r="DF167" s="44"/>
      <c r="DG167" s="44"/>
      <c r="DH167" s="44"/>
      <c r="DI167" s="44"/>
      <c r="DJ167" s="44"/>
      <c r="DK167" s="44"/>
      <c r="DL167" s="44"/>
      <c r="DM167" s="44"/>
      <c r="DN167" s="44"/>
      <c r="DO167" s="44"/>
      <c r="DP167" s="44"/>
      <c r="DQ167" s="44"/>
      <c r="DR167" s="44"/>
      <c r="DS167" s="44"/>
      <c r="DT167" s="44"/>
      <c r="DU167" s="44"/>
      <c r="DV167" s="44"/>
      <c r="DW167" s="44"/>
      <c r="DX167" s="44"/>
      <c r="DY167" s="44"/>
      <c r="DZ167" s="44"/>
      <c r="EA167" s="44"/>
      <c r="EB167" s="44"/>
      <c r="EC167" s="44"/>
      <c r="ED167" s="44"/>
      <c r="EE167" s="44"/>
      <c r="EF167" s="44"/>
      <c r="EG167" s="44"/>
      <c r="EH167" s="44"/>
      <c r="EI167" s="44"/>
      <c r="EJ167" s="44"/>
      <c r="EK167" s="44"/>
      <c r="EL167" s="44"/>
      <c r="EM167" s="44"/>
      <c r="EN167" s="44"/>
      <c r="EO167" s="44"/>
      <c r="EP167" s="44"/>
      <c r="EQ167" s="44"/>
      <c r="ER167" s="44"/>
      <c r="ES167" s="44"/>
      <c r="ET167" s="44"/>
      <c r="EU167" s="44"/>
      <c r="EV167" s="44"/>
      <c r="EW167" s="44"/>
      <c r="EX167" s="44"/>
      <c r="EY167" s="44"/>
      <c r="EZ167" s="44"/>
      <c r="FA167" s="44"/>
      <c r="FB167" s="44"/>
      <c r="FC167" s="44"/>
      <c r="FD167" s="44"/>
      <c r="FE167" s="44"/>
      <c r="FF167" s="44"/>
      <c r="FG167" s="44"/>
      <c r="FH167" s="44"/>
      <c r="FI167" s="44"/>
      <c r="FJ167" s="44"/>
      <c r="FK167" s="44"/>
      <c r="FL167" s="44"/>
      <c r="FM167" s="44"/>
      <c r="FN167" s="44"/>
      <c r="FO167" s="44"/>
      <c r="FP167" s="44"/>
      <c r="FQ167" s="44"/>
      <c r="FR167" s="44"/>
      <c r="FS167" s="44"/>
      <c r="FT167" s="44"/>
      <c r="FU167" s="44"/>
      <c r="FV167" s="44"/>
      <c r="FW167" s="44"/>
      <c r="FX167" s="44"/>
      <c r="FY167" s="44"/>
      <c r="FZ167" s="44"/>
      <c r="GA167" s="44"/>
      <c r="GB167" s="44"/>
      <c r="GC167" s="44"/>
      <c r="GD167" s="44"/>
      <c r="GE167" s="44"/>
      <c r="GF167" s="44"/>
      <c r="GG167" s="44"/>
      <c r="GH167" s="44"/>
      <c r="GI167" s="44"/>
      <c r="GJ167" s="44"/>
      <c r="GK167" s="44"/>
      <c r="GL167" s="44"/>
      <c r="GM167" s="44"/>
      <c r="GN167" s="44"/>
      <c r="GO167" s="44"/>
      <c r="GP167" s="44"/>
      <c r="GQ167" s="44"/>
      <c r="GR167" s="44"/>
      <c r="GS167" s="44"/>
      <c r="GT167" s="44"/>
      <c r="GU167" s="44"/>
      <c r="GV167" s="44"/>
      <c r="GW167" s="44"/>
      <c r="GX167" s="44"/>
      <c r="GY167" s="44"/>
      <c r="GZ167" s="44"/>
      <c r="HA167" s="44"/>
      <c r="HB167" s="44"/>
      <c r="HC167" s="44"/>
      <c r="HD167" s="44"/>
      <c r="HE167" s="44"/>
      <c r="HF167" s="44"/>
      <c r="HG167" s="44"/>
      <c r="HH167" s="44"/>
      <c r="HI167" s="44"/>
      <c r="HJ167" s="44"/>
      <c r="HK167" s="44"/>
      <c r="HL167" s="44"/>
      <c r="HM167" s="44"/>
      <c r="HN167" s="44"/>
      <c r="HO167" s="44"/>
      <c r="HP167" s="44"/>
      <c r="HQ167" s="44"/>
      <c r="HR167" s="44"/>
      <c r="HS167" s="44"/>
      <c r="HT167" s="44"/>
      <c r="HU167" s="44"/>
      <c r="HV167" s="44"/>
      <c r="HW167" s="44"/>
      <c r="HX167" s="44"/>
      <c r="HY167" s="44"/>
      <c r="HZ167" s="44"/>
      <c r="IA167" s="44"/>
      <c r="IB167" s="44"/>
      <c r="IC167" s="44"/>
      <c r="ID167" s="44"/>
      <c r="IE167" s="44"/>
      <c r="IF167" s="44"/>
      <c r="IG167" s="44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</row>
    <row r="168" s="45" customFormat="true" ht="30" hidden="false" customHeight="false" outlineLevel="0" collapsed="false">
      <c r="A168" s="63"/>
      <c r="B168" s="39" t="s">
        <v>1334</v>
      </c>
      <c r="C168" s="37" t="s">
        <v>1335</v>
      </c>
      <c r="D168" s="37" t="s">
        <v>1336</v>
      </c>
      <c r="E168" s="37" t="s">
        <v>103</v>
      </c>
      <c r="F168" s="78" t="s">
        <v>840</v>
      </c>
      <c r="G168" s="65" t="n">
        <v>1.43</v>
      </c>
      <c r="H168" s="52" t="n">
        <v>1600</v>
      </c>
      <c r="I168" s="40" t="n">
        <f aca="false">G168*H168</f>
        <v>2288</v>
      </c>
      <c r="J168" s="41" t="n">
        <v>0.12</v>
      </c>
      <c r="K168" s="42" t="n">
        <f aca="false">I168*J168+I168</f>
        <v>2562.56</v>
      </c>
      <c r="L168" s="53" t="s">
        <v>790</v>
      </c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  <c r="BJ168" s="44"/>
      <c r="BK168" s="44"/>
      <c r="BL168" s="44"/>
      <c r="BM168" s="44"/>
      <c r="BN168" s="44"/>
      <c r="BO168" s="44"/>
      <c r="BP168" s="44"/>
      <c r="BQ168" s="44"/>
      <c r="BR168" s="44"/>
      <c r="BS168" s="44"/>
      <c r="BT168" s="44"/>
      <c r="BU168" s="44"/>
      <c r="BV168" s="44"/>
      <c r="BW168" s="44"/>
      <c r="BX168" s="44"/>
      <c r="BY168" s="44"/>
      <c r="BZ168" s="44"/>
      <c r="CA168" s="44"/>
      <c r="CB168" s="44"/>
      <c r="CC168" s="44"/>
      <c r="CD168" s="44"/>
      <c r="CE168" s="44"/>
      <c r="CF168" s="44"/>
      <c r="CG168" s="44"/>
      <c r="CH168" s="44"/>
      <c r="CI168" s="44"/>
      <c r="CJ168" s="44"/>
      <c r="CK168" s="44"/>
      <c r="CL168" s="44"/>
      <c r="CM168" s="44"/>
      <c r="CN168" s="44"/>
      <c r="CO168" s="44"/>
      <c r="CP168" s="44"/>
      <c r="CQ168" s="44"/>
      <c r="CR168" s="44"/>
      <c r="CS168" s="44"/>
      <c r="CT168" s="44"/>
      <c r="CU168" s="44"/>
      <c r="CV168" s="44"/>
      <c r="CW168" s="44"/>
      <c r="CX168" s="44"/>
      <c r="CY168" s="44"/>
      <c r="CZ168" s="44"/>
      <c r="DA168" s="44"/>
      <c r="DB168" s="44"/>
      <c r="DC168" s="44"/>
      <c r="DD168" s="44"/>
      <c r="DE168" s="44"/>
      <c r="DF168" s="44"/>
      <c r="DG168" s="44"/>
      <c r="DH168" s="44"/>
      <c r="DI168" s="44"/>
      <c r="DJ168" s="44"/>
      <c r="DK168" s="44"/>
      <c r="DL168" s="44"/>
      <c r="DM168" s="44"/>
      <c r="DN168" s="44"/>
      <c r="DO168" s="44"/>
      <c r="DP168" s="44"/>
      <c r="DQ168" s="44"/>
      <c r="DR168" s="44"/>
      <c r="DS168" s="44"/>
      <c r="DT168" s="44"/>
      <c r="DU168" s="44"/>
      <c r="DV168" s="44"/>
      <c r="DW168" s="44"/>
      <c r="DX168" s="44"/>
      <c r="DY168" s="44"/>
      <c r="DZ168" s="44"/>
      <c r="EA168" s="44"/>
      <c r="EB168" s="44"/>
      <c r="EC168" s="44"/>
      <c r="ED168" s="44"/>
      <c r="EE168" s="44"/>
      <c r="EF168" s="44"/>
      <c r="EG168" s="44"/>
      <c r="EH168" s="44"/>
      <c r="EI168" s="44"/>
      <c r="EJ168" s="44"/>
      <c r="EK168" s="44"/>
      <c r="EL168" s="44"/>
      <c r="EM168" s="44"/>
      <c r="EN168" s="44"/>
      <c r="EO168" s="44"/>
      <c r="EP168" s="44"/>
      <c r="EQ168" s="44"/>
      <c r="ER168" s="44"/>
      <c r="ES168" s="44"/>
      <c r="ET168" s="44"/>
      <c r="EU168" s="44"/>
      <c r="EV168" s="44"/>
      <c r="EW168" s="44"/>
      <c r="EX168" s="44"/>
      <c r="EY168" s="44"/>
      <c r="EZ168" s="44"/>
      <c r="FA168" s="44"/>
      <c r="FB168" s="44"/>
      <c r="FC168" s="44"/>
      <c r="FD168" s="44"/>
      <c r="FE168" s="44"/>
      <c r="FF168" s="44"/>
      <c r="FG168" s="44"/>
      <c r="FH168" s="44"/>
      <c r="FI168" s="44"/>
      <c r="FJ168" s="44"/>
      <c r="FK168" s="44"/>
      <c r="FL168" s="44"/>
      <c r="FM168" s="44"/>
      <c r="FN168" s="44"/>
      <c r="FO168" s="44"/>
      <c r="FP168" s="44"/>
      <c r="FQ168" s="44"/>
      <c r="FR168" s="44"/>
      <c r="FS168" s="44"/>
      <c r="FT168" s="44"/>
      <c r="FU168" s="44"/>
      <c r="FV168" s="44"/>
      <c r="FW168" s="44"/>
      <c r="FX168" s="44"/>
      <c r="FY168" s="44"/>
      <c r="FZ168" s="44"/>
      <c r="GA168" s="44"/>
      <c r="GB168" s="44"/>
      <c r="GC168" s="44"/>
      <c r="GD168" s="44"/>
      <c r="GE168" s="44"/>
      <c r="GF168" s="44"/>
      <c r="GG168" s="44"/>
      <c r="GH168" s="44"/>
      <c r="GI168" s="44"/>
      <c r="GJ168" s="44"/>
      <c r="GK168" s="44"/>
      <c r="GL168" s="44"/>
      <c r="GM168" s="44"/>
      <c r="GN168" s="44"/>
      <c r="GO168" s="44"/>
      <c r="GP168" s="44"/>
      <c r="GQ168" s="44"/>
      <c r="GR168" s="44"/>
      <c r="GS168" s="44"/>
      <c r="GT168" s="44"/>
      <c r="GU168" s="44"/>
      <c r="GV168" s="44"/>
      <c r="GW168" s="44"/>
      <c r="GX168" s="44"/>
      <c r="GY168" s="44"/>
      <c r="GZ168" s="44"/>
      <c r="HA168" s="44"/>
      <c r="HB168" s="44"/>
      <c r="HC168" s="44"/>
      <c r="HD168" s="44"/>
      <c r="HE168" s="44"/>
      <c r="HF168" s="44"/>
      <c r="HG168" s="44"/>
      <c r="HH168" s="44"/>
      <c r="HI168" s="44"/>
      <c r="HJ168" s="44"/>
      <c r="HK168" s="44"/>
      <c r="HL168" s="44"/>
      <c r="HM168" s="44"/>
      <c r="HN168" s="44"/>
      <c r="HO168" s="44"/>
      <c r="HP168" s="44"/>
      <c r="HQ168" s="44"/>
      <c r="HR168" s="44"/>
      <c r="HS168" s="44"/>
      <c r="HT168" s="44"/>
      <c r="HU168" s="44"/>
      <c r="HV168" s="44"/>
      <c r="HW168" s="44"/>
      <c r="HX168" s="44"/>
      <c r="HY168" s="44"/>
      <c r="HZ168" s="44"/>
      <c r="IA168" s="44"/>
      <c r="IB168" s="44"/>
      <c r="IC168" s="44"/>
      <c r="ID168" s="44"/>
      <c r="IE168" s="44"/>
      <c r="IF168" s="44"/>
      <c r="IG168" s="44"/>
    </row>
    <row r="169" s="45" customFormat="true" ht="30" hidden="false" customHeight="false" outlineLevel="0" collapsed="false">
      <c r="A169" s="63"/>
      <c r="B169" s="39" t="s">
        <v>1337</v>
      </c>
      <c r="C169" s="37" t="s">
        <v>1338</v>
      </c>
      <c r="D169" s="37" t="s">
        <v>1339</v>
      </c>
      <c r="E169" s="37" t="s">
        <v>103</v>
      </c>
      <c r="F169" s="78" t="s">
        <v>840</v>
      </c>
      <c r="G169" s="65" t="n">
        <v>0.825</v>
      </c>
      <c r="H169" s="52" t="n">
        <v>50</v>
      </c>
      <c r="I169" s="40" t="n">
        <f aca="false">G169*H169</f>
        <v>41.25</v>
      </c>
      <c r="J169" s="41" t="n">
        <v>0.12</v>
      </c>
      <c r="K169" s="42" t="n">
        <f aca="false">I169*J169+I169</f>
        <v>46.2</v>
      </c>
      <c r="L169" s="53" t="s">
        <v>790</v>
      </c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  <c r="BJ169" s="44"/>
      <c r="BK169" s="44"/>
      <c r="BL169" s="44"/>
      <c r="BM169" s="44"/>
      <c r="BN169" s="44"/>
      <c r="BO169" s="44"/>
      <c r="BP169" s="44"/>
      <c r="BQ169" s="44"/>
      <c r="BR169" s="44"/>
      <c r="BS169" s="44"/>
      <c r="BT169" s="44"/>
      <c r="BU169" s="44"/>
      <c r="BV169" s="44"/>
      <c r="BW169" s="44"/>
      <c r="BX169" s="44"/>
      <c r="BY169" s="44"/>
      <c r="BZ169" s="44"/>
      <c r="CA169" s="44"/>
      <c r="CB169" s="44"/>
      <c r="CC169" s="44"/>
      <c r="CD169" s="44"/>
      <c r="CE169" s="44"/>
      <c r="CF169" s="44"/>
      <c r="CG169" s="44"/>
      <c r="CH169" s="44"/>
      <c r="CI169" s="44"/>
      <c r="CJ169" s="44"/>
      <c r="CK169" s="44"/>
      <c r="CL169" s="44"/>
      <c r="CM169" s="44"/>
      <c r="CN169" s="44"/>
      <c r="CO169" s="44"/>
      <c r="CP169" s="44"/>
      <c r="CQ169" s="44"/>
      <c r="CR169" s="44"/>
      <c r="CS169" s="44"/>
      <c r="CT169" s="44"/>
      <c r="CU169" s="44"/>
      <c r="CV169" s="44"/>
      <c r="CW169" s="44"/>
      <c r="CX169" s="44"/>
      <c r="CY169" s="44"/>
      <c r="CZ169" s="44"/>
      <c r="DA169" s="44"/>
      <c r="DB169" s="44"/>
      <c r="DC169" s="44"/>
      <c r="DD169" s="44"/>
      <c r="DE169" s="44"/>
      <c r="DF169" s="44"/>
      <c r="DG169" s="44"/>
      <c r="DH169" s="44"/>
      <c r="DI169" s="44"/>
      <c r="DJ169" s="44"/>
      <c r="DK169" s="44"/>
      <c r="DL169" s="44"/>
      <c r="DM169" s="44"/>
      <c r="DN169" s="44"/>
      <c r="DO169" s="44"/>
      <c r="DP169" s="44"/>
      <c r="DQ169" s="44"/>
      <c r="DR169" s="44"/>
      <c r="DS169" s="44"/>
      <c r="DT169" s="44"/>
      <c r="DU169" s="44"/>
      <c r="DV169" s="44"/>
      <c r="DW169" s="44"/>
      <c r="DX169" s="44"/>
      <c r="DY169" s="44"/>
      <c r="DZ169" s="44"/>
      <c r="EA169" s="44"/>
      <c r="EB169" s="44"/>
      <c r="EC169" s="44"/>
      <c r="ED169" s="44"/>
      <c r="EE169" s="44"/>
      <c r="EF169" s="44"/>
      <c r="EG169" s="44"/>
      <c r="EH169" s="44"/>
      <c r="EI169" s="44"/>
      <c r="EJ169" s="44"/>
      <c r="EK169" s="44"/>
      <c r="EL169" s="44"/>
      <c r="EM169" s="44"/>
      <c r="EN169" s="44"/>
      <c r="EO169" s="44"/>
      <c r="EP169" s="44"/>
      <c r="EQ169" s="44"/>
      <c r="ER169" s="44"/>
      <c r="ES169" s="44"/>
      <c r="ET169" s="44"/>
      <c r="EU169" s="44"/>
      <c r="EV169" s="44"/>
      <c r="EW169" s="44"/>
      <c r="EX169" s="44"/>
      <c r="EY169" s="44"/>
      <c r="EZ169" s="44"/>
      <c r="FA169" s="44"/>
      <c r="FB169" s="44"/>
      <c r="FC169" s="44"/>
      <c r="FD169" s="44"/>
      <c r="FE169" s="44"/>
      <c r="FF169" s="44"/>
      <c r="FG169" s="44"/>
      <c r="FH169" s="44"/>
      <c r="FI169" s="44"/>
      <c r="FJ169" s="44"/>
      <c r="FK169" s="44"/>
      <c r="FL169" s="44"/>
      <c r="FM169" s="44"/>
      <c r="FN169" s="44"/>
      <c r="FO169" s="44"/>
      <c r="FP169" s="44"/>
      <c r="FQ169" s="44"/>
      <c r="FR169" s="44"/>
      <c r="FS169" s="44"/>
      <c r="FT169" s="44"/>
      <c r="FU169" s="44"/>
      <c r="FV169" s="44"/>
      <c r="FW169" s="44"/>
      <c r="FX169" s="44"/>
      <c r="FY169" s="44"/>
      <c r="FZ169" s="44"/>
      <c r="GA169" s="44"/>
      <c r="GB169" s="44"/>
      <c r="GC169" s="44"/>
      <c r="GD169" s="44"/>
      <c r="GE169" s="44"/>
      <c r="GF169" s="44"/>
      <c r="GG169" s="44"/>
      <c r="GH169" s="44"/>
      <c r="GI169" s="44"/>
      <c r="GJ169" s="44"/>
      <c r="GK169" s="44"/>
      <c r="GL169" s="44"/>
      <c r="GM169" s="44"/>
      <c r="GN169" s="44"/>
      <c r="GO169" s="44"/>
      <c r="GP169" s="44"/>
      <c r="GQ169" s="44"/>
      <c r="GR169" s="44"/>
      <c r="GS169" s="44"/>
      <c r="GT169" s="44"/>
      <c r="GU169" s="44"/>
      <c r="GV169" s="44"/>
      <c r="GW169" s="44"/>
      <c r="GX169" s="44"/>
      <c r="GY169" s="44"/>
      <c r="GZ169" s="44"/>
      <c r="HA169" s="44"/>
      <c r="HB169" s="44"/>
      <c r="HC169" s="44"/>
      <c r="HD169" s="44"/>
      <c r="HE169" s="44"/>
      <c r="HF169" s="44"/>
      <c r="HG169" s="44"/>
      <c r="HH169" s="44"/>
      <c r="HI169" s="44"/>
      <c r="HJ169" s="44"/>
      <c r="HK169" s="44"/>
      <c r="HL169" s="44"/>
      <c r="HM169" s="44"/>
      <c r="HN169" s="44"/>
      <c r="HO169" s="44"/>
      <c r="HP169" s="44"/>
      <c r="HQ169" s="44"/>
      <c r="HR169" s="44"/>
      <c r="HS169" s="44"/>
      <c r="HT169" s="44"/>
      <c r="HU169" s="44"/>
      <c r="HV169" s="44"/>
      <c r="HW169" s="44"/>
      <c r="HX169" s="44"/>
      <c r="HY169" s="44"/>
      <c r="HZ169" s="44"/>
      <c r="IA169" s="44"/>
      <c r="IB169" s="44"/>
      <c r="IC169" s="44"/>
      <c r="ID169" s="44"/>
      <c r="IE169" s="44"/>
      <c r="IF169" s="44"/>
      <c r="IG169" s="44"/>
    </row>
    <row r="170" s="45" customFormat="true" ht="30" hidden="false" customHeight="false" outlineLevel="0" collapsed="false">
      <c r="A170" s="77"/>
      <c r="B170" s="39" t="s">
        <v>1340</v>
      </c>
      <c r="C170" s="78" t="s">
        <v>1341</v>
      </c>
      <c r="D170" s="78" t="s">
        <v>1342</v>
      </c>
      <c r="E170" s="78" t="s">
        <v>103</v>
      </c>
      <c r="F170" s="37" t="s">
        <v>840</v>
      </c>
      <c r="G170" s="56" t="n">
        <v>0.5</v>
      </c>
      <c r="H170" s="52" t="n">
        <v>100</v>
      </c>
      <c r="I170" s="40" t="n">
        <f aca="false">G170*H170</f>
        <v>50</v>
      </c>
      <c r="J170" s="41" t="n">
        <v>0.12</v>
      </c>
      <c r="K170" s="42" t="n">
        <f aca="false">I170*J170+I170</f>
        <v>56</v>
      </c>
      <c r="L170" s="37" t="s">
        <v>790</v>
      </c>
      <c r="M170" s="79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  <c r="BJ170" s="44"/>
      <c r="BK170" s="44"/>
      <c r="BL170" s="44"/>
      <c r="BM170" s="44"/>
      <c r="BN170" s="44"/>
      <c r="BO170" s="44"/>
      <c r="BP170" s="44"/>
      <c r="BQ170" s="44"/>
      <c r="BR170" s="44"/>
      <c r="BS170" s="44"/>
      <c r="BT170" s="44"/>
      <c r="BU170" s="44"/>
      <c r="BV170" s="44"/>
      <c r="BW170" s="44"/>
      <c r="BX170" s="44"/>
      <c r="BY170" s="44"/>
      <c r="BZ170" s="44"/>
      <c r="CA170" s="44"/>
      <c r="CB170" s="44"/>
      <c r="CC170" s="44"/>
      <c r="CD170" s="44"/>
      <c r="CE170" s="44"/>
      <c r="CF170" s="44"/>
      <c r="CG170" s="44"/>
      <c r="CH170" s="44"/>
      <c r="CI170" s="44"/>
      <c r="CJ170" s="44"/>
      <c r="CK170" s="44"/>
      <c r="CL170" s="44"/>
      <c r="CM170" s="44"/>
      <c r="CN170" s="44"/>
      <c r="CO170" s="44"/>
      <c r="CP170" s="44"/>
      <c r="CQ170" s="44"/>
      <c r="CR170" s="44"/>
      <c r="CS170" s="44"/>
      <c r="CT170" s="44"/>
      <c r="CU170" s="44"/>
      <c r="CV170" s="44"/>
      <c r="CW170" s="44"/>
      <c r="CX170" s="44"/>
      <c r="CY170" s="44"/>
      <c r="CZ170" s="44"/>
      <c r="DA170" s="44"/>
      <c r="DB170" s="44"/>
      <c r="DC170" s="44"/>
      <c r="DD170" s="44"/>
      <c r="DE170" s="44"/>
      <c r="DF170" s="44"/>
      <c r="DG170" s="44"/>
      <c r="DH170" s="44"/>
      <c r="DI170" s="44"/>
      <c r="DJ170" s="44"/>
      <c r="DK170" s="44"/>
      <c r="DL170" s="44"/>
      <c r="DM170" s="44"/>
      <c r="DN170" s="44"/>
      <c r="DO170" s="44"/>
      <c r="DP170" s="44"/>
      <c r="DQ170" s="44"/>
      <c r="DR170" s="44"/>
      <c r="DS170" s="44"/>
      <c r="DT170" s="44"/>
      <c r="DU170" s="44"/>
      <c r="DV170" s="44"/>
      <c r="DW170" s="44"/>
      <c r="DX170" s="44"/>
      <c r="DY170" s="44"/>
      <c r="DZ170" s="44"/>
      <c r="EA170" s="44"/>
      <c r="EB170" s="44"/>
      <c r="EC170" s="44"/>
      <c r="ED170" s="44"/>
      <c r="EE170" s="44"/>
      <c r="EF170" s="44"/>
      <c r="EG170" s="44"/>
      <c r="EH170" s="44"/>
      <c r="EI170" s="44"/>
      <c r="EJ170" s="44"/>
      <c r="EK170" s="44"/>
      <c r="EL170" s="44"/>
      <c r="EM170" s="44"/>
      <c r="EN170" s="44"/>
      <c r="EO170" s="44"/>
      <c r="EP170" s="44"/>
      <c r="EQ170" s="44"/>
      <c r="ER170" s="44"/>
      <c r="ES170" s="44"/>
      <c r="ET170" s="44"/>
      <c r="EU170" s="44"/>
      <c r="EV170" s="44"/>
      <c r="EW170" s="44"/>
      <c r="EX170" s="44"/>
      <c r="EY170" s="44"/>
      <c r="EZ170" s="44"/>
      <c r="FA170" s="44"/>
      <c r="FB170" s="44"/>
      <c r="FC170" s="44"/>
      <c r="FD170" s="44"/>
      <c r="FE170" s="44"/>
      <c r="FF170" s="44"/>
      <c r="FG170" s="44"/>
      <c r="FH170" s="44"/>
      <c r="FI170" s="44"/>
      <c r="FJ170" s="44"/>
      <c r="FK170" s="44"/>
      <c r="FL170" s="44"/>
      <c r="FM170" s="44"/>
      <c r="FN170" s="44"/>
      <c r="FO170" s="44"/>
      <c r="FP170" s="44"/>
      <c r="FQ170" s="44"/>
      <c r="FR170" s="44"/>
      <c r="FS170" s="44"/>
      <c r="FT170" s="44"/>
      <c r="FU170" s="44"/>
      <c r="FV170" s="44"/>
      <c r="FW170" s="44"/>
      <c r="FX170" s="44"/>
      <c r="FY170" s="44"/>
      <c r="FZ170" s="44"/>
      <c r="GA170" s="44"/>
      <c r="GB170" s="44"/>
      <c r="GC170" s="44"/>
      <c r="GD170" s="44"/>
      <c r="GE170" s="44"/>
      <c r="GF170" s="44"/>
      <c r="GG170" s="44"/>
      <c r="GH170" s="44"/>
      <c r="GI170" s="44"/>
      <c r="GJ170" s="44"/>
      <c r="GK170" s="44"/>
      <c r="GL170" s="44"/>
      <c r="GM170" s="44"/>
      <c r="GN170" s="44"/>
      <c r="GO170" s="44"/>
      <c r="GP170" s="44"/>
      <c r="GQ170" s="44"/>
      <c r="GR170" s="44"/>
      <c r="GS170" s="44"/>
      <c r="GT170" s="44"/>
      <c r="GU170" s="44"/>
      <c r="GV170" s="44"/>
      <c r="GW170" s="44"/>
      <c r="GX170" s="44"/>
      <c r="GY170" s="44"/>
      <c r="GZ170" s="44"/>
      <c r="HA170" s="44"/>
      <c r="HB170" s="44"/>
      <c r="HC170" s="44"/>
      <c r="HD170" s="44"/>
      <c r="HE170" s="44"/>
      <c r="HF170" s="44"/>
      <c r="HG170" s="44"/>
      <c r="HH170" s="44"/>
      <c r="HI170" s="44"/>
      <c r="HJ170" s="44"/>
      <c r="HK170" s="44"/>
      <c r="HL170" s="44"/>
      <c r="HM170" s="44"/>
      <c r="HN170" s="44"/>
      <c r="HO170" s="44"/>
      <c r="HP170" s="44"/>
      <c r="HQ170" s="44"/>
      <c r="HR170" s="44"/>
      <c r="HS170" s="44"/>
      <c r="HT170" s="44"/>
      <c r="HU170" s="44"/>
      <c r="HV170" s="44"/>
      <c r="HW170" s="44"/>
      <c r="HX170" s="44"/>
      <c r="HY170" s="44"/>
      <c r="HZ170" s="44"/>
      <c r="IA170" s="44"/>
      <c r="IB170" s="44"/>
      <c r="IC170" s="44"/>
      <c r="ID170" s="44"/>
      <c r="IE170" s="44"/>
      <c r="IF170" s="44"/>
      <c r="IG170" s="44"/>
    </row>
    <row r="171" s="45" customFormat="true" ht="30" hidden="false" customHeight="false" outlineLevel="0" collapsed="false">
      <c r="A171" s="63"/>
      <c r="B171" s="39" t="s">
        <v>1343</v>
      </c>
      <c r="C171" s="37" t="s">
        <v>1344</v>
      </c>
      <c r="D171" s="37" t="s">
        <v>1345</v>
      </c>
      <c r="E171" s="53" t="s">
        <v>16</v>
      </c>
      <c r="F171" s="91" t="s">
        <v>1346</v>
      </c>
      <c r="G171" s="93" t="n">
        <v>1.85</v>
      </c>
      <c r="H171" s="52" t="n">
        <v>5300</v>
      </c>
      <c r="I171" s="40" t="n">
        <f aca="false">G171*H171</f>
        <v>9805</v>
      </c>
      <c r="J171" s="41" t="n">
        <v>0.12</v>
      </c>
      <c r="K171" s="42" t="n">
        <f aca="false">I171*J171+I171</f>
        <v>10981.6</v>
      </c>
      <c r="L171" s="53" t="s">
        <v>859</v>
      </c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  <c r="BJ171" s="44"/>
      <c r="BK171" s="44"/>
      <c r="BL171" s="44"/>
      <c r="BM171" s="44"/>
      <c r="BN171" s="44"/>
      <c r="BO171" s="44"/>
      <c r="BP171" s="44"/>
      <c r="BQ171" s="44"/>
      <c r="BR171" s="44"/>
      <c r="BS171" s="44"/>
      <c r="BT171" s="44"/>
      <c r="BU171" s="44"/>
      <c r="BV171" s="44"/>
      <c r="BW171" s="44"/>
      <c r="BX171" s="44"/>
      <c r="BY171" s="44"/>
      <c r="BZ171" s="44"/>
      <c r="CA171" s="44"/>
      <c r="CB171" s="44"/>
      <c r="CC171" s="44"/>
      <c r="CD171" s="44"/>
      <c r="CE171" s="44"/>
      <c r="CF171" s="44"/>
      <c r="CG171" s="44"/>
      <c r="CH171" s="44"/>
      <c r="CI171" s="44"/>
      <c r="CJ171" s="44"/>
      <c r="CK171" s="44"/>
      <c r="CL171" s="44"/>
      <c r="CM171" s="44"/>
      <c r="CN171" s="44"/>
      <c r="CO171" s="44"/>
      <c r="CP171" s="44"/>
      <c r="CQ171" s="44"/>
      <c r="CR171" s="44"/>
      <c r="CS171" s="44"/>
      <c r="CT171" s="44"/>
      <c r="CU171" s="44"/>
      <c r="CV171" s="44"/>
      <c r="CW171" s="44"/>
      <c r="CX171" s="44"/>
      <c r="CY171" s="44"/>
      <c r="CZ171" s="44"/>
      <c r="DA171" s="44"/>
      <c r="DB171" s="44"/>
      <c r="DC171" s="44"/>
      <c r="DD171" s="44"/>
      <c r="DE171" s="44"/>
      <c r="DF171" s="44"/>
      <c r="DG171" s="44"/>
      <c r="DH171" s="44"/>
      <c r="DI171" s="44"/>
      <c r="DJ171" s="44"/>
      <c r="DK171" s="44"/>
      <c r="DL171" s="44"/>
      <c r="DM171" s="44"/>
      <c r="DN171" s="44"/>
      <c r="DO171" s="44"/>
      <c r="DP171" s="44"/>
      <c r="DQ171" s="44"/>
      <c r="DR171" s="44"/>
      <c r="DS171" s="44"/>
      <c r="DT171" s="44"/>
      <c r="DU171" s="44"/>
      <c r="DV171" s="44"/>
      <c r="DW171" s="44"/>
      <c r="DX171" s="44"/>
      <c r="DY171" s="44"/>
      <c r="DZ171" s="44"/>
      <c r="EA171" s="44"/>
      <c r="EB171" s="44"/>
      <c r="EC171" s="44"/>
      <c r="ED171" s="44"/>
      <c r="EE171" s="44"/>
      <c r="EF171" s="44"/>
      <c r="EG171" s="44"/>
      <c r="EH171" s="44"/>
      <c r="EI171" s="44"/>
      <c r="EJ171" s="44"/>
      <c r="EK171" s="44"/>
      <c r="EL171" s="44"/>
      <c r="EM171" s="44"/>
      <c r="EN171" s="44"/>
      <c r="EO171" s="44"/>
      <c r="EP171" s="44"/>
      <c r="EQ171" s="44"/>
      <c r="ER171" s="44"/>
      <c r="ES171" s="44"/>
      <c r="ET171" s="44"/>
      <c r="EU171" s="44"/>
      <c r="EV171" s="44"/>
      <c r="EW171" s="44"/>
      <c r="EX171" s="44"/>
      <c r="EY171" s="44"/>
      <c r="EZ171" s="44"/>
      <c r="FA171" s="44"/>
      <c r="FB171" s="44"/>
      <c r="FC171" s="44"/>
      <c r="FD171" s="44"/>
      <c r="FE171" s="44"/>
      <c r="FF171" s="44"/>
      <c r="FG171" s="44"/>
      <c r="FH171" s="44"/>
      <c r="FI171" s="44"/>
      <c r="FJ171" s="44"/>
      <c r="FK171" s="44"/>
      <c r="FL171" s="44"/>
      <c r="FM171" s="44"/>
      <c r="FN171" s="44"/>
      <c r="FO171" s="44"/>
      <c r="FP171" s="44"/>
      <c r="FQ171" s="44"/>
      <c r="FR171" s="44"/>
      <c r="FS171" s="44"/>
      <c r="FT171" s="44"/>
      <c r="FU171" s="44"/>
      <c r="FV171" s="44"/>
      <c r="FW171" s="44"/>
      <c r="FX171" s="44"/>
      <c r="FY171" s="44"/>
      <c r="FZ171" s="44"/>
      <c r="GA171" s="44"/>
      <c r="GB171" s="44"/>
      <c r="GC171" s="44"/>
      <c r="GD171" s="44"/>
      <c r="GE171" s="44"/>
      <c r="GF171" s="44"/>
      <c r="GG171" s="44"/>
      <c r="GH171" s="44"/>
      <c r="GI171" s="44"/>
      <c r="GJ171" s="44"/>
      <c r="GK171" s="44"/>
      <c r="GL171" s="44"/>
      <c r="GM171" s="44"/>
      <c r="GN171" s="44"/>
      <c r="GO171" s="44"/>
      <c r="GP171" s="44"/>
      <c r="GQ171" s="44"/>
      <c r="GR171" s="44"/>
      <c r="GS171" s="44"/>
      <c r="GT171" s="44"/>
      <c r="GU171" s="44"/>
      <c r="GV171" s="44"/>
      <c r="GW171" s="44"/>
      <c r="GX171" s="44"/>
      <c r="GY171" s="44"/>
      <c r="GZ171" s="44"/>
      <c r="HA171" s="44"/>
      <c r="HB171" s="44"/>
      <c r="HC171" s="44"/>
      <c r="HD171" s="44"/>
      <c r="HE171" s="44"/>
      <c r="HF171" s="44"/>
      <c r="HG171" s="44"/>
      <c r="HH171" s="44"/>
      <c r="HI171" s="44"/>
      <c r="HJ171" s="44"/>
      <c r="HK171" s="44"/>
      <c r="HL171" s="44"/>
      <c r="HM171" s="44"/>
      <c r="HN171" s="44"/>
      <c r="HO171" s="44"/>
      <c r="HP171" s="44"/>
      <c r="HQ171" s="44"/>
      <c r="HR171" s="44"/>
      <c r="HS171" s="44"/>
      <c r="HT171" s="44"/>
      <c r="HU171" s="44"/>
      <c r="HV171" s="44"/>
      <c r="HW171" s="44"/>
      <c r="HX171" s="44"/>
      <c r="HY171" s="44"/>
      <c r="HZ171" s="44"/>
      <c r="IA171" s="44"/>
      <c r="IB171" s="44"/>
      <c r="IC171" s="44"/>
      <c r="ID171" s="44"/>
      <c r="IE171" s="44"/>
      <c r="IF171" s="44"/>
      <c r="IG171" s="44"/>
      <c r="IH171" s="44"/>
      <c r="II171" s="44"/>
      <c r="IJ171" s="44"/>
      <c r="IK171" s="44"/>
      <c r="IL171" s="44"/>
      <c r="IM171" s="44"/>
      <c r="IN171" s="44"/>
      <c r="IO171" s="44"/>
      <c r="IP171" s="44"/>
      <c r="IQ171" s="44"/>
      <c r="IR171" s="44"/>
      <c r="IS171" s="44"/>
      <c r="IT171" s="44"/>
      <c r="IU171" s="44"/>
      <c r="IV171" s="44"/>
    </row>
    <row r="172" s="45" customFormat="true" ht="30" hidden="false" customHeight="false" outlineLevel="0" collapsed="false">
      <c r="A172" s="63"/>
      <c r="B172" s="39" t="s">
        <v>1347</v>
      </c>
      <c r="C172" s="37" t="s">
        <v>1348</v>
      </c>
      <c r="D172" s="37" t="s">
        <v>1349</v>
      </c>
      <c r="E172" s="37" t="s">
        <v>103</v>
      </c>
      <c r="F172" s="78" t="s">
        <v>840</v>
      </c>
      <c r="G172" s="65" t="n">
        <v>1.21</v>
      </c>
      <c r="H172" s="52" t="n">
        <v>1000</v>
      </c>
      <c r="I172" s="40" t="n">
        <f aca="false">G172*H172</f>
        <v>1210</v>
      </c>
      <c r="J172" s="41" t="n">
        <v>0.12</v>
      </c>
      <c r="K172" s="42" t="n">
        <f aca="false">I172*J172+I172</f>
        <v>1355.2</v>
      </c>
      <c r="L172" s="53" t="s">
        <v>790</v>
      </c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  <c r="AP172" s="44"/>
      <c r="AQ172" s="44"/>
      <c r="AR172" s="44"/>
      <c r="AS172" s="44"/>
      <c r="AT172" s="44"/>
      <c r="AU172" s="44"/>
      <c r="AV172" s="44"/>
      <c r="AW172" s="44"/>
      <c r="AX172" s="44"/>
      <c r="AY172" s="44"/>
      <c r="AZ172" s="44"/>
      <c r="BA172" s="44"/>
      <c r="BB172" s="44"/>
      <c r="BC172" s="44"/>
      <c r="BD172" s="44"/>
      <c r="BE172" s="44"/>
      <c r="BF172" s="44"/>
      <c r="BG172" s="44"/>
      <c r="BH172" s="44"/>
      <c r="BI172" s="44"/>
      <c r="BJ172" s="44"/>
      <c r="BK172" s="44"/>
      <c r="BL172" s="44"/>
      <c r="BM172" s="44"/>
      <c r="BN172" s="44"/>
      <c r="BO172" s="44"/>
      <c r="BP172" s="44"/>
      <c r="BQ172" s="44"/>
      <c r="BR172" s="44"/>
      <c r="BS172" s="44"/>
      <c r="BT172" s="44"/>
      <c r="BU172" s="44"/>
      <c r="BV172" s="44"/>
      <c r="BW172" s="44"/>
      <c r="BX172" s="44"/>
      <c r="BY172" s="44"/>
      <c r="BZ172" s="44"/>
      <c r="CA172" s="44"/>
      <c r="CB172" s="44"/>
      <c r="CC172" s="44"/>
      <c r="CD172" s="44"/>
      <c r="CE172" s="44"/>
      <c r="CF172" s="44"/>
      <c r="CG172" s="44"/>
      <c r="CH172" s="44"/>
      <c r="CI172" s="44"/>
      <c r="CJ172" s="44"/>
      <c r="CK172" s="44"/>
      <c r="CL172" s="44"/>
      <c r="CM172" s="44"/>
      <c r="CN172" s="44"/>
      <c r="CO172" s="44"/>
      <c r="CP172" s="44"/>
      <c r="CQ172" s="44"/>
      <c r="CR172" s="44"/>
      <c r="CS172" s="44"/>
      <c r="CT172" s="44"/>
      <c r="CU172" s="44"/>
      <c r="CV172" s="44"/>
      <c r="CW172" s="44"/>
      <c r="CX172" s="44"/>
      <c r="CY172" s="44"/>
      <c r="CZ172" s="44"/>
      <c r="DA172" s="44"/>
      <c r="DB172" s="44"/>
      <c r="DC172" s="44"/>
      <c r="DD172" s="44"/>
      <c r="DE172" s="44"/>
      <c r="DF172" s="44"/>
      <c r="DG172" s="44"/>
      <c r="DH172" s="44"/>
      <c r="DI172" s="44"/>
      <c r="DJ172" s="44"/>
      <c r="DK172" s="44"/>
      <c r="DL172" s="44"/>
      <c r="DM172" s="44"/>
      <c r="DN172" s="44"/>
      <c r="DO172" s="44"/>
      <c r="DP172" s="44"/>
      <c r="DQ172" s="44"/>
      <c r="DR172" s="44"/>
      <c r="DS172" s="44"/>
      <c r="DT172" s="44"/>
      <c r="DU172" s="44"/>
      <c r="DV172" s="44"/>
      <c r="DW172" s="44"/>
      <c r="DX172" s="44"/>
      <c r="DY172" s="44"/>
      <c r="DZ172" s="44"/>
      <c r="EA172" s="44"/>
      <c r="EB172" s="44"/>
      <c r="EC172" s="44"/>
      <c r="ED172" s="44"/>
      <c r="EE172" s="44"/>
      <c r="EF172" s="44"/>
      <c r="EG172" s="44"/>
      <c r="EH172" s="44"/>
      <c r="EI172" s="44"/>
      <c r="EJ172" s="44"/>
      <c r="EK172" s="44"/>
      <c r="EL172" s="44"/>
      <c r="EM172" s="44"/>
      <c r="EN172" s="44"/>
      <c r="EO172" s="44"/>
      <c r="EP172" s="44"/>
      <c r="EQ172" s="44"/>
      <c r="ER172" s="44"/>
      <c r="ES172" s="44"/>
      <c r="ET172" s="44"/>
      <c r="EU172" s="44"/>
      <c r="EV172" s="44"/>
      <c r="EW172" s="44"/>
      <c r="EX172" s="44"/>
      <c r="EY172" s="44"/>
      <c r="EZ172" s="44"/>
      <c r="FA172" s="44"/>
      <c r="FB172" s="44"/>
      <c r="FC172" s="44"/>
      <c r="FD172" s="44"/>
      <c r="FE172" s="44"/>
      <c r="FF172" s="44"/>
      <c r="FG172" s="44"/>
      <c r="FH172" s="44"/>
      <c r="FI172" s="44"/>
      <c r="FJ172" s="44"/>
      <c r="FK172" s="44"/>
      <c r="FL172" s="44"/>
      <c r="FM172" s="44"/>
      <c r="FN172" s="44"/>
      <c r="FO172" s="44"/>
      <c r="FP172" s="44"/>
      <c r="FQ172" s="44"/>
      <c r="FR172" s="44"/>
      <c r="FS172" s="44"/>
      <c r="FT172" s="44"/>
      <c r="FU172" s="44"/>
      <c r="FV172" s="44"/>
      <c r="FW172" s="44"/>
      <c r="FX172" s="44"/>
      <c r="FY172" s="44"/>
      <c r="FZ172" s="44"/>
      <c r="GA172" s="44"/>
      <c r="GB172" s="44"/>
      <c r="GC172" s="44"/>
      <c r="GD172" s="44"/>
      <c r="GE172" s="44"/>
      <c r="GF172" s="44"/>
      <c r="GG172" s="44"/>
      <c r="GH172" s="44"/>
      <c r="GI172" s="44"/>
      <c r="GJ172" s="44"/>
      <c r="GK172" s="44"/>
      <c r="GL172" s="44"/>
      <c r="GM172" s="44"/>
      <c r="GN172" s="44"/>
      <c r="GO172" s="44"/>
      <c r="GP172" s="44"/>
      <c r="GQ172" s="44"/>
      <c r="GR172" s="44"/>
      <c r="GS172" s="44"/>
      <c r="GT172" s="44"/>
      <c r="GU172" s="44"/>
      <c r="GV172" s="44"/>
      <c r="GW172" s="44"/>
      <c r="GX172" s="44"/>
      <c r="GY172" s="44"/>
      <c r="GZ172" s="44"/>
      <c r="HA172" s="44"/>
      <c r="HB172" s="44"/>
      <c r="HC172" s="44"/>
      <c r="HD172" s="44"/>
      <c r="HE172" s="44"/>
      <c r="HF172" s="44"/>
      <c r="HG172" s="44"/>
      <c r="HH172" s="44"/>
      <c r="HI172" s="44"/>
      <c r="HJ172" s="44"/>
      <c r="HK172" s="44"/>
      <c r="HL172" s="44"/>
      <c r="HM172" s="44"/>
      <c r="HN172" s="44"/>
      <c r="HO172" s="44"/>
      <c r="HP172" s="44"/>
      <c r="HQ172" s="44"/>
      <c r="HR172" s="44"/>
      <c r="HS172" s="44"/>
      <c r="HT172" s="44"/>
      <c r="HU172" s="44"/>
      <c r="HV172" s="44"/>
      <c r="HW172" s="44"/>
      <c r="HX172" s="44"/>
      <c r="HY172" s="44"/>
      <c r="HZ172" s="44"/>
      <c r="IA172" s="44"/>
      <c r="IB172" s="44"/>
      <c r="IC172" s="44"/>
      <c r="ID172" s="44"/>
      <c r="IE172" s="44"/>
      <c r="IF172" s="44"/>
      <c r="IG172" s="44"/>
    </row>
    <row r="173" s="45" customFormat="true" ht="30" hidden="false" customHeight="false" outlineLevel="0" collapsed="false">
      <c r="A173" s="63"/>
      <c r="B173" s="39" t="s">
        <v>1350</v>
      </c>
      <c r="C173" s="37" t="s">
        <v>1287</v>
      </c>
      <c r="D173" s="37" t="s">
        <v>1288</v>
      </c>
      <c r="E173" s="37" t="s">
        <v>103</v>
      </c>
      <c r="F173" s="91" t="s">
        <v>780</v>
      </c>
      <c r="G173" s="103" t="n">
        <v>1.41</v>
      </c>
      <c r="H173" s="51" t="n">
        <v>800</v>
      </c>
      <c r="I173" s="65" t="n">
        <f aca="false">G173*H173</f>
        <v>1128</v>
      </c>
      <c r="J173" s="41" t="n">
        <v>0.12</v>
      </c>
      <c r="K173" s="42" t="n">
        <f aca="false">I173*J173+I173</f>
        <v>1263.36</v>
      </c>
      <c r="L173" s="53" t="s">
        <v>781</v>
      </c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  <c r="AP173" s="44"/>
      <c r="AQ173" s="44"/>
      <c r="AR173" s="44"/>
      <c r="AS173" s="44"/>
      <c r="AT173" s="44"/>
      <c r="AU173" s="44"/>
      <c r="AV173" s="44"/>
      <c r="AW173" s="44"/>
      <c r="AX173" s="44"/>
      <c r="AY173" s="44"/>
      <c r="AZ173" s="44"/>
      <c r="BA173" s="44"/>
      <c r="BB173" s="44"/>
      <c r="BC173" s="44"/>
      <c r="BD173" s="44"/>
      <c r="BE173" s="44"/>
      <c r="BF173" s="44"/>
      <c r="BG173" s="44"/>
      <c r="BH173" s="44"/>
      <c r="BI173" s="44"/>
      <c r="BJ173" s="44"/>
      <c r="BK173" s="44"/>
      <c r="BL173" s="44"/>
      <c r="BM173" s="44"/>
      <c r="BN173" s="44"/>
      <c r="BO173" s="44"/>
      <c r="BP173" s="44"/>
      <c r="BQ173" s="44"/>
      <c r="BR173" s="44"/>
      <c r="BS173" s="44"/>
      <c r="BT173" s="44"/>
      <c r="BU173" s="44"/>
      <c r="BV173" s="44"/>
      <c r="BW173" s="44"/>
      <c r="BX173" s="44"/>
      <c r="BY173" s="44"/>
      <c r="BZ173" s="44"/>
      <c r="CA173" s="44"/>
      <c r="CB173" s="44"/>
      <c r="CC173" s="44"/>
      <c r="CD173" s="44"/>
      <c r="CE173" s="44"/>
      <c r="CF173" s="44"/>
      <c r="CG173" s="44"/>
      <c r="CH173" s="44"/>
      <c r="CI173" s="44"/>
      <c r="CJ173" s="44"/>
      <c r="CK173" s="44"/>
      <c r="CL173" s="44"/>
      <c r="CM173" s="44"/>
      <c r="CN173" s="44"/>
      <c r="CO173" s="44"/>
      <c r="CP173" s="44"/>
      <c r="CQ173" s="44"/>
      <c r="CR173" s="44"/>
      <c r="CS173" s="44"/>
      <c r="CT173" s="44"/>
      <c r="CU173" s="44"/>
      <c r="CV173" s="44"/>
      <c r="CW173" s="44"/>
      <c r="CX173" s="44"/>
      <c r="CY173" s="44"/>
      <c r="CZ173" s="44"/>
      <c r="DA173" s="44"/>
      <c r="DB173" s="44"/>
      <c r="DC173" s="44"/>
      <c r="DD173" s="44"/>
      <c r="DE173" s="44"/>
      <c r="DF173" s="44"/>
      <c r="DG173" s="44"/>
      <c r="DH173" s="44"/>
      <c r="DI173" s="44"/>
      <c r="DJ173" s="44"/>
      <c r="DK173" s="44"/>
      <c r="DL173" s="44"/>
      <c r="DM173" s="44"/>
      <c r="DN173" s="44"/>
      <c r="DO173" s="44"/>
      <c r="DP173" s="44"/>
      <c r="DQ173" s="44"/>
      <c r="DR173" s="44"/>
      <c r="DS173" s="44"/>
      <c r="DT173" s="44"/>
      <c r="DU173" s="44"/>
      <c r="DV173" s="44"/>
      <c r="DW173" s="44"/>
      <c r="DX173" s="44"/>
      <c r="DY173" s="44"/>
      <c r="DZ173" s="44"/>
      <c r="EA173" s="44"/>
      <c r="EB173" s="44"/>
      <c r="EC173" s="44"/>
      <c r="ED173" s="44"/>
      <c r="EE173" s="44"/>
      <c r="EF173" s="44"/>
      <c r="EG173" s="44"/>
      <c r="EH173" s="44"/>
      <c r="EI173" s="44"/>
      <c r="EJ173" s="44"/>
      <c r="EK173" s="44"/>
      <c r="EL173" s="44"/>
      <c r="EM173" s="44"/>
      <c r="EN173" s="44"/>
      <c r="EO173" s="44"/>
      <c r="EP173" s="44"/>
      <c r="EQ173" s="44"/>
      <c r="ER173" s="44"/>
      <c r="ES173" s="44"/>
      <c r="ET173" s="44"/>
      <c r="EU173" s="44"/>
      <c r="EV173" s="44"/>
      <c r="EW173" s="44"/>
      <c r="EX173" s="44"/>
      <c r="EY173" s="44"/>
      <c r="EZ173" s="44"/>
      <c r="FA173" s="44"/>
      <c r="FB173" s="44"/>
      <c r="FC173" s="44"/>
      <c r="FD173" s="44"/>
      <c r="FE173" s="44"/>
      <c r="FF173" s="44"/>
      <c r="FG173" s="44"/>
      <c r="FH173" s="44"/>
      <c r="FI173" s="44"/>
      <c r="FJ173" s="44"/>
      <c r="FK173" s="44"/>
      <c r="FL173" s="44"/>
      <c r="FM173" s="44"/>
      <c r="FN173" s="44"/>
      <c r="FO173" s="44"/>
      <c r="FP173" s="44"/>
      <c r="FQ173" s="44"/>
      <c r="FR173" s="44"/>
      <c r="FS173" s="44"/>
      <c r="FT173" s="44"/>
      <c r="FU173" s="44"/>
      <c r="FV173" s="44"/>
      <c r="FW173" s="44"/>
      <c r="FX173" s="44"/>
      <c r="FY173" s="44"/>
      <c r="FZ173" s="44"/>
      <c r="GA173" s="44"/>
      <c r="GB173" s="44"/>
      <c r="GC173" s="44"/>
      <c r="GD173" s="44"/>
      <c r="GE173" s="44"/>
      <c r="GF173" s="44"/>
      <c r="GG173" s="44"/>
      <c r="GH173" s="44"/>
      <c r="GI173" s="44"/>
      <c r="GJ173" s="44"/>
      <c r="GK173" s="44"/>
      <c r="GL173" s="44"/>
      <c r="GM173" s="44"/>
      <c r="GN173" s="44"/>
      <c r="GO173" s="44"/>
      <c r="GP173" s="44"/>
      <c r="GQ173" s="44"/>
      <c r="GR173" s="44"/>
      <c r="GS173" s="44"/>
      <c r="GT173" s="44"/>
      <c r="GU173" s="44"/>
      <c r="GV173" s="44"/>
      <c r="GW173" s="44"/>
      <c r="GX173" s="44"/>
      <c r="GY173" s="44"/>
      <c r="GZ173" s="44"/>
      <c r="HA173" s="44"/>
      <c r="HB173" s="44"/>
      <c r="HC173" s="44"/>
      <c r="HD173" s="44"/>
      <c r="HE173" s="44"/>
      <c r="HF173" s="44"/>
      <c r="HG173" s="44"/>
      <c r="HH173" s="44"/>
      <c r="HI173" s="44"/>
      <c r="HJ173" s="44"/>
      <c r="HK173" s="44"/>
      <c r="HL173" s="44"/>
      <c r="HM173" s="44"/>
      <c r="HN173" s="44"/>
      <c r="HO173" s="44"/>
      <c r="HP173" s="44"/>
      <c r="HQ173" s="44"/>
      <c r="HR173" s="44"/>
      <c r="HS173" s="44"/>
      <c r="HT173" s="44"/>
      <c r="HU173" s="44"/>
      <c r="HV173" s="44"/>
      <c r="HW173" s="44"/>
      <c r="HX173" s="44"/>
      <c r="HY173" s="44"/>
      <c r="HZ173" s="44"/>
      <c r="IA173" s="44"/>
      <c r="IB173" s="44"/>
      <c r="IC173" s="44"/>
      <c r="ID173" s="44"/>
      <c r="IE173" s="44"/>
      <c r="IF173" s="44"/>
      <c r="IG173" s="44"/>
      <c r="IH173" s="44"/>
      <c r="II173" s="44"/>
      <c r="IJ173" s="44"/>
      <c r="IK173" s="44"/>
      <c r="IL173" s="44"/>
      <c r="IM173" s="44"/>
      <c r="IN173" s="44"/>
      <c r="IO173" s="44"/>
      <c r="IP173" s="44"/>
      <c r="IQ173" s="44"/>
      <c r="IR173" s="44"/>
      <c r="IS173" s="44"/>
      <c r="IT173" s="44"/>
      <c r="IU173" s="44"/>
      <c r="IV173" s="44"/>
    </row>
    <row r="174" s="45" customFormat="true" ht="30" hidden="false" customHeight="false" outlineLevel="0" collapsed="false">
      <c r="A174" s="63"/>
      <c r="B174" s="39" t="s">
        <v>1351</v>
      </c>
      <c r="C174" s="37" t="s">
        <v>1352</v>
      </c>
      <c r="D174" s="37" t="s">
        <v>1353</v>
      </c>
      <c r="E174" s="37" t="s">
        <v>103</v>
      </c>
      <c r="F174" s="91" t="s">
        <v>780</v>
      </c>
      <c r="G174" s="92" t="n">
        <v>1.49</v>
      </c>
      <c r="H174" s="52" t="n">
        <v>1300</v>
      </c>
      <c r="I174" s="40" t="n">
        <f aca="false">G174*H174</f>
        <v>1937</v>
      </c>
      <c r="J174" s="41" t="n">
        <v>0.12</v>
      </c>
      <c r="K174" s="42" t="n">
        <f aca="false">I174*J174+I174</f>
        <v>2169.44</v>
      </c>
      <c r="L174" s="53" t="s">
        <v>781</v>
      </c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  <c r="AP174" s="44"/>
      <c r="AQ174" s="44"/>
      <c r="AR174" s="44"/>
      <c r="AS174" s="44"/>
      <c r="AT174" s="44"/>
      <c r="AU174" s="44"/>
      <c r="AV174" s="44"/>
      <c r="AW174" s="44"/>
      <c r="AX174" s="44"/>
      <c r="AY174" s="44"/>
      <c r="AZ174" s="44"/>
      <c r="BA174" s="44"/>
      <c r="BB174" s="44"/>
      <c r="BC174" s="44"/>
      <c r="BD174" s="44"/>
      <c r="BE174" s="44"/>
      <c r="BF174" s="44"/>
      <c r="BG174" s="44"/>
      <c r="BH174" s="44"/>
      <c r="BI174" s="44"/>
      <c r="BJ174" s="44"/>
      <c r="BK174" s="44"/>
      <c r="BL174" s="44"/>
      <c r="BM174" s="44"/>
      <c r="BN174" s="44"/>
      <c r="BO174" s="44"/>
      <c r="BP174" s="44"/>
      <c r="BQ174" s="44"/>
      <c r="BR174" s="44"/>
      <c r="BS174" s="44"/>
      <c r="BT174" s="44"/>
      <c r="BU174" s="44"/>
      <c r="BV174" s="44"/>
      <c r="BW174" s="44"/>
      <c r="BX174" s="44"/>
      <c r="BY174" s="44"/>
      <c r="BZ174" s="44"/>
      <c r="CA174" s="44"/>
      <c r="CB174" s="44"/>
      <c r="CC174" s="44"/>
      <c r="CD174" s="44"/>
      <c r="CE174" s="44"/>
      <c r="CF174" s="44"/>
      <c r="CG174" s="44"/>
      <c r="CH174" s="44"/>
      <c r="CI174" s="44"/>
      <c r="CJ174" s="44"/>
      <c r="CK174" s="44"/>
      <c r="CL174" s="44"/>
      <c r="CM174" s="44"/>
      <c r="CN174" s="44"/>
      <c r="CO174" s="44"/>
      <c r="CP174" s="44"/>
      <c r="CQ174" s="44"/>
      <c r="CR174" s="44"/>
      <c r="CS174" s="44"/>
      <c r="CT174" s="44"/>
      <c r="CU174" s="44"/>
      <c r="CV174" s="44"/>
      <c r="CW174" s="44"/>
      <c r="CX174" s="44"/>
      <c r="CY174" s="44"/>
      <c r="CZ174" s="44"/>
      <c r="DA174" s="44"/>
      <c r="DB174" s="44"/>
      <c r="DC174" s="44"/>
      <c r="DD174" s="44"/>
      <c r="DE174" s="44"/>
      <c r="DF174" s="44"/>
      <c r="DG174" s="44"/>
      <c r="DH174" s="44"/>
      <c r="DI174" s="44"/>
      <c r="DJ174" s="44"/>
      <c r="DK174" s="44"/>
      <c r="DL174" s="44"/>
      <c r="DM174" s="44"/>
      <c r="DN174" s="44"/>
      <c r="DO174" s="44"/>
      <c r="DP174" s="44"/>
      <c r="DQ174" s="44"/>
      <c r="DR174" s="44"/>
      <c r="DS174" s="44"/>
      <c r="DT174" s="44"/>
      <c r="DU174" s="44"/>
      <c r="DV174" s="44"/>
      <c r="DW174" s="44"/>
      <c r="DX174" s="44"/>
      <c r="DY174" s="44"/>
      <c r="DZ174" s="44"/>
      <c r="EA174" s="44"/>
      <c r="EB174" s="44"/>
      <c r="EC174" s="44"/>
      <c r="ED174" s="44"/>
      <c r="EE174" s="44"/>
      <c r="EF174" s="44"/>
      <c r="EG174" s="44"/>
      <c r="EH174" s="44"/>
      <c r="EI174" s="44"/>
      <c r="EJ174" s="44"/>
      <c r="EK174" s="44"/>
      <c r="EL174" s="44"/>
      <c r="EM174" s="44"/>
      <c r="EN174" s="44"/>
      <c r="EO174" s="44"/>
      <c r="EP174" s="44"/>
      <c r="EQ174" s="44"/>
      <c r="ER174" s="44"/>
      <c r="ES174" s="44"/>
      <c r="ET174" s="44"/>
      <c r="EU174" s="44"/>
      <c r="EV174" s="44"/>
      <c r="EW174" s="44"/>
      <c r="EX174" s="44"/>
      <c r="EY174" s="44"/>
      <c r="EZ174" s="44"/>
      <c r="FA174" s="44"/>
      <c r="FB174" s="44"/>
      <c r="FC174" s="44"/>
      <c r="FD174" s="44"/>
      <c r="FE174" s="44"/>
      <c r="FF174" s="44"/>
      <c r="FG174" s="44"/>
      <c r="FH174" s="44"/>
      <c r="FI174" s="44"/>
      <c r="FJ174" s="44"/>
      <c r="FK174" s="44"/>
      <c r="FL174" s="44"/>
      <c r="FM174" s="44"/>
      <c r="FN174" s="44"/>
      <c r="FO174" s="44"/>
      <c r="FP174" s="44"/>
      <c r="FQ174" s="44"/>
      <c r="FR174" s="44"/>
      <c r="FS174" s="44"/>
      <c r="FT174" s="44"/>
      <c r="FU174" s="44"/>
      <c r="FV174" s="44"/>
      <c r="FW174" s="44"/>
      <c r="FX174" s="44"/>
      <c r="FY174" s="44"/>
      <c r="FZ174" s="44"/>
      <c r="GA174" s="44"/>
      <c r="GB174" s="44"/>
      <c r="GC174" s="44"/>
      <c r="GD174" s="44"/>
      <c r="GE174" s="44"/>
      <c r="GF174" s="44"/>
      <c r="GG174" s="44"/>
      <c r="GH174" s="44"/>
      <c r="GI174" s="44"/>
      <c r="GJ174" s="44"/>
      <c r="GK174" s="44"/>
      <c r="GL174" s="44"/>
      <c r="GM174" s="44"/>
      <c r="GN174" s="44"/>
      <c r="GO174" s="44"/>
      <c r="GP174" s="44"/>
      <c r="GQ174" s="44"/>
      <c r="GR174" s="44"/>
      <c r="GS174" s="44"/>
      <c r="GT174" s="44"/>
      <c r="GU174" s="44"/>
      <c r="GV174" s="44"/>
      <c r="GW174" s="44"/>
      <c r="GX174" s="44"/>
      <c r="GY174" s="44"/>
      <c r="GZ174" s="44"/>
      <c r="HA174" s="44"/>
      <c r="HB174" s="44"/>
      <c r="HC174" s="44"/>
      <c r="HD174" s="44"/>
      <c r="HE174" s="44"/>
      <c r="HF174" s="44"/>
      <c r="HG174" s="44"/>
      <c r="HH174" s="44"/>
      <c r="HI174" s="44"/>
      <c r="HJ174" s="44"/>
      <c r="HK174" s="44"/>
      <c r="HL174" s="44"/>
      <c r="HM174" s="44"/>
      <c r="HN174" s="44"/>
      <c r="HO174" s="44"/>
      <c r="HP174" s="44"/>
      <c r="HQ174" s="44"/>
      <c r="HR174" s="44"/>
      <c r="HS174" s="44"/>
      <c r="HT174" s="44"/>
      <c r="HU174" s="44"/>
      <c r="HV174" s="44"/>
      <c r="HW174" s="44"/>
      <c r="HX174" s="44"/>
      <c r="HY174" s="44"/>
      <c r="HZ174" s="44"/>
      <c r="IA174" s="44"/>
      <c r="IB174" s="44"/>
      <c r="IC174" s="44"/>
      <c r="ID174" s="44"/>
      <c r="IE174" s="44"/>
      <c r="IF174" s="44"/>
      <c r="IG174" s="44"/>
    </row>
    <row r="175" s="45" customFormat="true" ht="30" hidden="false" customHeight="false" outlineLevel="0" collapsed="false">
      <c r="A175" s="63"/>
      <c r="B175" s="39" t="s">
        <v>1354</v>
      </c>
      <c r="C175" s="37" t="s">
        <v>1355</v>
      </c>
      <c r="D175" s="37" t="s">
        <v>1356</v>
      </c>
      <c r="E175" s="37" t="s">
        <v>16</v>
      </c>
      <c r="F175" s="37" t="s">
        <v>858</v>
      </c>
      <c r="G175" s="47" t="n">
        <v>4.16</v>
      </c>
      <c r="H175" s="48" t="n">
        <v>110</v>
      </c>
      <c r="I175" s="40" t="n">
        <f aca="false">G175*H175</f>
        <v>457.6</v>
      </c>
      <c r="J175" s="41" t="n">
        <v>0.12</v>
      </c>
      <c r="K175" s="42" t="n">
        <f aca="false">I175*J175+I175</f>
        <v>512.512</v>
      </c>
      <c r="L175" s="37" t="s">
        <v>859</v>
      </c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  <c r="AP175" s="44"/>
      <c r="AQ175" s="44"/>
      <c r="AR175" s="44"/>
      <c r="AS175" s="44"/>
      <c r="AT175" s="44"/>
      <c r="AU175" s="44"/>
      <c r="AV175" s="44"/>
      <c r="AW175" s="44"/>
      <c r="AX175" s="44"/>
      <c r="AY175" s="44"/>
      <c r="AZ175" s="44"/>
      <c r="BA175" s="44"/>
      <c r="BB175" s="44"/>
      <c r="BC175" s="44"/>
      <c r="BD175" s="44"/>
      <c r="BE175" s="44"/>
      <c r="BF175" s="44"/>
      <c r="BG175" s="44"/>
      <c r="BH175" s="44"/>
      <c r="BI175" s="44"/>
      <c r="BJ175" s="44"/>
      <c r="BK175" s="44"/>
      <c r="BL175" s="44"/>
      <c r="BM175" s="44"/>
      <c r="BN175" s="44"/>
      <c r="BO175" s="44"/>
      <c r="BP175" s="44"/>
      <c r="BQ175" s="44"/>
      <c r="BR175" s="44"/>
      <c r="BS175" s="44"/>
      <c r="BT175" s="44"/>
      <c r="BU175" s="44"/>
      <c r="BV175" s="44"/>
      <c r="BW175" s="44"/>
      <c r="BX175" s="44"/>
      <c r="BY175" s="44"/>
      <c r="BZ175" s="44"/>
      <c r="CA175" s="44"/>
      <c r="CB175" s="44"/>
      <c r="CC175" s="44"/>
      <c r="CD175" s="44"/>
      <c r="CE175" s="44"/>
      <c r="CF175" s="44"/>
      <c r="CG175" s="44"/>
      <c r="CH175" s="44"/>
      <c r="CI175" s="44"/>
      <c r="CJ175" s="44"/>
      <c r="CK175" s="44"/>
      <c r="CL175" s="44"/>
      <c r="CM175" s="44"/>
      <c r="CN175" s="44"/>
      <c r="CO175" s="44"/>
      <c r="CP175" s="44"/>
      <c r="CQ175" s="44"/>
      <c r="CR175" s="44"/>
      <c r="CS175" s="44"/>
      <c r="CT175" s="44"/>
      <c r="CU175" s="44"/>
      <c r="CV175" s="44"/>
      <c r="CW175" s="44"/>
      <c r="CX175" s="44"/>
      <c r="CY175" s="44"/>
      <c r="CZ175" s="44"/>
      <c r="DA175" s="44"/>
      <c r="DB175" s="44"/>
      <c r="DC175" s="44"/>
      <c r="DD175" s="44"/>
      <c r="DE175" s="44"/>
      <c r="DF175" s="44"/>
      <c r="DG175" s="44"/>
      <c r="DH175" s="44"/>
      <c r="DI175" s="44"/>
      <c r="DJ175" s="44"/>
      <c r="DK175" s="44"/>
      <c r="DL175" s="44"/>
      <c r="DM175" s="44"/>
      <c r="DN175" s="44"/>
      <c r="DO175" s="44"/>
      <c r="DP175" s="44"/>
      <c r="DQ175" s="44"/>
      <c r="DR175" s="44"/>
      <c r="DS175" s="44"/>
      <c r="DT175" s="44"/>
      <c r="DU175" s="44"/>
      <c r="DV175" s="44"/>
      <c r="DW175" s="44"/>
      <c r="DX175" s="44"/>
      <c r="DY175" s="44"/>
      <c r="DZ175" s="44"/>
      <c r="EA175" s="44"/>
      <c r="EB175" s="44"/>
      <c r="EC175" s="44"/>
      <c r="ED175" s="44"/>
      <c r="EE175" s="44"/>
      <c r="EF175" s="44"/>
      <c r="EG175" s="44"/>
      <c r="EH175" s="44"/>
      <c r="EI175" s="44"/>
      <c r="EJ175" s="44"/>
      <c r="EK175" s="44"/>
      <c r="EL175" s="44"/>
      <c r="EM175" s="44"/>
      <c r="EN175" s="44"/>
      <c r="EO175" s="44"/>
      <c r="EP175" s="44"/>
      <c r="EQ175" s="44"/>
      <c r="ER175" s="44"/>
      <c r="ES175" s="44"/>
      <c r="ET175" s="44"/>
      <c r="EU175" s="44"/>
      <c r="EV175" s="44"/>
      <c r="EW175" s="44"/>
      <c r="EX175" s="44"/>
      <c r="EY175" s="44"/>
      <c r="EZ175" s="44"/>
      <c r="FA175" s="44"/>
      <c r="FB175" s="44"/>
      <c r="FC175" s="44"/>
      <c r="FD175" s="44"/>
      <c r="FE175" s="44"/>
      <c r="FF175" s="44"/>
      <c r="FG175" s="44"/>
      <c r="FH175" s="44"/>
      <c r="FI175" s="44"/>
      <c r="FJ175" s="44"/>
      <c r="FK175" s="44"/>
      <c r="FL175" s="44"/>
      <c r="FM175" s="44"/>
      <c r="FN175" s="44"/>
      <c r="FO175" s="44"/>
      <c r="FP175" s="44"/>
      <c r="FQ175" s="44"/>
      <c r="FR175" s="44"/>
      <c r="FS175" s="44"/>
      <c r="FT175" s="44"/>
      <c r="FU175" s="44"/>
      <c r="FV175" s="44"/>
      <c r="FW175" s="44"/>
      <c r="FX175" s="44"/>
      <c r="FY175" s="44"/>
      <c r="FZ175" s="44"/>
      <c r="GA175" s="44"/>
      <c r="GB175" s="44"/>
      <c r="GC175" s="44"/>
      <c r="GD175" s="44"/>
      <c r="GE175" s="44"/>
      <c r="GF175" s="44"/>
      <c r="GG175" s="44"/>
      <c r="GH175" s="44"/>
      <c r="GI175" s="44"/>
      <c r="GJ175" s="44"/>
      <c r="GK175" s="44"/>
      <c r="GL175" s="44"/>
      <c r="GM175" s="44"/>
      <c r="GN175" s="44"/>
      <c r="GO175" s="44"/>
      <c r="GP175" s="44"/>
      <c r="GQ175" s="44"/>
      <c r="GR175" s="44"/>
      <c r="GS175" s="44"/>
      <c r="GT175" s="44"/>
      <c r="GU175" s="44"/>
      <c r="GV175" s="44"/>
      <c r="GW175" s="44"/>
      <c r="GX175" s="44"/>
      <c r="GY175" s="44"/>
      <c r="GZ175" s="44"/>
      <c r="HA175" s="44"/>
      <c r="HB175" s="44"/>
      <c r="HC175" s="44"/>
      <c r="HD175" s="44"/>
      <c r="HE175" s="44"/>
      <c r="HF175" s="44"/>
      <c r="HG175" s="44"/>
      <c r="HH175" s="44"/>
      <c r="HI175" s="44"/>
      <c r="HJ175" s="44"/>
      <c r="HK175" s="44"/>
      <c r="HL175" s="44"/>
      <c r="HM175" s="44"/>
      <c r="HN175" s="44"/>
      <c r="HO175" s="44"/>
      <c r="HP175" s="44"/>
      <c r="HQ175" s="44"/>
      <c r="HR175" s="44"/>
      <c r="HS175" s="44"/>
      <c r="HT175" s="44"/>
      <c r="HU175" s="44"/>
      <c r="HV175" s="44"/>
      <c r="HW175" s="44"/>
      <c r="HX175" s="44"/>
      <c r="HY175" s="44"/>
      <c r="HZ175" s="44"/>
      <c r="IA175" s="44"/>
      <c r="IB175" s="44"/>
      <c r="IC175" s="44"/>
      <c r="ID175" s="44"/>
      <c r="IE175" s="44"/>
      <c r="IF175" s="44"/>
      <c r="IG175" s="44"/>
    </row>
    <row r="176" s="45" customFormat="true" ht="30" hidden="false" customHeight="false" outlineLevel="0" collapsed="false">
      <c r="A176" s="63"/>
      <c r="B176" s="39" t="s">
        <v>1357</v>
      </c>
      <c r="C176" s="37" t="s">
        <v>1358</v>
      </c>
      <c r="D176" s="37" t="s">
        <v>1359</v>
      </c>
      <c r="E176" s="37" t="s">
        <v>16</v>
      </c>
      <c r="F176" s="91" t="s">
        <v>1360</v>
      </c>
      <c r="G176" s="92" t="n">
        <v>8.52</v>
      </c>
      <c r="H176" s="52" t="n">
        <v>600</v>
      </c>
      <c r="I176" s="40" t="n">
        <f aca="false">G176*H176</f>
        <v>5112</v>
      </c>
      <c r="J176" s="41" t="n">
        <v>0.12</v>
      </c>
      <c r="K176" s="42" t="n">
        <f aca="false">I176*J176+I176</f>
        <v>5725.44</v>
      </c>
      <c r="L176" s="53" t="s">
        <v>1005</v>
      </c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  <c r="AP176" s="44"/>
      <c r="AQ176" s="44"/>
      <c r="AR176" s="44"/>
      <c r="AS176" s="44"/>
      <c r="AT176" s="44"/>
      <c r="AU176" s="44"/>
      <c r="AV176" s="44"/>
      <c r="AW176" s="44"/>
      <c r="AX176" s="44"/>
      <c r="AY176" s="44"/>
      <c r="AZ176" s="44"/>
      <c r="BA176" s="44"/>
      <c r="BB176" s="44"/>
      <c r="BC176" s="44"/>
      <c r="BD176" s="44"/>
      <c r="BE176" s="44"/>
      <c r="BF176" s="44"/>
      <c r="BG176" s="44"/>
      <c r="BH176" s="44"/>
      <c r="BI176" s="44"/>
      <c r="BJ176" s="44"/>
      <c r="BK176" s="44"/>
      <c r="BL176" s="44"/>
      <c r="BM176" s="44"/>
      <c r="BN176" s="44"/>
      <c r="BO176" s="44"/>
      <c r="BP176" s="44"/>
      <c r="BQ176" s="44"/>
      <c r="BR176" s="44"/>
      <c r="BS176" s="44"/>
      <c r="BT176" s="44"/>
      <c r="BU176" s="44"/>
      <c r="BV176" s="44"/>
      <c r="BW176" s="44"/>
      <c r="BX176" s="44"/>
      <c r="BY176" s="44"/>
      <c r="BZ176" s="44"/>
      <c r="CA176" s="44"/>
      <c r="CB176" s="44"/>
      <c r="CC176" s="44"/>
      <c r="CD176" s="44"/>
      <c r="CE176" s="44"/>
      <c r="CF176" s="44"/>
      <c r="CG176" s="44"/>
      <c r="CH176" s="44"/>
      <c r="CI176" s="44"/>
      <c r="CJ176" s="44"/>
      <c r="CK176" s="44"/>
      <c r="CL176" s="44"/>
      <c r="CM176" s="44"/>
      <c r="CN176" s="44"/>
      <c r="CO176" s="44"/>
      <c r="CP176" s="44"/>
      <c r="CQ176" s="44"/>
      <c r="CR176" s="44"/>
      <c r="CS176" s="44"/>
      <c r="CT176" s="44"/>
      <c r="CU176" s="44"/>
      <c r="CV176" s="44"/>
      <c r="CW176" s="44"/>
      <c r="CX176" s="44"/>
      <c r="CY176" s="44"/>
      <c r="CZ176" s="44"/>
      <c r="DA176" s="44"/>
      <c r="DB176" s="44"/>
      <c r="DC176" s="44"/>
      <c r="DD176" s="44"/>
      <c r="DE176" s="44"/>
      <c r="DF176" s="44"/>
      <c r="DG176" s="44"/>
      <c r="DH176" s="44"/>
      <c r="DI176" s="44"/>
      <c r="DJ176" s="44"/>
      <c r="DK176" s="44"/>
      <c r="DL176" s="44"/>
      <c r="DM176" s="44"/>
      <c r="DN176" s="44"/>
      <c r="DO176" s="44"/>
      <c r="DP176" s="44"/>
      <c r="DQ176" s="44"/>
      <c r="DR176" s="44"/>
      <c r="DS176" s="44"/>
      <c r="DT176" s="44"/>
      <c r="DU176" s="44"/>
      <c r="DV176" s="44"/>
      <c r="DW176" s="44"/>
      <c r="DX176" s="44"/>
      <c r="DY176" s="44"/>
      <c r="DZ176" s="44"/>
      <c r="EA176" s="44"/>
      <c r="EB176" s="44"/>
      <c r="EC176" s="44"/>
      <c r="ED176" s="44"/>
      <c r="EE176" s="44"/>
      <c r="EF176" s="44"/>
      <c r="EG176" s="44"/>
      <c r="EH176" s="44"/>
      <c r="EI176" s="44"/>
      <c r="EJ176" s="44"/>
      <c r="EK176" s="44"/>
      <c r="EL176" s="44"/>
      <c r="EM176" s="44"/>
      <c r="EN176" s="44"/>
      <c r="EO176" s="44"/>
      <c r="EP176" s="44"/>
      <c r="EQ176" s="44"/>
      <c r="ER176" s="44"/>
      <c r="ES176" s="44"/>
      <c r="ET176" s="44"/>
      <c r="EU176" s="44"/>
      <c r="EV176" s="44"/>
      <c r="EW176" s="44"/>
      <c r="EX176" s="44"/>
      <c r="EY176" s="44"/>
      <c r="EZ176" s="44"/>
      <c r="FA176" s="44"/>
      <c r="FB176" s="44"/>
      <c r="FC176" s="44"/>
      <c r="FD176" s="44"/>
      <c r="FE176" s="44"/>
      <c r="FF176" s="44"/>
      <c r="FG176" s="44"/>
      <c r="FH176" s="44"/>
      <c r="FI176" s="44"/>
      <c r="FJ176" s="44"/>
      <c r="FK176" s="44"/>
      <c r="FL176" s="44"/>
      <c r="FM176" s="44"/>
      <c r="FN176" s="44"/>
      <c r="FO176" s="44"/>
      <c r="FP176" s="44"/>
      <c r="FQ176" s="44"/>
      <c r="FR176" s="44"/>
      <c r="FS176" s="44"/>
      <c r="FT176" s="44"/>
      <c r="FU176" s="44"/>
      <c r="FV176" s="44"/>
      <c r="FW176" s="44"/>
      <c r="FX176" s="44"/>
      <c r="FY176" s="44"/>
      <c r="FZ176" s="44"/>
      <c r="GA176" s="44"/>
      <c r="GB176" s="44"/>
      <c r="GC176" s="44"/>
      <c r="GD176" s="44"/>
      <c r="GE176" s="44"/>
      <c r="GF176" s="44"/>
      <c r="GG176" s="44"/>
      <c r="GH176" s="44"/>
      <c r="GI176" s="44"/>
      <c r="GJ176" s="44"/>
      <c r="GK176" s="44"/>
      <c r="GL176" s="44"/>
      <c r="GM176" s="44"/>
      <c r="GN176" s="44"/>
      <c r="GO176" s="44"/>
      <c r="GP176" s="44"/>
      <c r="GQ176" s="44"/>
      <c r="GR176" s="44"/>
      <c r="GS176" s="44"/>
      <c r="GT176" s="44"/>
      <c r="GU176" s="44"/>
      <c r="GV176" s="44"/>
      <c r="GW176" s="44"/>
      <c r="GX176" s="44"/>
      <c r="GY176" s="44"/>
      <c r="GZ176" s="44"/>
      <c r="HA176" s="44"/>
      <c r="HB176" s="44"/>
      <c r="HC176" s="44"/>
      <c r="HD176" s="44"/>
      <c r="HE176" s="44"/>
      <c r="HF176" s="44"/>
      <c r="HG176" s="44"/>
      <c r="HH176" s="44"/>
      <c r="HI176" s="44"/>
      <c r="HJ176" s="44"/>
      <c r="HK176" s="44"/>
      <c r="HL176" s="44"/>
      <c r="HM176" s="44"/>
      <c r="HN176" s="44"/>
      <c r="HO176" s="44"/>
      <c r="HP176" s="44"/>
      <c r="HQ176" s="44"/>
      <c r="HR176" s="44"/>
      <c r="HS176" s="44"/>
      <c r="HT176" s="44"/>
      <c r="HU176" s="44"/>
      <c r="HV176" s="44"/>
      <c r="HW176" s="44"/>
      <c r="HX176" s="44"/>
      <c r="HY176" s="44"/>
      <c r="HZ176" s="44"/>
      <c r="IA176" s="44"/>
      <c r="IB176" s="44"/>
      <c r="IC176" s="44"/>
      <c r="ID176" s="44"/>
      <c r="IE176" s="44"/>
      <c r="IF176" s="44"/>
      <c r="IG176" s="44"/>
    </row>
    <row r="177" s="45" customFormat="true" ht="45" hidden="false" customHeight="false" outlineLevel="0" collapsed="false">
      <c r="A177" s="63"/>
      <c r="B177" s="39" t="s">
        <v>1361</v>
      </c>
      <c r="C177" s="37" t="s">
        <v>1362</v>
      </c>
      <c r="D177" s="37" t="s">
        <v>1363</v>
      </c>
      <c r="E177" s="37" t="s">
        <v>16</v>
      </c>
      <c r="F177" s="91" t="s">
        <v>1360</v>
      </c>
      <c r="G177" s="92" t="n">
        <v>11.16</v>
      </c>
      <c r="H177" s="52" t="n">
        <v>1020</v>
      </c>
      <c r="I177" s="40" t="n">
        <f aca="false">G177*H177</f>
        <v>11383.2</v>
      </c>
      <c r="J177" s="41" t="n">
        <v>0.12</v>
      </c>
      <c r="K177" s="42" t="n">
        <f aca="false">I177*J177+I177</f>
        <v>12749.184</v>
      </c>
      <c r="L177" s="53" t="s">
        <v>1005</v>
      </c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  <c r="AP177" s="44"/>
      <c r="AQ177" s="44"/>
      <c r="AR177" s="44"/>
      <c r="AS177" s="44"/>
      <c r="AT177" s="44"/>
      <c r="AU177" s="44"/>
      <c r="AV177" s="44"/>
      <c r="AW177" s="44"/>
      <c r="AX177" s="44"/>
      <c r="AY177" s="44"/>
      <c r="AZ177" s="44"/>
      <c r="BA177" s="44"/>
      <c r="BB177" s="44"/>
      <c r="BC177" s="44"/>
      <c r="BD177" s="44"/>
      <c r="BE177" s="44"/>
      <c r="BF177" s="44"/>
      <c r="BG177" s="44"/>
      <c r="BH177" s="44"/>
      <c r="BI177" s="44"/>
      <c r="BJ177" s="44"/>
      <c r="BK177" s="44"/>
      <c r="BL177" s="44"/>
      <c r="BM177" s="44"/>
      <c r="BN177" s="44"/>
      <c r="BO177" s="44"/>
      <c r="BP177" s="44"/>
      <c r="BQ177" s="44"/>
      <c r="BR177" s="44"/>
      <c r="BS177" s="44"/>
      <c r="BT177" s="44"/>
      <c r="BU177" s="44"/>
      <c r="BV177" s="44"/>
      <c r="BW177" s="44"/>
      <c r="BX177" s="44"/>
      <c r="BY177" s="44"/>
      <c r="BZ177" s="44"/>
      <c r="CA177" s="44"/>
      <c r="CB177" s="44"/>
      <c r="CC177" s="44"/>
      <c r="CD177" s="44"/>
      <c r="CE177" s="44"/>
      <c r="CF177" s="44"/>
      <c r="CG177" s="44"/>
      <c r="CH177" s="44"/>
      <c r="CI177" s="44"/>
      <c r="CJ177" s="44"/>
      <c r="CK177" s="44"/>
      <c r="CL177" s="44"/>
      <c r="CM177" s="44"/>
      <c r="CN177" s="44"/>
      <c r="CO177" s="44"/>
      <c r="CP177" s="44"/>
      <c r="CQ177" s="44"/>
      <c r="CR177" s="44"/>
      <c r="CS177" s="44"/>
      <c r="CT177" s="44"/>
      <c r="CU177" s="44"/>
      <c r="CV177" s="44"/>
      <c r="CW177" s="44"/>
      <c r="CX177" s="44"/>
      <c r="CY177" s="44"/>
      <c r="CZ177" s="44"/>
      <c r="DA177" s="44"/>
      <c r="DB177" s="44"/>
      <c r="DC177" s="44"/>
      <c r="DD177" s="44"/>
      <c r="DE177" s="44"/>
      <c r="DF177" s="44"/>
      <c r="DG177" s="44"/>
      <c r="DH177" s="44"/>
      <c r="DI177" s="44"/>
      <c r="DJ177" s="44"/>
      <c r="DK177" s="44"/>
      <c r="DL177" s="44"/>
      <c r="DM177" s="44"/>
      <c r="DN177" s="44"/>
      <c r="DO177" s="44"/>
      <c r="DP177" s="44"/>
      <c r="DQ177" s="44"/>
      <c r="DR177" s="44"/>
      <c r="DS177" s="44"/>
      <c r="DT177" s="44"/>
      <c r="DU177" s="44"/>
      <c r="DV177" s="44"/>
      <c r="DW177" s="44"/>
      <c r="DX177" s="44"/>
      <c r="DY177" s="44"/>
      <c r="DZ177" s="44"/>
      <c r="EA177" s="44"/>
      <c r="EB177" s="44"/>
      <c r="EC177" s="44"/>
      <c r="ED177" s="44"/>
      <c r="EE177" s="44"/>
      <c r="EF177" s="44"/>
      <c r="EG177" s="44"/>
      <c r="EH177" s="44"/>
      <c r="EI177" s="44"/>
      <c r="EJ177" s="44"/>
      <c r="EK177" s="44"/>
      <c r="EL177" s="44"/>
      <c r="EM177" s="44"/>
      <c r="EN177" s="44"/>
      <c r="EO177" s="44"/>
      <c r="EP177" s="44"/>
      <c r="EQ177" s="44"/>
      <c r="ER177" s="44"/>
      <c r="ES177" s="44"/>
      <c r="ET177" s="44"/>
      <c r="EU177" s="44"/>
      <c r="EV177" s="44"/>
      <c r="EW177" s="44"/>
      <c r="EX177" s="44"/>
      <c r="EY177" s="44"/>
      <c r="EZ177" s="44"/>
      <c r="FA177" s="44"/>
      <c r="FB177" s="44"/>
      <c r="FC177" s="44"/>
      <c r="FD177" s="44"/>
      <c r="FE177" s="44"/>
      <c r="FF177" s="44"/>
      <c r="FG177" s="44"/>
      <c r="FH177" s="44"/>
      <c r="FI177" s="44"/>
      <c r="FJ177" s="44"/>
      <c r="FK177" s="44"/>
      <c r="FL177" s="44"/>
      <c r="FM177" s="44"/>
      <c r="FN177" s="44"/>
      <c r="FO177" s="44"/>
      <c r="FP177" s="44"/>
      <c r="FQ177" s="44"/>
      <c r="FR177" s="44"/>
      <c r="FS177" s="44"/>
      <c r="FT177" s="44"/>
      <c r="FU177" s="44"/>
      <c r="FV177" s="44"/>
      <c r="FW177" s="44"/>
      <c r="FX177" s="44"/>
      <c r="FY177" s="44"/>
      <c r="FZ177" s="44"/>
      <c r="GA177" s="44"/>
      <c r="GB177" s="44"/>
      <c r="GC177" s="44"/>
      <c r="GD177" s="44"/>
      <c r="GE177" s="44"/>
      <c r="GF177" s="44"/>
      <c r="GG177" s="44"/>
      <c r="GH177" s="44"/>
      <c r="GI177" s="44"/>
      <c r="GJ177" s="44"/>
      <c r="GK177" s="44"/>
      <c r="GL177" s="44"/>
      <c r="GM177" s="44"/>
      <c r="GN177" s="44"/>
      <c r="GO177" s="44"/>
      <c r="GP177" s="44"/>
      <c r="GQ177" s="44"/>
      <c r="GR177" s="44"/>
      <c r="GS177" s="44"/>
      <c r="GT177" s="44"/>
      <c r="GU177" s="44"/>
      <c r="GV177" s="44"/>
      <c r="GW177" s="44"/>
      <c r="GX177" s="44"/>
      <c r="GY177" s="44"/>
      <c r="GZ177" s="44"/>
      <c r="HA177" s="44"/>
      <c r="HB177" s="44"/>
      <c r="HC177" s="44"/>
      <c r="HD177" s="44"/>
      <c r="HE177" s="44"/>
      <c r="HF177" s="44"/>
      <c r="HG177" s="44"/>
      <c r="HH177" s="44"/>
      <c r="HI177" s="44"/>
      <c r="HJ177" s="44"/>
      <c r="HK177" s="44"/>
      <c r="HL177" s="44"/>
      <c r="HM177" s="44"/>
      <c r="HN177" s="44"/>
      <c r="HO177" s="44"/>
      <c r="HP177" s="44"/>
      <c r="HQ177" s="44"/>
      <c r="HR177" s="44"/>
      <c r="HS177" s="44"/>
      <c r="HT177" s="44"/>
      <c r="HU177" s="44"/>
      <c r="HV177" s="44"/>
      <c r="HW177" s="44"/>
      <c r="HX177" s="44"/>
      <c r="HY177" s="44"/>
      <c r="HZ177" s="44"/>
      <c r="IA177" s="44"/>
      <c r="IB177" s="44"/>
      <c r="IC177" s="44"/>
      <c r="ID177" s="44"/>
      <c r="IE177" s="44"/>
      <c r="IF177" s="44"/>
      <c r="IG177" s="44"/>
    </row>
    <row r="178" s="45" customFormat="true" ht="30" hidden="false" customHeight="false" outlineLevel="0" collapsed="false">
      <c r="A178" s="63"/>
      <c r="B178" s="39" t="s">
        <v>1364</v>
      </c>
      <c r="C178" s="37" t="s">
        <v>1365</v>
      </c>
      <c r="D178" s="37" t="s">
        <v>1366</v>
      </c>
      <c r="E178" s="37" t="s">
        <v>103</v>
      </c>
      <c r="F178" s="91" t="s">
        <v>874</v>
      </c>
      <c r="G178" s="92" t="n">
        <v>1.45</v>
      </c>
      <c r="H178" s="52" t="n">
        <v>300</v>
      </c>
      <c r="I178" s="40" t="n">
        <f aca="false">G178*H178</f>
        <v>435</v>
      </c>
      <c r="J178" s="41" t="n">
        <v>0.12</v>
      </c>
      <c r="K178" s="42" t="n">
        <f aca="false">I178*J178+I178</f>
        <v>487.2</v>
      </c>
      <c r="L178" s="53" t="s">
        <v>961</v>
      </c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  <c r="AP178" s="44"/>
      <c r="AQ178" s="44"/>
      <c r="AR178" s="44"/>
      <c r="AS178" s="44"/>
      <c r="AT178" s="44"/>
      <c r="AU178" s="44"/>
      <c r="AV178" s="44"/>
      <c r="AW178" s="44"/>
      <c r="AX178" s="44"/>
      <c r="AY178" s="44"/>
      <c r="AZ178" s="44"/>
      <c r="BA178" s="44"/>
      <c r="BB178" s="44"/>
      <c r="BC178" s="44"/>
      <c r="BD178" s="44"/>
      <c r="BE178" s="44"/>
      <c r="BF178" s="44"/>
      <c r="BG178" s="44"/>
      <c r="BH178" s="44"/>
      <c r="BI178" s="44"/>
      <c r="BJ178" s="44"/>
      <c r="BK178" s="44"/>
      <c r="BL178" s="44"/>
      <c r="BM178" s="44"/>
      <c r="BN178" s="44"/>
      <c r="BO178" s="44"/>
      <c r="BP178" s="44"/>
      <c r="BQ178" s="44"/>
      <c r="BR178" s="44"/>
      <c r="BS178" s="44"/>
      <c r="BT178" s="44"/>
      <c r="BU178" s="44"/>
      <c r="BV178" s="44"/>
      <c r="BW178" s="44"/>
      <c r="BX178" s="44"/>
      <c r="BY178" s="44"/>
      <c r="BZ178" s="44"/>
      <c r="CA178" s="44"/>
      <c r="CB178" s="44"/>
      <c r="CC178" s="44"/>
      <c r="CD178" s="44"/>
      <c r="CE178" s="44"/>
      <c r="CF178" s="44"/>
      <c r="CG178" s="44"/>
      <c r="CH178" s="44"/>
      <c r="CI178" s="44"/>
      <c r="CJ178" s="44"/>
      <c r="CK178" s="44"/>
      <c r="CL178" s="44"/>
      <c r="CM178" s="44"/>
      <c r="CN178" s="44"/>
      <c r="CO178" s="44"/>
      <c r="CP178" s="44"/>
      <c r="CQ178" s="44"/>
      <c r="CR178" s="44"/>
      <c r="CS178" s="44"/>
      <c r="CT178" s="44"/>
      <c r="CU178" s="44"/>
      <c r="CV178" s="44"/>
      <c r="CW178" s="44"/>
      <c r="CX178" s="44"/>
      <c r="CY178" s="44"/>
      <c r="CZ178" s="44"/>
      <c r="DA178" s="44"/>
      <c r="DB178" s="44"/>
      <c r="DC178" s="44"/>
      <c r="DD178" s="44"/>
      <c r="DE178" s="44"/>
      <c r="DF178" s="44"/>
      <c r="DG178" s="44"/>
      <c r="DH178" s="44"/>
      <c r="DI178" s="44"/>
      <c r="DJ178" s="44"/>
      <c r="DK178" s="44"/>
      <c r="DL178" s="44"/>
      <c r="DM178" s="44"/>
      <c r="DN178" s="44"/>
      <c r="DO178" s="44"/>
      <c r="DP178" s="44"/>
      <c r="DQ178" s="44"/>
      <c r="DR178" s="44"/>
      <c r="DS178" s="44"/>
      <c r="DT178" s="44"/>
      <c r="DU178" s="44"/>
      <c r="DV178" s="44"/>
      <c r="DW178" s="44"/>
      <c r="DX178" s="44"/>
      <c r="DY178" s="44"/>
      <c r="DZ178" s="44"/>
      <c r="EA178" s="44"/>
      <c r="EB178" s="44"/>
      <c r="EC178" s="44"/>
      <c r="ED178" s="44"/>
      <c r="EE178" s="44"/>
      <c r="EF178" s="44"/>
      <c r="EG178" s="44"/>
      <c r="EH178" s="44"/>
      <c r="EI178" s="44"/>
      <c r="EJ178" s="44"/>
      <c r="EK178" s="44"/>
      <c r="EL178" s="44"/>
      <c r="EM178" s="44"/>
      <c r="EN178" s="44"/>
      <c r="EO178" s="44"/>
      <c r="EP178" s="44"/>
      <c r="EQ178" s="44"/>
      <c r="ER178" s="44"/>
      <c r="ES178" s="44"/>
      <c r="ET178" s="44"/>
      <c r="EU178" s="44"/>
      <c r="EV178" s="44"/>
      <c r="EW178" s="44"/>
      <c r="EX178" s="44"/>
      <c r="EY178" s="44"/>
      <c r="EZ178" s="44"/>
      <c r="FA178" s="44"/>
      <c r="FB178" s="44"/>
      <c r="FC178" s="44"/>
      <c r="FD178" s="44"/>
      <c r="FE178" s="44"/>
      <c r="FF178" s="44"/>
      <c r="FG178" s="44"/>
      <c r="FH178" s="44"/>
      <c r="FI178" s="44"/>
      <c r="FJ178" s="44"/>
      <c r="FK178" s="44"/>
      <c r="FL178" s="44"/>
      <c r="FM178" s="44"/>
      <c r="FN178" s="44"/>
      <c r="FO178" s="44"/>
      <c r="FP178" s="44"/>
      <c r="FQ178" s="44"/>
      <c r="FR178" s="44"/>
      <c r="FS178" s="44"/>
      <c r="FT178" s="44"/>
      <c r="FU178" s="44"/>
      <c r="FV178" s="44"/>
      <c r="FW178" s="44"/>
      <c r="FX178" s="44"/>
      <c r="FY178" s="44"/>
      <c r="FZ178" s="44"/>
      <c r="GA178" s="44"/>
      <c r="GB178" s="44"/>
      <c r="GC178" s="44"/>
      <c r="GD178" s="44"/>
      <c r="GE178" s="44"/>
      <c r="GF178" s="44"/>
      <c r="GG178" s="44"/>
      <c r="GH178" s="44"/>
      <c r="GI178" s="44"/>
      <c r="GJ178" s="44"/>
      <c r="GK178" s="44"/>
      <c r="GL178" s="44"/>
      <c r="GM178" s="44"/>
      <c r="GN178" s="44"/>
      <c r="GO178" s="44"/>
      <c r="GP178" s="44"/>
      <c r="GQ178" s="44"/>
      <c r="GR178" s="44"/>
      <c r="GS178" s="44"/>
      <c r="GT178" s="44"/>
      <c r="GU178" s="44"/>
      <c r="GV178" s="44"/>
      <c r="GW178" s="44"/>
      <c r="GX178" s="44"/>
      <c r="GY178" s="44"/>
      <c r="GZ178" s="44"/>
      <c r="HA178" s="44"/>
      <c r="HB178" s="44"/>
      <c r="HC178" s="44"/>
      <c r="HD178" s="44"/>
      <c r="HE178" s="44"/>
      <c r="HF178" s="44"/>
      <c r="HG178" s="44"/>
      <c r="HH178" s="44"/>
      <c r="HI178" s="44"/>
      <c r="HJ178" s="44"/>
      <c r="HK178" s="44"/>
      <c r="HL178" s="44"/>
      <c r="HM178" s="44"/>
      <c r="HN178" s="44"/>
      <c r="HO178" s="44"/>
      <c r="HP178" s="44"/>
      <c r="HQ178" s="44"/>
      <c r="HR178" s="44"/>
      <c r="HS178" s="44"/>
      <c r="HT178" s="44"/>
      <c r="HU178" s="44"/>
      <c r="HV178" s="44"/>
      <c r="HW178" s="44"/>
      <c r="HX178" s="44"/>
      <c r="HY178" s="44"/>
      <c r="HZ178" s="44"/>
      <c r="IA178" s="44"/>
      <c r="IB178" s="44"/>
      <c r="IC178" s="44"/>
      <c r="ID178" s="44"/>
      <c r="IE178" s="44"/>
      <c r="IF178" s="44"/>
      <c r="IG178" s="44"/>
    </row>
    <row r="179" s="45" customFormat="true" ht="60" hidden="false" customHeight="false" outlineLevel="0" collapsed="false">
      <c r="A179" s="77"/>
      <c r="B179" s="39" t="s">
        <v>1367</v>
      </c>
      <c r="C179" s="78" t="s">
        <v>1368</v>
      </c>
      <c r="D179" s="78" t="s">
        <v>1369</v>
      </c>
      <c r="E179" s="78" t="s">
        <v>103</v>
      </c>
      <c r="F179" s="37" t="s">
        <v>1370</v>
      </c>
      <c r="G179" s="40" t="n">
        <v>86</v>
      </c>
      <c r="H179" s="52" t="n">
        <v>195</v>
      </c>
      <c r="I179" s="40" t="n">
        <f aca="false">G179*H179</f>
        <v>16770</v>
      </c>
      <c r="J179" s="41" t="n">
        <v>0.12</v>
      </c>
      <c r="K179" s="42" t="n">
        <f aca="false">I179*J179+I179</f>
        <v>18782.4</v>
      </c>
      <c r="L179" s="37" t="s">
        <v>790</v>
      </c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  <c r="AP179" s="44"/>
      <c r="AQ179" s="44"/>
      <c r="AR179" s="44"/>
      <c r="AS179" s="44"/>
      <c r="AT179" s="44"/>
      <c r="AU179" s="44"/>
      <c r="AV179" s="44"/>
      <c r="AW179" s="44"/>
      <c r="AX179" s="44"/>
      <c r="AY179" s="44"/>
      <c r="AZ179" s="44"/>
      <c r="BA179" s="44"/>
      <c r="BB179" s="44"/>
      <c r="BC179" s="44"/>
      <c r="BD179" s="44"/>
      <c r="BE179" s="44"/>
      <c r="BF179" s="44"/>
      <c r="BG179" s="44"/>
      <c r="BH179" s="44"/>
      <c r="BI179" s="44"/>
      <c r="BJ179" s="44"/>
      <c r="BK179" s="44"/>
      <c r="BL179" s="44"/>
      <c r="BM179" s="44"/>
      <c r="BN179" s="44"/>
      <c r="BO179" s="44"/>
      <c r="BP179" s="44"/>
      <c r="BQ179" s="44"/>
      <c r="BR179" s="44"/>
      <c r="BS179" s="44"/>
      <c r="BT179" s="44"/>
      <c r="BU179" s="44"/>
      <c r="BV179" s="44"/>
      <c r="BW179" s="44"/>
      <c r="BX179" s="44"/>
      <c r="BY179" s="44"/>
      <c r="BZ179" s="44"/>
      <c r="CA179" s="44"/>
      <c r="CB179" s="44"/>
      <c r="CC179" s="44"/>
      <c r="CD179" s="44"/>
      <c r="CE179" s="44"/>
      <c r="CF179" s="44"/>
      <c r="CG179" s="44"/>
      <c r="CH179" s="44"/>
      <c r="CI179" s="44"/>
      <c r="CJ179" s="44"/>
      <c r="CK179" s="44"/>
      <c r="CL179" s="44"/>
      <c r="CM179" s="44"/>
      <c r="CN179" s="44"/>
      <c r="CO179" s="44"/>
      <c r="CP179" s="44"/>
      <c r="CQ179" s="44"/>
      <c r="CR179" s="44"/>
      <c r="CS179" s="44"/>
      <c r="CT179" s="44"/>
      <c r="CU179" s="44"/>
      <c r="CV179" s="44"/>
      <c r="CW179" s="44"/>
      <c r="CX179" s="44"/>
      <c r="CY179" s="44"/>
      <c r="CZ179" s="44"/>
      <c r="DA179" s="44"/>
      <c r="DB179" s="44"/>
      <c r="DC179" s="44"/>
      <c r="DD179" s="44"/>
      <c r="DE179" s="44"/>
      <c r="DF179" s="44"/>
      <c r="DG179" s="44"/>
      <c r="DH179" s="44"/>
      <c r="DI179" s="44"/>
      <c r="DJ179" s="44"/>
      <c r="DK179" s="44"/>
      <c r="DL179" s="44"/>
      <c r="DM179" s="44"/>
      <c r="DN179" s="44"/>
      <c r="DO179" s="44"/>
      <c r="DP179" s="44"/>
      <c r="DQ179" s="44"/>
      <c r="DR179" s="44"/>
      <c r="DS179" s="44"/>
      <c r="DT179" s="44"/>
      <c r="DU179" s="44"/>
      <c r="DV179" s="44"/>
      <c r="DW179" s="44"/>
      <c r="DX179" s="44"/>
      <c r="DY179" s="44"/>
      <c r="DZ179" s="44"/>
      <c r="EA179" s="44"/>
      <c r="EB179" s="44"/>
      <c r="EC179" s="44"/>
      <c r="ED179" s="44"/>
      <c r="EE179" s="44"/>
      <c r="EF179" s="44"/>
      <c r="EG179" s="44"/>
      <c r="EH179" s="44"/>
      <c r="EI179" s="44"/>
      <c r="EJ179" s="44"/>
      <c r="EK179" s="44"/>
      <c r="EL179" s="44"/>
      <c r="EM179" s="44"/>
      <c r="EN179" s="44"/>
      <c r="EO179" s="44"/>
      <c r="EP179" s="44"/>
      <c r="EQ179" s="44"/>
      <c r="ER179" s="44"/>
      <c r="ES179" s="44"/>
      <c r="ET179" s="44"/>
      <c r="EU179" s="44"/>
      <c r="EV179" s="44"/>
      <c r="EW179" s="44"/>
      <c r="EX179" s="44"/>
      <c r="EY179" s="44"/>
      <c r="EZ179" s="44"/>
      <c r="FA179" s="44"/>
      <c r="FB179" s="44"/>
      <c r="FC179" s="44"/>
      <c r="FD179" s="44"/>
      <c r="FE179" s="44"/>
      <c r="FF179" s="44"/>
      <c r="FG179" s="44"/>
      <c r="FH179" s="44"/>
      <c r="FI179" s="44"/>
      <c r="FJ179" s="44"/>
      <c r="FK179" s="44"/>
      <c r="FL179" s="44"/>
      <c r="FM179" s="44"/>
      <c r="FN179" s="44"/>
      <c r="FO179" s="44"/>
      <c r="FP179" s="44"/>
      <c r="FQ179" s="44"/>
      <c r="FR179" s="44"/>
      <c r="FS179" s="44"/>
      <c r="FT179" s="44"/>
      <c r="FU179" s="44"/>
      <c r="FV179" s="44"/>
      <c r="FW179" s="44"/>
      <c r="FX179" s="44"/>
      <c r="FY179" s="44"/>
      <c r="FZ179" s="44"/>
      <c r="GA179" s="44"/>
      <c r="GB179" s="44"/>
      <c r="GC179" s="44"/>
      <c r="GD179" s="44"/>
      <c r="GE179" s="44"/>
      <c r="GF179" s="44"/>
      <c r="GG179" s="44"/>
      <c r="GH179" s="44"/>
      <c r="GI179" s="44"/>
      <c r="GJ179" s="44"/>
      <c r="GK179" s="44"/>
      <c r="GL179" s="44"/>
      <c r="GM179" s="44"/>
      <c r="GN179" s="44"/>
      <c r="GO179" s="44"/>
      <c r="GP179" s="44"/>
      <c r="GQ179" s="44"/>
      <c r="GR179" s="44"/>
      <c r="GS179" s="44"/>
      <c r="GT179" s="44"/>
      <c r="GU179" s="44"/>
      <c r="GV179" s="44"/>
      <c r="GW179" s="44"/>
      <c r="GX179" s="44"/>
      <c r="GY179" s="44"/>
      <c r="GZ179" s="44"/>
      <c r="HA179" s="44"/>
      <c r="HB179" s="44"/>
      <c r="HC179" s="44"/>
      <c r="HD179" s="44"/>
      <c r="HE179" s="44"/>
      <c r="HF179" s="44"/>
      <c r="HG179" s="44"/>
      <c r="HH179" s="44"/>
      <c r="HI179" s="44"/>
      <c r="HJ179" s="44"/>
      <c r="HK179" s="44"/>
      <c r="HL179" s="44"/>
      <c r="HM179" s="44"/>
      <c r="HN179" s="44"/>
      <c r="HO179" s="44"/>
      <c r="HP179" s="44"/>
      <c r="HQ179" s="44"/>
      <c r="HR179" s="44"/>
      <c r="HS179" s="44"/>
      <c r="HT179" s="44"/>
      <c r="HU179" s="44"/>
      <c r="HV179" s="44"/>
      <c r="HW179" s="44"/>
      <c r="HX179" s="44"/>
      <c r="HY179" s="44"/>
      <c r="HZ179" s="44"/>
      <c r="IA179" s="44"/>
      <c r="IB179" s="44"/>
      <c r="IC179" s="44"/>
      <c r="ID179" s="44"/>
      <c r="IE179" s="44"/>
      <c r="IF179" s="44"/>
      <c r="IG179" s="44"/>
    </row>
    <row r="180" s="45" customFormat="true" ht="30" hidden="false" customHeight="false" outlineLevel="0" collapsed="false">
      <c r="A180" s="77"/>
      <c r="B180" s="39" t="s">
        <v>1371</v>
      </c>
      <c r="C180" s="78" t="s">
        <v>1372</v>
      </c>
      <c r="D180" s="78" t="s">
        <v>1373</v>
      </c>
      <c r="E180" s="78" t="s">
        <v>16</v>
      </c>
      <c r="F180" s="37" t="s">
        <v>1374</v>
      </c>
      <c r="G180" s="40" t="n">
        <v>128</v>
      </c>
      <c r="H180" s="52" t="n">
        <v>159</v>
      </c>
      <c r="I180" s="40" t="n">
        <f aca="false">G180*H180</f>
        <v>20352</v>
      </c>
      <c r="J180" s="41" t="n">
        <v>0.12</v>
      </c>
      <c r="K180" s="42" t="n">
        <f aca="false">I180*J180+I180</f>
        <v>22794.24</v>
      </c>
      <c r="L180" s="37" t="s">
        <v>961</v>
      </c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  <c r="AP180" s="44"/>
      <c r="AQ180" s="44"/>
      <c r="AR180" s="44"/>
      <c r="AS180" s="44"/>
      <c r="AT180" s="44"/>
      <c r="AU180" s="44"/>
      <c r="AV180" s="44"/>
      <c r="AW180" s="44"/>
      <c r="AX180" s="44"/>
      <c r="AY180" s="44"/>
      <c r="AZ180" s="44"/>
      <c r="BA180" s="44"/>
      <c r="BB180" s="44"/>
      <c r="BC180" s="44"/>
      <c r="BD180" s="44"/>
      <c r="BE180" s="44"/>
      <c r="BF180" s="44"/>
      <c r="BG180" s="44"/>
      <c r="BH180" s="44"/>
      <c r="BI180" s="44"/>
      <c r="BJ180" s="44"/>
      <c r="BK180" s="44"/>
      <c r="BL180" s="44"/>
      <c r="BM180" s="44"/>
      <c r="BN180" s="44"/>
      <c r="BO180" s="44"/>
      <c r="BP180" s="44"/>
      <c r="BQ180" s="44"/>
      <c r="BR180" s="44"/>
      <c r="BS180" s="44"/>
      <c r="BT180" s="44"/>
      <c r="BU180" s="44"/>
      <c r="BV180" s="44"/>
      <c r="BW180" s="44"/>
      <c r="BX180" s="44"/>
      <c r="BY180" s="44"/>
      <c r="BZ180" s="44"/>
      <c r="CA180" s="44"/>
      <c r="CB180" s="44"/>
      <c r="CC180" s="44"/>
      <c r="CD180" s="44"/>
      <c r="CE180" s="44"/>
      <c r="CF180" s="44"/>
      <c r="CG180" s="44"/>
      <c r="CH180" s="44"/>
      <c r="CI180" s="44"/>
      <c r="CJ180" s="44"/>
      <c r="CK180" s="44"/>
      <c r="CL180" s="44"/>
      <c r="CM180" s="44"/>
      <c r="CN180" s="44"/>
      <c r="CO180" s="44"/>
      <c r="CP180" s="44"/>
      <c r="CQ180" s="44"/>
      <c r="CR180" s="44"/>
      <c r="CS180" s="44"/>
      <c r="CT180" s="44"/>
      <c r="CU180" s="44"/>
      <c r="CV180" s="44"/>
      <c r="CW180" s="44"/>
      <c r="CX180" s="44"/>
      <c r="CY180" s="44"/>
      <c r="CZ180" s="44"/>
      <c r="DA180" s="44"/>
      <c r="DB180" s="44"/>
      <c r="DC180" s="44"/>
      <c r="DD180" s="44"/>
      <c r="DE180" s="44"/>
      <c r="DF180" s="44"/>
      <c r="DG180" s="44"/>
      <c r="DH180" s="44"/>
      <c r="DI180" s="44"/>
      <c r="DJ180" s="44"/>
      <c r="DK180" s="44"/>
      <c r="DL180" s="44"/>
      <c r="DM180" s="44"/>
      <c r="DN180" s="44"/>
      <c r="DO180" s="44"/>
      <c r="DP180" s="44"/>
      <c r="DQ180" s="44"/>
      <c r="DR180" s="44"/>
      <c r="DS180" s="44"/>
      <c r="DT180" s="44"/>
      <c r="DU180" s="44"/>
      <c r="DV180" s="44"/>
      <c r="DW180" s="44"/>
      <c r="DX180" s="44"/>
      <c r="DY180" s="44"/>
      <c r="DZ180" s="44"/>
      <c r="EA180" s="44"/>
      <c r="EB180" s="44"/>
      <c r="EC180" s="44"/>
      <c r="ED180" s="44"/>
      <c r="EE180" s="44"/>
      <c r="EF180" s="44"/>
      <c r="EG180" s="44"/>
      <c r="EH180" s="44"/>
      <c r="EI180" s="44"/>
      <c r="EJ180" s="44"/>
      <c r="EK180" s="44"/>
      <c r="EL180" s="44"/>
      <c r="EM180" s="44"/>
      <c r="EN180" s="44"/>
      <c r="EO180" s="44"/>
      <c r="EP180" s="44"/>
      <c r="EQ180" s="44"/>
      <c r="ER180" s="44"/>
      <c r="ES180" s="44"/>
      <c r="ET180" s="44"/>
      <c r="EU180" s="44"/>
      <c r="EV180" s="44"/>
      <c r="EW180" s="44"/>
      <c r="EX180" s="44"/>
      <c r="EY180" s="44"/>
      <c r="EZ180" s="44"/>
      <c r="FA180" s="44"/>
      <c r="FB180" s="44"/>
      <c r="FC180" s="44"/>
      <c r="FD180" s="44"/>
      <c r="FE180" s="44"/>
      <c r="FF180" s="44"/>
      <c r="FG180" s="44"/>
      <c r="FH180" s="44"/>
      <c r="FI180" s="44"/>
      <c r="FJ180" s="44"/>
      <c r="FK180" s="44"/>
      <c r="FL180" s="44"/>
      <c r="FM180" s="44"/>
      <c r="FN180" s="44"/>
      <c r="FO180" s="44"/>
      <c r="FP180" s="44"/>
      <c r="FQ180" s="44"/>
      <c r="FR180" s="44"/>
      <c r="FS180" s="44"/>
      <c r="FT180" s="44"/>
      <c r="FU180" s="44"/>
      <c r="FV180" s="44"/>
      <c r="FW180" s="44"/>
      <c r="FX180" s="44"/>
      <c r="FY180" s="44"/>
      <c r="FZ180" s="44"/>
      <c r="GA180" s="44"/>
      <c r="GB180" s="44"/>
      <c r="GC180" s="44"/>
      <c r="GD180" s="44"/>
      <c r="GE180" s="44"/>
      <c r="GF180" s="44"/>
      <c r="GG180" s="44"/>
      <c r="GH180" s="44"/>
      <c r="GI180" s="44"/>
      <c r="GJ180" s="44"/>
      <c r="GK180" s="44"/>
      <c r="GL180" s="44"/>
      <c r="GM180" s="44"/>
      <c r="GN180" s="44"/>
      <c r="GO180" s="44"/>
      <c r="GP180" s="44"/>
      <c r="GQ180" s="44"/>
      <c r="GR180" s="44"/>
      <c r="GS180" s="44"/>
      <c r="GT180" s="44"/>
      <c r="GU180" s="44"/>
      <c r="GV180" s="44"/>
      <c r="GW180" s="44"/>
      <c r="GX180" s="44"/>
      <c r="GY180" s="44"/>
      <c r="GZ180" s="44"/>
      <c r="HA180" s="44"/>
      <c r="HB180" s="44"/>
      <c r="HC180" s="44"/>
      <c r="HD180" s="44"/>
      <c r="HE180" s="44"/>
      <c r="HF180" s="44"/>
      <c r="HG180" s="44"/>
      <c r="HH180" s="44"/>
      <c r="HI180" s="44"/>
      <c r="HJ180" s="44"/>
      <c r="HK180" s="44"/>
      <c r="HL180" s="44"/>
      <c r="HM180" s="44"/>
      <c r="HN180" s="44"/>
      <c r="HO180" s="44"/>
      <c r="HP180" s="44"/>
      <c r="HQ180" s="44"/>
      <c r="HR180" s="44"/>
      <c r="HS180" s="44"/>
      <c r="HT180" s="44"/>
      <c r="HU180" s="44"/>
      <c r="HV180" s="44"/>
      <c r="HW180" s="44"/>
      <c r="HX180" s="44"/>
      <c r="HY180" s="44"/>
      <c r="HZ180" s="44"/>
      <c r="IA180" s="44"/>
      <c r="IB180" s="44"/>
      <c r="IC180" s="44"/>
      <c r="ID180" s="44"/>
      <c r="IE180" s="44"/>
      <c r="IF180" s="44"/>
      <c r="IG180" s="44"/>
    </row>
    <row r="181" s="45" customFormat="true" ht="30" hidden="false" customHeight="false" outlineLevel="0" collapsed="false">
      <c r="A181" s="77"/>
      <c r="B181" s="39" t="s">
        <v>1375</v>
      </c>
      <c r="C181" s="78" t="s">
        <v>1376</v>
      </c>
      <c r="D181" s="78" t="s">
        <v>1377</v>
      </c>
      <c r="E181" s="78" t="s">
        <v>1014</v>
      </c>
      <c r="F181" s="37" t="s">
        <v>840</v>
      </c>
      <c r="G181" s="40" t="n">
        <v>12.1</v>
      </c>
      <c r="H181" s="52" t="n">
        <v>300</v>
      </c>
      <c r="I181" s="40" t="n">
        <f aca="false">G181*H181</f>
        <v>3630</v>
      </c>
      <c r="J181" s="41" t="n">
        <v>0.12</v>
      </c>
      <c r="K181" s="42" t="n">
        <f aca="false">I181*J181+I181</f>
        <v>4065.6</v>
      </c>
      <c r="L181" s="37" t="s">
        <v>790</v>
      </c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4"/>
      <c r="BK181" s="44"/>
      <c r="BL181" s="44"/>
      <c r="BM181" s="44"/>
      <c r="BN181" s="44"/>
      <c r="BO181" s="44"/>
      <c r="BP181" s="44"/>
      <c r="BQ181" s="44"/>
      <c r="BR181" s="44"/>
      <c r="BS181" s="44"/>
      <c r="BT181" s="44"/>
      <c r="BU181" s="44"/>
      <c r="BV181" s="44"/>
      <c r="BW181" s="44"/>
      <c r="BX181" s="44"/>
      <c r="BY181" s="44"/>
      <c r="BZ181" s="44"/>
      <c r="CA181" s="44"/>
      <c r="CB181" s="44"/>
      <c r="CC181" s="44"/>
      <c r="CD181" s="44"/>
      <c r="CE181" s="44"/>
      <c r="CF181" s="44"/>
      <c r="CG181" s="44"/>
      <c r="CH181" s="44"/>
      <c r="CI181" s="44"/>
      <c r="CJ181" s="44"/>
      <c r="CK181" s="44"/>
      <c r="CL181" s="44"/>
      <c r="CM181" s="44"/>
      <c r="CN181" s="44"/>
      <c r="CO181" s="44"/>
      <c r="CP181" s="44"/>
      <c r="CQ181" s="44"/>
      <c r="CR181" s="44"/>
      <c r="CS181" s="44"/>
      <c r="CT181" s="44"/>
      <c r="CU181" s="44"/>
      <c r="CV181" s="44"/>
      <c r="CW181" s="44"/>
      <c r="CX181" s="44"/>
      <c r="CY181" s="44"/>
      <c r="CZ181" s="44"/>
      <c r="DA181" s="44"/>
      <c r="DB181" s="44"/>
      <c r="DC181" s="44"/>
      <c r="DD181" s="44"/>
      <c r="DE181" s="44"/>
      <c r="DF181" s="44"/>
      <c r="DG181" s="44"/>
      <c r="DH181" s="44"/>
      <c r="DI181" s="44"/>
      <c r="DJ181" s="44"/>
      <c r="DK181" s="44"/>
      <c r="DL181" s="44"/>
      <c r="DM181" s="44"/>
      <c r="DN181" s="44"/>
      <c r="DO181" s="44"/>
      <c r="DP181" s="44"/>
      <c r="DQ181" s="44"/>
      <c r="DR181" s="44"/>
      <c r="DS181" s="44"/>
      <c r="DT181" s="44"/>
      <c r="DU181" s="44"/>
      <c r="DV181" s="44"/>
      <c r="DW181" s="44"/>
      <c r="DX181" s="44"/>
      <c r="DY181" s="44"/>
      <c r="DZ181" s="44"/>
      <c r="EA181" s="44"/>
      <c r="EB181" s="44"/>
      <c r="EC181" s="44"/>
      <c r="ED181" s="44"/>
      <c r="EE181" s="44"/>
      <c r="EF181" s="44"/>
      <c r="EG181" s="44"/>
      <c r="EH181" s="44"/>
      <c r="EI181" s="44"/>
      <c r="EJ181" s="44"/>
      <c r="EK181" s="44"/>
      <c r="EL181" s="44"/>
      <c r="EM181" s="44"/>
      <c r="EN181" s="44"/>
      <c r="EO181" s="44"/>
      <c r="EP181" s="44"/>
      <c r="EQ181" s="44"/>
      <c r="ER181" s="44"/>
      <c r="ES181" s="44"/>
      <c r="ET181" s="44"/>
      <c r="EU181" s="44"/>
      <c r="EV181" s="44"/>
      <c r="EW181" s="44"/>
      <c r="EX181" s="44"/>
      <c r="EY181" s="44"/>
      <c r="EZ181" s="44"/>
      <c r="FA181" s="44"/>
      <c r="FB181" s="44"/>
      <c r="FC181" s="44"/>
      <c r="FD181" s="44"/>
      <c r="FE181" s="44"/>
      <c r="FF181" s="44"/>
      <c r="FG181" s="44"/>
      <c r="FH181" s="44"/>
      <c r="FI181" s="44"/>
      <c r="FJ181" s="44"/>
      <c r="FK181" s="44"/>
      <c r="FL181" s="44"/>
      <c r="FM181" s="44"/>
      <c r="FN181" s="44"/>
      <c r="FO181" s="44"/>
      <c r="FP181" s="44"/>
      <c r="FQ181" s="44"/>
      <c r="FR181" s="44"/>
      <c r="FS181" s="44"/>
      <c r="FT181" s="44"/>
      <c r="FU181" s="44"/>
      <c r="FV181" s="44"/>
      <c r="FW181" s="44"/>
      <c r="FX181" s="44"/>
      <c r="FY181" s="44"/>
      <c r="FZ181" s="44"/>
      <c r="GA181" s="44"/>
      <c r="GB181" s="44"/>
      <c r="GC181" s="44"/>
      <c r="GD181" s="44"/>
      <c r="GE181" s="44"/>
      <c r="GF181" s="44"/>
      <c r="GG181" s="44"/>
      <c r="GH181" s="44"/>
      <c r="GI181" s="44"/>
      <c r="GJ181" s="44"/>
      <c r="GK181" s="44"/>
      <c r="GL181" s="44"/>
      <c r="GM181" s="44"/>
      <c r="GN181" s="44"/>
      <c r="GO181" s="44"/>
      <c r="GP181" s="44"/>
      <c r="GQ181" s="44"/>
      <c r="GR181" s="44"/>
      <c r="GS181" s="44"/>
      <c r="GT181" s="44"/>
      <c r="GU181" s="44"/>
      <c r="GV181" s="44"/>
      <c r="GW181" s="44"/>
      <c r="GX181" s="44"/>
      <c r="GY181" s="44"/>
      <c r="GZ181" s="44"/>
      <c r="HA181" s="44"/>
      <c r="HB181" s="44"/>
      <c r="HC181" s="44"/>
      <c r="HD181" s="44"/>
      <c r="HE181" s="44"/>
      <c r="HF181" s="44"/>
      <c r="HG181" s="44"/>
      <c r="HH181" s="44"/>
      <c r="HI181" s="44"/>
      <c r="HJ181" s="44"/>
      <c r="HK181" s="44"/>
      <c r="HL181" s="44"/>
      <c r="HM181" s="44"/>
      <c r="HN181" s="44"/>
      <c r="HO181" s="44"/>
      <c r="HP181" s="44"/>
      <c r="HQ181" s="44"/>
      <c r="HR181" s="44"/>
      <c r="HS181" s="44"/>
      <c r="HT181" s="44"/>
      <c r="HU181" s="44"/>
      <c r="HV181" s="44"/>
      <c r="HW181" s="44"/>
      <c r="HX181" s="44"/>
      <c r="HY181" s="44"/>
      <c r="HZ181" s="44"/>
      <c r="IA181" s="44"/>
      <c r="IB181" s="44"/>
      <c r="IC181" s="44"/>
      <c r="ID181" s="44"/>
      <c r="IE181" s="44"/>
      <c r="IF181" s="44"/>
      <c r="IG181" s="44"/>
    </row>
    <row r="182" s="106" customFormat="true" ht="25.5" hidden="false" customHeight="true" outlineLevel="0" collapsed="false">
      <c r="A182" s="77"/>
      <c r="B182" s="39" t="s">
        <v>1378</v>
      </c>
      <c r="C182" s="91" t="s">
        <v>1379</v>
      </c>
      <c r="D182" s="78" t="s">
        <v>1380</v>
      </c>
      <c r="E182" s="78" t="s">
        <v>16</v>
      </c>
      <c r="F182" s="37" t="s">
        <v>858</v>
      </c>
      <c r="G182" s="56" t="n">
        <v>0.14</v>
      </c>
      <c r="H182" s="51" t="n">
        <v>7200</v>
      </c>
      <c r="I182" s="65" t="n">
        <f aca="false">G182*H182</f>
        <v>1008</v>
      </c>
      <c r="J182" s="41" t="n">
        <v>0.12</v>
      </c>
      <c r="K182" s="42" t="n">
        <f aca="false">I182*J182+I182</f>
        <v>1128.96</v>
      </c>
      <c r="L182" s="37" t="s">
        <v>859</v>
      </c>
      <c r="M182" s="104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  <c r="FT182" s="43"/>
      <c r="FU182" s="43"/>
      <c r="FV182" s="43"/>
      <c r="FW182" s="43"/>
      <c r="FX182" s="43"/>
      <c r="FY182" s="43"/>
      <c r="FZ182" s="43"/>
      <c r="GA182" s="43"/>
      <c r="GB182" s="43"/>
      <c r="GC182" s="43"/>
      <c r="GD182" s="43"/>
      <c r="GE182" s="43"/>
      <c r="GF182" s="43"/>
      <c r="GG182" s="43"/>
      <c r="GH182" s="43"/>
      <c r="GI182" s="43"/>
      <c r="GJ182" s="43"/>
      <c r="GK182" s="43"/>
      <c r="GL182" s="43"/>
      <c r="GM182" s="43"/>
      <c r="GN182" s="43"/>
      <c r="GO182" s="43"/>
      <c r="GP182" s="43"/>
      <c r="GQ182" s="43"/>
      <c r="GR182" s="43"/>
      <c r="GS182" s="43"/>
      <c r="GT182" s="43"/>
      <c r="GU182" s="43"/>
      <c r="GV182" s="43"/>
      <c r="GW182" s="43"/>
      <c r="GX182" s="43"/>
      <c r="GY182" s="43"/>
      <c r="GZ182" s="43"/>
      <c r="HA182" s="43"/>
      <c r="HB182" s="43"/>
      <c r="HC182" s="43"/>
      <c r="HD182" s="43"/>
      <c r="HE182" s="43"/>
      <c r="HF182" s="43"/>
      <c r="HG182" s="43"/>
      <c r="HH182" s="43"/>
      <c r="HI182" s="43"/>
      <c r="HJ182" s="43"/>
      <c r="HK182" s="43"/>
      <c r="HL182" s="43"/>
      <c r="HM182" s="43"/>
      <c r="HN182" s="43"/>
      <c r="HO182" s="43"/>
      <c r="HP182" s="43"/>
      <c r="HQ182" s="43"/>
      <c r="HR182" s="43"/>
      <c r="HS182" s="43"/>
      <c r="HT182" s="43"/>
      <c r="HU182" s="43"/>
      <c r="HV182" s="43"/>
      <c r="HW182" s="43"/>
      <c r="HX182" s="43"/>
      <c r="HY182" s="43"/>
      <c r="HZ182" s="43"/>
      <c r="IA182" s="43"/>
      <c r="IB182" s="43"/>
      <c r="IC182" s="43"/>
      <c r="ID182" s="43"/>
      <c r="IE182" s="43"/>
      <c r="IF182" s="43"/>
      <c r="IG182" s="43"/>
      <c r="IH182" s="43"/>
      <c r="II182" s="43"/>
      <c r="IJ182" s="43"/>
      <c r="IK182" s="43"/>
      <c r="IL182" s="43"/>
      <c r="IM182" s="43"/>
      <c r="IN182" s="43"/>
      <c r="IO182" s="43"/>
      <c r="IP182" s="43"/>
      <c r="IQ182" s="43"/>
      <c r="IR182" s="43"/>
      <c r="IS182" s="43"/>
      <c r="IT182" s="43"/>
      <c r="IU182" s="43"/>
      <c r="IV182" s="43"/>
    </row>
    <row r="183" s="45" customFormat="true" ht="30" hidden="false" customHeight="false" outlineLevel="0" collapsed="false">
      <c r="A183" s="63"/>
      <c r="B183" s="39" t="s">
        <v>1381</v>
      </c>
      <c r="C183" s="37" t="s">
        <v>1382</v>
      </c>
      <c r="D183" s="37" t="s">
        <v>1383</v>
      </c>
      <c r="E183" s="37" t="s">
        <v>16</v>
      </c>
      <c r="F183" s="37" t="s">
        <v>840</v>
      </c>
      <c r="G183" s="47" t="n">
        <v>0.22</v>
      </c>
      <c r="H183" s="48" t="n">
        <v>300</v>
      </c>
      <c r="I183" s="40" t="n">
        <f aca="false">G183*H183</f>
        <v>66</v>
      </c>
      <c r="J183" s="41" t="n">
        <v>0.12</v>
      </c>
      <c r="K183" s="42" t="n">
        <f aca="false">I183*J183+I183</f>
        <v>73.92</v>
      </c>
      <c r="L183" s="37" t="s">
        <v>790</v>
      </c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  <c r="AP183" s="44"/>
      <c r="AQ183" s="44"/>
      <c r="AR183" s="44"/>
      <c r="AS183" s="44"/>
      <c r="AT183" s="44"/>
      <c r="AU183" s="44"/>
      <c r="AV183" s="44"/>
      <c r="AW183" s="44"/>
      <c r="AX183" s="44"/>
      <c r="AY183" s="44"/>
      <c r="AZ183" s="44"/>
      <c r="BA183" s="44"/>
      <c r="BB183" s="44"/>
      <c r="BC183" s="44"/>
      <c r="BD183" s="44"/>
      <c r="BE183" s="44"/>
      <c r="BF183" s="44"/>
      <c r="BG183" s="44"/>
      <c r="BH183" s="44"/>
      <c r="BI183" s="44"/>
      <c r="BJ183" s="44"/>
      <c r="BK183" s="44"/>
      <c r="BL183" s="44"/>
      <c r="BM183" s="44"/>
      <c r="BN183" s="44"/>
      <c r="BO183" s="44"/>
      <c r="BP183" s="44"/>
      <c r="BQ183" s="44"/>
      <c r="BR183" s="44"/>
      <c r="BS183" s="44"/>
      <c r="BT183" s="44"/>
      <c r="BU183" s="44"/>
      <c r="BV183" s="44"/>
      <c r="BW183" s="44"/>
      <c r="BX183" s="44"/>
      <c r="BY183" s="44"/>
      <c r="BZ183" s="44"/>
      <c r="CA183" s="44"/>
      <c r="CB183" s="44"/>
      <c r="CC183" s="44"/>
      <c r="CD183" s="44"/>
      <c r="CE183" s="44"/>
      <c r="CF183" s="44"/>
      <c r="CG183" s="44"/>
      <c r="CH183" s="44"/>
      <c r="CI183" s="44"/>
      <c r="CJ183" s="44"/>
      <c r="CK183" s="44"/>
      <c r="CL183" s="44"/>
      <c r="CM183" s="44"/>
      <c r="CN183" s="44"/>
      <c r="CO183" s="44"/>
      <c r="CP183" s="44"/>
      <c r="CQ183" s="44"/>
      <c r="CR183" s="44"/>
      <c r="CS183" s="44"/>
      <c r="CT183" s="44"/>
      <c r="CU183" s="44"/>
      <c r="CV183" s="44"/>
      <c r="CW183" s="44"/>
      <c r="CX183" s="44"/>
      <c r="CY183" s="44"/>
      <c r="CZ183" s="44"/>
      <c r="DA183" s="44"/>
      <c r="DB183" s="44"/>
      <c r="DC183" s="44"/>
      <c r="DD183" s="44"/>
      <c r="DE183" s="44"/>
      <c r="DF183" s="44"/>
      <c r="DG183" s="44"/>
      <c r="DH183" s="44"/>
      <c r="DI183" s="44"/>
      <c r="DJ183" s="44"/>
      <c r="DK183" s="44"/>
      <c r="DL183" s="44"/>
      <c r="DM183" s="44"/>
      <c r="DN183" s="44"/>
      <c r="DO183" s="44"/>
      <c r="DP183" s="44"/>
      <c r="DQ183" s="44"/>
      <c r="DR183" s="44"/>
      <c r="DS183" s="44"/>
      <c r="DT183" s="44"/>
      <c r="DU183" s="44"/>
      <c r="DV183" s="44"/>
      <c r="DW183" s="44"/>
      <c r="DX183" s="44"/>
      <c r="DY183" s="44"/>
      <c r="DZ183" s="44"/>
      <c r="EA183" s="44"/>
      <c r="EB183" s="44"/>
      <c r="EC183" s="44"/>
      <c r="ED183" s="44"/>
      <c r="EE183" s="44"/>
      <c r="EF183" s="44"/>
      <c r="EG183" s="44"/>
      <c r="EH183" s="44"/>
      <c r="EI183" s="44"/>
      <c r="EJ183" s="44"/>
      <c r="EK183" s="44"/>
      <c r="EL183" s="44"/>
      <c r="EM183" s="44"/>
      <c r="EN183" s="44"/>
      <c r="EO183" s="44"/>
      <c r="EP183" s="44"/>
      <c r="EQ183" s="44"/>
      <c r="ER183" s="44"/>
      <c r="ES183" s="44"/>
      <c r="ET183" s="44"/>
      <c r="EU183" s="44"/>
      <c r="EV183" s="44"/>
      <c r="EW183" s="44"/>
      <c r="EX183" s="44"/>
      <c r="EY183" s="44"/>
      <c r="EZ183" s="44"/>
      <c r="FA183" s="44"/>
      <c r="FB183" s="44"/>
      <c r="FC183" s="44"/>
      <c r="FD183" s="44"/>
      <c r="FE183" s="44"/>
      <c r="FF183" s="44"/>
      <c r="FG183" s="44"/>
      <c r="FH183" s="44"/>
      <c r="FI183" s="44"/>
      <c r="FJ183" s="44"/>
      <c r="FK183" s="44"/>
      <c r="FL183" s="44"/>
      <c r="FM183" s="44"/>
      <c r="FN183" s="44"/>
      <c r="FO183" s="44"/>
      <c r="FP183" s="44"/>
      <c r="FQ183" s="44"/>
      <c r="FR183" s="44"/>
      <c r="FS183" s="44"/>
      <c r="FT183" s="44"/>
      <c r="FU183" s="44"/>
      <c r="FV183" s="44"/>
      <c r="FW183" s="44"/>
      <c r="FX183" s="44"/>
      <c r="FY183" s="44"/>
      <c r="FZ183" s="44"/>
      <c r="GA183" s="44"/>
      <c r="GB183" s="44"/>
      <c r="GC183" s="44"/>
      <c r="GD183" s="44"/>
      <c r="GE183" s="44"/>
      <c r="GF183" s="44"/>
      <c r="GG183" s="44"/>
      <c r="GH183" s="44"/>
      <c r="GI183" s="44"/>
      <c r="GJ183" s="44"/>
      <c r="GK183" s="44"/>
      <c r="GL183" s="44"/>
      <c r="GM183" s="44"/>
      <c r="GN183" s="44"/>
      <c r="GO183" s="44"/>
      <c r="GP183" s="44"/>
      <c r="GQ183" s="44"/>
      <c r="GR183" s="44"/>
      <c r="GS183" s="44"/>
      <c r="GT183" s="44"/>
      <c r="GU183" s="44"/>
      <c r="GV183" s="44"/>
      <c r="GW183" s="44"/>
      <c r="GX183" s="44"/>
      <c r="GY183" s="44"/>
      <c r="GZ183" s="44"/>
      <c r="HA183" s="44"/>
      <c r="HB183" s="44"/>
      <c r="HC183" s="44"/>
      <c r="HD183" s="44"/>
      <c r="HE183" s="44"/>
      <c r="HF183" s="44"/>
      <c r="HG183" s="44"/>
      <c r="HH183" s="44"/>
      <c r="HI183" s="44"/>
      <c r="HJ183" s="44"/>
      <c r="HK183" s="44"/>
      <c r="HL183" s="44"/>
      <c r="HM183" s="44"/>
      <c r="HN183" s="44"/>
      <c r="HO183" s="44"/>
      <c r="HP183" s="44"/>
      <c r="HQ183" s="44"/>
      <c r="HR183" s="44"/>
      <c r="HS183" s="44"/>
      <c r="HT183" s="44"/>
      <c r="HU183" s="44"/>
      <c r="HV183" s="44"/>
      <c r="HW183" s="44"/>
      <c r="HX183" s="44"/>
      <c r="HY183" s="44"/>
      <c r="HZ183" s="44"/>
      <c r="IA183" s="44"/>
      <c r="IB183" s="44"/>
      <c r="IC183" s="44"/>
      <c r="ID183" s="44"/>
      <c r="IE183" s="44"/>
      <c r="IF183" s="44"/>
      <c r="IG183" s="44"/>
    </row>
    <row r="184" s="45" customFormat="true" ht="30" hidden="false" customHeight="false" outlineLevel="0" collapsed="false">
      <c r="A184" s="63"/>
      <c r="B184" s="39" t="s">
        <v>1384</v>
      </c>
      <c r="C184" s="37" t="s">
        <v>1385</v>
      </c>
      <c r="D184" s="37" t="s">
        <v>1386</v>
      </c>
      <c r="E184" s="37" t="s">
        <v>103</v>
      </c>
      <c r="F184" s="78" t="s">
        <v>840</v>
      </c>
      <c r="G184" s="65" t="n">
        <v>0.715</v>
      </c>
      <c r="H184" s="52" t="n">
        <v>1500</v>
      </c>
      <c r="I184" s="40" t="n">
        <f aca="false">G184*H184</f>
        <v>1072.5</v>
      </c>
      <c r="J184" s="41" t="n">
        <v>0.05</v>
      </c>
      <c r="K184" s="42" t="n">
        <f aca="false">I184*J184+I184</f>
        <v>1126.125</v>
      </c>
      <c r="L184" s="53" t="s">
        <v>790</v>
      </c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  <c r="AP184" s="44"/>
      <c r="AQ184" s="44"/>
      <c r="AR184" s="44"/>
      <c r="AS184" s="44"/>
      <c r="AT184" s="44"/>
      <c r="AU184" s="44"/>
      <c r="AV184" s="44"/>
      <c r="AW184" s="44"/>
      <c r="AX184" s="44"/>
      <c r="AY184" s="44"/>
      <c r="AZ184" s="44"/>
      <c r="BA184" s="44"/>
      <c r="BB184" s="44"/>
      <c r="BC184" s="44"/>
      <c r="BD184" s="44"/>
      <c r="BE184" s="44"/>
      <c r="BF184" s="44"/>
      <c r="BG184" s="44"/>
      <c r="BH184" s="44"/>
      <c r="BI184" s="44"/>
      <c r="BJ184" s="44"/>
      <c r="BK184" s="44"/>
      <c r="BL184" s="44"/>
      <c r="BM184" s="44"/>
      <c r="BN184" s="44"/>
      <c r="BO184" s="44"/>
      <c r="BP184" s="44"/>
      <c r="BQ184" s="44"/>
      <c r="BR184" s="44"/>
      <c r="BS184" s="44"/>
      <c r="BT184" s="44"/>
      <c r="BU184" s="44"/>
      <c r="BV184" s="44"/>
      <c r="BW184" s="44"/>
      <c r="BX184" s="44"/>
      <c r="BY184" s="44"/>
      <c r="BZ184" s="44"/>
      <c r="CA184" s="44"/>
      <c r="CB184" s="44"/>
      <c r="CC184" s="44"/>
      <c r="CD184" s="44"/>
      <c r="CE184" s="44"/>
      <c r="CF184" s="44"/>
      <c r="CG184" s="44"/>
      <c r="CH184" s="44"/>
      <c r="CI184" s="44"/>
      <c r="CJ184" s="44"/>
      <c r="CK184" s="44"/>
      <c r="CL184" s="44"/>
      <c r="CM184" s="44"/>
      <c r="CN184" s="44"/>
      <c r="CO184" s="44"/>
      <c r="CP184" s="44"/>
      <c r="CQ184" s="44"/>
      <c r="CR184" s="44"/>
      <c r="CS184" s="44"/>
      <c r="CT184" s="44"/>
      <c r="CU184" s="44"/>
      <c r="CV184" s="44"/>
      <c r="CW184" s="44"/>
      <c r="CX184" s="44"/>
      <c r="CY184" s="44"/>
      <c r="CZ184" s="44"/>
      <c r="DA184" s="44"/>
      <c r="DB184" s="44"/>
      <c r="DC184" s="44"/>
      <c r="DD184" s="44"/>
      <c r="DE184" s="44"/>
      <c r="DF184" s="44"/>
      <c r="DG184" s="44"/>
      <c r="DH184" s="44"/>
      <c r="DI184" s="44"/>
      <c r="DJ184" s="44"/>
      <c r="DK184" s="44"/>
      <c r="DL184" s="44"/>
      <c r="DM184" s="44"/>
      <c r="DN184" s="44"/>
      <c r="DO184" s="44"/>
      <c r="DP184" s="44"/>
      <c r="DQ184" s="44"/>
      <c r="DR184" s="44"/>
      <c r="DS184" s="44"/>
      <c r="DT184" s="44"/>
      <c r="DU184" s="44"/>
      <c r="DV184" s="44"/>
      <c r="DW184" s="44"/>
      <c r="DX184" s="44"/>
      <c r="DY184" s="44"/>
      <c r="DZ184" s="44"/>
      <c r="EA184" s="44"/>
      <c r="EB184" s="44"/>
      <c r="EC184" s="44"/>
      <c r="ED184" s="44"/>
      <c r="EE184" s="44"/>
      <c r="EF184" s="44"/>
      <c r="EG184" s="44"/>
      <c r="EH184" s="44"/>
      <c r="EI184" s="44"/>
      <c r="EJ184" s="44"/>
      <c r="EK184" s="44"/>
      <c r="EL184" s="44"/>
      <c r="EM184" s="44"/>
      <c r="EN184" s="44"/>
      <c r="EO184" s="44"/>
      <c r="EP184" s="44"/>
      <c r="EQ184" s="44"/>
      <c r="ER184" s="44"/>
      <c r="ES184" s="44"/>
      <c r="ET184" s="44"/>
      <c r="EU184" s="44"/>
      <c r="EV184" s="44"/>
      <c r="EW184" s="44"/>
      <c r="EX184" s="44"/>
      <c r="EY184" s="44"/>
      <c r="EZ184" s="44"/>
      <c r="FA184" s="44"/>
      <c r="FB184" s="44"/>
      <c r="FC184" s="44"/>
      <c r="FD184" s="44"/>
      <c r="FE184" s="44"/>
      <c r="FF184" s="44"/>
      <c r="FG184" s="44"/>
      <c r="FH184" s="44"/>
      <c r="FI184" s="44"/>
      <c r="FJ184" s="44"/>
      <c r="FK184" s="44"/>
      <c r="FL184" s="44"/>
      <c r="FM184" s="44"/>
      <c r="FN184" s="44"/>
      <c r="FO184" s="44"/>
      <c r="FP184" s="44"/>
      <c r="FQ184" s="44"/>
      <c r="FR184" s="44"/>
      <c r="FS184" s="44"/>
      <c r="FT184" s="44"/>
      <c r="FU184" s="44"/>
      <c r="FV184" s="44"/>
      <c r="FW184" s="44"/>
      <c r="FX184" s="44"/>
      <c r="FY184" s="44"/>
      <c r="FZ184" s="44"/>
      <c r="GA184" s="44"/>
      <c r="GB184" s="44"/>
      <c r="GC184" s="44"/>
      <c r="GD184" s="44"/>
      <c r="GE184" s="44"/>
      <c r="GF184" s="44"/>
      <c r="GG184" s="44"/>
      <c r="GH184" s="44"/>
      <c r="GI184" s="44"/>
      <c r="GJ184" s="44"/>
      <c r="GK184" s="44"/>
      <c r="GL184" s="44"/>
      <c r="GM184" s="44"/>
      <c r="GN184" s="44"/>
      <c r="GO184" s="44"/>
      <c r="GP184" s="44"/>
      <c r="GQ184" s="44"/>
      <c r="GR184" s="44"/>
      <c r="GS184" s="44"/>
      <c r="GT184" s="44"/>
      <c r="GU184" s="44"/>
      <c r="GV184" s="44"/>
      <c r="GW184" s="44"/>
      <c r="GX184" s="44"/>
      <c r="GY184" s="44"/>
      <c r="GZ184" s="44"/>
      <c r="HA184" s="44"/>
      <c r="HB184" s="44"/>
      <c r="HC184" s="44"/>
      <c r="HD184" s="44"/>
      <c r="HE184" s="44"/>
      <c r="HF184" s="44"/>
      <c r="HG184" s="44"/>
      <c r="HH184" s="44"/>
      <c r="HI184" s="44"/>
      <c r="HJ184" s="44"/>
      <c r="HK184" s="44"/>
      <c r="HL184" s="44"/>
      <c r="HM184" s="44"/>
      <c r="HN184" s="44"/>
      <c r="HO184" s="44"/>
      <c r="HP184" s="44"/>
      <c r="HQ184" s="44"/>
      <c r="HR184" s="44"/>
      <c r="HS184" s="44"/>
      <c r="HT184" s="44"/>
      <c r="HU184" s="44"/>
      <c r="HV184" s="44"/>
      <c r="HW184" s="44"/>
      <c r="HX184" s="44"/>
      <c r="HY184" s="44"/>
      <c r="HZ184" s="44"/>
      <c r="IA184" s="44"/>
      <c r="IB184" s="44"/>
      <c r="IC184" s="44"/>
      <c r="ID184" s="44"/>
      <c r="IE184" s="44"/>
      <c r="IF184" s="44"/>
      <c r="IG184" s="44"/>
    </row>
    <row r="185" s="76" customFormat="true" ht="40.5" hidden="false" customHeight="true" outlineLevel="0" collapsed="false">
      <c r="A185" s="107"/>
      <c r="B185" s="39" t="s">
        <v>1387</v>
      </c>
      <c r="C185" s="68" t="s">
        <v>1388</v>
      </c>
      <c r="D185" s="68" t="s">
        <v>1389</v>
      </c>
      <c r="E185" s="68" t="s">
        <v>16</v>
      </c>
      <c r="F185" s="68" t="s">
        <v>780</v>
      </c>
      <c r="G185" s="108" t="n">
        <v>1.09</v>
      </c>
      <c r="H185" s="64" t="n">
        <v>15300</v>
      </c>
      <c r="I185" s="40" t="n">
        <f aca="false">G185*H185</f>
        <v>16677</v>
      </c>
      <c r="J185" s="82" t="n">
        <v>0.12</v>
      </c>
      <c r="K185" s="42" t="n">
        <f aca="false">I185*J185+I185</f>
        <v>18678.24</v>
      </c>
      <c r="L185" s="68" t="s">
        <v>781</v>
      </c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  <c r="CF185" s="75"/>
      <c r="CG185" s="75"/>
      <c r="CH185" s="75"/>
      <c r="CI185" s="75"/>
      <c r="CJ185" s="75"/>
      <c r="CK185" s="75"/>
      <c r="CL185" s="75"/>
      <c r="CM185" s="75"/>
      <c r="CN185" s="75"/>
      <c r="CO185" s="75"/>
      <c r="CP185" s="75"/>
      <c r="CQ185" s="75"/>
      <c r="CR185" s="75"/>
      <c r="CS185" s="75"/>
      <c r="CT185" s="75"/>
      <c r="CU185" s="75"/>
      <c r="CV185" s="75"/>
      <c r="CW185" s="75"/>
      <c r="CX185" s="75"/>
      <c r="CY185" s="75"/>
      <c r="CZ185" s="75"/>
      <c r="DA185" s="75"/>
      <c r="DB185" s="75"/>
      <c r="DC185" s="75"/>
      <c r="DD185" s="75"/>
      <c r="DE185" s="75"/>
      <c r="DF185" s="75"/>
      <c r="DG185" s="75"/>
      <c r="DH185" s="75"/>
      <c r="DI185" s="75"/>
      <c r="DJ185" s="75"/>
      <c r="DK185" s="75"/>
      <c r="DL185" s="75"/>
      <c r="DM185" s="75"/>
      <c r="DN185" s="75"/>
      <c r="DO185" s="75"/>
      <c r="DP185" s="75"/>
      <c r="DQ185" s="75"/>
      <c r="DR185" s="75"/>
      <c r="DS185" s="75"/>
      <c r="DT185" s="75"/>
      <c r="DU185" s="75"/>
      <c r="DV185" s="75"/>
      <c r="DW185" s="75"/>
      <c r="DX185" s="75"/>
      <c r="DY185" s="75"/>
      <c r="DZ185" s="75"/>
      <c r="EA185" s="75"/>
      <c r="EB185" s="75"/>
      <c r="EC185" s="75"/>
      <c r="ED185" s="75"/>
      <c r="EE185" s="75"/>
      <c r="EF185" s="75"/>
      <c r="EG185" s="75"/>
      <c r="EH185" s="75"/>
      <c r="EI185" s="75"/>
      <c r="EJ185" s="75"/>
      <c r="EK185" s="75"/>
      <c r="EL185" s="75"/>
      <c r="EM185" s="75"/>
      <c r="EN185" s="75"/>
      <c r="EO185" s="75"/>
      <c r="EP185" s="75"/>
      <c r="EQ185" s="75"/>
      <c r="ER185" s="75"/>
      <c r="ES185" s="75"/>
      <c r="ET185" s="75"/>
      <c r="EU185" s="75"/>
      <c r="EV185" s="75"/>
      <c r="EW185" s="75"/>
      <c r="EX185" s="75"/>
      <c r="EY185" s="75"/>
      <c r="EZ185" s="75"/>
      <c r="FA185" s="75"/>
      <c r="FB185" s="75"/>
      <c r="FC185" s="75"/>
      <c r="FD185" s="75"/>
      <c r="FE185" s="75"/>
      <c r="FF185" s="75"/>
      <c r="FG185" s="75"/>
      <c r="FH185" s="75"/>
      <c r="FI185" s="75"/>
      <c r="FJ185" s="75"/>
      <c r="FK185" s="75"/>
      <c r="FL185" s="75"/>
      <c r="FM185" s="75"/>
      <c r="FN185" s="75"/>
      <c r="FO185" s="75"/>
      <c r="FP185" s="75"/>
      <c r="FQ185" s="75"/>
      <c r="FR185" s="75"/>
      <c r="FS185" s="75"/>
      <c r="FT185" s="75"/>
      <c r="FU185" s="75"/>
      <c r="FV185" s="75"/>
      <c r="FW185" s="75"/>
      <c r="FX185" s="75"/>
      <c r="FY185" s="75"/>
      <c r="FZ185" s="75"/>
      <c r="GA185" s="75"/>
      <c r="GB185" s="75"/>
      <c r="GC185" s="75"/>
      <c r="GD185" s="75"/>
      <c r="GE185" s="75"/>
      <c r="GF185" s="75"/>
      <c r="GG185" s="75"/>
      <c r="GH185" s="75"/>
      <c r="GI185" s="75"/>
      <c r="GJ185" s="75"/>
      <c r="GK185" s="75"/>
      <c r="GL185" s="75"/>
      <c r="GM185" s="75"/>
      <c r="GN185" s="75"/>
      <c r="GO185" s="75"/>
      <c r="GP185" s="75"/>
      <c r="GQ185" s="75"/>
      <c r="GR185" s="75"/>
      <c r="GS185" s="75"/>
      <c r="GT185" s="75"/>
      <c r="GU185" s="75"/>
      <c r="GV185" s="75"/>
      <c r="GW185" s="75"/>
      <c r="GX185" s="75"/>
      <c r="GY185" s="75"/>
      <c r="GZ185" s="75"/>
      <c r="HA185" s="75"/>
      <c r="HB185" s="75"/>
      <c r="HC185" s="75"/>
      <c r="HD185" s="75"/>
      <c r="HE185" s="75"/>
      <c r="HF185" s="75"/>
      <c r="HG185" s="75"/>
      <c r="HH185" s="75"/>
      <c r="HI185" s="75"/>
      <c r="HJ185" s="75"/>
      <c r="HK185" s="75"/>
      <c r="HL185" s="75"/>
      <c r="HM185" s="75"/>
      <c r="HN185" s="75"/>
      <c r="HO185" s="75"/>
      <c r="HP185" s="75"/>
      <c r="HQ185" s="75"/>
      <c r="HR185" s="75"/>
      <c r="HS185" s="75"/>
      <c r="HT185" s="75"/>
      <c r="HU185" s="75"/>
      <c r="HV185" s="75"/>
      <c r="HW185" s="75"/>
      <c r="HX185" s="75"/>
      <c r="HY185" s="75"/>
      <c r="HZ185" s="75"/>
      <c r="IA185" s="75"/>
      <c r="IB185" s="75"/>
      <c r="IC185" s="75"/>
      <c r="ID185" s="75"/>
      <c r="IE185" s="75"/>
      <c r="IF185" s="75"/>
      <c r="IG185" s="75"/>
      <c r="IH185" s="75"/>
      <c r="II185" s="75"/>
      <c r="IJ185" s="75"/>
      <c r="IK185" s="75"/>
      <c r="IL185" s="75"/>
      <c r="IM185" s="75"/>
      <c r="IN185" s="75"/>
      <c r="IO185" s="75"/>
      <c r="IP185" s="75"/>
      <c r="IQ185" s="75"/>
      <c r="IR185" s="75"/>
      <c r="IS185" s="75"/>
      <c r="IT185" s="75"/>
      <c r="IU185" s="75"/>
      <c r="IV185" s="75"/>
    </row>
    <row r="186" s="45" customFormat="true" ht="30" hidden="false" customHeight="false" outlineLevel="0" collapsed="false">
      <c r="A186" s="63"/>
      <c r="B186" s="39" t="s">
        <v>1390</v>
      </c>
      <c r="C186" s="37" t="s">
        <v>1391</v>
      </c>
      <c r="D186" s="37" t="s">
        <v>1392</v>
      </c>
      <c r="E186" s="37" t="s">
        <v>16</v>
      </c>
      <c r="F186" s="78" t="s">
        <v>840</v>
      </c>
      <c r="G186" s="65" t="n">
        <v>4.5</v>
      </c>
      <c r="H186" s="52" t="n">
        <v>600</v>
      </c>
      <c r="I186" s="40" t="n">
        <f aca="false">G186*H186</f>
        <v>2700</v>
      </c>
      <c r="J186" s="41" t="n">
        <v>0.05</v>
      </c>
      <c r="K186" s="42" t="n">
        <f aca="false">I186*J186+I186</f>
        <v>2835</v>
      </c>
      <c r="L186" s="53" t="s">
        <v>790</v>
      </c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  <c r="AP186" s="44"/>
      <c r="AQ186" s="44"/>
      <c r="AR186" s="44"/>
      <c r="AS186" s="44"/>
      <c r="AT186" s="44"/>
      <c r="AU186" s="44"/>
      <c r="AV186" s="44"/>
      <c r="AW186" s="44"/>
      <c r="AX186" s="44"/>
      <c r="AY186" s="44"/>
      <c r="AZ186" s="44"/>
      <c r="BA186" s="44"/>
      <c r="BB186" s="44"/>
      <c r="BC186" s="44"/>
      <c r="BD186" s="44"/>
      <c r="BE186" s="44"/>
      <c r="BF186" s="44"/>
      <c r="BG186" s="44"/>
      <c r="BH186" s="44"/>
      <c r="BI186" s="44"/>
      <c r="BJ186" s="44"/>
      <c r="BK186" s="44"/>
      <c r="BL186" s="44"/>
      <c r="BM186" s="44"/>
      <c r="BN186" s="44"/>
      <c r="BO186" s="44"/>
      <c r="BP186" s="44"/>
      <c r="BQ186" s="44"/>
      <c r="BR186" s="44"/>
      <c r="BS186" s="44"/>
      <c r="BT186" s="44"/>
      <c r="BU186" s="44"/>
      <c r="BV186" s="44"/>
      <c r="BW186" s="44"/>
      <c r="BX186" s="44"/>
      <c r="BY186" s="44"/>
      <c r="BZ186" s="44"/>
      <c r="CA186" s="44"/>
      <c r="CB186" s="44"/>
      <c r="CC186" s="44"/>
      <c r="CD186" s="44"/>
      <c r="CE186" s="44"/>
      <c r="CF186" s="44"/>
      <c r="CG186" s="44"/>
      <c r="CH186" s="44"/>
      <c r="CI186" s="44"/>
      <c r="CJ186" s="44"/>
      <c r="CK186" s="44"/>
      <c r="CL186" s="44"/>
      <c r="CM186" s="44"/>
      <c r="CN186" s="44"/>
      <c r="CO186" s="44"/>
      <c r="CP186" s="44"/>
      <c r="CQ186" s="44"/>
      <c r="CR186" s="44"/>
      <c r="CS186" s="44"/>
      <c r="CT186" s="44"/>
      <c r="CU186" s="44"/>
      <c r="CV186" s="44"/>
      <c r="CW186" s="44"/>
      <c r="CX186" s="44"/>
      <c r="CY186" s="44"/>
      <c r="CZ186" s="44"/>
      <c r="DA186" s="44"/>
      <c r="DB186" s="44"/>
      <c r="DC186" s="44"/>
      <c r="DD186" s="44"/>
      <c r="DE186" s="44"/>
      <c r="DF186" s="44"/>
      <c r="DG186" s="44"/>
      <c r="DH186" s="44"/>
      <c r="DI186" s="44"/>
      <c r="DJ186" s="44"/>
      <c r="DK186" s="44"/>
      <c r="DL186" s="44"/>
      <c r="DM186" s="44"/>
      <c r="DN186" s="44"/>
      <c r="DO186" s="44"/>
      <c r="DP186" s="44"/>
      <c r="DQ186" s="44"/>
      <c r="DR186" s="44"/>
      <c r="DS186" s="44"/>
      <c r="DT186" s="44"/>
      <c r="DU186" s="44"/>
      <c r="DV186" s="44"/>
      <c r="DW186" s="44"/>
      <c r="DX186" s="44"/>
      <c r="DY186" s="44"/>
      <c r="DZ186" s="44"/>
      <c r="EA186" s="44"/>
      <c r="EB186" s="44"/>
      <c r="EC186" s="44"/>
      <c r="ED186" s="44"/>
      <c r="EE186" s="44"/>
      <c r="EF186" s="44"/>
      <c r="EG186" s="44"/>
      <c r="EH186" s="44"/>
      <c r="EI186" s="44"/>
      <c r="EJ186" s="44"/>
      <c r="EK186" s="44"/>
      <c r="EL186" s="44"/>
      <c r="EM186" s="44"/>
      <c r="EN186" s="44"/>
      <c r="EO186" s="44"/>
      <c r="EP186" s="44"/>
      <c r="EQ186" s="44"/>
      <c r="ER186" s="44"/>
      <c r="ES186" s="44"/>
      <c r="ET186" s="44"/>
      <c r="EU186" s="44"/>
      <c r="EV186" s="44"/>
      <c r="EW186" s="44"/>
      <c r="EX186" s="44"/>
      <c r="EY186" s="44"/>
      <c r="EZ186" s="44"/>
      <c r="FA186" s="44"/>
      <c r="FB186" s="44"/>
      <c r="FC186" s="44"/>
      <c r="FD186" s="44"/>
      <c r="FE186" s="44"/>
      <c r="FF186" s="44"/>
      <c r="FG186" s="44"/>
      <c r="FH186" s="44"/>
      <c r="FI186" s="44"/>
      <c r="FJ186" s="44"/>
      <c r="FK186" s="44"/>
      <c r="FL186" s="44"/>
      <c r="FM186" s="44"/>
      <c r="FN186" s="44"/>
      <c r="FO186" s="44"/>
      <c r="FP186" s="44"/>
      <c r="FQ186" s="44"/>
      <c r="FR186" s="44"/>
      <c r="FS186" s="44"/>
      <c r="FT186" s="44"/>
      <c r="FU186" s="44"/>
      <c r="FV186" s="44"/>
      <c r="FW186" s="44"/>
      <c r="FX186" s="44"/>
      <c r="FY186" s="44"/>
      <c r="FZ186" s="44"/>
      <c r="GA186" s="44"/>
      <c r="GB186" s="44"/>
      <c r="GC186" s="44"/>
      <c r="GD186" s="44"/>
      <c r="GE186" s="44"/>
      <c r="GF186" s="44"/>
      <c r="GG186" s="44"/>
      <c r="GH186" s="44"/>
      <c r="GI186" s="44"/>
      <c r="GJ186" s="44"/>
      <c r="GK186" s="44"/>
      <c r="GL186" s="44"/>
      <c r="GM186" s="44"/>
      <c r="GN186" s="44"/>
      <c r="GO186" s="44"/>
      <c r="GP186" s="44"/>
      <c r="GQ186" s="44"/>
      <c r="GR186" s="44"/>
      <c r="GS186" s="44"/>
      <c r="GT186" s="44"/>
      <c r="GU186" s="44"/>
      <c r="GV186" s="44"/>
      <c r="GW186" s="44"/>
      <c r="GX186" s="44"/>
      <c r="GY186" s="44"/>
      <c r="GZ186" s="44"/>
      <c r="HA186" s="44"/>
      <c r="HB186" s="44"/>
      <c r="HC186" s="44"/>
      <c r="HD186" s="44"/>
      <c r="HE186" s="44"/>
      <c r="HF186" s="44"/>
      <c r="HG186" s="44"/>
      <c r="HH186" s="44"/>
      <c r="HI186" s="44"/>
      <c r="HJ186" s="44"/>
      <c r="HK186" s="44"/>
      <c r="HL186" s="44"/>
      <c r="HM186" s="44"/>
      <c r="HN186" s="44"/>
      <c r="HO186" s="44"/>
      <c r="HP186" s="44"/>
      <c r="HQ186" s="44"/>
      <c r="HR186" s="44"/>
      <c r="HS186" s="44"/>
      <c r="HT186" s="44"/>
      <c r="HU186" s="44"/>
      <c r="HV186" s="44"/>
      <c r="HW186" s="44"/>
      <c r="HX186" s="44"/>
      <c r="HY186" s="44"/>
      <c r="HZ186" s="44"/>
      <c r="IA186" s="44"/>
      <c r="IB186" s="44"/>
      <c r="IC186" s="44"/>
      <c r="ID186" s="44"/>
      <c r="IE186" s="44"/>
      <c r="IF186" s="44"/>
      <c r="IG186" s="44"/>
    </row>
    <row r="187" s="45" customFormat="true" ht="30" hidden="false" customHeight="false" outlineLevel="0" collapsed="false">
      <c r="A187" s="77"/>
      <c r="B187" s="39" t="s">
        <v>1393</v>
      </c>
      <c r="C187" s="78" t="s">
        <v>1394</v>
      </c>
      <c r="D187" s="78" t="s">
        <v>1395</v>
      </c>
      <c r="E187" s="78" t="s">
        <v>16</v>
      </c>
      <c r="F187" s="37" t="s">
        <v>1370</v>
      </c>
      <c r="G187" s="40" t="n">
        <v>0.13</v>
      </c>
      <c r="H187" s="52" t="n">
        <v>800</v>
      </c>
      <c r="I187" s="40" t="n">
        <f aca="false">G187*H187</f>
        <v>104</v>
      </c>
      <c r="J187" s="41" t="n">
        <v>0.12</v>
      </c>
      <c r="K187" s="42" t="n">
        <f aca="false">I187*J187+I187</f>
        <v>116.48</v>
      </c>
      <c r="L187" s="37" t="s">
        <v>790</v>
      </c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  <c r="BJ187" s="44"/>
      <c r="BK187" s="44"/>
      <c r="BL187" s="44"/>
      <c r="BM187" s="44"/>
      <c r="BN187" s="44"/>
      <c r="BO187" s="44"/>
      <c r="BP187" s="44"/>
      <c r="BQ187" s="44"/>
      <c r="BR187" s="44"/>
      <c r="BS187" s="44"/>
      <c r="BT187" s="44"/>
      <c r="BU187" s="44"/>
      <c r="BV187" s="44"/>
      <c r="BW187" s="44"/>
      <c r="BX187" s="44"/>
      <c r="BY187" s="44"/>
      <c r="BZ187" s="44"/>
      <c r="CA187" s="44"/>
      <c r="CB187" s="44"/>
      <c r="CC187" s="44"/>
      <c r="CD187" s="44"/>
      <c r="CE187" s="44"/>
      <c r="CF187" s="44"/>
      <c r="CG187" s="44"/>
      <c r="CH187" s="44"/>
      <c r="CI187" s="44"/>
      <c r="CJ187" s="44"/>
      <c r="CK187" s="44"/>
      <c r="CL187" s="44"/>
      <c r="CM187" s="44"/>
      <c r="CN187" s="44"/>
      <c r="CO187" s="44"/>
      <c r="CP187" s="44"/>
      <c r="CQ187" s="44"/>
      <c r="CR187" s="44"/>
      <c r="CS187" s="44"/>
      <c r="CT187" s="44"/>
      <c r="CU187" s="44"/>
      <c r="CV187" s="44"/>
      <c r="CW187" s="44"/>
      <c r="CX187" s="44"/>
      <c r="CY187" s="44"/>
      <c r="CZ187" s="44"/>
      <c r="DA187" s="44"/>
      <c r="DB187" s="44"/>
      <c r="DC187" s="44"/>
      <c r="DD187" s="44"/>
      <c r="DE187" s="44"/>
      <c r="DF187" s="44"/>
      <c r="DG187" s="44"/>
      <c r="DH187" s="44"/>
      <c r="DI187" s="44"/>
      <c r="DJ187" s="44"/>
      <c r="DK187" s="44"/>
      <c r="DL187" s="44"/>
      <c r="DM187" s="44"/>
      <c r="DN187" s="44"/>
      <c r="DO187" s="44"/>
      <c r="DP187" s="44"/>
      <c r="DQ187" s="44"/>
      <c r="DR187" s="44"/>
      <c r="DS187" s="44"/>
      <c r="DT187" s="44"/>
      <c r="DU187" s="44"/>
      <c r="DV187" s="44"/>
      <c r="DW187" s="44"/>
      <c r="DX187" s="44"/>
      <c r="DY187" s="44"/>
      <c r="DZ187" s="44"/>
      <c r="EA187" s="44"/>
      <c r="EB187" s="44"/>
      <c r="EC187" s="44"/>
      <c r="ED187" s="44"/>
      <c r="EE187" s="44"/>
      <c r="EF187" s="44"/>
      <c r="EG187" s="44"/>
      <c r="EH187" s="44"/>
      <c r="EI187" s="44"/>
      <c r="EJ187" s="44"/>
      <c r="EK187" s="44"/>
      <c r="EL187" s="44"/>
      <c r="EM187" s="44"/>
      <c r="EN187" s="44"/>
      <c r="EO187" s="44"/>
      <c r="EP187" s="44"/>
      <c r="EQ187" s="44"/>
      <c r="ER187" s="44"/>
      <c r="ES187" s="44"/>
      <c r="ET187" s="44"/>
      <c r="EU187" s="44"/>
      <c r="EV187" s="44"/>
      <c r="EW187" s="44"/>
      <c r="EX187" s="44"/>
      <c r="EY187" s="44"/>
      <c r="EZ187" s="44"/>
      <c r="FA187" s="44"/>
      <c r="FB187" s="44"/>
      <c r="FC187" s="44"/>
      <c r="FD187" s="44"/>
      <c r="FE187" s="44"/>
      <c r="FF187" s="44"/>
      <c r="FG187" s="44"/>
      <c r="FH187" s="44"/>
      <c r="FI187" s="44"/>
      <c r="FJ187" s="44"/>
      <c r="FK187" s="44"/>
      <c r="FL187" s="44"/>
      <c r="FM187" s="44"/>
      <c r="FN187" s="44"/>
      <c r="FO187" s="44"/>
      <c r="FP187" s="44"/>
      <c r="FQ187" s="44"/>
      <c r="FR187" s="44"/>
      <c r="FS187" s="44"/>
      <c r="FT187" s="44"/>
      <c r="FU187" s="44"/>
      <c r="FV187" s="44"/>
      <c r="FW187" s="44"/>
      <c r="FX187" s="44"/>
      <c r="FY187" s="44"/>
      <c r="FZ187" s="44"/>
      <c r="GA187" s="44"/>
      <c r="GB187" s="44"/>
      <c r="GC187" s="44"/>
      <c r="GD187" s="44"/>
      <c r="GE187" s="44"/>
      <c r="GF187" s="44"/>
      <c r="GG187" s="44"/>
      <c r="GH187" s="44"/>
      <c r="GI187" s="44"/>
      <c r="GJ187" s="44"/>
      <c r="GK187" s="44"/>
      <c r="GL187" s="44"/>
      <c r="GM187" s="44"/>
      <c r="GN187" s="44"/>
      <c r="GO187" s="44"/>
      <c r="GP187" s="44"/>
      <c r="GQ187" s="44"/>
      <c r="GR187" s="44"/>
      <c r="GS187" s="44"/>
      <c r="GT187" s="44"/>
      <c r="GU187" s="44"/>
      <c r="GV187" s="44"/>
      <c r="GW187" s="44"/>
      <c r="GX187" s="44"/>
      <c r="GY187" s="44"/>
      <c r="GZ187" s="44"/>
      <c r="HA187" s="44"/>
      <c r="HB187" s="44"/>
      <c r="HC187" s="44"/>
      <c r="HD187" s="44"/>
      <c r="HE187" s="44"/>
      <c r="HF187" s="44"/>
      <c r="HG187" s="44"/>
      <c r="HH187" s="44"/>
      <c r="HI187" s="44"/>
      <c r="HJ187" s="44"/>
      <c r="HK187" s="44"/>
      <c r="HL187" s="44"/>
      <c r="HM187" s="44"/>
      <c r="HN187" s="44"/>
      <c r="HO187" s="44"/>
      <c r="HP187" s="44"/>
      <c r="HQ187" s="44"/>
      <c r="HR187" s="44"/>
      <c r="HS187" s="44"/>
      <c r="HT187" s="44"/>
      <c r="HU187" s="44"/>
      <c r="HV187" s="44"/>
      <c r="HW187" s="44"/>
      <c r="HX187" s="44"/>
      <c r="HY187" s="44"/>
      <c r="HZ187" s="44"/>
      <c r="IA187" s="44"/>
      <c r="IB187" s="44"/>
      <c r="IC187" s="44"/>
      <c r="ID187" s="44"/>
      <c r="IE187" s="44"/>
      <c r="IF187" s="44"/>
      <c r="IG187" s="44"/>
    </row>
    <row r="188" s="45" customFormat="true" ht="45" hidden="false" customHeight="false" outlineLevel="0" collapsed="false">
      <c r="A188" s="77"/>
      <c r="B188" s="39" t="s">
        <v>1396</v>
      </c>
      <c r="C188" s="78" t="s">
        <v>1397</v>
      </c>
      <c r="D188" s="78" t="s">
        <v>1398</v>
      </c>
      <c r="E188" s="78" t="s">
        <v>764</v>
      </c>
      <c r="F188" s="37" t="s">
        <v>840</v>
      </c>
      <c r="G188" s="40" t="n">
        <v>1.87</v>
      </c>
      <c r="H188" s="52" t="n">
        <v>50</v>
      </c>
      <c r="I188" s="40" t="n">
        <f aca="false">G188*H188</f>
        <v>93.5</v>
      </c>
      <c r="J188" s="41" t="n">
        <v>0.12</v>
      </c>
      <c r="K188" s="42" t="n">
        <f aca="false">I188*J188+I188</f>
        <v>104.72</v>
      </c>
      <c r="L188" s="37" t="s">
        <v>790</v>
      </c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  <c r="BJ188" s="44"/>
      <c r="BK188" s="44"/>
      <c r="BL188" s="44"/>
      <c r="BM188" s="44"/>
      <c r="BN188" s="44"/>
      <c r="BO188" s="44"/>
      <c r="BP188" s="44"/>
      <c r="BQ188" s="44"/>
      <c r="BR188" s="44"/>
      <c r="BS188" s="44"/>
      <c r="BT188" s="44"/>
      <c r="BU188" s="44"/>
      <c r="BV188" s="44"/>
      <c r="BW188" s="44"/>
      <c r="BX188" s="44"/>
      <c r="BY188" s="44"/>
      <c r="BZ188" s="44"/>
      <c r="CA188" s="44"/>
      <c r="CB188" s="44"/>
      <c r="CC188" s="44"/>
      <c r="CD188" s="44"/>
      <c r="CE188" s="44"/>
      <c r="CF188" s="44"/>
      <c r="CG188" s="44"/>
      <c r="CH188" s="44"/>
      <c r="CI188" s="44"/>
      <c r="CJ188" s="44"/>
      <c r="CK188" s="44"/>
      <c r="CL188" s="44"/>
      <c r="CM188" s="44"/>
      <c r="CN188" s="44"/>
      <c r="CO188" s="44"/>
      <c r="CP188" s="44"/>
      <c r="CQ188" s="44"/>
      <c r="CR188" s="44"/>
      <c r="CS188" s="44"/>
      <c r="CT188" s="44"/>
      <c r="CU188" s="44"/>
      <c r="CV188" s="44"/>
      <c r="CW188" s="44"/>
      <c r="CX188" s="44"/>
      <c r="CY188" s="44"/>
      <c r="CZ188" s="44"/>
      <c r="DA188" s="44"/>
      <c r="DB188" s="44"/>
      <c r="DC188" s="44"/>
      <c r="DD188" s="44"/>
      <c r="DE188" s="44"/>
      <c r="DF188" s="44"/>
      <c r="DG188" s="44"/>
      <c r="DH188" s="44"/>
      <c r="DI188" s="44"/>
      <c r="DJ188" s="44"/>
      <c r="DK188" s="44"/>
      <c r="DL188" s="44"/>
      <c r="DM188" s="44"/>
      <c r="DN188" s="44"/>
      <c r="DO188" s="44"/>
      <c r="DP188" s="44"/>
      <c r="DQ188" s="44"/>
      <c r="DR188" s="44"/>
      <c r="DS188" s="44"/>
      <c r="DT188" s="44"/>
      <c r="DU188" s="44"/>
      <c r="DV188" s="44"/>
      <c r="DW188" s="44"/>
      <c r="DX188" s="44"/>
      <c r="DY188" s="44"/>
      <c r="DZ188" s="44"/>
      <c r="EA188" s="44"/>
      <c r="EB188" s="44"/>
      <c r="EC188" s="44"/>
      <c r="ED188" s="44"/>
      <c r="EE188" s="44"/>
      <c r="EF188" s="44"/>
      <c r="EG188" s="44"/>
      <c r="EH188" s="44"/>
      <c r="EI188" s="44"/>
      <c r="EJ188" s="44"/>
      <c r="EK188" s="44"/>
      <c r="EL188" s="44"/>
      <c r="EM188" s="44"/>
      <c r="EN188" s="44"/>
      <c r="EO188" s="44"/>
      <c r="EP188" s="44"/>
      <c r="EQ188" s="44"/>
      <c r="ER188" s="44"/>
      <c r="ES188" s="44"/>
      <c r="ET188" s="44"/>
      <c r="EU188" s="44"/>
      <c r="EV188" s="44"/>
      <c r="EW188" s="44"/>
      <c r="EX188" s="44"/>
      <c r="EY188" s="44"/>
      <c r="EZ188" s="44"/>
      <c r="FA188" s="44"/>
      <c r="FB188" s="44"/>
      <c r="FC188" s="44"/>
      <c r="FD188" s="44"/>
      <c r="FE188" s="44"/>
      <c r="FF188" s="44"/>
      <c r="FG188" s="44"/>
      <c r="FH188" s="44"/>
      <c r="FI188" s="44"/>
      <c r="FJ188" s="44"/>
      <c r="FK188" s="44"/>
      <c r="FL188" s="44"/>
      <c r="FM188" s="44"/>
      <c r="FN188" s="44"/>
      <c r="FO188" s="44"/>
      <c r="FP188" s="44"/>
      <c r="FQ188" s="44"/>
      <c r="FR188" s="44"/>
      <c r="FS188" s="44"/>
      <c r="FT188" s="44"/>
      <c r="FU188" s="44"/>
      <c r="FV188" s="44"/>
      <c r="FW188" s="44"/>
      <c r="FX188" s="44"/>
      <c r="FY188" s="44"/>
      <c r="FZ188" s="44"/>
      <c r="GA188" s="44"/>
      <c r="GB188" s="44"/>
      <c r="GC188" s="44"/>
      <c r="GD188" s="44"/>
      <c r="GE188" s="44"/>
      <c r="GF188" s="44"/>
      <c r="GG188" s="44"/>
      <c r="GH188" s="44"/>
      <c r="GI188" s="44"/>
      <c r="GJ188" s="44"/>
      <c r="GK188" s="44"/>
      <c r="GL188" s="44"/>
      <c r="GM188" s="44"/>
      <c r="GN188" s="44"/>
      <c r="GO188" s="44"/>
      <c r="GP188" s="44"/>
      <c r="GQ188" s="44"/>
      <c r="GR188" s="44"/>
      <c r="GS188" s="44"/>
      <c r="GT188" s="44"/>
      <c r="GU188" s="44"/>
      <c r="GV188" s="44"/>
      <c r="GW188" s="44"/>
      <c r="GX188" s="44"/>
      <c r="GY188" s="44"/>
      <c r="GZ188" s="44"/>
      <c r="HA188" s="44"/>
      <c r="HB188" s="44"/>
      <c r="HC188" s="44"/>
      <c r="HD188" s="44"/>
      <c r="HE188" s="44"/>
      <c r="HF188" s="44"/>
      <c r="HG188" s="44"/>
      <c r="HH188" s="44"/>
      <c r="HI188" s="44"/>
      <c r="HJ188" s="44"/>
      <c r="HK188" s="44"/>
      <c r="HL188" s="44"/>
      <c r="HM188" s="44"/>
      <c r="HN188" s="44"/>
      <c r="HO188" s="44"/>
      <c r="HP188" s="44"/>
      <c r="HQ188" s="44"/>
      <c r="HR188" s="44"/>
      <c r="HS188" s="44"/>
      <c r="HT188" s="44"/>
      <c r="HU188" s="44"/>
      <c r="HV188" s="44"/>
      <c r="HW188" s="44"/>
      <c r="HX188" s="44"/>
      <c r="HY188" s="44"/>
      <c r="HZ188" s="44"/>
      <c r="IA188" s="44"/>
      <c r="IB188" s="44"/>
      <c r="IC188" s="44"/>
      <c r="ID188" s="44"/>
      <c r="IE188" s="44"/>
      <c r="IF188" s="44"/>
      <c r="IG188" s="44"/>
    </row>
    <row r="189" s="45" customFormat="true" ht="30" hidden="false" customHeight="false" outlineLevel="0" collapsed="false">
      <c r="A189" s="77"/>
      <c r="B189" s="39" t="s">
        <v>1399</v>
      </c>
      <c r="C189" s="78" t="s">
        <v>1400</v>
      </c>
      <c r="D189" s="78" t="s">
        <v>1401</v>
      </c>
      <c r="E189" s="78" t="s">
        <v>1014</v>
      </c>
      <c r="F189" s="37" t="s">
        <v>1402</v>
      </c>
      <c r="G189" s="40" t="n">
        <v>11</v>
      </c>
      <c r="H189" s="52" t="n">
        <v>100</v>
      </c>
      <c r="I189" s="40" t="n">
        <f aca="false">G189*H189</f>
        <v>1100</v>
      </c>
      <c r="J189" s="41" t="n">
        <v>0.12</v>
      </c>
      <c r="K189" s="42" t="n">
        <f aca="false">I189*J189+I189</f>
        <v>1232</v>
      </c>
      <c r="L189" s="37" t="s">
        <v>859</v>
      </c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  <c r="BJ189" s="44"/>
      <c r="BK189" s="44"/>
      <c r="BL189" s="44"/>
      <c r="BM189" s="44"/>
      <c r="BN189" s="44"/>
      <c r="BO189" s="44"/>
      <c r="BP189" s="44"/>
      <c r="BQ189" s="44"/>
      <c r="BR189" s="44"/>
      <c r="BS189" s="44"/>
      <c r="BT189" s="44"/>
      <c r="BU189" s="44"/>
      <c r="BV189" s="44"/>
      <c r="BW189" s="44"/>
      <c r="BX189" s="44"/>
      <c r="BY189" s="44"/>
      <c r="BZ189" s="44"/>
      <c r="CA189" s="44"/>
      <c r="CB189" s="44"/>
      <c r="CC189" s="44"/>
      <c r="CD189" s="44"/>
      <c r="CE189" s="44"/>
      <c r="CF189" s="44"/>
      <c r="CG189" s="44"/>
      <c r="CH189" s="44"/>
      <c r="CI189" s="44"/>
      <c r="CJ189" s="44"/>
      <c r="CK189" s="44"/>
      <c r="CL189" s="44"/>
      <c r="CM189" s="44"/>
      <c r="CN189" s="44"/>
      <c r="CO189" s="44"/>
      <c r="CP189" s="44"/>
      <c r="CQ189" s="44"/>
      <c r="CR189" s="44"/>
      <c r="CS189" s="44"/>
      <c r="CT189" s="44"/>
      <c r="CU189" s="44"/>
      <c r="CV189" s="44"/>
      <c r="CW189" s="44"/>
      <c r="CX189" s="44"/>
      <c r="CY189" s="44"/>
      <c r="CZ189" s="44"/>
      <c r="DA189" s="44"/>
      <c r="DB189" s="44"/>
      <c r="DC189" s="44"/>
      <c r="DD189" s="44"/>
      <c r="DE189" s="44"/>
      <c r="DF189" s="44"/>
      <c r="DG189" s="44"/>
      <c r="DH189" s="44"/>
      <c r="DI189" s="44"/>
      <c r="DJ189" s="44"/>
      <c r="DK189" s="44"/>
      <c r="DL189" s="44"/>
      <c r="DM189" s="44"/>
      <c r="DN189" s="44"/>
      <c r="DO189" s="44"/>
      <c r="DP189" s="44"/>
      <c r="DQ189" s="44"/>
      <c r="DR189" s="44"/>
      <c r="DS189" s="44"/>
      <c r="DT189" s="44"/>
      <c r="DU189" s="44"/>
      <c r="DV189" s="44"/>
      <c r="DW189" s="44"/>
      <c r="DX189" s="44"/>
      <c r="DY189" s="44"/>
      <c r="DZ189" s="44"/>
      <c r="EA189" s="44"/>
      <c r="EB189" s="44"/>
      <c r="EC189" s="44"/>
      <c r="ED189" s="44"/>
      <c r="EE189" s="44"/>
      <c r="EF189" s="44"/>
      <c r="EG189" s="44"/>
      <c r="EH189" s="44"/>
      <c r="EI189" s="44"/>
      <c r="EJ189" s="44"/>
      <c r="EK189" s="44"/>
      <c r="EL189" s="44"/>
      <c r="EM189" s="44"/>
      <c r="EN189" s="44"/>
      <c r="EO189" s="44"/>
      <c r="EP189" s="44"/>
      <c r="EQ189" s="44"/>
      <c r="ER189" s="44"/>
      <c r="ES189" s="44"/>
      <c r="ET189" s="44"/>
      <c r="EU189" s="44"/>
      <c r="EV189" s="44"/>
      <c r="EW189" s="44"/>
      <c r="EX189" s="44"/>
      <c r="EY189" s="44"/>
      <c r="EZ189" s="44"/>
      <c r="FA189" s="44"/>
      <c r="FB189" s="44"/>
      <c r="FC189" s="44"/>
      <c r="FD189" s="44"/>
      <c r="FE189" s="44"/>
      <c r="FF189" s="44"/>
      <c r="FG189" s="44"/>
      <c r="FH189" s="44"/>
      <c r="FI189" s="44"/>
      <c r="FJ189" s="44"/>
      <c r="FK189" s="44"/>
      <c r="FL189" s="44"/>
      <c r="FM189" s="44"/>
      <c r="FN189" s="44"/>
      <c r="FO189" s="44"/>
      <c r="FP189" s="44"/>
      <c r="FQ189" s="44"/>
      <c r="FR189" s="44"/>
      <c r="FS189" s="44"/>
      <c r="FT189" s="44"/>
      <c r="FU189" s="44"/>
      <c r="FV189" s="44"/>
      <c r="FW189" s="44"/>
      <c r="FX189" s="44"/>
      <c r="FY189" s="44"/>
      <c r="FZ189" s="44"/>
      <c r="GA189" s="44"/>
      <c r="GB189" s="44"/>
      <c r="GC189" s="44"/>
      <c r="GD189" s="44"/>
      <c r="GE189" s="44"/>
      <c r="GF189" s="44"/>
      <c r="GG189" s="44"/>
      <c r="GH189" s="44"/>
      <c r="GI189" s="44"/>
      <c r="GJ189" s="44"/>
      <c r="GK189" s="44"/>
      <c r="GL189" s="44"/>
      <c r="GM189" s="44"/>
      <c r="GN189" s="44"/>
      <c r="GO189" s="44"/>
      <c r="GP189" s="44"/>
      <c r="GQ189" s="44"/>
      <c r="GR189" s="44"/>
      <c r="GS189" s="44"/>
      <c r="GT189" s="44"/>
      <c r="GU189" s="44"/>
      <c r="GV189" s="44"/>
      <c r="GW189" s="44"/>
      <c r="GX189" s="44"/>
      <c r="GY189" s="44"/>
      <c r="GZ189" s="44"/>
      <c r="HA189" s="44"/>
      <c r="HB189" s="44"/>
      <c r="HC189" s="44"/>
      <c r="HD189" s="44"/>
      <c r="HE189" s="44"/>
      <c r="HF189" s="44"/>
      <c r="HG189" s="44"/>
      <c r="HH189" s="44"/>
      <c r="HI189" s="44"/>
      <c r="HJ189" s="44"/>
      <c r="HK189" s="44"/>
      <c r="HL189" s="44"/>
      <c r="HM189" s="44"/>
      <c r="HN189" s="44"/>
      <c r="HO189" s="44"/>
      <c r="HP189" s="44"/>
      <c r="HQ189" s="44"/>
      <c r="HR189" s="44"/>
      <c r="HS189" s="44"/>
      <c r="HT189" s="44"/>
      <c r="HU189" s="44"/>
      <c r="HV189" s="44"/>
      <c r="HW189" s="44"/>
      <c r="HX189" s="44"/>
      <c r="HY189" s="44"/>
      <c r="HZ189" s="44"/>
      <c r="IA189" s="44"/>
      <c r="IB189" s="44"/>
      <c r="IC189" s="44"/>
      <c r="ID189" s="44"/>
      <c r="IE189" s="44"/>
      <c r="IF189" s="44"/>
      <c r="IG189" s="44"/>
    </row>
    <row r="190" s="45" customFormat="true" ht="30" hidden="false" customHeight="false" outlineLevel="0" collapsed="false">
      <c r="A190" s="77"/>
      <c r="B190" s="39" t="s">
        <v>1403</v>
      </c>
      <c r="C190" s="78" t="s">
        <v>1404</v>
      </c>
      <c r="D190" s="78" t="s">
        <v>1405</v>
      </c>
      <c r="E190" s="78" t="s">
        <v>1014</v>
      </c>
      <c r="F190" s="37" t="s">
        <v>1406</v>
      </c>
      <c r="G190" s="40" t="n">
        <v>140</v>
      </c>
      <c r="H190" s="52" t="n">
        <v>80</v>
      </c>
      <c r="I190" s="40" t="n">
        <f aca="false">G190*H190</f>
        <v>11200</v>
      </c>
      <c r="J190" s="41" t="n">
        <v>0.12</v>
      </c>
      <c r="K190" s="42" t="n">
        <f aca="false">I190*J190+I190</f>
        <v>12544</v>
      </c>
      <c r="L190" s="37" t="s">
        <v>766</v>
      </c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  <c r="AP190" s="44"/>
      <c r="AQ190" s="44"/>
      <c r="AR190" s="44"/>
      <c r="AS190" s="44"/>
      <c r="AT190" s="44"/>
      <c r="AU190" s="44"/>
      <c r="AV190" s="44"/>
      <c r="AW190" s="44"/>
      <c r="AX190" s="44"/>
      <c r="AY190" s="44"/>
      <c r="AZ190" s="44"/>
      <c r="BA190" s="44"/>
      <c r="BB190" s="44"/>
      <c r="BC190" s="44"/>
      <c r="BD190" s="44"/>
      <c r="BE190" s="44"/>
      <c r="BF190" s="44"/>
      <c r="BG190" s="44"/>
      <c r="BH190" s="44"/>
      <c r="BI190" s="44"/>
      <c r="BJ190" s="44"/>
      <c r="BK190" s="44"/>
      <c r="BL190" s="44"/>
      <c r="BM190" s="44"/>
      <c r="BN190" s="44"/>
      <c r="BO190" s="44"/>
      <c r="BP190" s="44"/>
      <c r="BQ190" s="44"/>
      <c r="BR190" s="44"/>
      <c r="BS190" s="44"/>
      <c r="BT190" s="44"/>
      <c r="BU190" s="44"/>
      <c r="BV190" s="44"/>
      <c r="BW190" s="44"/>
      <c r="BX190" s="44"/>
      <c r="BY190" s="44"/>
      <c r="BZ190" s="44"/>
      <c r="CA190" s="44"/>
      <c r="CB190" s="44"/>
      <c r="CC190" s="44"/>
      <c r="CD190" s="44"/>
      <c r="CE190" s="44"/>
      <c r="CF190" s="44"/>
      <c r="CG190" s="44"/>
      <c r="CH190" s="44"/>
      <c r="CI190" s="44"/>
      <c r="CJ190" s="44"/>
      <c r="CK190" s="44"/>
      <c r="CL190" s="44"/>
      <c r="CM190" s="44"/>
      <c r="CN190" s="44"/>
      <c r="CO190" s="44"/>
      <c r="CP190" s="44"/>
      <c r="CQ190" s="44"/>
      <c r="CR190" s="44"/>
      <c r="CS190" s="44"/>
      <c r="CT190" s="44"/>
      <c r="CU190" s="44"/>
      <c r="CV190" s="44"/>
      <c r="CW190" s="44"/>
      <c r="CX190" s="44"/>
      <c r="CY190" s="44"/>
      <c r="CZ190" s="44"/>
      <c r="DA190" s="44"/>
      <c r="DB190" s="44"/>
      <c r="DC190" s="44"/>
      <c r="DD190" s="44"/>
      <c r="DE190" s="44"/>
      <c r="DF190" s="44"/>
      <c r="DG190" s="44"/>
      <c r="DH190" s="44"/>
      <c r="DI190" s="44"/>
      <c r="DJ190" s="44"/>
      <c r="DK190" s="44"/>
      <c r="DL190" s="44"/>
      <c r="DM190" s="44"/>
      <c r="DN190" s="44"/>
      <c r="DO190" s="44"/>
      <c r="DP190" s="44"/>
      <c r="DQ190" s="44"/>
      <c r="DR190" s="44"/>
      <c r="DS190" s="44"/>
      <c r="DT190" s="44"/>
      <c r="DU190" s="44"/>
      <c r="DV190" s="44"/>
      <c r="DW190" s="44"/>
      <c r="DX190" s="44"/>
      <c r="DY190" s="44"/>
      <c r="DZ190" s="44"/>
      <c r="EA190" s="44"/>
      <c r="EB190" s="44"/>
      <c r="EC190" s="44"/>
      <c r="ED190" s="44"/>
      <c r="EE190" s="44"/>
      <c r="EF190" s="44"/>
      <c r="EG190" s="44"/>
      <c r="EH190" s="44"/>
      <c r="EI190" s="44"/>
      <c r="EJ190" s="44"/>
      <c r="EK190" s="44"/>
      <c r="EL190" s="44"/>
      <c r="EM190" s="44"/>
      <c r="EN190" s="44"/>
      <c r="EO190" s="44"/>
      <c r="EP190" s="44"/>
      <c r="EQ190" s="44"/>
      <c r="ER190" s="44"/>
      <c r="ES190" s="44"/>
      <c r="ET190" s="44"/>
      <c r="EU190" s="44"/>
      <c r="EV190" s="44"/>
      <c r="EW190" s="44"/>
      <c r="EX190" s="44"/>
      <c r="EY190" s="44"/>
      <c r="EZ190" s="44"/>
      <c r="FA190" s="44"/>
      <c r="FB190" s="44"/>
      <c r="FC190" s="44"/>
      <c r="FD190" s="44"/>
      <c r="FE190" s="44"/>
      <c r="FF190" s="44"/>
      <c r="FG190" s="44"/>
      <c r="FH190" s="44"/>
      <c r="FI190" s="44"/>
      <c r="FJ190" s="44"/>
      <c r="FK190" s="44"/>
      <c r="FL190" s="44"/>
      <c r="FM190" s="44"/>
      <c r="FN190" s="44"/>
      <c r="FO190" s="44"/>
      <c r="FP190" s="44"/>
      <c r="FQ190" s="44"/>
      <c r="FR190" s="44"/>
      <c r="FS190" s="44"/>
      <c r="FT190" s="44"/>
      <c r="FU190" s="44"/>
      <c r="FV190" s="44"/>
      <c r="FW190" s="44"/>
      <c r="FX190" s="44"/>
      <c r="FY190" s="44"/>
      <c r="FZ190" s="44"/>
      <c r="GA190" s="44"/>
      <c r="GB190" s="44"/>
      <c r="GC190" s="44"/>
      <c r="GD190" s="44"/>
      <c r="GE190" s="44"/>
      <c r="GF190" s="44"/>
      <c r="GG190" s="44"/>
      <c r="GH190" s="44"/>
      <c r="GI190" s="44"/>
      <c r="GJ190" s="44"/>
      <c r="GK190" s="44"/>
      <c r="GL190" s="44"/>
      <c r="GM190" s="44"/>
      <c r="GN190" s="44"/>
      <c r="GO190" s="44"/>
      <c r="GP190" s="44"/>
      <c r="GQ190" s="44"/>
      <c r="GR190" s="44"/>
      <c r="GS190" s="44"/>
      <c r="GT190" s="44"/>
      <c r="GU190" s="44"/>
      <c r="GV190" s="44"/>
      <c r="GW190" s="44"/>
      <c r="GX190" s="44"/>
      <c r="GY190" s="44"/>
      <c r="GZ190" s="44"/>
      <c r="HA190" s="44"/>
      <c r="HB190" s="44"/>
      <c r="HC190" s="44"/>
      <c r="HD190" s="44"/>
      <c r="HE190" s="44"/>
      <c r="HF190" s="44"/>
      <c r="HG190" s="44"/>
      <c r="HH190" s="44"/>
      <c r="HI190" s="44"/>
      <c r="HJ190" s="44"/>
      <c r="HK190" s="44"/>
      <c r="HL190" s="44"/>
      <c r="HM190" s="44"/>
      <c r="HN190" s="44"/>
      <c r="HO190" s="44"/>
      <c r="HP190" s="44"/>
      <c r="HQ190" s="44"/>
      <c r="HR190" s="44"/>
      <c r="HS190" s="44"/>
      <c r="HT190" s="44"/>
      <c r="HU190" s="44"/>
      <c r="HV190" s="44"/>
      <c r="HW190" s="44"/>
      <c r="HX190" s="44"/>
      <c r="HY190" s="44"/>
      <c r="HZ190" s="44"/>
      <c r="IA190" s="44"/>
      <c r="IB190" s="44"/>
      <c r="IC190" s="44"/>
      <c r="ID190" s="44"/>
      <c r="IE190" s="44"/>
      <c r="IF190" s="44"/>
      <c r="IG190" s="44"/>
    </row>
    <row r="191" s="45" customFormat="true" ht="30" hidden="false" customHeight="false" outlineLevel="0" collapsed="false">
      <c r="A191" s="77"/>
      <c r="B191" s="39" t="s">
        <v>1407</v>
      </c>
      <c r="C191" s="78" t="s">
        <v>1408</v>
      </c>
      <c r="D191" s="78" t="s">
        <v>1409</v>
      </c>
      <c r="E191" s="78" t="s">
        <v>1014</v>
      </c>
      <c r="F191" s="37" t="s">
        <v>1370</v>
      </c>
      <c r="G191" s="40" t="n">
        <v>88</v>
      </c>
      <c r="H191" s="52" t="n">
        <v>130</v>
      </c>
      <c r="I191" s="40" t="n">
        <f aca="false">G191*H191</f>
        <v>11440</v>
      </c>
      <c r="J191" s="41" t="n">
        <v>0.12</v>
      </c>
      <c r="K191" s="42" t="n">
        <f aca="false">I191*J191+I191</f>
        <v>12812.8</v>
      </c>
      <c r="L191" s="37" t="s">
        <v>790</v>
      </c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  <c r="BJ191" s="44"/>
      <c r="BK191" s="44"/>
      <c r="BL191" s="44"/>
      <c r="BM191" s="44"/>
      <c r="BN191" s="44"/>
      <c r="BO191" s="44"/>
      <c r="BP191" s="44"/>
      <c r="BQ191" s="44"/>
      <c r="BR191" s="44"/>
      <c r="BS191" s="44"/>
      <c r="BT191" s="44"/>
      <c r="BU191" s="44"/>
      <c r="BV191" s="44"/>
      <c r="BW191" s="44"/>
      <c r="BX191" s="44"/>
      <c r="BY191" s="44"/>
      <c r="BZ191" s="44"/>
      <c r="CA191" s="44"/>
      <c r="CB191" s="44"/>
      <c r="CC191" s="44"/>
      <c r="CD191" s="44"/>
      <c r="CE191" s="44"/>
      <c r="CF191" s="44"/>
      <c r="CG191" s="44"/>
      <c r="CH191" s="44"/>
      <c r="CI191" s="44"/>
      <c r="CJ191" s="44"/>
      <c r="CK191" s="44"/>
      <c r="CL191" s="44"/>
      <c r="CM191" s="44"/>
      <c r="CN191" s="44"/>
      <c r="CO191" s="44"/>
      <c r="CP191" s="44"/>
      <c r="CQ191" s="44"/>
      <c r="CR191" s="44"/>
      <c r="CS191" s="44"/>
      <c r="CT191" s="44"/>
      <c r="CU191" s="44"/>
      <c r="CV191" s="44"/>
      <c r="CW191" s="44"/>
      <c r="CX191" s="44"/>
      <c r="CY191" s="44"/>
      <c r="CZ191" s="44"/>
      <c r="DA191" s="44"/>
      <c r="DB191" s="44"/>
      <c r="DC191" s="44"/>
      <c r="DD191" s="44"/>
      <c r="DE191" s="44"/>
      <c r="DF191" s="44"/>
      <c r="DG191" s="44"/>
      <c r="DH191" s="44"/>
      <c r="DI191" s="44"/>
      <c r="DJ191" s="44"/>
      <c r="DK191" s="44"/>
      <c r="DL191" s="44"/>
      <c r="DM191" s="44"/>
      <c r="DN191" s="44"/>
      <c r="DO191" s="44"/>
      <c r="DP191" s="44"/>
      <c r="DQ191" s="44"/>
      <c r="DR191" s="44"/>
      <c r="DS191" s="44"/>
      <c r="DT191" s="44"/>
      <c r="DU191" s="44"/>
      <c r="DV191" s="44"/>
      <c r="DW191" s="44"/>
      <c r="DX191" s="44"/>
      <c r="DY191" s="44"/>
      <c r="DZ191" s="44"/>
      <c r="EA191" s="44"/>
      <c r="EB191" s="44"/>
      <c r="EC191" s="44"/>
      <c r="ED191" s="44"/>
      <c r="EE191" s="44"/>
      <c r="EF191" s="44"/>
      <c r="EG191" s="44"/>
      <c r="EH191" s="44"/>
      <c r="EI191" s="44"/>
      <c r="EJ191" s="44"/>
      <c r="EK191" s="44"/>
      <c r="EL191" s="44"/>
      <c r="EM191" s="44"/>
      <c r="EN191" s="44"/>
      <c r="EO191" s="44"/>
      <c r="EP191" s="44"/>
      <c r="EQ191" s="44"/>
      <c r="ER191" s="44"/>
      <c r="ES191" s="44"/>
      <c r="ET191" s="44"/>
      <c r="EU191" s="44"/>
      <c r="EV191" s="44"/>
      <c r="EW191" s="44"/>
      <c r="EX191" s="44"/>
      <c r="EY191" s="44"/>
      <c r="EZ191" s="44"/>
      <c r="FA191" s="44"/>
      <c r="FB191" s="44"/>
      <c r="FC191" s="44"/>
      <c r="FD191" s="44"/>
      <c r="FE191" s="44"/>
      <c r="FF191" s="44"/>
      <c r="FG191" s="44"/>
      <c r="FH191" s="44"/>
      <c r="FI191" s="44"/>
      <c r="FJ191" s="44"/>
      <c r="FK191" s="44"/>
      <c r="FL191" s="44"/>
      <c r="FM191" s="44"/>
      <c r="FN191" s="44"/>
      <c r="FO191" s="44"/>
      <c r="FP191" s="44"/>
      <c r="FQ191" s="44"/>
      <c r="FR191" s="44"/>
      <c r="FS191" s="44"/>
      <c r="FT191" s="44"/>
      <c r="FU191" s="44"/>
      <c r="FV191" s="44"/>
      <c r="FW191" s="44"/>
      <c r="FX191" s="44"/>
      <c r="FY191" s="44"/>
      <c r="FZ191" s="44"/>
      <c r="GA191" s="44"/>
      <c r="GB191" s="44"/>
      <c r="GC191" s="44"/>
      <c r="GD191" s="44"/>
      <c r="GE191" s="44"/>
      <c r="GF191" s="44"/>
      <c r="GG191" s="44"/>
      <c r="GH191" s="44"/>
      <c r="GI191" s="44"/>
      <c r="GJ191" s="44"/>
      <c r="GK191" s="44"/>
      <c r="GL191" s="44"/>
      <c r="GM191" s="44"/>
      <c r="GN191" s="44"/>
      <c r="GO191" s="44"/>
      <c r="GP191" s="44"/>
      <c r="GQ191" s="44"/>
      <c r="GR191" s="44"/>
      <c r="GS191" s="44"/>
      <c r="GT191" s="44"/>
      <c r="GU191" s="44"/>
      <c r="GV191" s="44"/>
      <c r="GW191" s="44"/>
      <c r="GX191" s="44"/>
      <c r="GY191" s="44"/>
      <c r="GZ191" s="44"/>
      <c r="HA191" s="44"/>
      <c r="HB191" s="44"/>
      <c r="HC191" s="44"/>
      <c r="HD191" s="44"/>
      <c r="HE191" s="44"/>
      <c r="HF191" s="44"/>
      <c r="HG191" s="44"/>
      <c r="HH191" s="44"/>
      <c r="HI191" s="44"/>
      <c r="HJ191" s="44"/>
      <c r="HK191" s="44"/>
      <c r="HL191" s="44"/>
      <c r="HM191" s="44"/>
      <c r="HN191" s="44"/>
      <c r="HO191" s="44"/>
      <c r="HP191" s="44"/>
      <c r="HQ191" s="44"/>
      <c r="HR191" s="44"/>
      <c r="HS191" s="44"/>
      <c r="HT191" s="44"/>
      <c r="HU191" s="44"/>
      <c r="HV191" s="44"/>
      <c r="HW191" s="44"/>
      <c r="HX191" s="44"/>
      <c r="HY191" s="44"/>
      <c r="HZ191" s="44"/>
      <c r="IA191" s="44"/>
      <c r="IB191" s="44"/>
      <c r="IC191" s="44"/>
      <c r="ID191" s="44"/>
      <c r="IE191" s="44"/>
      <c r="IF191" s="44"/>
      <c r="IG191" s="44"/>
    </row>
    <row r="192" s="106" customFormat="true" ht="30" hidden="false" customHeight="true" outlineLevel="0" collapsed="false">
      <c r="A192" s="63"/>
      <c r="B192" s="39" t="s">
        <v>1410</v>
      </c>
      <c r="C192" s="37" t="s">
        <v>1411</v>
      </c>
      <c r="D192" s="37" t="s">
        <v>1412</v>
      </c>
      <c r="E192" s="37" t="s">
        <v>1014</v>
      </c>
      <c r="F192" s="37" t="s">
        <v>1370</v>
      </c>
      <c r="G192" s="60" t="n">
        <v>71</v>
      </c>
      <c r="H192" s="39" t="n">
        <v>30</v>
      </c>
      <c r="I192" s="40" t="n">
        <f aca="false">G192*H192</f>
        <v>2130</v>
      </c>
      <c r="J192" s="41" t="n">
        <v>0.12</v>
      </c>
      <c r="K192" s="42" t="n">
        <f aca="false">I192*J192+I192</f>
        <v>2385.6</v>
      </c>
      <c r="L192" s="37" t="s">
        <v>790</v>
      </c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  <c r="CA192" s="43"/>
      <c r="CB192" s="43"/>
      <c r="CC192" s="43"/>
      <c r="CD192" s="43"/>
      <c r="CE192" s="43"/>
      <c r="CF192" s="43"/>
      <c r="CG192" s="43"/>
      <c r="CH192" s="43"/>
      <c r="CI192" s="43"/>
      <c r="CJ192" s="43"/>
      <c r="CK192" s="43"/>
      <c r="CL192" s="43"/>
      <c r="CM192" s="43"/>
      <c r="CN192" s="43"/>
      <c r="CO192" s="43"/>
      <c r="CP192" s="43"/>
      <c r="CQ192" s="43"/>
      <c r="CR192" s="43"/>
      <c r="CS192" s="43"/>
      <c r="CT192" s="43"/>
      <c r="CU192" s="43"/>
      <c r="CV192" s="43"/>
      <c r="CW192" s="43"/>
      <c r="CX192" s="43"/>
      <c r="CY192" s="43"/>
      <c r="CZ192" s="43"/>
      <c r="DA192" s="43"/>
      <c r="DB192" s="43"/>
      <c r="DC192" s="43"/>
      <c r="DD192" s="43"/>
      <c r="DE192" s="43"/>
      <c r="DF192" s="43"/>
      <c r="DG192" s="43"/>
      <c r="DH192" s="43"/>
      <c r="DI192" s="43"/>
      <c r="DJ192" s="43"/>
      <c r="DK192" s="43"/>
      <c r="DL192" s="43"/>
      <c r="DM192" s="43"/>
      <c r="DN192" s="43"/>
      <c r="DO192" s="43"/>
      <c r="DP192" s="43"/>
      <c r="DQ192" s="43"/>
      <c r="DR192" s="43"/>
      <c r="DS192" s="43"/>
      <c r="DT192" s="43"/>
      <c r="DU192" s="43"/>
      <c r="DV192" s="43"/>
      <c r="DW192" s="43"/>
      <c r="DX192" s="43"/>
      <c r="DY192" s="43"/>
      <c r="DZ192" s="43"/>
      <c r="EA192" s="43"/>
      <c r="EB192" s="43"/>
      <c r="EC192" s="43"/>
      <c r="ED192" s="43"/>
      <c r="EE192" s="43"/>
      <c r="EF192" s="43"/>
      <c r="EG192" s="43"/>
      <c r="EH192" s="43"/>
      <c r="EI192" s="43"/>
      <c r="EJ192" s="43"/>
      <c r="EK192" s="43"/>
      <c r="EL192" s="43"/>
      <c r="EM192" s="43"/>
      <c r="EN192" s="43"/>
      <c r="EO192" s="43"/>
      <c r="EP192" s="43"/>
      <c r="EQ192" s="43"/>
      <c r="ER192" s="43"/>
      <c r="ES192" s="43"/>
      <c r="ET192" s="43"/>
      <c r="EU192" s="43"/>
      <c r="EV192" s="43"/>
      <c r="EW192" s="43"/>
      <c r="EX192" s="43"/>
      <c r="EY192" s="43"/>
      <c r="EZ192" s="43"/>
      <c r="FA192" s="43"/>
      <c r="FB192" s="43"/>
      <c r="FC192" s="43"/>
      <c r="FD192" s="43"/>
      <c r="FE192" s="43"/>
      <c r="FF192" s="43"/>
      <c r="FG192" s="43"/>
      <c r="FH192" s="43"/>
      <c r="FI192" s="43"/>
      <c r="FJ192" s="43"/>
      <c r="FK192" s="43"/>
      <c r="FL192" s="43"/>
      <c r="FM192" s="43"/>
      <c r="FN192" s="43"/>
      <c r="FO192" s="43"/>
      <c r="FP192" s="43"/>
      <c r="FQ192" s="43"/>
      <c r="FR192" s="43"/>
      <c r="FS192" s="43"/>
      <c r="FT192" s="43"/>
      <c r="FU192" s="43"/>
      <c r="FV192" s="43"/>
      <c r="FW192" s="43"/>
      <c r="FX192" s="43"/>
      <c r="FY192" s="43"/>
      <c r="FZ192" s="43"/>
      <c r="GA192" s="43"/>
      <c r="GB192" s="43"/>
      <c r="GC192" s="43"/>
      <c r="GD192" s="43"/>
      <c r="GE192" s="43"/>
      <c r="GF192" s="43"/>
      <c r="GG192" s="43"/>
      <c r="GH192" s="43"/>
      <c r="GI192" s="43"/>
      <c r="GJ192" s="43"/>
      <c r="GK192" s="43"/>
      <c r="GL192" s="43"/>
      <c r="GM192" s="43"/>
      <c r="GN192" s="43"/>
      <c r="GO192" s="43"/>
      <c r="GP192" s="43"/>
      <c r="GQ192" s="43"/>
      <c r="GR192" s="43"/>
      <c r="GS192" s="43"/>
      <c r="GT192" s="43"/>
      <c r="GU192" s="43"/>
      <c r="GV192" s="43"/>
      <c r="GW192" s="43"/>
      <c r="GX192" s="43"/>
      <c r="GY192" s="43"/>
      <c r="GZ192" s="43"/>
      <c r="HA192" s="43"/>
      <c r="HB192" s="43"/>
      <c r="HC192" s="43"/>
      <c r="HD192" s="43"/>
      <c r="HE192" s="43"/>
      <c r="HF192" s="43"/>
      <c r="HG192" s="43"/>
      <c r="HH192" s="43"/>
      <c r="HI192" s="43"/>
      <c r="HJ192" s="43"/>
      <c r="HK192" s="43"/>
      <c r="HL192" s="43"/>
      <c r="HM192" s="43"/>
      <c r="HN192" s="43"/>
      <c r="HO192" s="43"/>
      <c r="HP192" s="43"/>
      <c r="HQ192" s="43"/>
      <c r="HR192" s="43"/>
      <c r="HS192" s="43"/>
      <c r="HT192" s="43"/>
      <c r="HU192" s="43"/>
      <c r="HV192" s="43"/>
      <c r="HW192" s="43"/>
      <c r="HX192" s="43"/>
      <c r="HY192" s="43"/>
      <c r="HZ192" s="43"/>
      <c r="IA192" s="43"/>
      <c r="IB192" s="43"/>
      <c r="IC192" s="43"/>
      <c r="ID192" s="43"/>
      <c r="IE192" s="43"/>
      <c r="IF192" s="43"/>
      <c r="IG192" s="43"/>
      <c r="IH192" s="43"/>
      <c r="II192" s="43"/>
      <c r="IJ192" s="43"/>
      <c r="IK192" s="43"/>
      <c r="IL192" s="43"/>
      <c r="IM192" s="43"/>
      <c r="IN192" s="43"/>
      <c r="IO192" s="43"/>
      <c r="IP192" s="43"/>
      <c r="IQ192" s="43"/>
      <c r="IR192" s="43"/>
      <c r="IS192" s="43"/>
      <c r="IT192" s="43"/>
      <c r="IU192" s="43"/>
      <c r="IV192" s="43"/>
    </row>
    <row r="193" s="76" customFormat="true" ht="35.25" hidden="false" customHeight="true" outlineLevel="0" collapsed="false">
      <c r="A193" s="107"/>
      <c r="B193" s="39" t="s">
        <v>1413</v>
      </c>
      <c r="C193" s="68" t="s">
        <v>1414</v>
      </c>
      <c r="D193" s="68" t="s">
        <v>1415</v>
      </c>
      <c r="E193" s="68" t="s">
        <v>1210</v>
      </c>
      <c r="F193" s="68" t="s">
        <v>1416</v>
      </c>
      <c r="G193" s="108" t="n">
        <v>20</v>
      </c>
      <c r="H193" s="64" t="n">
        <v>1500</v>
      </c>
      <c r="I193" s="109" t="n">
        <f aca="false">G193*H193</f>
        <v>30000</v>
      </c>
      <c r="J193" s="82" t="n">
        <v>0.12</v>
      </c>
      <c r="K193" s="72" t="n">
        <f aca="false">I193*J193+I193</f>
        <v>33600</v>
      </c>
      <c r="L193" s="68" t="s">
        <v>766</v>
      </c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  <c r="CF193" s="75"/>
      <c r="CG193" s="75"/>
      <c r="CH193" s="75"/>
      <c r="CI193" s="75"/>
      <c r="CJ193" s="75"/>
      <c r="CK193" s="75"/>
      <c r="CL193" s="75"/>
      <c r="CM193" s="75"/>
      <c r="CN193" s="75"/>
      <c r="CO193" s="75"/>
      <c r="CP193" s="75"/>
      <c r="CQ193" s="75"/>
      <c r="CR193" s="75"/>
      <c r="CS193" s="75"/>
      <c r="CT193" s="75"/>
      <c r="CU193" s="75"/>
      <c r="CV193" s="75"/>
      <c r="CW193" s="75"/>
      <c r="CX193" s="75"/>
      <c r="CY193" s="75"/>
      <c r="CZ193" s="75"/>
      <c r="DA193" s="75"/>
      <c r="DB193" s="75"/>
      <c r="DC193" s="75"/>
      <c r="DD193" s="75"/>
      <c r="DE193" s="75"/>
      <c r="DF193" s="75"/>
      <c r="DG193" s="75"/>
      <c r="DH193" s="75"/>
      <c r="DI193" s="75"/>
      <c r="DJ193" s="75"/>
      <c r="DK193" s="75"/>
      <c r="DL193" s="75"/>
      <c r="DM193" s="75"/>
      <c r="DN193" s="75"/>
      <c r="DO193" s="75"/>
      <c r="DP193" s="75"/>
      <c r="DQ193" s="75"/>
      <c r="DR193" s="75"/>
      <c r="DS193" s="75"/>
      <c r="DT193" s="75"/>
      <c r="DU193" s="75"/>
      <c r="DV193" s="75"/>
      <c r="DW193" s="75"/>
      <c r="DX193" s="75"/>
      <c r="DY193" s="75"/>
      <c r="DZ193" s="75"/>
      <c r="EA193" s="75"/>
      <c r="EB193" s="75"/>
      <c r="EC193" s="75"/>
      <c r="ED193" s="75"/>
      <c r="EE193" s="75"/>
      <c r="EF193" s="75"/>
      <c r="EG193" s="75"/>
      <c r="EH193" s="75"/>
      <c r="EI193" s="75"/>
      <c r="EJ193" s="75"/>
      <c r="EK193" s="75"/>
      <c r="EL193" s="75"/>
      <c r="EM193" s="75"/>
      <c r="EN193" s="75"/>
      <c r="EO193" s="75"/>
      <c r="EP193" s="75"/>
      <c r="EQ193" s="75"/>
      <c r="ER193" s="75"/>
      <c r="ES193" s="75"/>
      <c r="ET193" s="75"/>
      <c r="EU193" s="75"/>
      <c r="EV193" s="75"/>
      <c r="EW193" s="75"/>
      <c r="EX193" s="75"/>
      <c r="EY193" s="75"/>
      <c r="EZ193" s="75"/>
      <c r="FA193" s="75"/>
      <c r="FB193" s="75"/>
      <c r="FC193" s="75"/>
      <c r="FD193" s="75"/>
      <c r="FE193" s="75"/>
      <c r="FF193" s="75"/>
      <c r="FG193" s="75"/>
      <c r="FH193" s="75"/>
      <c r="FI193" s="75"/>
      <c r="FJ193" s="75"/>
      <c r="FK193" s="75"/>
      <c r="FL193" s="75"/>
      <c r="FM193" s="75"/>
      <c r="FN193" s="75"/>
      <c r="FO193" s="75"/>
      <c r="FP193" s="75"/>
      <c r="FQ193" s="75"/>
      <c r="FR193" s="75"/>
      <c r="FS193" s="75"/>
      <c r="FT193" s="75"/>
      <c r="FU193" s="75"/>
      <c r="FV193" s="75"/>
      <c r="FW193" s="75"/>
      <c r="FX193" s="75"/>
      <c r="FY193" s="75"/>
      <c r="FZ193" s="75"/>
      <c r="GA193" s="75"/>
      <c r="GB193" s="75"/>
      <c r="GC193" s="75"/>
      <c r="GD193" s="75"/>
      <c r="GE193" s="75"/>
      <c r="GF193" s="75"/>
      <c r="GG193" s="75"/>
      <c r="GH193" s="75"/>
      <c r="GI193" s="75"/>
      <c r="GJ193" s="75"/>
      <c r="GK193" s="75"/>
      <c r="GL193" s="75"/>
      <c r="GM193" s="75"/>
      <c r="GN193" s="75"/>
      <c r="GO193" s="75"/>
      <c r="GP193" s="75"/>
      <c r="GQ193" s="75"/>
      <c r="GR193" s="75"/>
      <c r="GS193" s="75"/>
      <c r="GT193" s="75"/>
      <c r="GU193" s="75"/>
      <c r="GV193" s="75"/>
      <c r="GW193" s="75"/>
      <c r="GX193" s="75"/>
      <c r="GY193" s="75"/>
      <c r="GZ193" s="75"/>
      <c r="HA193" s="75"/>
      <c r="HB193" s="75"/>
      <c r="HC193" s="75"/>
      <c r="HD193" s="75"/>
      <c r="HE193" s="75"/>
      <c r="HF193" s="75"/>
      <c r="HG193" s="75"/>
      <c r="HH193" s="75"/>
      <c r="HI193" s="75"/>
      <c r="HJ193" s="75"/>
      <c r="HK193" s="75"/>
      <c r="HL193" s="75"/>
      <c r="HM193" s="75"/>
      <c r="HN193" s="75"/>
      <c r="HO193" s="75"/>
      <c r="HP193" s="75"/>
      <c r="HQ193" s="75"/>
      <c r="HR193" s="75"/>
      <c r="HS193" s="75"/>
      <c r="HT193" s="75"/>
      <c r="HU193" s="75"/>
      <c r="HV193" s="75"/>
      <c r="HW193" s="75"/>
      <c r="HX193" s="75"/>
      <c r="HY193" s="75"/>
      <c r="HZ193" s="75"/>
      <c r="IA193" s="75"/>
      <c r="IB193" s="75"/>
      <c r="IC193" s="75"/>
      <c r="ID193" s="75"/>
      <c r="IE193" s="75"/>
      <c r="IF193" s="75"/>
      <c r="IG193" s="75"/>
      <c r="IH193" s="75"/>
      <c r="II193" s="75"/>
      <c r="IJ193" s="75"/>
      <c r="IK193" s="75"/>
      <c r="IL193" s="75"/>
      <c r="IM193" s="75"/>
      <c r="IN193" s="75"/>
      <c r="IO193" s="75"/>
      <c r="IP193" s="75"/>
      <c r="IQ193" s="75"/>
      <c r="IR193" s="75"/>
      <c r="IS193" s="75"/>
      <c r="IT193" s="75"/>
      <c r="IU193" s="75"/>
      <c r="IV193" s="75"/>
    </row>
    <row r="194" s="45" customFormat="true" ht="30" hidden="false" customHeight="false" outlineLevel="0" collapsed="false">
      <c r="A194" s="63"/>
      <c r="B194" s="39" t="s">
        <v>1417</v>
      </c>
      <c r="C194" s="37" t="s">
        <v>1418</v>
      </c>
      <c r="D194" s="37" t="s">
        <v>1419</v>
      </c>
      <c r="E194" s="37" t="s">
        <v>1014</v>
      </c>
      <c r="F194" s="78" t="s">
        <v>858</v>
      </c>
      <c r="G194" s="40" t="n">
        <v>5.2</v>
      </c>
      <c r="H194" s="48" t="n">
        <v>290</v>
      </c>
      <c r="I194" s="40" t="n">
        <f aca="false">G194*H194</f>
        <v>1508</v>
      </c>
      <c r="J194" s="41" t="n">
        <v>0.12</v>
      </c>
      <c r="K194" s="42" t="n">
        <f aca="false">I194*J194+I194</f>
        <v>1688.96</v>
      </c>
      <c r="L194" s="53" t="s">
        <v>766</v>
      </c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  <c r="AP194" s="44"/>
      <c r="AQ194" s="44"/>
      <c r="AR194" s="44"/>
      <c r="AS194" s="44"/>
      <c r="AT194" s="44"/>
      <c r="AU194" s="44"/>
      <c r="AV194" s="44"/>
      <c r="AW194" s="44"/>
      <c r="AX194" s="44"/>
      <c r="AY194" s="44"/>
      <c r="AZ194" s="44"/>
      <c r="BA194" s="44"/>
      <c r="BB194" s="44"/>
      <c r="BC194" s="44"/>
      <c r="BD194" s="44"/>
      <c r="BE194" s="44"/>
      <c r="BF194" s="44"/>
      <c r="BG194" s="44"/>
      <c r="BH194" s="44"/>
      <c r="BI194" s="44"/>
      <c r="BJ194" s="44"/>
      <c r="BK194" s="44"/>
      <c r="BL194" s="44"/>
      <c r="BM194" s="44"/>
      <c r="BN194" s="44"/>
      <c r="BO194" s="44"/>
      <c r="BP194" s="44"/>
      <c r="BQ194" s="44"/>
      <c r="BR194" s="44"/>
      <c r="BS194" s="44"/>
      <c r="BT194" s="44"/>
      <c r="BU194" s="44"/>
      <c r="BV194" s="44"/>
      <c r="BW194" s="44"/>
      <c r="BX194" s="44"/>
      <c r="BY194" s="44"/>
      <c r="BZ194" s="44"/>
      <c r="CA194" s="44"/>
      <c r="CB194" s="44"/>
      <c r="CC194" s="44"/>
      <c r="CD194" s="44"/>
      <c r="CE194" s="44"/>
      <c r="CF194" s="44"/>
      <c r="CG194" s="44"/>
      <c r="CH194" s="44"/>
      <c r="CI194" s="44"/>
      <c r="CJ194" s="44"/>
      <c r="CK194" s="44"/>
      <c r="CL194" s="44"/>
      <c r="CM194" s="44"/>
      <c r="CN194" s="44"/>
      <c r="CO194" s="44"/>
      <c r="CP194" s="44"/>
      <c r="CQ194" s="44"/>
      <c r="CR194" s="44"/>
      <c r="CS194" s="44"/>
      <c r="CT194" s="44"/>
      <c r="CU194" s="44"/>
      <c r="CV194" s="44"/>
      <c r="CW194" s="44"/>
      <c r="CX194" s="44"/>
      <c r="CY194" s="44"/>
      <c r="CZ194" s="44"/>
      <c r="DA194" s="44"/>
      <c r="DB194" s="44"/>
      <c r="DC194" s="44"/>
      <c r="DD194" s="44"/>
      <c r="DE194" s="44"/>
      <c r="DF194" s="44"/>
      <c r="DG194" s="44"/>
      <c r="DH194" s="44"/>
      <c r="DI194" s="44"/>
      <c r="DJ194" s="44"/>
      <c r="DK194" s="44"/>
      <c r="DL194" s="44"/>
      <c r="DM194" s="44"/>
      <c r="DN194" s="44"/>
      <c r="DO194" s="44"/>
      <c r="DP194" s="44"/>
      <c r="DQ194" s="44"/>
      <c r="DR194" s="44"/>
      <c r="DS194" s="44"/>
      <c r="DT194" s="44"/>
      <c r="DU194" s="44"/>
      <c r="DV194" s="44"/>
      <c r="DW194" s="44"/>
      <c r="DX194" s="44"/>
      <c r="DY194" s="44"/>
      <c r="DZ194" s="44"/>
      <c r="EA194" s="44"/>
      <c r="EB194" s="44"/>
      <c r="EC194" s="44"/>
      <c r="ED194" s="44"/>
      <c r="EE194" s="44"/>
      <c r="EF194" s="44"/>
      <c r="EG194" s="44"/>
      <c r="EH194" s="44"/>
      <c r="EI194" s="44"/>
      <c r="EJ194" s="44"/>
      <c r="EK194" s="44"/>
      <c r="EL194" s="44"/>
      <c r="EM194" s="44"/>
      <c r="EN194" s="44"/>
      <c r="EO194" s="44"/>
      <c r="EP194" s="44"/>
      <c r="EQ194" s="44"/>
      <c r="ER194" s="44"/>
      <c r="ES194" s="44"/>
      <c r="ET194" s="44"/>
      <c r="EU194" s="44"/>
      <c r="EV194" s="44"/>
      <c r="EW194" s="44"/>
      <c r="EX194" s="44"/>
      <c r="EY194" s="44"/>
      <c r="EZ194" s="44"/>
      <c r="FA194" s="44"/>
      <c r="FB194" s="44"/>
      <c r="FC194" s="44"/>
      <c r="FD194" s="44"/>
      <c r="FE194" s="44"/>
      <c r="FF194" s="44"/>
      <c r="FG194" s="44"/>
      <c r="FH194" s="44"/>
      <c r="FI194" s="44"/>
      <c r="FJ194" s="44"/>
      <c r="FK194" s="44"/>
      <c r="FL194" s="44"/>
      <c r="FM194" s="44"/>
      <c r="FN194" s="44"/>
      <c r="FO194" s="44"/>
      <c r="FP194" s="44"/>
      <c r="FQ194" s="44"/>
      <c r="FR194" s="44"/>
      <c r="FS194" s="44"/>
      <c r="FT194" s="44"/>
      <c r="FU194" s="44"/>
      <c r="FV194" s="44"/>
      <c r="FW194" s="44"/>
      <c r="FX194" s="44"/>
      <c r="FY194" s="44"/>
      <c r="FZ194" s="44"/>
      <c r="GA194" s="44"/>
      <c r="GB194" s="44"/>
      <c r="GC194" s="44"/>
      <c r="GD194" s="44"/>
      <c r="GE194" s="44"/>
      <c r="GF194" s="44"/>
      <c r="GG194" s="44"/>
      <c r="GH194" s="44"/>
      <c r="GI194" s="44"/>
      <c r="GJ194" s="44"/>
      <c r="GK194" s="44"/>
      <c r="GL194" s="44"/>
      <c r="GM194" s="44"/>
      <c r="GN194" s="44"/>
      <c r="GO194" s="44"/>
      <c r="GP194" s="44"/>
      <c r="GQ194" s="44"/>
      <c r="GR194" s="44"/>
      <c r="GS194" s="44"/>
      <c r="GT194" s="44"/>
      <c r="GU194" s="44"/>
      <c r="GV194" s="44"/>
      <c r="GW194" s="44"/>
      <c r="GX194" s="44"/>
      <c r="GY194" s="44"/>
      <c r="GZ194" s="44"/>
      <c r="HA194" s="44"/>
      <c r="HB194" s="44"/>
      <c r="HC194" s="44"/>
      <c r="HD194" s="44"/>
      <c r="HE194" s="44"/>
      <c r="HF194" s="44"/>
      <c r="HG194" s="44"/>
      <c r="HH194" s="44"/>
      <c r="HI194" s="44"/>
      <c r="HJ194" s="44"/>
      <c r="HK194" s="44"/>
      <c r="HL194" s="44"/>
      <c r="HM194" s="44"/>
      <c r="HN194" s="44"/>
      <c r="HO194" s="44"/>
      <c r="HP194" s="44"/>
      <c r="HQ194" s="44"/>
      <c r="HR194" s="44"/>
      <c r="HS194" s="44"/>
      <c r="HT194" s="44"/>
      <c r="HU194" s="44"/>
      <c r="HV194" s="44"/>
      <c r="HW194" s="44"/>
      <c r="HX194" s="44"/>
      <c r="HY194" s="44"/>
      <c r="HZ194" s="44"/>
      <c r="IA194" s="44"/>
      <c r="IB194" s="44"/>
      <c r="IC194" s="44"/>
      <c r="ID194" s="44"/>
      <c r="IE194" s="44"/>
      <c r="IF194" s="44"/>
      <c r="IG194" s="44"/>
    </row>
    <row r="195" s="45" customFormat="true" ht="60" hidden="false" customHeight="false" outlineLevel="0" collapsed="false">
      <c r="A195" s="63"/>
      <c r="B195" s="39" t="s">
        <v>1420</v>
      </c>
      <c r="C195" s="37" t="s">
        <v>1421</v>
      </c>
      <c r="D195" s="37" t="s">
        <v>1422</v>
      </c>
      <c r="E195" s="37" t="s">
        <v>1014</v>
      </c>
      <c r="F195" s="78" t="s">
        <v>858</v>
      </c>
      <c r="G195" s="40" t="n">
        <v>5.6</v>
      </c>
      <c r="H195" s="48" t="n">
        <v>50</v>
      </c>
      <c r="I195" s="40" t="n">
        <f aca="false">G195*H195</f>
        <v>280</v>
      </c>
      <c r="J195" s="41" t="n">
        <v>0.12</v>
      </c>
      <c r="K195" s="42" t="n">
        <f aca="false">I195*J195+I195</f>
        <v>313.6</v>
      </c>
      <c r="L195" s="53" t="s">
        <v>766</v>
      </c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  <c r="AP195" s="44"/>
      <c r="AQ195" s="44"/>
      <c r="AR195" s="44"/>
      <c r="AS195" s="44"/>
      <c r="AT195" s="44"/>
      <c r="AU195" s="44"/>
      <c r="AV195" s="44"/>
      <c r="AW195" s="44"/>
      <c r="AX195" s="44"/>
      <c r="AY195" s="44"/>
      <c r="AZ195" s="44"/>
      <c r="BA195" s="44"/>
      <c r="BB195" s="44"/>
      <c r="BC195" s="44"/>
      <c r="BD195" s="44"/>
      <c r="BE195" s="44"/>
      <c r="BF195" s="44"/>
      <c r="BG195" s="44"/>
      <c r="BH195" s="44"/>
      <c r="BI195" s="44"/>
      <c r="BJ195" s="44"/>
      <c r="BK195" s="44"/>
      <c r="BL195" s="44"/>
      <c r="BM195" s="44"/>
      <c r="BN195" s="44"/>
      <c r="BO195" s="44"/>
      <c r="BP195" s="44"/>
      <c r="BQ195" s="44"/>
      <c r="BR195" s="44"/>
      <c r="BS195" s="44"/>
      <c r="BT195" s="44"/>
      <c r="BU195" s="44"/>
      <c r="BV195" s="44"/>
      <c r="BW195" s="44"/>
      <c r="BX195" s="44"/>
      <c r="BY195" s="44"/>
      <c r="BZ195" s="44"/>
      <c r="CA195" s="44"/>
      <c r="CB195" s="44"/>
      <c r="CC195" s="44"/>
      <c r="CD195" s="44"/>
      <c r="CE195" s="44"/>
      <c r="CF195" s="44"/>
      <c r="CG195" s="44"/>
      <c r="CH195" s="44"/>
      <c r="CI195" s="44"/>
      <c r="CJ195" s="44"/>
      <c r="CK195" s="44"/>
      <c r="CL195" s="44"/>
      <c r="CM195" s="44"/>
      <c r="CN195" s="44"/>
      <c r="CO195" s="44"/>
      <c r="CP195" s="44"/>
      <c r="CQ195" s="44"/>
      <c r="CR195" s="44"/>
      <c r="CS195" s="44"/>
      <c r="CT195" s="44"/>
      <c r="CU195" s="44"/>
      <c r="CV195" s="44"/>
      <c r="CW195" s="44"/>
      <c r="CX195" s="44"/>
      <c r="CY195" s="44"/>
      <c r="CZ195" s="44"/>
      <c r="DA195" s="44"/>
      <c r="DB195" s="44"/>
      <c r="DC195" s="44"/>
      <c r="DD195" s="44"/>
      <c r="DE195" s="44"/>
      <c r="DF195" s="44"/>
      <c r="DG195" s="44"/>
      <c r="DH195" s="44"/>
      <c r="DI195" s="44"/>
      <c r="DJ195" s="44"/>
      <c r="DK195" s="44"/>
      <c r="DL195" s="44"/>
      <c r="DM195" s="44"/>
      <c r="DN195" s="44"/>
      <c r="DO195" s="44"/>
      <c r="DP195" s="44"/>
      <c r="DQ195" s="44"/>
      <c r="DR195" s="44"/>
      <c r="DS195" s="44"/>
      <c r="DT195" s="44"/>
      <c r="DU195" s="44"/>
      <c r="DV195" s="44"/>
      <c r="DW195" s="44"/>
      <c r="DX195" s="44"/>
      <c r="DY195" s="44"/>
      <c r="DZ195" s="44"/>
      <c r="EA195" s="44"/>
      <c r="EB195" s="44"/>
      <c r="EC195" s="44"/>
      <c r="ED195" s="44"/>
      <c r="EE195" s="44"/>
      <c r="EF195" s="44"/>
      <c r="EG195" s="44"/>
      <c r="EH195" s="44"/>
      <c r="EI195" s="44"/>
      <c r="EJ195" s="44"/>
      <c r="EK195" s="44"/>
      <c r="EL195" s="44"/>
      <c r="EM195" s="44"/>
      <c r="EN195" s="44"/>
      <c r="EO195" s="44"/>
      <c r="EP195" s="44"/>
      <c r="EQ195" s="44"/>
      <c r="ER195" s="44"/>
      <c r="ES195" s="44"/>
      <c r="ET195" s="44"/>
      <c r="EU195" s="44"/>
      <c r="EV195" s="44"/>
      <c r="EW195" s="44"/>
      <c r="EX195" s="44"/>
      <c r="EY195" s="44"/>
      <c r="EZ195" s="44"/>
      <c r="FA195" s="44"/>
      <c r="FB195" s="44"/>
      <c r="FC195" s="44"/>
      <c r="FD195" s="44"/>
      <c r="FE195" s="44"/>
      <c r="FF195" s="44"/>
      <c r="FG195" s="44"/>
      <c r="FH195" s="44"/>
      <c r="FI195" s="44"/>
      <c r="FJ195" s="44"/>
      <c r="FK195" s="44"/>
      <c r="FL195" s="44"/>
      <c r="FM195" s="44"/>
      <c r="FN195" s="44"/>
      <c r="FO195" s="44"/>
      <c r="FP195" s="44"/>
      <c r="FQ195" s="44"/>
      <c r="FR195" s="44"/>
      <c r="FS195" s="44"/>
      <c r="FT195" s="44"/>
      <c r="FU195" s="44"/>
      <c r="FV195" s="44"/>
      <c r="FW195" s="44"/>
      <c r="FX195" s="44"/>
      <c r="FY195" s="44"/>
      <c r="FZ195" s="44"/>
      <c r="GA195" s="44"/>
      <c r="GB195" s="44"/>
      <c r="GC195" s="44"/>
      <c r="GD195" s="44"/>
      <c r="GE195" s="44"/>
      <c r="GF195" s="44"/>
      <c r="GG195" s="44"/>
      <c r="GH195" s="44"/>
      <c r="GI195" s="44"/>
      <c r="GJ195" s="44"/>
      <c r="GK195" s="44"/>
      <c r="GL195" s="44"/>
      <c r="GM195" s="44"/>
      <c r="GN195" s="44"/>
      <c r="GO195" s="44"/>
      <c r="GP195" s="44"/>
      <c r="GQ195" s="44"/>
      <c r="GR195" s="44"/>
      <c r="GS195" s="44"/>
      <c r="GT195" s="44"/>
      <c r="GU195" s="44"/>
      <c r="GV195" s="44"/>
      <c r="GW195" s="44"/>
      <c r="GX195" s="44"/>
      <c r="GY195" s="44"/>
      <c r="GZ195" s="44"/>
      <c r="HA195" s="44"/>
      <c r="HB195" s="44"/>
      <c r="HC195" s="44"/>
      <c r="HD195" s="44"/>
      <c r="HE195" s="44"/>
      <c r="HF195" s="44"/>
      <c r="HG195" s="44"/>
      <c r="HH195" s="44"/>
      <c r="HI195" s="44"/>
      <c r="HJ195" s="44"/>
      <c r="HK195" s="44"/>
      <c r="HL195" s="44"/>
      <c r="HM195" s="44"/>
      <c r="HN195" s="44"/>
      <c r="HO195" s="44"/>
      <c r="HP195" s="44"/>
      <c r="HQ195" s="44"/>
      <c r="HR195" s="44"/>
      <c r="HS195" s="44"/>
      <c r="HT195" s="44"/>
      <c r="HU195" s="44"/>
      <c r="HV195" s="44"/>
      <c r="HW195" s="44"/>
      <c r="HX195" s="44"/>
      <c r="HY195" s="44"/>
      <c r="HZ195" s="44"/>
      <c r="IA195" s="44"/>
      <c r="IB195" s="44"/>
      <c r="IC195" s="44"/>
      <c r="ID195" s="44"/>
      <c r="IE195" s="44"/>
      <c r="IF195" s="44"/>
      <c r="IG195" s="44"/>
    </row>
    <row r="196" s="45" customFormat="true" ht="30" hidden="false" customHeight="false" outlineLevel="0" collapsed="false">
      <c r="A196" s="63"/>
      <c r="B196" s="39" t="s">
        <v>1423</v>
      </c>
      <c r="C196" s="37" t="s">
        <v>1411</v>
      </c>
      <c r="D196" s="37" t="s">
        <v>1412</v>
      </c>
      <c r="E196" s="37" t="s">
        <v>1014</v>
      </c>
      <c r="F196" s="37" t="s">
        <v>1370</v>
      </c>
      <c r="G196" s="47" t="n">
        <v>71</v>
      </c>
      <c r="H196" s="48" t="n">
        <v>45</v>
      </c>
      <c r="I196" s="40" t="n">
        <f aca="false">G196*H196</f>
        <v>3195</v>
      </c>
      <c r="J196" s="41" t="n">
        <v>0.12</v>
      </c>
      <c r="K196" s="42" t="n">
        <f aca="false">I196*J196+I196</f>
        <v>3578.4</v>
      </c>
      <c r="L196" s="37" t="s">
        <v>790</v>
      </c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  <c r="AP196" s="44"/>
      <c r="AQ196" s="44"/>
      <c r="AR196" s="44"/>
      <c r="AS196" s="44"/>
      <c r="AT196" s="44"/>
      <c r="AU196" s="44"/>
      <c r="AV196" s="44"/>
      <c r="AW196" s="44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4"/>
      <c r="BJ196" s="44"/>
      <c r="BK196" s="44"/>
      <c r="BL196" s="44"/>
      <c r="BM196" s="44"/>
      <c r="BN196" s="44"/>
      <c r="BO196" s="44"/>
      <c r="BP196" s="44"/>
      <c r="BQ196" s="44"/>
      <c r="BR196" s="44"/>
      <c r="BS196" s="44"/>
      <c r="BT196" s="44"/>
      <c r="BU196" s="44"/>
      <c r="BV196" s="44"/>
      <c r="BW196" s="44"/>
      <c r="BX196" s="44"/>
      <c r="BY196" s="44"/>
      <c r="BZ196" s="44"/>
      <c r="CA196" s="44"/>
      <c r="CB196" s="44"/>
      <c r="CC196" s="44"/>
      <c r="CD196" s="44"/>
      <c r="CE196" s="44"/>
      <c r="CF196" s="44"/>
      <c r="CG196" s="44"/>
      <c r="CH196" s="44"/>
      <c r="CI196" s="44"/>
      <c r="CJ196" s="44"/>
      <c r="CK196" s="44"/>
      <c r="CL196" s="44"/>
      <c r="CM196" s="44"/>
      <c r="CN196" s="44"/>
      <c r="CO196" s="44"/>
      <c r="CP196" s="44"/>
      <c r="CQ196" s="44"/>
      <c r="CR196" s="44"/>
      <c r="CS196" s="44"/>
      <c r="CT196" s="44"/>
      <c r="CU196" s="44"/>
      <c r="CV196" s="44"/>
      <c r="CW196" s="44"/>
      <c r="CX196" s="44"/>
      <c r="CY196" s="44"/>
      <c r="CZ196" s="44"/>
      <c r="DA196" s="44"/>
      <c r="DB196" s="44"/>
      <c r="DC196" s="44"/>
      <c r="DD196" s="44"/>
      <c r="DE196" s="44"/>
      <c r="DF196" s="44"/>
      <c r="DG196" s="44"/>
      <c r="DH196" s="44"/>
      <c r="DI196" s="44"/>
      <c r="DJ196" s="44"/>
      <c r="DK196" s="44"/>
      <c r="DL196" s="44"/>
      <c r="DM196" s="44"/>
      <c r="DN196" s="44"/>
      <c r="DO196" s="44"/>
      <c r="DP196" s="44"/>
      <c r="DQ196" s="44"/>
      <c r="DR196" s="44"/>
      <c r="DS196" s="44"/>
      <c r="DT196" s="44"/>
      <c r="DU196" s="44"/>
      <c r="DV196" s="44"/>
      <c r="DW196" s="44"/>
      <c r="DX196" s="44"/>
      <c r="DY196" s="44"/>
      <c r="DZ196" s="44"/>
      <c r="EA196" s="44"/>
      <c r="EB196" s="44"/>
      <c r="EC196" s="44"/>
      <c r="ED196" s="44"/>
      <c r="EE196" s="44"/>
      <c r="EF196" s="44"/>
      <c r="EG196" s="44"/>
      <c r="EH196" s="44"/>
      <c r="EI196" s="44"/>
      <c r="EJ196" s="44"/>
      <c r="EK196" s="44"/>
      <c r="EL196" s="44"/>
      <c r="EM196" s="44"/>
      <c r="EN196" s="44"/>
      <c r="EO196" s="44"/>
      <c r="EP196" s="44"/>
      <c r="EQ196" s="44"/>
      <c r="ER196" s="44"/>
      <c r="ES196" s="44"/>
      <c r="ET196" s="44"/>
      <c r="EU196" s="44"/>
      <c r="EV196" s="44"/>
      <c r="EW196" s="44"/>
      <c r="EX196" s="44"/>
      <c r="EY196" s="44"/>
      <c r="EZ196" s="44"/>
      <c r="FA196" s="44"/>
      <c r="FB196" s="44"/>
      <c r="FC196" s="44"/>
      <c r="FD196" s="44"/>
      <c r="FE196" s="44"/>
      <c r="FF196" s="44"/>
      <c r="FG196" s="44"/>
      <c r="FH196" s="44"/>
      <c r="FI196" s="44"/>
      <c r="FJ196" s="44"/>
      <c r="FK196" s="44"/>
      <c r="FL196" s="44"/>
      <c r="FM196" s="44"/>
      <c r="FN196" s="44"/>
      <c r="FO196" s="44"/>
      <c r="FP196" s="44"/>
      <c r="FQ196" s="44"/>
      <c r="FR196" s="44"/>
      <c r="FS196" s="44"/>
      <c r="FT196" s="44"/>
      <c r="FU196" s="44"/>
      <c r="FV196" s="44"/>
      <c r="FW196" s="44"/>
      <c r="FX196" s="44"/>
      <c r="FY196" s="44"/>
      <c r="FZ196" s="44"/>
      <c r="GA196" s="44"/>
      <c r="GB196" s="44"/>
      <c r="GC196" s="44"/>
      <c r="GD196" s="44"/>
      <c r="GE196" s="44"/>
      <c r="GF196" s="44"/>
      <c r="GG196" s="44"/>
      <c r="GH196" s="44"/>
      <c r="GI196" s="44"/>
      <c r="GJ196" s="44"/>
      <c r="GK196" s="44"/>
      <c r="GL196" s="44"/>
      <c r="GM196" s="44"/>
      <c r="GN196" s="44"/>
      <c r="GO196" s="44"/>
      <c r="GP196" s="44"/>
      <c r="GQ196" s="44"/>
      <c r="GR196" s="44"/>
      <c r="GS196" s="44"/>
      <c r="GT196" s="44"/>
      <c r="GU196" s="44"/>
      <c r="GV196" s="44"/>
      <c r="GW196" s="44"/>
      <c r="GX196" s="44"/>
      <c r="GY196" s="44"/>
      <c r="GZ196" s="44"/>
      <c r="HA196" s="44"/>
      <c r="HB196" s="44"/>
      <c r="HC196" s="44"/>
      <c r="HD196" s="44"/>
      <c r="HE196" s="44"/>
      <c r="HF196" s="44"/>
      <c r="HG196" s="44"/>
      <c r="HH196" s="44"/>
      <c r="HI196" s="44"/>
      <c r="HJ196" s="44"/>
      <c r="HK196" s="44"/>
      <c r="HL196" s="44"/>
      <c r="HM196" s="44"/>
      <c r="HN196" s="44"/>
      <c r="HO196" s="44"/>
      <c r="HP196" s="44"/>
      <c r="HQ196" s="44"/>
      <c r="HR196" s="44"/>
      <c r="HS196" s="44"/>
      <c r="HT196" s="44"/>
      <c r="HU196" s="44"/>
      <c r="HV196" s="44"/>
      <c r="HW196" s="44"/>
      <c r="HX196" s="44"/>
      <c r="HY196" s="44"/>
      <c r="HZ196" s="44"/>
      <c r="IA196" s="44"/>
      <c r="IB196" s="44"/>
      <c r="IC196" s="44"/>
      <c r="ID196" s="44"/>
      <c r="IE196" s="44"/>
      <c r="IF196" s="44"/>
      <c r="IG196" s="44"/>
    </row>
    <row r="197" s="45" customFormat="true" ht="30" hidden="false" customHeight="false" outlineLevel="0" collapsed="false">
      <c r="A197" s="63"/>
      <c r="B197" s="39" t="s">
        <v>1424</v>
      </c>
      <c r="C197" s="37" t="s">
        <v>1425</v>
      </c>
      <c r="D197" s="37" t="s">
        <v>1426</v>
      </c>
      <c r="E197" s="37" t="s">
        <v>1014</v>
      </c>
      <c r="F197" s="37" t="s">
        <v>1416</v>
      </c>
      <c r="G197" s="47" t="n">
        <v>130</v>
      </c>
      <c r="H197" s="48" t="n">
        <v>80</v>
      </c>
      <c r="I197" s="40" t="n">
        <f aca="false">G197*H197</f>
        <v>10400</v>
      </c>
      <c r="J197" s="41" t="n">
        <v>0.12</v>
      </c>
      <c r="K197" s="42" t="n">
        <f aca="false">I197*J197+I197</f>
        <v>11648</v>
      </c>
      <c r="L197" s="37" t="s">
        <v>766</v>
      </c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  <c r="AP197" s="44"/>
      <c r="AQ197" s="44"/>
      <c r="AR197" s="44"/>
      <c r="AS197" s="44"/>
      <c r="AT197" s="44"/>
      <c r="AU197" s="44"/>
      <c r="AV197" s="44"/>
      <c r="AW197" s="44"/>
      <c r="AX197" s="44"/>
      <c r="AY197" s="44"/>
      <c r="AZ197" s="44"/>
      <c r="BA197" s="44"/>
      <c r="BB197" s="44"/>
      <c r="BC197" s="44"/>
      <c r="BD197" s="44"/>
      <c r="BE197" s="44"/>
      <c r="BF197" s="44"/>
      <c r="BG197" s="44"/>
      <c r="BH197" s="44"/>
      <c r="BI197" s="44"/>
      <c r="BJ197" s="44"/>
      <c r="BK197" s="44"/>
      <c r="BL197" s="44"/>
      <c r="BM197" s="44"/>
      <c r="BN197" s="44"/>
      <c r="BO197" s="44"/>
      <c r="BP197" s="44"/>
      <c r="BQ197" s="44"/>
      <c r="BR197" s="44"/>
      <c r="BS197" s="44"/>
      <c r="BT197" s="44"/>
      <c r="BU197" s="44"/>
      <c r="BV197" s="44"/>
      <c r="BW197" s="44"/>
      <c r="BX197" s="44"/>
      <c r="BY197" s="44"/>
      <c r="BZ197" s="44"/>
      <c r="CA197" s="44"/>
      <c r="CB197" s="44"/>
      <c r="CC197" s="44"/>
      <c r="CD197" s="44"/>
      <c r="CE197" s="44"/>
      <c r="CF197" s="44"/>
      <c r="CG197" s="44"/>
      <c r="CH197" s="44"/>
      <c r="CI197" s="44"/>
      <c r="CJ197" s="44"/>
      <c r="CK197" s="44"/>
      <c r="CL197" s="44"/>
      <c r="CM197" s="44"/>
      <c r="CN197" s="44"/>
      <c r="CO197" s="44"/>
      <c r="CP197" s="44"/>
      <c r="CQ197" s="44"/>
      <c r="CR197" s="44"/>
      <c r="CS197" s="44"/>
      <c r="CT197" s="44"/>
      <c r="CU197" s="44"/>
      <c r="CV197" s="44"/>
      <c r="CW197" s="44"/>
      <c r="CX197" s="44"/>
      <c r="CY197" s="44"/>
      <c r="CZ197" s="44"/>
      <c r="DA197" s="44"/>
      <c r="DB197" s="44"/>
      <c r="DC197" s="44"/>
      <c r="DD197" s="44"/>
      <c r="DE197" s="44"/>
      <c r="DF197" s="44"/>
      <c r="DG197" s="44"/>
      <c r="DH197" s="44"/>
      <c r="DI197" s="44"/>
      <c r="DJ197" s="44"/>
      <c r="DK197" s="44"/>
      <c r="DL197" s="44"/>
      <c r="DM197" s="44"/>
      <c r="DN197" s="44"/>
      <c r="DO197" s="44"/>
      <c r="DP197" s="44"/>
      <c r="DQ197" s="44"/>
      <c r="DR197" s="44"/>
      <c r="DS197" s="44"/>
      <c r="DT197" s="44"/>
      <c r="DU197" s="44"/>
      <c r="DV197" s="44"/>
      <c r="DW197" s="44"/>
      <c r="DX197" s="44"/>
      <c r="DY197" s="44"/>
      <c r="DZ197" s="44"/>
      <c r="EA197" s="44"/>
      <c r="EB197" s="44"/>
      <c r="EC197" s="44"/>
      <c r="ED197" s="44"/>
      <c r="EE197" s="44"/>
      <c r="EF197" s="44"/>
      <c r="EG197" s="44"/>
      <c r="EH197" s="44"/>
      <c r="EI197" s="44"/>
      <c r="EJ197" s="44"/>
      <c r="EK197" s="44"/>
      <c r="EL197" s="44"/>
      <c r="EM197" s="44"/>
      <c r="EN197" s="44"/>
      <c r="EO197" s="44"/>
      <c r="EP197" s="44"/>
      <c r="EQ197" s="44"/>
      <c r="ER197" s="44"/>
      <c r="ES197" s="44"/>
      <c r="ET197" s="44"/>
      <c r="EU197" s="44"/>
      <c r="EV197" s="44"/>
      <c r="EW197" s="44"/>
      <c r="EX197" s="44"/>
      <c r="EY197" s="44"/>
      <c r="EZ197" s="44"/>
      <c r="FA197" s="44"/>
      <c r="FB197" s="44"/>
      <c r="FC197" s="44"/>
      <c r="FD197" s="44"/>
      <c r="FE197" s="44"/>
      <c r="FF197" s="44"/>
      <c r="FG197" s="44"/>
      <c r="FH197" s="44"/>
      <c r="FI197" s="44"/>
      <c r="FJ197" s="44"/>
      <c r="FK197" s="44"/>
      <c r="FL197" s="44"/>
      <c r="FM197" s="44"/>
      <c r="FN197" s="44"/>
      <c r="FO197" s="44"/>
      <c r="FP197" s="44"/>
      <c r="FQ197" s="44"/>
      <c r="FR197" s="44"/>
      <c r="FS197" s="44"/>
      <c r="FT197" s="44"/>
      <c r="FU197" s="44"/>
      <c r="FV197" s="44"/>
      <c r="FW197" s="44"/>
      <c r="FX197" s="44"/>
      <c r="FY197" s="44"/>
      <c r="FZ197" s="44"/>
      <c r="GA197" s="44"/>
      <c r="GB197" s="44"/>
      <c r="GC197" s="44"/>
      <c r="GD197" s="44"/>
      <c r="GE197" s="44"/>
      <c r="GF197" s="44"/>
      <c r="GG197" s="44"/>
      <c r="GH197" s="44"/>
      <c r="GI197" s="44"/>
      <c r="GJ197" s="44"/>
      <c r="GK197" s="44"/>
      <c r="GL197" s="44"/>
      <c r="GM197" s="44"/>
      <c r="GN197" s="44"/>
      <c r="GO197" s="44"/>
      <c r="GP197" s="44"/>
      <c r="GQ197" s="44"/>
      <c r="GR197" s="44"/>
      <c r="GS197" s="44"/>
      <c r="GT197" s="44"/>
      <c r="GU197" s="44"/>
      <c r="GV197" s="44"/>
      <c r="GW197" s="44"/>
      <c r="GX197" s="44"/>
      <c r="GY197" s="44"/>
      <c r="GZ197" s="44"/>
      <c r="HA197" s="44"/>
      <c r="HB197" s="44"/>
      <c r="HC197" s="44"/>
      <c r="HD197" s="44"/>
      <c r="HE197" s="44"/>
      <c r="HF197" s="44"/>
      <c r="HG197" s="44"/>
      <c r="HH197" s="44"/>
      <c r="HI197" s="44"/>
      <c r="HJ197" s="44"/>
      <c r="HK197" s="44"/>
      <c r="HL197" s="44"/>
      <c r="HM197" s="44"/>
      <c r="HN197" s="44"/>
      <c r="HO197" s="44"/>
      <c r="HP197" s="44"/>
      <c r="HQ197" s="44"/>
      <c r="HR197" s="44"/>
      <c r="HS197" s="44"/>
      <c r="HT197" s="44"/>
      <c r="HU197" s="44"/>
      <c r="HV197" s="44"/>
      <c r="HW197" s="44"/>
      <c r="HX197" s="44"/>
      <c r="HY197" s="44"/>
      <c r="HZ197" s="44"/>
      <c r="IA197" s="44"/>
      <c r="IB197" s="44"/>
      <c r="IC197" s="44"/>
      <c r="ID197" s="44"/>
      <c r="IE197" s="44"/>
      <c r="IF197" s="44"/>
      <c r="IG197" s="44"/>
    </row>
    <row r="198" s="45" customFormat="true" ht="30" hidden="false" customHeight="false" outlineLevel="0" collapsed="false">
      <c r="A198" s="77"/>
      <c r="B198" s="39" t="s">
        <v>1427</v>
      </c>
      <c r="C198" s="78" t="s">
        <v>1428</v>
      </c>
      <c r="D198" s="78" t="s">
        <v>1429</v>
      </c>
      <c r="E198" s="78" t="s">
        <v>1014</v>
      </c>
      <c r="F198" s="37" t="s">
        <v>840</v>
      </c>
      <c r="G198" s="40" t="n">
        <v>27.5</v>
      </c>
      <c r="H198" s="52" t="n">
        <v>30</v>
      </c>
      <c r="I198" s="40" t="n">
        <f aca="false">G198*H198</f>
        <v>825</v>
      </c>
      <c r="J198" s="41" t="n">
        <v>0.12</v>
      </c>
      <c r="K198" s="42" t="n">
        <f aca="false">I198*J198+I198</f>
        <v>924</v>
      </c>
      <c r="L198" s="37" t="s">
        <v>790</v>
      </c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  <c r="AP198" s="44"/>
      <c r="AQ198" s="44"/>
      <c r="AR198" s="44"/>
      <c r="AS198" s="44"/>
      <c r="AT198" s="44"/>
      <c r="AU198" s="44"/>
      <c r="AV198" s="44"/>
      <c r="AW198" s="44"/>
      <c r="AX198" s="44"/>
      <c r="AY198" s="44"/>
      <c r="AZ198" s="44"/>
      <c r="BA198" s="44"/>
      <c r="BB198" s="44"/>
      <c r="BC198" s="44"/>
      <c r="BD198" s="44"/>
      <c r="BE198" s="44"/>
      <c r="BF198" s="44"/>
      <c r="BG198" s="44"/>
      <c r="BH198" s="44"/>
      <c r="BI198" s="44"/>
      <c r="BJ198" s="44"/>
      <c r="BK198" s="44"/>
      <c r="BL198" s="44"/>
      <c r="BM198" s="44"/>
      <c r="BN198" s="44"/>
      <c r="BO198" s="44"/>
      <c r="BP198" s="44"/>
      <c r="BQ198" s="44"/>
      <c r="BR198" s="44"/>
      <c r="BS198" s="44"/>
      <c r="BT198" s="44"/>
      <c r="BU198" s="44"/>
      <c r="BV198" s="44"/>
      <c r="BW198" s="44"/>
      <c r="BX198" s="44"/>
      <c r="BY198" s="44"/>
      <c r="BZ198" s="44"/>
      <c r="CA198" s="44"/>
      <c r="CB198" s="44"/>
      <c r="CC198" s="44"/>
      <c r="CD198" s="44"/>
      <c r="CE198" s="44"/>
      <c r="CF198" s="44"/>
      <c r="CG198" s="44"/>
      <c r="CH198" s="44"/>
      <c r="CI198" s="44"/>
      <c r="CJ198" s="44"/>
      <c r="CK198" s="44"/>
      <c r="CL198" s="44"/>
      <c r="CM198" s="44"/>
      <c r="CN198" s="44"/>
      <c r="CO198" s="44"/>
      <c r="CP198" s="44"/>
      <c r="CQ198" s="44"/>
      <c r="CR198" s="44"/>
      <c r="CS198" s="44"/>
      <c r="CT198" s="44"/>
      <c r="CU198" s="44"/>
      <c r="CV198" s="44"/>
      <c r="CW198" s="44"/>
      <c r="CX198" s="44"/>
      <c r="CY198" s="44"/>
      <c r="CZ198" s="44"/>
      <c r="DA198" s="44"/>
      <c r="DB198" s="44"/>
      <c r="DC198" s="44"/>
      <c r="DD198" s="44"/>
      <c r="DE198" s="44"/>
      <c r="DF198" s="44"/>
      <c r="DG198" s="44"/>
      <c r="DH198" s="44"/>
      <c r="DI198" s="44"/>
      <c r="DJ198" s="44"/>
      <c r="DK198" s="44"/>
      <c r="DL198" s="44"/>
      <c r="DM198" s="44"/>
      <c r="DN198" s="44"/>
      <c r="DO198" s="44"/>
      <c r="DP198" s="44"/>
      <c r="DQ198" s="44"/>
      <c r="DR198" s="44"/>
      <c r="DS198" s="44"/>
      <c r="DT198" s="44"/>
      <c r="DU198" s="44"/>
      <c r="DV198" s="44"/>
      <c r="DW198" s="44"/>
      <c r="DX198" s="44"/>
      <c r="DY198" s="44"/>
      <c r="DZ198" s="44"/>
      <c r="EA198" s="44"/>
      <c r="EB198" s="44"/>
      <c r="EC198" s="44"/>
      <c r="ED198" s="44"/>
      <c r="EE198" s="44"/>
      <c r="EF198" s="44"/>
      <c r="EG198" s="44"/>
      <c r="EH198" s="44"/>
      <c r="EI198" s="44"/>
      <c r="EJ198" s="44"/>
      <c r="EK198" s="44"/>
      <c r="EL198" s="44"/>
      <c r="EM198" s="44"/>
      <c r="EN198" s="44"/>
      <c r="EO198" s="44"/>
      <c r="EP198" s="44"/>
      <c r="EQ198" s="44"/>
      <c r="ER198" s="44"/>
      <c r="ES198" s="44"/>
      <c r="ET198" s="44"/>
      <c r="EU198" s="44"/>
      <c r="EV198" s="44"/>
      <c r="EW198" s="44"/>
      <c r="EX198" s="44"/>
      <c r="EY198" s="44"/>
      <c r="EZ198" s="44"/>
      <c r="FA198" s="44"/>
      <c r="FB198" s="44"/>
      <c r="FC198" s="44"/>
      <c r="FD198" s="44"/>
      <c r="FE198" s="44"/>
      <c r="FF198" s="44"/>
      <c r="FG198" s="44"/>
      <c r="FH198" s="44"/>
      <c r="FI198" s="44"/>
      <c r="FJ198" s="44"/>
      <c r="FK198" s="44"/>
      <c r="FL198" s="44"/>
      <c r="FM198" s="44"/>
      <c r="FN198" s="44"/>
      <c r="FO198" s="44"/>
      <c r="FP198" s="44"/>
      <c r="FQ198" s="44"/>
      <c r="FR198" s="44"/>
      <c r="FS198" s="44"/>
      <c r="FT198" s="44"/>
      <c r="FU198" s="44"/>
      <c r="FV198" s="44"/>
      <c r="FW198" s="44"/>
      <c r="FX198" s="44"/>
      <c r="FY198" s="44"/>
      <c r="FZ198" s="44"/>
      <c r="GA198" s="44"/>
      <c r="GB198" s="44"/>
      <c r="GC198" s="44"/>
      <c r="GD198" s="44"/>
      <c r="GE198" s="44"/>
      <c r="GF198" s="44"/>
      <c r="GG198" s="44"/>
      <c r="GH198" s="44"/>
      <c r="GI198" s="44"/>
      <c r="GJ198" s="44"/>
      <c r="GK198" s="44"/>
      <c r="GL198" s="44"/>
      <c r="GM198" s="44"/>
      <c r="GN198" s="44"/>
      <c r="GO198" s="44"/>
      <c r="GP198" s="44"/>
      <c r="GQ198" s="44"/>
      <c r="GR198" s="44"/>
      <c r="GS198" s="44"/>
      <c r="GT198" s="44"/>
      <c r="GU198" s="44"/>
      <c r="GV198" s="44"/>
      <c r="GW198" s="44"/>
      <c r="GX198" s="44"/>
      <c r="GY198" s="44"/>
      <c r="GZ198" s="44"/>
      <c r="HA198" s="44"/>
      <c r="HB198" s="44"/>
      <c r="HC198" s="44"/>
      <c r="HD198" s="44"/>
      <c r="HE198" s="44"/>
      <c r="HF198" s="44"/>
      <c r="HG198" s="44"/>
      <c r="HH198" s="44"/>
      <c r="HI198" s="44"/>
      <c r="HJ198" s="44"/>
      <c r="HK198" s="44"/>
      <c r="HL198" s="44"/>
      <c r="HM198" s="44"/>
      <c r="HN198" s="44"/>
      <c r="HO198" s="44"/>
      <c r="HP198" s="44"/>
      <c r="HQ198" s="44"/>
      <c r="HR198" s="44"/>
      <c r="HS198" s="44"/>
      <c r="HT198" s="44"/>
      <c r="HU198" s="44"/>
      <c r="HV198" s="44"/>
      <c r="HW198" s="44"/>
      <c r="HX198" s="44"/>
      <c r="HY198" s="44"/>
      <c r="HZ198" s="44"/>
      <c r="IA198" s="44"/>
      <c r="IB198" s="44"/>
      <c r="IC198" s="44"/>
      <c r="ID198" s="44"/>
      <c r="IE198" s="44"/>
      <c r="IF198" s="44"/>
      <c r="IG198" s="44"/>
    </row>
    <row r="199" s="45" customFormat="true" ht="30" hidden="false" customHeight="false" outlineLevel="0" collapsed="false">
      <c r="A199" s="63"/>
      <c r="B199" s="39" t="s">
        <v>1430</v>
      </c>
      <c r="C199" s="37" t="s">
        <v>1431</v>
      </c>
      <c r="D199" s="37" t="s">
        <v>1432</v>
      </c>
      <c r="E199" s="37" t="s">
        <v>1014</v>
      </c>
      <c r="F199" s="91" t="s">
        <v>979</v>
      </c>
      <c r="G199" s="92" t="n">
        <v>9.35</v>
      </c>
      <c r="H199" s="52" t="n">
        <v>90</v>
      </c>
      <c r="I199" s="40" t="n">
        <f aca="false">G199*H199</f>
        <v>841.5</v>
      </c>
      <c r="J199" s="41" t="n">
        <v>0.12</v>
      </c>
      <c r="K199" s="42" t="n">
        <f aca="false">I199*J199+I199</f>
        <v>942.48</v>
      </c>
      <c r="L199" s="53" t="s">
        <v>961</v>
      </c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  <c r="AP199" s="44"/>
      <c r="AQ199" s="44"/>
      <c r="AR199" s="44"/>
      <c r="AS199" s="44"/>
      <c r="AT199" s="44"/>
      <c r="AU199" s="44"/>
      <c r="AV199" s="44"/>
      <c r="AW199" s="44"/>
      <c r="AX199" s="44"/>
      <c r="AY199" s="44"/>
      <c r="AZ199" s="44"/>
      <c r="BA199" s="44"/>
      <c r="BB199" s="44"/>
      <c r="BC199" s="44"/>
      <c r="BD199" s="44"/>
      <c r="BE199" s="44"/>
      <c r="BF199" s="44"/>
      <c r="BG199" s="44"/>
      <c r="BH199" s="44"/>
      <c r="BI199" s="44"/>
      <c r="BJ199" s="44"/>
      <c r="BK199" s="44"/>
      <c r="BL199" s="44"/>
      <c r="BM199" s="44"/>
      <c r="BN199" s="44"/>
      <c r="BO199" s="44"/>
      <c r="BP199" s="44"/>
      <c r="BQ199" s="44"/>
      <c r="BR199" s="44"/>
      <c r="BS199" s="44"/>
      <c r="BT199" s="44"/>
      <c r="BU199" s="44"/>
      <c r="BV199" s="44"/>
      <c r="BW199" s="44"/>
      <c r="BX199" s="44"/>
      <c r="BY199" s="44"/>
      <c r="BZ199" s="44"/>
      <c r="CA199" s="44"/>
      <c r="CB199" s="44"/>
      <c r="CC199" s="44"/>
      <c r="CD199" s="44"/>
      <c r="CE199" s="44"/>
      <c r="CF199" s="44"/>
      <c r="CG199" s="44"/>
      <c r="CH199" s="44"/>
      <c r="CI199" s="44"/>
      <c r="CJ199" s="44"/>
      <c r="CK199" s="44"/>
      <c r="CL199" s="44"/>
      <c r="CM199" s="44"/>
      <c r="CN199" s="44"/>
      <c r="CO199" s="44"/>
      <c r="CP199" s="44"/>
      <c r="CQ199" s="44"/>
      <c r="CR199" s="44"/>
      <c r="CS199" s="44"/>
      <c r="CT199" s="44"/>
      <c r="CU199" s="44"/>
      <c r="CV199" s="44"/>
      <c r="CW199" s="44"/>
      <c r="CX199" s="44"/>
      <c r="CY199" s="44"/>
      <c r="CZ199" s="44"/>
      <c r="DA199" s="44"/>
      <c r="DB199" s="44"/>
      <c r="DC199" s="44"/>
      <c r="DD199" s="44"/>
      <c r="DE199" s="44"/>
      <c r="DF199" s="44"/>
      <c r="DG199" s="44"/>
      <c r="DH199" s="44"/>
      <c r="DI199" s="44"/>
      <c r="DJ199" s="44"/>
      <c r="DK199" s="44"/>
      <c r="DL199" s="44"/>
      <c r="DM199" s="44"/>
      <c r="DN199" s="44"/>
      <c r="DO199" s="44"/>
      <c r="DP199" s="44"/>
      <c r="DQ199" s="44"/>
      <c r="DR199" s="44"/>
      <c r="DS199" s="44"/>
      <c r="DT199" s="44"/>
      <c r="DU199" s="44"/>
      <c r="DV199" s="44"/>
      <c r="DW199" s="44"/>
      <c r="DX199" s="44"/>
      <c r="DY199" s="44"/>
      <c r="DZ199" s="44"/>
      <c r="EA199" s="44"/>
      <c r="EB199" s="44"/>
      <c r="EC199" s="44"/>
      <c r="ED199" s="44"/>
      <c r="EE199" s="44"/>
      <c r="EF199" s="44"/>
      <c r="EG199" s="44"/>
      <c r="EH199" s="44"/>
      <c r="EI199" s="44"/>
      <c r="EJ199" s="44"/>
      <c r="EK199" s="44"/>
      <c r="EL199" s="44"/>
      <c r="EM199" s="44"/>
      <c r="EN199" s="44"/>
      <c r="EO199" s="44"/>
      <c r="EP199" s="44"/>
      <c r="EQ199" s="44"/>
      <c r="ER199" s="44"/>
      <c r="ES199" s="44"/>
      <c r="ET199" s="44"/>
      <c r="EU199" s="44"/>
      <c r="EV199" s="44"/>
      <c r="EW199" s="44"/>
      <c r="EX199" s="44"/>
      <c r="EY199" s="44"/>
      <c r="EZ199" s="44"/>
      <c r="FA199" s="44"/>
      <c r="FB199" s="44"/>
      <c r="FC199" s="44"/>
      <c r="FD199" s="44"/>
      <c r="FE199" s="44"/>
      <c r="FF199" s="44"/>
      <c r="FG199" s="44"/>
      <c r="FH199" s="44"/>
      <c r="FI199" s="44"/>
      <c r="FJ199" s="44"/>
      <c r="FK199" s="44"/>
      <c r="FL199" s="44"/>
      <c r="FM199" s="44"/>
      <c r="FN199" s="44"/>
      <c r="FO199" s="44"/>
      <c r="FP199" s="44"/>
      <c r="FQ199" s="44"/>
      <c r="FR199" s="44"/>
      <c r="FS199" s="44"/>
      <c r="FT199" s="44"/>
      <c r="FU199" s="44"/>
      <c r="FV199" s="44"/>
      <c r="FW199" s="44"/>
      <c r="FX199" s="44"/>
      <c r="FY199" s="44"/>
      <c r="FZ199" s="44"/>
      <c r="GA199" s="44"/>
      <c r="GB199" s="44"/>
      <c r="GC199" s="44"/>
      <c r="GD199" s="44"/>
      <c r="GE199" s="44"/>
      <c r="GF199" s="44"/>
      <c r="GG199" s="44"/>
      <c r="GH199" s="44"/>
      <c r="GI199" s="44"/>
      <c r="GJ199" s="44"/>
      <c r="GK199" s="44"/>
      <c r="GL199" s="44"/>
      <c r="GM199" s="44"/>
      <c r="GN199" s="44"/>
      <c r="GO199" s="44"/>
      <c r="GP199" s="44"/>
      <c r="GQ199" s="44"/>
      <c r="GR199" s="44"/>
      <c r="GS199" s="44"/>
      <c r="GT199" s="44"/>
      <c r="GU199" s="44"/>
      <c r="GV199" s="44"/>
      <c r="GW199" s="44"/>
      <c r="GX199" s="44"/>
      <c r="GY199" s="44"/>
      <c r="GZ199" s="44"/>
      <c r="HA199" s="44"/>
      <c r="HB199" s="44"/>
      <c r="HC199" s="44"/>
      <c r="HD199" s="44"/>
      <c r="HE199" s="44"/>
      <c r="HF199" s="44"/>
      <c r="HG199" s="44"/>
      <c r="HH199" s="44"/>
      <c r="HI199" s="44"/>
      <c r="HJ199" s="44"/>
      <c r="HK199" s="44"/>
      <c r="HL199" s="44"/>
      <c r="HM199" s="44"/>
      <c r="HN199" s="44"/>
      <c r="HO199" s="44"/>
      <c r="HP199" s="44"/>
      <c r="HQ199" s="44"/>
      <c r="HR199" s="44"/>
      <c r="HS199" s="44"/>
      <c r="HT199" s="44"/>
      <c r="HU199" s="44"/>
      <c r="HV199" s="44"/>
      <c r="HW199" s="44"/>
      <c r="HX199" s="44"/>
      <c r="HY199" s="44"/>
      <c r="HZ199" s="44"/>
      <c r="IA199" s="44"/>
      <c r="IB199" s="44"/>
      <c r="IC199" s="44"/>
      <c r="ID199" s="44"/>
      <c r="IE199" s="44"/>
      <c r="IF199" s="44"/>
      <c r="IG199" s="44"/>
    </row>
    <row r="200" s="45" customFormat="true" ht="30" hidden="false" customHeight="false" outlineLevel="0" collapsed="false">
      <c r="A200" s="63"/>
      <c r="B200" s="39" t="s">
        <v>1433</v>
      </c>
      <c r="C200" s="37" t="s">
        <v>1434</v>
      </c>
      <c r="D200" s="53" t="s">
        <v>1435</v>
      </c>
      <c r="E200" s="37" t="s">
        <v>1014</v>
      </c>
      <c r="F200" s="110" t="s">
        <v>858</v>
      </c>
      <c r="G200" s="111" t="n">
        <v>5.5</v>
      </c>
      <c r="H200" s="112" t="n">
        <v>30</v>
      </c>
      <c r="I200" s="40" t="n">
        <f aca="false">G200*H200</f>
        <v>165</v>
      </c>
      <c r="J200" s="41" t="n">
        <v>0.12</v>
      </c>
      <c r="K200" s="42" t="n">
        <f aca="false">I200*J200+I200</f>
        <v>184.8</v>
      </c>
      <c r="L200" s="37" t="s">
        <v>1436</v>
      </c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  <c r="AP200" s="44"/>
      <c r="AQ200" s="44"/>
      <c r="AR200" s="44"/>
      <c r="AS200" s="44"/>
      <c r="AT200" s="44"/>
      <c r="AU200" s="44"/>
      <c r="AV200" s="44"/>
      <c r="AW200" s="44"/>
      <c r="AX200" s="44"/>
      <c r="AY200" s="44"/>
      <c r="AZ200" s="44"/>
      <c r="BA200" s="44"/>
      <c r="BB200" s="44"/>
      <c r="BC200" s="44"/>
      <c r="BD200" s="44"/>
      <c r="BE200" s="44"/>
      <c r="BF200" s="44"/>
      <c r="BG200" s="44"/>
      <c r="BH200" s="44"/>
      <c r="BI200" s="44"/>
      <c r="BJ200" s="44"/>
      <c r="BK200" s="44"/>
      <c r="BL200" s="44"/>
      <c r="BM200" s="44"/>
      <c r="BN200" s="44"/>
      <c r="BO200" s="44"/>
      <c r="BP200" s="44"/>
      <c r="BQ200" s="44"/>
      <c r="BR200" s="44"/>
      <c r="BS200" s="44"/>
      <c r="BT200" s="44"/>
      <c r="BU200" s="44"/>
      <c r="BV200" s="44"/>
      <c r="BW200" s="44"/>
      <c r="BX200" s="44"/>
      <c r="BY200" s="44"/>
      <c r="BZ200" s="44"/>
      <c r="CA200" s="44"/>
      <c r="CB200" s="44"/>
      <c r="CC200" s="44"/>
      <c r="CD200" s="44"/>
      <c r="CE200" s="44"/>
      <c r="CF200" s="44"/>
      <c r="CG200" s="44"/>
      <c r="CH200" s="44"/>
      <c r="CI200" s="44"/>
      <c r="CJ200" s="44"/>
      <c r="CK200" s="44"/>
      <c r="CL200" s="44"/>
      <c r="CM200" s="44"/>
      <c r="CN200" s="44"/>
      <c r="CO200" s="44"/>
      <c r="CP200" s="44"/>
      <c r="CQ200" s="44"/>
      <c r="CR200" s="44"/>
      <c r="CS200" s="44"/>
      <c r="CT200" s="44"/>
      <c r="CU200" s="44"/>
      <c r="CV200" s="44"/>
      <c r="CW200" s="44"/>
      <c r="CX200" s="44"/>
      <c r="CY200" s="44"/>
      <c r="CZ200" s="44"/>
      <c r="DA200" s="44"/>
      <c r="DB200" s="44"/>
      <c r="DC200" s="44"/>
      <c r="DD200" s="44"/>
      <c r="DE200" s="44"/>
      <c r="DF200" s="44"/>
      <c r="DG200" s="44"/>
      <c r="DH200" s="44"/>
      <c r="DI200" s="44"/>
      <c r="DJ200" s="44"/>
      <c r="DK200" s="44"/>
      <c r="DL200" s="44"/>
      <c r="DM200" s="44"/>
      <c r="DN200" s="44"/>
      <c r="DO200" s="44"/>
      <c r="DP200" s="44"/>
      <c r="DQ200" s="44"/>
      <c r="DR200" s="44"/>
      <c r="DS200" s="44"/>
      <c r="DT200" s="44"/>
      <c r="DU200" s="44"/>
      <c r="DV200" s="44"/>
      <c r="DW200" s="44"/>
      <c r="DX200" s="44"/>
      <c r="DY200" s="44"/>
      <c r="DZ200" s="44"/>
      <c r="EA200" s="44"/>
      <c r="EB200" s="44"/>
      <c r="EC200" s="44"/>
      <c r="ED200" s="44"/>
      <c r="EE200" s="44"/>
      <c r="EF200" s="44"/>
      <c r="EG200" s="44"/>
      <c r="EH200" s="44"/>
      <c r="EI200" s="44"/>
      <c r="EJ200" s="44"/>
      <c r="EK200" s="44"/>
      <c r="EL200" s="44"/>
      <c r="EM200" s="44"/>
      <c r="EN200" s="44"/>
      <c r="EO200" s="44"/>
      <c r="EP200" s="44"/>
      <c r="EQ200" s="44"/>
      <c r="ER200" s="44"/>
      <c r="ES200" s="44"/>
      <c r="ET200" s="44"/>
      <c r="EU200" s="44"/>
      <c r="EV200" s="44"/>
      <c r="EW200" s="44"/>
      <c r="EX200" s="44"/>
      <c r="EY200" s="44"/>
      <c r="EZ200" s="44"/>
      <c r="FA200" s="44"/>
      <c r="FB200" s="44"/>
      <c r="FC200" s="44"/>
      <c r="FD200" s="44"/>
      <c r="FE200" s="44"/>
      <c r="FF200" s="44"/>
      <c r="FG200" s="44"/>
      <c r="FH200" s="44"/>
      <c r="FI200" s="44"/>
      <c r="FJ200" s="44"/>
      <c r="FK200" s="44"/>
      <c r="FL200" s="44"/>
      <c r="FM200" s="44"/>
      <c r="FN200" s="44"/>
      <c r="FO200" s="44"/>
      <c r="FP200" s="44"/>
      <c r="FQ200" s="44"/>
      <c r="FR200" s="44"/>
      <c r="FS200" s="44"/>
      <c r="FT200" s="44"/>
      <c r="FU200" s="44"/>
      <c r="FV200" s="44"/>
      <c r="FW200" s="44"/>
      <c r="FX200" s="44"/>
      <c r="FY200" s="44"/>
      <c r="FZ200" s="44"/>
      <c r="GA200" s="44"/>
      <c r="GB200" s="44"/>
      <c r="GC200" s="44"/>
      <c r="GD200" s="44"/>
      <c r="GE200" s="44"/>
      <c r="GF200" s="44"/>
      <c r="GG200" s="44"/>
      <c r="GH200" s="44"/>
      <c r="GI200" s="44"/>
      <c r="GJ200" s="44"/>
      <c r="GK200" s="44"/>
      <c r="GL200" s="44"/>
      <c r="GM200" s="44"/>
      <c r="GN200" s="44"/>
      <c r="GO200" s="44"/>
      <c r="GP200" s="44"/>
      <c r="GQ200" s="44"/>
      <c r="GR200" s="44"/>
      <c r="GS200" s="44"/>
      <c r="GT200" s="44"/>
      <c r="GU200" s="44"/>
      <c r="GV200" s="44"/>
      <c r="GW200" s="44"/>
      <c r="GX200" s="44"/>
      <c r="GY200" s="44"/>
      <c r="GZ200" s="44"/>
      <c r="HA200" s="44"/>
      <c r="HB200" s="44"/>
      <c r="HC200" s="44"/>
      <c r="HD200" s="44"/>
      <c r="HE200" s="44"/>
      <c r="HF200" s="44"/>
      <c r="HG200" s="44"/>
      <c r="HH200" s="44"/>
      <c r="HI200" s="44"/>
      <c r="HJ200" s="44"/>
      <c r="HK200" s="44"/>
      <c r="HL200" s="44"/>
      <c r="HM200" s="44"/>
      <c r="HN200" s="44"/>
      <c r="HO200" s="44"/>
      <c r="HP200" s="44"/>
      <c r="HQ200" s="44"/>
      <c r="HR200" s="44"/>
      <c r="HS200" s="44"/>
      <c r="HT200" s="44"/>
      <c r="HU200" s="44"/>
      <c r="HV200" s="44"/>
      <c r="HW200" s="44"/>
      <c r="HX200" s="44"/>
      <c r="HY200" s="44"/>
      <c r="HZ200" s="44"/>
      <c r="IA200" s="44"/>
      <c r="IB200" s="44"/>
      <c r="IC200" s="44"/>
      <c r="ID200" s="44"/>
      <c r="IE200" s="44"/>
      <c r="IF200" s="44"/>
      <c r="IG200" s="44"/>
    </row>
    <row r="201" s="76" customFormat="true" ht="15" hidden="false" customHeight="true" outlineLevel="0" collapsed="false">
      <c r="A201" s="107"/>
      <c r="B201" s="39" t="s">
        <v>1437</v>
      </c>
      <c r="C201" s="113" t="s">
        <v>1438</v>
      </c>
      <c r="D201" s="68" t="s">
        <v>1439</v>
      </c>
      <c r="E201" s="68" t="s">
        <v>1210</v>
      </c>
      <c r="F201" s="67" t="s">
        <v>858</v>
      </c>
      <c r="G201" s="69" t="n">
        <v>5</v>
      </c>
      <c r="H201" s="81" t="n">
        <v>50</v>
      </c>
      <c r="I201" s="40" t="n">
        <f aca="false">G201*H201</f>
        <v>250</v>
      </c>
      <c r="J201" s="82" t="n">
        <v>0.12</v>
      </c>
      <c r="K201" s="42" t="n">
        <f aca="false">I201*J201+I201</f>
        <v>280</v>
      </c>
      <c r="L201" s="113" t="s">
        <v>766</v>
      </c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  <c r="CF201" s="75"/>
      <c r="CG201" s="75"/>
      <c r="CH201" s="75"/>
      <c r="CI201" s="75"/>
      <c r="CJ201" s="75"/>
      <c r="CK201" s="75"/>
      <c r="CL201" s="75"/>
      <c r="CM201" s="75"/>
      <c r="CN201" s="75"/>
      <c r="CO201" s="75"/>
      <c r="CP201" s="75"/>
      <c r="CQ201" s="75"/>
      <c r="CR201" s="75"/>
      <c r="CS201" s="75"/>
      <c r="CT201" s="75"/>
      <c r="CU201" s="75"/>
      <c r="CV201" s="75"/>
      <c r="CW201" s="75"/>
      <c r="CX201" s="75"/>
      <c r="CY201" s="75"/>
      <c r="CZ201" s="75"/>
      <c r="DA201" s="75"/>
      <c r="DB201" s="75"/>
      <c r="DC201" s="75"/>
      <c r="DD201" s="75"/>
      <c r="DE201" s="75"/>
      <c r="DF201" s="75"/>
      <c r="DG201" s="75"/>
      <c r="DH201" s="75"/>
      <c r="DI201" s="75"/>
      <c r="DJ201" s="75"/>
      <c r="DK201" s="75"/>
      <c r="DL201" s="75"/>
      <c r="DM201" s="75"/>
      <c r="DN201" s="75"/>
      <c r="DO201" s="75"/>
      <c r="DP201" s="75"/>
      <c r="DQ201" s="75"/>
      <c r="DR201" s="75"/>
      <c r="DS201" s="75"/>
      <c r="DT201" s="75"/>
      <c r="DU201" s="75"/>
      <c r="DV201" s="75"/>
      <c r="DW201" s="75"/>
      <c r="DX201" s="75"/>
      <c r="DY201" s="75"/>
      <c r="DZ201" s="75"/>
      <c r="EA201" s="75"/>
      <c r="EB201" s="75"/>
      <c r="EC201" s="75"/>
      <c r="ED201" s="75"/>
      <c r="EE201" s="75"/>
      <c r="EF201" s="75"/>
      <c r="EG201" s="75"/>
      <c r="EH201" s="75"/>
      <c r="EI201" s="75"/>
      <c r="EJ201" s="75"/>
      <c r="EK201" s="75"/>
      <c r="EL201" s="75"/>
      <c r="EM201" s="75"/>
      <c r="EN201" s="75"/>
      <c r="EO201" s="75"/>
      <c r="EP201" s="75"/>
      <c r="EQ201" s="75"/>
      <c r="ER201" s="75"/>
      <c r="ES201" s="75"/>
      <c r="ET201" s="75"/>
      <c r="EU201" s="75"/>
      <c r="EV201" s="75"/>
      <c r="EW201" s="75"/>
      <c r="EX201" s="75"/>
      <c r="EY201" s="75"/>
      <c r="EZ201" s="75"/>
      <c r="FA201" s="75"/>
      <c r="FB201" s="75"/>
      <c r="FC201" s="75"/>
      <c r="FD201" s="75"/>
      <c r="FE201" s="75"/>
      <c r="FF201" s="75"/>
      <c r="FG201" s="75"/>
      <c r="FH201" s="75"/>
      <c r="FI201" s="75"/>
      <c r="FJ201" s="75"/>
      <c r="FK201" s="75"/>
      <c r="FL201" s="75"/>
      <c r="FM201" s="75"/>
      <c r="FN201" s="75"/>
      <c r="FO201" s="75"/>
      <c r="FP201" s="75"/>
      <c r="FQ201" s="75"/>
      <c r="FR201" s="75"/>
      <c r="FS201" s="75"/>
      <c r="FT201" s="75"/>
      <c r="FU201" s="75"/>
      <c r="FV201" s="75"/>
      <c r="FW201" s="75"/>
      <c r="FX201" s="75"/>
      <c r="FY201" s="75"/>
      <c r="FZ201" s="75"/>
      <c r="GA201" s="75"/>
      <c r="GB201" s="75"/>
      <c r="GC201" s="75"/>
      <c r="GD201" s="75"/>
      <c r="GE201" s="75"/>
      <c r="GF201" s="75"/>
      <c r="GG201" s="75"/>
      <c r="GH201" s="75"/>
      <c r="GI201" s="75"/>
      <c r="GJ201" s="75"/>
      <c r="GK201" s="75"/>
      <c r="GL201" s="75"/>
      <c r="GM201" s="75"/>
      <c r="GN201" s="75"/>
      <c r="GO201" s="75"/>
      <c r="GP201" s="75"/>
      <c r="GQ201" s="75"/>
      <c r="GR201" s="75"/>
      <c r="GS201" s="75"/>
      <c r="GT201" s="75"/>
      <c r="GU201" s="75"/>
      <c r="GV201" s="75"/>
      <c r="GW201" s="75"/>
      <c r="GX201" s="75"/>
      <c r="GY201" s="75"/>
      <c r="GZ201" s="75"/>
      <c r="HA201" s="75"/>
      <c r="HB201" s="75"/>
      <c r="HC201" s="75"/>
      <c r="HD201" s="75"/>
      <c r="HE201" s="75"/>
      <c r="HF201" s="75"/>
      <c r="HG201" s="75"/>
      <c r="HH201" s="75"/>
      <c r="HI201" s="75"/>
      <c r="HJ201" s="75"/>
      <c r="HK201" s="75"/>
      <c r="HL201" s="75"/>
      <c r="HM201" s="75"/>
      <c r="HN201" s="75"/>
      <c r="HO201" s="75"/>
      <c r="HP201" s="75"/>
      <c r="HQ201" s="75"/>
      <c r="HR201" s="75"/>
      <c r="HS201" s="75"/>
      <c r="HT201" s="75"/>
      <c r="HU201" s="75"/>
      <c r="HV201" s="75"/>
      <c r="HW201" s="75"/>
      <c r="HX201" s="75"/>
      <c r="HY201" s="75"/>
      <c r="HZ201" s="75"/>
      <c r="IA201" s="75"/>
      <c r="IB201" s="75"/>
      <c r="IC201" s="75"/>
      <c r="ID201" s="75"/>
      <c r="IE201" s="75"/>
      <c r="IF201" s="75"/>
      <c r="IG201" s="75"/>
      <c r="IH201" s="75"/>
      <c r="II201" s="75"/>
      <c r="IJ201" s="75"/>
      <c r="IK201" s="75"/>
      <c r="IL201" s="75"/>
      <c r="IM201" s="75"/>
      <c r="IN201" s="75"/>
      <c r="IO201" s="75"/>
      <c r="IP201" s="75"/>
      <c r="IQ201" s="75"/>
      <c r="IR201" s="75"/>
      <c r="IS201" s="75"/>
      <c r="IT201" s="75"/>
      <c r="IU201" s="75"/>
      <c r="IV201" s="75"/>
    </row>
    <row r="202" s="45" customFormat="true" ht="30" hidden="false" customHeight="false" outlineLevel="0" collapsed="false">
      <c r="A202" s="63"/>
      <c r="B202" s="39" t="s">
        <v>1440</v>
      </c>
      <c r="C202" s="37" t="s">
        <v>1441</v>
      </c>
      <c r="D202" s="37" t="s">
        <v>1442</v>
      </c>
      <c r="E202" s="37" t="s">
        <v>1014</v>
      </c>
      <c r="F202" s="78" t="s">
        <v>906</v>
      </c>
      <c r="G202" s="65" t="n">
        <v>14.77</v>
      </c>
      <c r="H202" s="52" t="n">
        <v>20</v>
      </c>
      <c r="I202" s="40" t="n">
        <f aca="false">G202*H202</f>
        <v>295.4</v>
      </c>
      <c r="J202" s="41" t="n">
        <v>0.12</v>
      </c>
      <c r="K202" s="42" t="n">
        <f aca="false">I202*J202+I202</f>
        <v>330.848</v>
      </c>
      <c r="L202" s="53" t="s">
        <v>790</v>
      </c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  <c r="AP202" s="44"/>
      <c r="AQ202" s="44"/>
      <c r="AR202" s="44"/>
      <c r="AS202" s="44"/>
      <c r="AT202" s="44"/>
      <c r="AU202" s="44"/>
      <c r="AV202" s="44"/>
      <c r="AW202" s="44"/>
      <c r="AX202" s="44"/>
      <c r="AY202" s="44"/>
      <c r="AZ202" s="44"/>
      <c r="BA202" s="44"/>
      <c r="BB202" s="44"/>
      <c r="BC202" s="44"/>
      <c r="BD202" s="44"/>
      <c r="BE202" s="44"/>
      <c r="BF202" s="44"/>
      <c r="BG202" s="44"/>
      <c r="BH202" s="44"/>
      <c r="BI202" s="44"/>
      <c r="BJ202" s="44"/>
      <c r="BK202" s="44"/>
      <c r="BL202" s="44"/>
      <c r="BM202" s="44"/>
      <c r="BN202" s="44"/>
      <c r="BO202" s="44"/>
      <c r="BP202" s="44"/>
      <c r="BQ202" s="44"/>
      <c r="BR202" s="44"/>
      <c r="BS202" s="44"/>
      <c r="BT202" s="44"/>
      <c r="BU202" s="44"/>
      <c r="BV202" s="44"/>
      <c r="BW202" s="44"/>
      <c r="BX202" s="44"/>
      <c r="BY202" s="44"/>
      <c r="BZ202" s="44"/>
      <c r="CA202" s="44"/>
      <c r="CB202" s="44"/>
      <c r="CC202" s="44"/>
      <c r="CD202" s="44"/>
      <c r="CE202" s="44"/>
      <c r="CF202" s="44"/>
      <c r="CG202" s="44"/>
      <c r="CH202" s="44"/>
      <c r="CI202" s="44"/>
      <c r="CJ202" s="44"/>
      <c r="CK202" s="44"/>
      <c r="CL202" s="44"/>
      <c r="CM202" s="44"/>
      <c r="CN202" s="44"/>
      <c r="CO202" s="44"/>
      <c r="CP202" s="44"/>
      <c r="CQ202" s="44"/>
      <c r="CR202" s="44"/>
      <c r="CS202" s="44"/>
      <c r="CT202" s="44"/>
      <c r="CU202" s="44"/>
      <c r="CV202" s="44"/>
      <c r="CW202" s="44"/>
      <c r="CX202" s="44"/>
      <c r="CY202" s="44"/>
      <c r="CZ202" s="44"/>
      <c r="DA202" s="44"/>
      <c r="DB202" s="44"/>
      <c r="DC202" s="44"/>
      <c r="DD202" s="44"/>
      <c r="DE202" s="44"/>
      <c r="DF202" s="44"/>
      <c r="DG202" s="44"/>
      <c r="DH202" s="44"/>
      <c r="DI202" s="44"/>
      <c r="DJ202" s="44"/>
      <c r="DK202" s="44"/>
      <c r="DL202" s="44"/>
      <c r="DM202" s="44"/>
      <c r="DN202" s="44"/>
      <c r="DO202" s="44"/>
      <c r="DP202" s="44"/>
      <c r="DQ202" s="44"/>
      <c r="DR202" s="44"/>
      <c r="DS202" s="44"/>
      <c r="DT202" s="44"/>
      <c r="DU202" s="44"/>
      <c r="DV202" s="44"/>
      <c r="DW202" s="44"/>
      <c r="DX202" s="44"/>
      <c r="DY202" s="44"/>
      <c r="DZ202" s="44"/>
      <c r="EA202" s="44"/>
      <c r="EB202" s="44"/>
      <c r="EC202" s="44"/>
      <c r="ED202" s="44"/>
      <c r="EE202" s="44"/>
      <c r="EF202" s="44"/>
      <c r="EG202" s="44"/>
      <c r="EH202" s="44"/>
      <c r="EI202" s="44"/>
      <c r="EJ202" s="44"/>
      <c r="EK202" s="44"/>
      <c r="EL202" s="44"/>
      <c r="EM202" s="44"/>
      <c r="EN202" s="44"/>
      <c r="EO202" s="44"/>
      <c r="EP202" s="44"/>
      <c r="EQ202" s="44"/>
      <c r="ER202" s="44"/>
      <c r="ES202" s="44"/>
      <c r="ET202" s="44"/>
      <c r="EU202" s="44"/>
      <c r="EV202" s="44"/>
      <c r="EW202" s="44"/>
      <c r="EX202" s="44"/>
      <c r="EY202" s="44"/>
      <c r="EZ202" s="44"/>
      <c r="FA202" s="44"/>
      <c r="FB202" s="44"/>
      <c r="FC202" s="44"/>
      <c r="FD202" s="44"/>
      <c r="FE202" s="44"/>
      <c r="FF202" s="44"/>
      <c r="FG202" s="44"/>
      <c r="FH202" s="44"/>
      <c r="FI202" s="44"/>
      <c r="FJ202" s="44"/>
      <c r="FK202" s="44"/>
      <c r="FL202" s="44"/>
      <c r="FM202" s="44"/>
      <c r="FN202" s="44"/>
      <c r="FO202" s="44"/>
      <c r="FP202" s="44"/>
      <c r="FQ202" s="44"/>
      <c r="FR202" s="44"/>
      <c r="FS202" s="44"/>
      <c r="FT202" s="44"/>
      <c r="FU202" s="44"/>
      <c r="FV202" s="44"/>
      <c r="FW202" s="44"/>
      <c r="FX202" s="44"/>
      <c r="FY202" s="44"/>
      <c r="FZ202" s="44"/>
      <c r="GA202" s="44"/>
      <c r="GB202" s="44"/>
      <c r="GC202" s="44"/>
      <c r="GD202" s="44"/>
      <c r="GE202" s="44"/>
      <c r="GF202" s="44"/>
      <c r="GG202" s="44"/>
      <c r="GH202" s="44"/>
      <c r="GI202" s="44"/>
      <c r="GJ202" s="44"/>
      <c r="GK202" s="44"/>
      <c r="GL202" s="44"/>
      <c r="GM202" s="44"/>
      <c r="GN202" s="44"/>
      <c r="GO202" s="44"/>
      <c r="GP202" s="44"/>
      <c r="GQ202" s="44"/>
      <c r="GR202" s="44"/>
      <c r="GS202" s="44"/>
      <c r="GT202" s="44"/>
      <c r="GU202" s="44"/>
      <c r="GV202" s="44"/>
      <c r="GW202" s="44"/>
      <c r="GX202" s="44"/>
      <c r="GY202" s="44"/>
      <c r="GZ202" s="44"/>
      <c r="HA202" s="44"/>
      <c r="HB202" s="44"/>
      <c r="HC202" s="44"/>
      <c r="HD202" s="44"/>
      <c r="HE202" s="44"/>
      <c r="HF202" s="44"/>
      <c r="HG202" s="44"/>
      <c r="HH202" s="44"/>
      <c r="HI202" s="44"/>
      <c r="HJ202" s="44"/>
      <c r="HK202" s="44"/>
      <c r="HL202" s="44"/>
      <c r="HM202" s="44"/>
      <c r="HN202" s="44"/>
      <c r="HO202" s="44"/>
      <c r="HP202" s="44"/>
      <c r="HQ202" s="44"/>
      <c r="HR202" s="44"/>
      <c r="HS202" s="44"/>
      <c r="HT202" s="44"/>
      <c r="HU202" s="44"/>
      <c r="HV202" s="44"/>
      <c r="HW202" s="44"/>
      <c r="HX202" s="44"/>
      <c r="HY202" s="44"/>
      <c r="HZ202" s="44"/>
      <c r="IA202" s="44"/>
      <c r="IB202" s="44"/>
      <c r="IC202" s="44"/>
      <c r="ID202" s="44"/>
      <c r="IE202" s="44"/>
      <c r="IF202" s="44"/>
      <c r="IG202" s="44"/>
    </row>
    <row r="203" s="45" customFormat="true" ht="30" hidden="false" customHeight="false" outlineLevel="0" collapsed="false">
      <c r="A203" s="77"/>
      <c r="B203" s="39" t="s">
        <v>1443</v>
      </c>
      <c r="C203" s="78" t="s">
        <v>1444</v>
      </c>
      <c r="D203" s="78" t="s">
        <v>1445</v>
      </c>
      <c r="E203" s="78" t="s">
        <v>1014</v>
      </c>
      <c r="F203" s="37" t="s">
        <v>840</v>
      </c>
      <c r="G203" s="56" t="n">
        <v>2.2</v>
      </c>
      <c r="H203" s="51" t="n">
        <v>110</v>
      </c>
      <c r="I203" s="65" t="n">
        <f aca="false">G203*H203</f>
        <v>242</v>
      </c>
      <c r="J203" s="41" t="n">
        <v>0.12</v>
      </c>
      <c r="K203" s="42" t="n">
        <f aca="false">I203*J203+I203</f>
        <v>271.04</v>
      </c>
      <c r="L203" s="37" t="s">
        <v>790</v>
      </c>
      <c r="M203" s="79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  <c r="AP203" s="44"/>
      <c r="AQ203" s="44"/>
      <c r="AR203" s="44"/>
      <c r="AS203" s="44"/>
      <c r="AT203" s="44"/>
      <c r="AU203" s="44"/>
      <c r="AV203" s="44"/>
      <c r="AW203" s="44"/>
      <c r="AX203" s="44"/>
      <c r="AY203" s="44"/>
      <c r="AZ203" s="44"/>
      <c r="BA203" s="44"/>
      <c r="BB203" s="44"/>
      <c r="BC203" s="44"/>
      <c r="BD203" s="44"/>
      <c r="BE203" s="44"/>
      <c r="BF203" s="44"/>
      <c r="BG203" s="44"/>
      <c r="BH203" s="44"/>
      <c r="BI203" s="44"/>
      <c r="BJ203" s="44"/>
      <c r="BK203" s="44"/>
      <c r="BL203" s="44"/>
      <c r="BM203" s="44"/>
      <c r="BN203" s="44"/>
      <c r="BO203" s="44"/>
      <c r="BP203" s="44"/>
      <c r="BQ203" s="44"/>
      <c r="BR203" s="44"/>
      <c r="BS203" s="44"/>
      <c r="BT203" s="44"/>
      <c r="BU203" s="44"/>
      <c r="BV203" s="44"/>
      <c r="BW203" s="44"/>
      <c r="BX203" s="44"/>
      <c r="BY203" s="44"/>
      <c r="BZ203" s="44"/>
      <c r="CA203" s="44"/>
      <c r="CB203" s="44"/>
      <c r="CC203" s="44"/>
      <c r="CD203" s="44"/>
      <c r="CE203" s="44"/>
      <c r="CF203" s="44"/>
      <c r="CG203" s="44"/>
      <c r="CH203" s="44"/>
      <c r="CI203" s="44"/>
      <c r="CJ203" s="44"/>
      <c r="CK203" s="44"/>
      <c r="CL203" s="44"/>
      <c r="CM203" s="44"/>
      <c r="CN203" s="44"/>
      <c r="CO203" s="44"/>
      <c r="CP203" s="44"/>
      <c r="CQ203" s="44"/>
      <c r="CR203" s="44"/>
      <c r="CS203" s="44"/>
      <c r="CT203" s="44"/>
      <c r="CU203" s="44"/>
      <c r="CV203" s="44"/>
      <c r="CW203" s="44"/>
      <c r="CX203" s="44"/>
      <c r="CY203" s="44"/>
      <c r="CZ203" s="44"/>
      <c r="DA203" s="44"/>
      <c r="DB203" s="44"/>
      <c r="DC203" s="44"/>
      <c r="DD203" s="44"/>
      <c r="DE203" s="44"/>
      <c r="DF203" s="44"/>
      <c r="DG203" s="44"/>
      <c r="DH203" s="44"/>
      <c r="DI203" s="44"/>
      <c r="DJ203" s="44"/>
      <c r="DK203" s="44"/>
      <c r="DL203" s="44"/>
      <c r="DM203" s="44"/>
      <c r="DN203" s="44"/>
      <c r="DO203" s="44"/>
      <c r="DP203" s="44"/>
      <c r="DQ203" s="44"/>
      <c r="DR203" s="44"/>
      <c r="DS203" s="44"/>
      <c r="DT203" s="44"/>
      <c r="DU203" s="44"/>
      <c r="DV203" s="44"/>
      <c r="DW203" s="44"/>
      <c r="DX203" s="44"/>
      <c r="DY203" s="44"/>
      <c r="DZ203" s="44"/>
      <c r="EA203" s="44"/>
      <c r="EB203" s="44"/>
      <c r="EC203" s="44"/>
      <c r="ED203" s="44"/>
      <c r="EE203" s="44"/>
      <c r="EF203" s="44"/>
      <c r="EG203" s="44"/>
      <c r="EH203" s="44"/>
      <c r="EI203" s="44"/>
      <c r="EJ203" s="44"/>
      <c r="EK203" s="44"/>
      <c r="EL203" s="44"/>
      <c r="EM203" s="44"/>
      <c r="EN203" s="44"/>
      <c r="EO203" s="44"/>
      <c r="EP203" s="44"/>
      <c r="EQ203" s="44"/>
      <c r="ER203" s="44"/>
      <c r="ES203" s="44"/>
      <c r="ET203" s="44"/>
      <c r="EU203" s="44"/>
      <c r="EV203" s="44"/>
      <c r="EW203" s="44"/>
      <c r="EX203" s="44"/>
      <c r="EY203" s="44"/>
      <c r="EZ203" s="44"/>
      <c r="FA203" s="44"/>
      <c r="FB203" s="44"/>
      <c r="FC203" s="44"/>
      <c r="FD203" s="44"/>
      <c r="FE203" s="44"/>
      <c r="FF203" s="44"/>
      <c r="FG203" s="44"/>
      <c r="FH203" s="44"/>
      <c r="FI203" s="44"/>
      <c r="FJ203" s="44"/>
      <c r="FK203" s="44"/>
      <c r="FL203" s="44"/>
      <c r="FM203" s="44"/>
      <c r="FN203" s="44"/>
      <c r="FO203" s="44"/>
      <c r="FP203" s="44"/>
      <c r="FQ203" s="44"/>
      <c r="FR203" s="44"/>
      <c r="FS203" s="44"/>
      <c r="FT203" s="44"/>
      <c r="FU203" s="44"/>
      <c r="FV203" s="44"/>
      <c r="FW203" s="44"/>
      <c r="FX203" s="44"/>
      <c r="FY203" s="44"/>
      <c r="FZ203" s="44"/>
      <c r="GA203" s="44"/>
      <c r="GB203" s="44"/>
      <c r="GC203" s="44"/>
      <c r="GD203" s="44"/>
      <c r="GE203" s="44"/>
      <c r="GF203" s="44"/>
      <c r="GG203" s="44"/>
      <c r="GH203" s="44"/>
      <c r="GI203" s="44"/>
      <c r="GJ203" s="44"/>
      <c r="GK203" s="44"/>
      <c r="GL203" s="44"/>
      <c r="GM203" s="44"/>
      <c r="GN203" s="44"/>
      <c r="GO203" s="44"/>
      <c r="GP203" s="44"/>
      <c r="GQ203" s="44"/>
      <c r="GR203" s="44"/>
      <c r="GS203" s="44"/>
      <c r="GT203" s="44"/>
      <c r="GU203" s="44"/>
      <c r="GV203" s="44"/>
      <c r="GW203" s="44"/>
      <c r="GX203" s="44"/>
      <c r="GY203" s="44"/>
      <c r="GZ203" s="44"/>
      <c r="HA203" s="44"/>
      <c r="HB203" s="44"/>
      <c r="HC203" s="44"/>
      <c r="HD203" s="44"/>
      <c r="HE203" s="44"/>
      <c r="HF203" s="44"/>
      <c r="HG203" s="44"/>
      <c r="HH203" s="44"/>
      <c r="HI203" s="44"/>
      <c r="HJ203" s="44"/>
      <c r="HK203" s="44"/>
      <c r="HL203" s="44"/>
      <c r="HM203" s="44"/>
      <c r="HN203" s="44"/>
      <c r="HO203" s="44"/>
      <c r="HP203" s="44"/>
      <c r="HQ203" s="44"/>
      <c r="HR203" s="44"/>
      <c r="HS203" s="44"/>
      <c r="HT203" s="44"/>
      <c r="HU203" s="44"/>
      <c r="HV203" s="44"/>
      <c r="HW203" s="44"/>
      <c r="HX203" s="44"/>
      <c r="HY203" s="44"/>
      <c r="HZ203" s="44"/>
      <c r="IA203" s="44"/>
      <c r="IB203" s="44"/>
      <c r="IC203" s="44"/>
      <c r="ID203" s="44"/>
      <c r="IE203" s="44"/>
      <c r="IF203" s="44"/>
      <c r="IG203" s="44"/>
    </row>
    <row r="204" s="45" customFormat="true" ht="30" hidden="false" customHeight="false" outlineLevel="0" collapsed="false">
      <c r="A204" s="77"/>
      <c r="B204" s="39" t="s">
        <v>1446</v>
      </c>
      <c r="C204" s="78" t="s">
        <v>1447</v>
      </c>
      <c r="D204" s="78" t="s">
        <v>1448</v>
      </c>
      <c r="E204" s="78" t="s">
        <v>103</v>
      </c>
      <c r="F204" s="37" t="s">
        <v>1374</v>
      </c>
      <c r="G204" s="56" t="n">
        <v>89</v>
      </c>
      <c r="H204" s="51" t="n">
        <v>160</v>
      </c>
      <c r="I204" s="65" t="n">
        <f aca="false">G204*H204</f>
        <v>14240</v>
      </c>
      <c r="J204" s="41" t="n">
        <v>0.12</v>
      </c>
      <c r="K204" s="42" t="n">
        <f aca="false">I204*J204+I204</f>
        <v>15948.8</v>
      </c>
      <c r="L204" s="37" t="s">
        <v>961</v>
      </c>
      <c r="M204" s="79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  <c r="AP204" s="44"/>
      <c r="AQ204" s="44"/>
      <c r="AR204" s="44"/>
      <c r="AS204" s="44"/>
      <c r="AT204" s="44"/>
      <c r="AU204" s="44"/>
      <c r="AV204" s="44"/>
      <c r="AW204" s="44"/>
      <c r="AX204" s="44"/>
      <c r="AY204" s="44"/>
      <c r="AZ204" s="44"/>
      <c r="BA204" s="44"/>
      <c r="BB204" s="44"/>
      <c r="BC204" s="44"/>
      <c r="BD204" s="44"/>
      <c r="BE204" s="44"/>
      <c r="BF204" s="44"/>
      <c r="BG204" s="44"/>
      <c r="BH204" s="44"/>
      <c r="BI204" s="44"/>
      <c r="BJ204" s="44"/>
      <c r="BK204" s="44"/>
      <c r="BL204" s="44"/>
      <c r="BM204" s="44"/>
      <c r="BN204" s="44"/>
      <c r="BO204" s="44"/>
      <c r="BP204" s="44"/>
      <c r="BQ204" s="44"/>
      <c r="BR204" s="44"/>
      <c r="BS204" s="44"/>
      <c r="BT204" s="44"/>
      <c r="BU204" s="44"/>
      <c r="BV204" s="44"/>
      <c r="BW204" s="44"/>
      <c r="BX204" s="44"/>
      <c r="BY204" s="44"/>
      <c r="BZ204" s="44"/>
      <c r="CA204" s="44"/>
      <c r="CB204" s="44"/>
      <c r="CC204" s="44"/>
      <c r="CD204" s="44"/>
      <c r="CE204" s="44"/>
      <c r="CF204" s="44"/>
      <c r="CG204" s="44"/>
      <c r="CH204" s="44"/>
      <c r="CI204" s="44"/>
      <c r="CJ204" s="44"/>
      <c r="CK204" s="44"/>
      <c r="CL204" s="44"/>
      <c r="CM204" s="44"/>
      <c r="CN204" s="44"/>
      <c r="CO204" s="44"/>
      <c r="CP204" s="44"/>
      <c r="CQ204" s="44"/>
      <c r="CR204" s="44"/>
      <c r="CS204" s="44"/>
      <c r="CT204" s="44"/>
      <c r="CU204" s="44"/>
      <c r="CV204" s="44"/>
      <c r="CW204" s="44"/>
      <c r="CX204" s="44"/>
      <c r="CY204" s="44"/>
      <c r="CZ204" s="44"/>
      <c r="DA204" s="44"/>
      <c r="DB204" s="44"/>
      <c r="DC204" s="44"/>
      <c r="DD204" s="44"/>
      <c r="DE204" s="44"/>
      <c r="DF204" s="44"/>
      <c r="DG204" s="44"/>
      <c r="DH204" s="44"/>
      <c r="DI204" s="44"/>
      <c r="DJ204" s="44"/>
      <c r="DK204" s="44"/>
      <c r="DL204" s="44"/>
      <c r="DM204" s="44"/>
      <c r="DN204" s="44"/>
      <c r="DO204" s="44"/>
      <c r="DP204" s="44"/>
      <c r="DQ204" s="44"/>
      <c r="DR204" s="44"/>
      <c r="DS204" s="44"/>
      <c r="DT204" s="44"/>
      <c r="DU204" s="44"/>
      <c r="DV204" s="44"/>
      <c r="DW204" s="44"/>
      <c r="DX204" s="44"/>
      <c r="DY204" s="44"/>
      <c r="DZ204" s="44"/>
      <c r="EA204" s="44"/>
      <c r="EB204" s="44"/>
      <c r="EC204" s="44"/>
      <c r="ED204" s="44"/>
      <c r="EE204" s="44"/>
      <c r="EF204" s="44"/>
      <c r="EG204" s="44"/>
      <c r="EH204" s="44"/>
      <c r="EI204" s="44"/>
      <c r="EJ204" s="44"/>
      <c r="EK204" s="44"/>
      <c r="EL204" s="44"/>
      <c r="EM204" s="44"/>
      <c r="EN204" s="44"/>
      <c r="EO204" s="44"/>
      <c r="EP204" s="44"/>
      <c r="EQ204" s="44"/>
      <c r="ER204" s="44"/>
      <c r="ES204" s="44"/>
      <c r="ET204" s="44"/>
      <c r="EU204" s="44"/>
      <c r="EV204" s="44"/>
      <c r="EW204" s="44"/>
      <c r="EX204" s="44"/>
      <c r="EY204" s="44"/>
      <c r="EZ204" s="44"/>
      <c r="FA204" s="44"/>
      <c r="FB204" s="44"/>
      <c r="FC204" s="44"/>
      <c r="FD204" s="44"/>
      <c r="FE204" s="44"/>
      <c r="FF204" s="44"/>
      <c r="FG204" s="44"/>
      <c r="FH204" s="44"/>
      <c r="FI204" s="44"/>
      <c r="FJ204" s="44"/>
      <c r="FK204" s="44"/>
      <c r="FL204" s="44"/>
      <c r="FM204" s="44"/>
      <c r="FN204" s="44"/>
      <c r="FO204" s="44"/>
      <c r="FP204" s="44"/>
      <c r="FQ204" s="44"/>
      <c r="FR204" s="44"/>
      <c r="FS204" s="44"/>
      <c r="FT204" s="44"/>
      <c r="FU204" s="44"/>
      <c r="FV204" s="44"/>
      <c r="FW204" s="44"/>
      <c r="FX204" s="44"/>
      <c r="FY204" s="44"/>
      <c r="FZ204" s="44"/>
      <c r="GA204" s="44"/>
      <c r="GB204" s="44"/>
      <c r="GC204" s="44"/>
      <c r="GD204" s="44"/>
      <c r="GE204" s="44"/>
      <c r="GF204" s="44"/>
      <c r="GG204" s="44"/>
      <c r="GH204" s="44"/>
      <c r="GI204" s="44"/>
      <c r="GJ204" s="44"/>
      <c r="GK204" s="44"/>
      <c r="GL204" s="44"/>
      <c r="GM204" s="44"/>
      <c r="GN204" s="44"/>
      <c r="GO204" s="44"/>
      <c r="GP204" s="44"/>
      <c r="GQ204" s="44"/>
      <c r="GR204" s="44"/>
      <c r="GS204" s="44"/>
      <c r="GT204" s="44"/>
      <c r="GU204" s="44"/>
      <c r="GV204" s="44"/>
      <c r="GW204" s="44"/>
      <c r="GX204" s="44"/>
      <c r="GY204" s="44"/>
      <c r="GZ204" s="44"/>
      <c r="HA204" s="44"/>
      <c r="HB204" s="44"/>
      <c r="HC204" s="44"/>
      <c r="HD204" s="44"/>
      <c r="HE204" s="44"/>
      <c r="HF204" s="44"/>
      <c r="HG204" s="44"/>
      <c r="HH204" s="44"/>
      <c r="HI204" s="44"/>
      <c r="HJ204" s="44"/>
      <c r="HK204" s="44"/>
      <c r="HL204" s="44"/>
      <c r="HM204" s="44"/>
      <c r="HN204" s="44"/>
      <c r="HO204" s="44"/>
      <c r="HP204" s="44"/>
      <c r="HQ204" s="44"/>
      <c r="HR204" s="44"/>
      <c r="HS204" s="44"/>
      <c r="HT204" s="44"/>
      <c r="HU204" s="44"/>
      <c r="HV204" s="44"/>
      <c r="HW204" s="44"/>
      <c r="HX204" s="44"/>
      <c r="HY204" s="44"/>
      <c r="HZ204" s="44"/>
      <c r="IA204" s="44"/>
      <c r="IB204" s="44"/>
      <c r="IC204" s="44"/>
      <c r="ID204" s="44"/>
      <c r="IE204" s="44"/>
      <c r="IF204" s="44"/>
      <c r="IG204" s="44"/>
    </row>
    <row r="205" s="45" customFormat="true" ht="30" hidden="false" customHeight="false" outlineLevel="0" collapsed="false">
      <c r="A205" s="36"/>
      <c r="B205" s="39" t="s">
        <v>1449</v>
      </c>
      <c r="C205" s="37" t="s">
        <v>1450</v>
      </c>
      <c r="D205" s="37" t="s">
        <v>1451</v>
      </c>
      <c r="E205" s="37" t="s">
        <v>437</v>
      </c>
      <c r="F205" s="64" t="s">
        <v>1452</v>
      </c>
      <c r="G205" s="65" t="n">
        <v>143</v>
      </c>
      <c r="H205" s="52" t="n">
        <v>228</v>
      </c>
      <c r="I205" s="40" t="n">
        <f aca="false">G205*H205</f>
        <v>32604</v>
      </c>
      <c r="J205" s="41" t="n">
        <v>0.12</v>
      </c>
      <c r="K205" s="42" t="n">
        <f aca="false">I205*J205+I205</f>
        <v>36516.48</v>
      </c>
      <c r="L205" s="37" t="s">
        <v>790</v>
      </c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  <c r="AP205" s="44"/>
      <c r="AQ205" s="44"/>
      <c r="AR205" s="44"/>
      <c r="AS205" s="44"/>
      <c r="AT205" s="44"/>
      <c r="AU205" s="44"/>
      <c r="AV205" s="44"/>
      <c r="AW205" s="44"/>
      <c r="AX205" s="44"/>
      <c r="AY205" s="44"/>
      <c r="AZ205" s="44"/>
      <c r="BA205" s="44"/>
      <c r="BB205" s="44"/>
      <c r="BC205" s="44"/>
      <c r="BD205" s="44"/>
      <c r="BE205" s="44"/>
      <c r="BF205" s="44"/>
      <c r="BG205" s="44"/>
      <c r="BH205" s="44"/>
      <c r="BI205" s="44"/>
      <c r="BJ205" s="44"/>
      <c r="BK205" s="44"/>
      <c r="BL205" s="44"/>
      <c r="BM205" s="44"/>
      <c r="BN205" s="44"/>
      <c r="BO205" s="44"/>
      <c r="BP205" s="44"/>
      <c r="BQ205" s="44"/>
      <c r="BR205" s="44"/>
      <c r="BS205" s="44"/>
      <c r="BT205" s="44"/>
      <c r="BU205" s="44"/>
      <c r="BV205" s="44"/>
      <c r="BW205" s="44"/>
      <c r="BX205" s="44"/>
      <c r="BY205" s="44"/>
      <c r="BZ205" s="44"/>
      <c r="CA205" s="44"/>
      <c r="CB205" s="44"/>
      <c r="CC205" s="44"/>
      <c r="CD205" s="44"/>
      <c r="CE205" s="44"/>
      <c r="CF205" s="44"/>
      <c r="CG205" s="44"/>
      <c r="CH205" s="44"/>
      <c r="CI205" s="44"/>
      <c r="CJ205" s="44"/>
      <c r="CK205" s="44"/>
      <c r="CL205" s="44"/>
      <c r="CM205" s="44"/>
      <c r="CN205" s="44"/>
      <c r="CO205" s="44"/>
      <c r="CP205" s="44"/>
      <c r="CQ205" s="44"/>
      <c r="CR205" s="44"/>
      <c r="CS205" s="44"/>
      <c r="CT205" s="44"/>
      <c r="CU205" s="44"/>
      <c r="CV205" s="44"/>
      <c r="CW205" s="44"/>
      <c r="CX205" s="44"/>
      <c r="CY205" s="44"/>
      <c r="CZ205" s="44"/>
      <c r="DA205" s="44"/>
      <c r="DB205" s="44"/>
      <c r="DC205" s="44"/>
      <c r="DD205" s="44"/>
      <c r="DE205" s="44"/>
      <c r="DF205" s="44"/>
      <c r="DG205" s="44"/>
      <c r="DH205" s="44"/>
      <c r="DI205" s="44"/>
      <c r="DJ205" s="44"/>
      <c r="DK205" s="44"/>
      <c r="DL205" s="44"/>
      <c r="DM205" s="44"/>
      <c r="DN205" s="44"/>
      <c r="DO205" s="44"/>
      <c r="DP205" s="44"/>
      <c r="DQ205" s="44"/>
      <c r="DR205" s="44"/>
      <c r="DS205" s="44"/>
      <c r="DT205" s="44"/>
      <c r="DU205" s="44"/>
      <c r="DV205" s="44"/>
      <c r="DW205" s="44"/>
      <c r="DX205" s="44"/>
      <c r="DY205" s="44"/>
      <c r="DZ205" s="44"/>
      <c r="EA205" s="44"/>
      <c r="EB205" s="44"/>
      <c r="EC205" s="44"/>
      <c r="ED205" s="44"/>
      <c r="EE205" s="44"/>
      <c r="EF205" s="44"/>
      <c r="EG205" s="44"/>
      <c r="EH205" s="44"/>
      <c r="EI205" s="44"/>
      <c r="EJ205" s="44"/>
      <c r="EK205" s="44"/>
      <c r="EL205" s="44"/>
      <c r="EM205" s="44"/>
      <c r="EN205" s="44"/>
      <c r="EO205" s="44"/>
      <c r="EP205" s="44"/>
      <c r="EQ205" s="44"/>
      <c r="ER205" s="44"/>
      <c r="ES205" s="44"/>
      <c r="ET205" s="44"/>
      <c r="EU205" s="44"/>
      <c r="EV205" s="44"/>
      <c r="EW205" s="44"/>
      <c r="EX205" s="44"/>
      <c r="EY205" s="44"/>
      <c r="EZ205" s="44"/>
      <c r="FA205" s="44"/>
      <c r="FB205" s="44"/>
      <c r="FC205" s="44"/>
      <c r="FD205" s="44"/>
      <c r="FE205" s="44"/>
      <c r="FF205" s="44"/>
      <c r="FG205" s="44"/>
      <c r="FH205" s="44"/>
      <c r="FI205" s="44"/>
      <c r="FJ205" s="44"/>
      <c r="FK205" s="44"/>
      <c r="FL205" s="44"/>
      <c r="FM205" s="44"/>
      <c r="FN205" s="44"/>
      <c r="FO205" s="44"/>
      <c r="FP205" s="44"/>
      <c r="FQ205" s="44"/>
      <c r="FR205" s="44"/>
      <c r="FS205" s="44"/>
      <c r="FT205" s="44"/>
      <c r="FU205" s="44"/>
      <c r="FV205" s="44"/>
      <c r="FW205" s="44"/>
      <c r="FX205" s="44"/>
      <c r="FY205" s="44"/>
      <c r="FZ205" s="44"/>
      <c r="GA205" s="44"/>
      <c r="GB205" s="44"/>
      <c r="GC205" s="44"/>
      <c r="GD205" s="44"/>
      <c r="GE205" s="44"/>
      <c r="GF205" s="44"/>
      <c r="GG205" s="44"/>
      <c r="GH205" s="44"/>
      <c r="GI205" s="44"/>
      <c r="GJ205" s="44"/>
      <c r="GK205" s="44"/>
      <c r="GL205" s="44"/>
      <c r="GM205" s="44"/>
      <c r="GN205" s="44"/>
      <c r="GO205" s="44"/>
      <c r="GP205" s="44"/>
      <c r="GQ205" s="44"/>
      <c r="GR205" s="44"/>
      <c r="GS205" s="44"/>
      <c r="GT205" s="44"/>
      <c r="GU205" s="44"/>
      <c r="GV205" s="44"/>
      <c r="GW205" s="44"/>
      <c r="GX205" s="44"/>
      <c r="GY205" s="44"/>
      <c r="GZ205" s="44"/>
      <c r="HA205" s="44"/>
      <c r="HB205" s="44"/>
      <c r="HC205" s="44"/>
      <c r="HD205" s="44"/>
      <c r="HE205" s="44"/>
      <c r="HF205" s="44"/>
      <c r="HG205" s="44"/>
      <c r="HH205" s="44"/>
      <c r="HI205" s="44"/>
      <c r="HJ205" s="44"/>
      <c r="HK205" s="44"/>
      <c r="HL205" s="44"/>
      <c r="HM205" s="44"/>
      <c r="HN205" s="44"/>
      <c r="HO205" s="44"/>
      <c r="HP205" s="44"/>
      <c r="HQ205" s="44"/>
      <c r="HR205" s="44"/>
      <c r="HS205" s="44"/>
      <c r="HT205" s="44"/>
      <c r="HU205" s="44"/>
      <c r="HV205" s="44"/>
      <c r="HW205" s="44"/>
      <c r="HX205" s="44"/>
      <c r="HY205" s="44"/>
      <c r="HZ205" s="44"/>
      <c r="IA205" s="44"/>
      <c r="IB205" s="44"/>
      <c r="IC205" s="44"/>
      <c r="ID205" s="44"/>
      <c r="IE205" s="44"/>
      <c r="IF205" s="44"/>
      <c r="IG205" s="44"/>
    </row>
    <row r="206" s="45" customFormat="true" ht="30" hidden="false" customHeight="false" outlineLevel="0" collapsed="false">
      <c r="A206" s="63"/>
      <c r="B206" s="39" t="s">
        <v>1453</v>
      </c>
      <c r="C206" s="37" t="s">
        <v>1454</v>
      </c>
      <c r="D206" s="37" t="s">
        <v>1455</v>
      </c>
      <c r="E206" s="37" t="s">
        <v>1456</v>
      </c>
      <c r="F206" s="91" t="s">
        <v>1457</v>
      </c>
      <c r="G206" s="92" t="n">
        <v>52</v>
      </c>
      <c r="H206" s="52" t="n">
        <v>20</v>
      </c>
      <c r="I206" s="65" t="n">
        <f aca="false">G206*H206</f>
        <v>1040</v>
      </c>
      <c r="J206" s="41" t="n">
        <v>0.12</v>
      </c>
      <c r="K206" s="42" t="n">
        <f aca="false">I206*J206+I206</f>
        <v>1164.8</v>
      </c>
      <c r="L206" s="53" t="s">
        <v>1458</v>
      </c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  <c r="AP206" s="44"/>
      <c r="AQ206" s="44"/>
      <c r="AR206" s="44"/>
      <c r="AS206" s="44"/>
      <c r="AT206" s="44"/>
      <c r="AU206" s="44"/>
      <c r="AV206" s="44"/>
      <c r="AW206" s="44"/>
      <c r="AX206" s="44"/>
      <c r="AY206" s="44"/>
      <c r="AZ206" s="44"/>
      <c r="BA206" s="44"/>
      <c r="BB206" s="44"/>
      <c r="BC206" s="44"/>
      <c r="BD206" s="44"/>
      <c r="BE206" s="44"/>
      <c r="BF206" s="44"/>
      <c r="BG206" s="44"/>
      <c r="BH206" s="44"/>
      <c r="BI206" s="44"/>
      <c r="BJ206" s="44"/>
      <c r="BK206" s="44"/>
      <c r="BL206" s="44"/>
      <c r="BM206" s="44"/>
      <c r="BN206" s="44"/>
      <c r="BO206" s="44"/>
      <c r="BP206" s="44"/>
      <c r="BQ206" s="44"/>
      <c r="BR206" s="44"/>
      <c r="BS206" s="44"/>
      <c r="BT206" s="44"/>
      <c r="BU206" s="44"/>
      <c r="BV206" s="44"/>
      <c r="BW206" s="44"/>
      <c r="BX206" s="44"/>
      <c r="BY206" s="44"/>
      <c r="BZ206" s="44"/>
      <c r="CA206" s="44"/>
      <c r="CB206" s="44"/>
      <c r="CC206" s="44"/>
      <c r="CD206" s="44"/>
      <c r="CE206" s="44"/>
      <c r="CF206" s="44"/>
      <c r="CG206" s="44"/>
      <c r="CH206" s="44"/>
      <c r="CI206" s="44"/>
      <c r="CJ206" s="44"/>
      <c r="CK206" s="44"/>
      <c r="CL206" s="44"/>
      <c r="CM206" s="44"/>
      <c r="CN206" s="44"/>
      <c r="CO206" s="44"/>
      <c r="CP206" s="44"/>
      <c r="CQ206" s="44"/>
      <c r="CR206" s="44"/>
      <c r="CS206" s="44"/>
      <c r="CT206" s="44"/>
      <c r="CU206" s="44"/>
      <c r="CV206" s="44"/>
      <c r="CW206" s="44"/>
      <c r="CX206" s="44"/>
      <c r="CY206" s="44"/>
      <c r="CZ206" s="44"/>
      <c r="DA206" s="44"/>
      <c r="DB206" s="44"/>
      <c r="DC206" s="44"/>
      <c r="DD206" s="44"/>
      <c r="DE206" s="44"/>
      <c r="DF206" s="44"/>
      <c r="DG206" s="44"/>
      <c r="DH206" s="44"/>
      <c r="DI206" s="44"/>
      <c r="DJ206" s="44"/>
      <c r="DK206" s="44"/>
      <c r="DL206" s="44"/>
      <c r="DM206" s="44"/>
      <c r="DN206" s="44"/>
      <c r="DO206" s="44"/>
      <c r="DP206" s="44"/>
      <c r="DQ206" s="44"/>
      <c r="DR206" s="44"/>
      <c r="DS206" s="44"/>
      <c r="DT206" s="44"/>
      <c r="DU206" s="44"/>
      <c r="DV206" s="44"/>
      <c r="DW206" s="44"/>
      <c r="DX206" s="44"/>
      <c r="DY206" s="44"/>
      <c r="DZ206" s="44"/>
      <c r="EA206" s="44"/>
      <c r="EB206" s="44"/>
      <c r="EC206" s="44"/>
      <c r="ED206" s="44"/>
      <c r="EE206" s="44"/>
      <c r="EF206" s="44"/>
      <c r="EG206" s="44"/>
      <c r="EH206" s="44"/>
      <c r="EI206" s="44"/>
      <c r="EJ206" s="44"/>
      <c r="EK206" s="44"/>
      <c r="EL206" s="44"/>
      <c r="EM206" s="44"/>
      <c r="EN206" s="44"/>
      <c r="EO206" s="44"/>
      <c r="EP206" s="44"/>
      <c r="EQ206" s="44"/>
      <c r="ER206" s="44"/>
      <c r="ES206" s="44"/>
      <c r="ET206" s="44"/>
      <c r="EU206" s="44"/>
      <c r="EV206" s="44"/>
      <c r="EW206" s="44"/>
      <c r="EX206" s="44"/>
      <c r="EY206" s="44"/>
      <c r="EZ206" s="44"/>
      <c r="FA206" s="44"/>
      <c r="FB206" s="44"/>
      <c r="FC206" s="44"/>
      <c r="FD206" s="44"/>
      <c r="FE206" s="44"/>
      <c r="FF206" s="44"/>
      <c r="FG206" s="44"/>
      <c r="FH206" s="44"/>
      <c r="FI206" s="44"/>
      <c r="FJ206" s="44"/>
      <c r="FK206" s="44"/>
      <c r="FL206" s="44"/>
      <c r="FM206" s="44"/>
      <c r="FN206" s="44"/>
      <c r="FO206" s="44"/>
      <c r="FP206" s="44"/>
      <c r="FQ206" s="44"/>
      <c r="FR206" s="44"/>
      <c r="FS206" s="44"/>
      <c r="FT206" s="44"/>
      <c r="FU206" s="44"/>
      <c r="FV206" s="44"/>
      <c r="FW206" s="44"/>
      <c r="FX206" s="44"/>
      <c r="FY206" s="44"/>
      <c r="FZ206" s="44"/>
      <c r="GA206" s="44"/>
      <c r="GB206" s="44"/>
      <c r="GC206" s="44"/>
      <c r="GD206" s="44"/>
      <c r="GE206" s="44"/>
      <c r="GF206" s="44"/>
      <c r="GG206" s="44"/>
      <c r="GH206" s="44"/>
      <c r="GI206" s="44"/>
      <c r="GJ206" s="44"/>
      <c r="GK206" s="44"/>
      <c r="GL206" s="44"/>
      <c r="GM206" s="44"/>
      <c r="GN206" s="44"/>
      <c r="GO206" s="44"/>
      <c r="GP206" s="44"/>
      <c r="GQ206" s="44"/>
      <c r="GR206" s="44"/>
      <c r="GS206" s="44"/>
      <c r="GT206" s="44"/>
      <c r="GU206" s="44"/>
      <c r="GV206" s="44"/>
      <c r="GW206" s="44"/>
      <c r="GX206" s="44"/>
      <c r="GY206" s="44"/>
      <c r="GZ206" s="44"/>
      <c r="HA206" s="44"/>
      <c r="HB206" s="44"/>
      <c r="HC206" s="44"/>
      <c r="HD206" s="44"/>
      <c r="HE206" s="44"/>
      <c r="HF206" s="44"/>
      <c r="HG206" s="44"/>
      <c r="HH206" s="44"/>
      <c r="HI206" s="44"/>
      <c r="HJ206" s="44"/>
      <c r="HK206" s="44"/>
      <c r="HL206" s="44"/>
      <c r="HM206" s="44"/>
      <c r="HN206" s="44"/>
      <c r="HO206" s="44"/>
      <c r="HP206" s="44"/>
      <c r="HQ206" s="44"/>
      <c r="HR206" s="44"/>
      <c r="HS206" s="44"/>
      <c r="HT206" s="44"/>
      <c r="HU206" s="44"/>
      <c r="HV206" s="44"/>
      <c r="HW206" s="44"/>
      <c r="HX206" s="44"/>
      <c r="HY206" s="44"/>
      <c r="HZ206" s="44"/>
      <c r="IA206" s="44"/>
      <c r="IB206" s="44"/>
      <c r="IC206" s="44"/>
      <c r="ID206" s="44"/>
      <c r="IE206" s="44"/>
      <c r="IF206" s="44"/>
      <c r="IG206" s="44"/>
    </row>
    <row r="207" s="45" customFormat="true" ht="30" hidden="false" customHeight="false" outlineLevel="0" collapsed="false">
      <c r="A207" s="77"/>
      <c r="B207" s="39" t="s">
        <v>1459</v>
      </c>
      <c r="C207" s="78" t="s">
        <v>1460</v>
      </c>
      <c r="D207" s="78" t="s">
        <v>1461</v>
      </c>
      <c r="E207" s="78" t="s">
        <v>437</v>
      </c>
      <c r="F207" s="37" t="s">
        <v>1258</v>
      </c>
      <c r="G207" s="40" t="n">
        <v>135</v>
      </c>
      <c r="H207" s="52" t="n">
        <v>30</v>
      </c>
      <c r="I207" s="65" t="n">
        <f aca="false">G207*H207</f>
        <v>4050</v>
      </c>
      <c r="J207" s="41" t="n">
        <v>0.12</v>
      </c>
      <c r="K207" s="42" t="n">
        <f aca="false">I207*J207+I207</f>
        <v>4536</v>
      </c>
      <c r="L207" s="37" t="s">
        <v>771</v>
      </c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4"/>
      <c r="CQ207" s="44"/>
      <c r="CR207" s="44"/>
      <c r="CS207" s="44"/>
      <c r="CT207" s="44"/>
      <c r="CU207" s="44"/>
      <c r="CV207" s="44"/>
      <c r="CW207" s="44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  <c r="FD207" s="44"/>
      <c r="FE207" s="44"/>
      <c r="FF207" s="44"/>
      <c r="FG207" s="44"/>
      <c r="FH207" s="44"/>
      <c r="FI207" s="44"/>
      <c r="FJ207" s="44"/>
      <c r="FK207" s="44"/>
      <c r="FL207" s="44"/>
      <c r="FM207" s="44"/>
      <c r="FN207" s="44"/>
      <c r="FO207" s="44"/>
      <c r="FP207" s="44"/>
      <c r="FQ207" s="44"/>
      <c r="FR207" s="44"/>
      <c r="FS207" s="44"/>
      <c r="FT207" s="44"/>
      <c r="FU207" s="44"/>
      <c r="FV207" s="44"/>
      <c r="FW207" s="44"/>
      <c r="FX207" s="44"/>
      <c r="FY207" s="44"/>
      <c r="FZ207" s="44"/>
      <c r="GA207" s="44"/>
      <c r="GB207" s="44"/>
      <c r="GC207" s="44"/>
      <c r="GD207" s="44"/>
      <c r="GE207" s="44"/>
      <c r="GF207" s="44"/>
      <c r="GG207" s="44"/>
      <c r="GH207" s="44"/>
      <c r="GI207" s="44"/>
      <c r="GJ207" s="44"/>
      <c r="GK207" s="44"/>
      <c r="GL207" s="44"/>
      <c r="GM207" s="44"/>
      <c r="GN207" s="44"/>
      <c r="GO207" s="44"/>
      <c r="GP207" s="44"/>
      <c r="GQ207" s="44"/>
      <c r="GR207" s="44"/>
      <c r="GS207" s="44"/>
      <c r="GT207" s="44"/>
      <c r="GU207" s="44"/>
      <c r="GV207" s="44"/>
      <c r="GW207" s="44"/>
      <c r="GX207" s="44"/>
      <c r="GY207" s="44"/>
      <c r="GZ207" s="44"/>
      <c r="HA207" s="44"/>
      <c r="HB207" s="44"/>
      <c r="HC207" s="44"/>
      <c r="HD207" s="44"/>
      <c r="HE207" s="44"/>
      <c r="HF207" s="44"/>
      <c r="HG207" s="44"/>
      <c r="HH207" s="44"/>
      <c r="HI207" s="44"/>
      <c r="HJ207" s="44"/>
      <c r="HK207" s="44"/>
      <c r="HL207" s="44"/>
      <c r="HM207" s="44"/>
      <c r="HN207" s="44"/>
      <c r="HO207" s="44"/>
      <c r="HP207" s="44"/>
      <c r="HQ207" s="44"/>
      <c r="HR207" s="44"/>
      <c r="HS207" s="44"/>
      <c r="HT207" s="44"/>
      <c r="HU207" s="44"/>
      <c r="HV207" s="44"/>
      <c r="HW207" s="44"/>
      <c r="HX207" s="44"/>
      <c r="HY207" s="44"/>
      <c r="HZ207" s="44"/>
      <c r="IA207" s="44"/>
      <c r="IB207" s="44"/>
      <c r="IC207" s="44"/>
      <c r="ID207" s="44"/>
      <c r="IE207" s="44"/>
      <c r="IF207" s="44"/>
      <c r="IG207" s="44"/>
    </row>
    <row r="208" s="45" customFormat="true" ht="30" hidden="false" customHeight="false" outlineLevel="0" collapsed="false">
      <c r="A208" s="77"/>
      <c r="B208" s="39" t="s">
        <v>1462</v>
      </c>
      <c r="C208" s="78" t="s">
        <v>1463</v>
      </c>
      <c r="D208" s="37" t="s">
        <v>1464</v>
      </c>
      <c r="E208" s="37" t="s">
        <v>437</v>
      </c>
      <c r="F208" s="53" t="s">
        <v>1465</v>
      </c>
      <c r="G208" s="40" t="n">
        <v>14.5</v>
      </c>
      <c r="H208" s="114" t="n">
        <v>350</v>
      </c>
      <c r="I208" s="65" t="n">
        <f aca="false">G208*H208</f>
        <v>5075</v>
      </c>
      <c r="J208" s="41" t="n">
        <v>0.12</v>
      </c>
      <c r="K208" s="42" t="n">
        <f aca="false">I208*J208+I208</f>
        <v>5684</v>
      </c>
      <c r="L208" s="37" t="s">
        <v>859</v>
      </c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4"/>
      <c r="EU208" s="44"/>
      <c r="EV208" s="44"/>
      <c r="EW208" s="44"/>
      <c r="EX208" s="44"/>
      <c r="EY208" s="44"/>
      <c r="EZ208" s="44"/>
      <c r="FA208" s="44"/>
      <c r="FB208" s="44"/>
      <c r="FC208" s="44"/>
      <c r="FD208" s="44"/>
      <c r="FE208" s="44"/>
      <c r="FF208" s="44"/>
      <c r="FG208" s="44"/>
      <c r="FH208" s="44"/>
      <c r="FI208" s="44"/>
      <c r="FJ208" s="44"/>
      <c r="FK208" s="44"/>
      <c r="FL208" s="44"/>
      <c r="FM208" s="44"/>
      <c r="FN208" s="44"/>
      <c r="FO208" s="44"/>
      <c r="FP208" s="44"/>
      <c r="FQ208" s="44"/>
      <c r="FR208" s="44"/>
      <c r="FS208" s="44"/>
      <c r="FT208" s="44"/>
      <c r="FU208" s="44"/>
      <c r="FV208" s="44"/>
      <c r="FW208" s="44"/>
      <c r="FX208" s="44"/>
      <c r="FY208" s="44"/>
      <c r="FZ208" s="44"/>
      <c r="GA208" s="44"/>
      <c r="GB208" s="44"/>
      <c r="GC208" s="44"/>
      <c r="GD208" s="44"/>
      <c r="GE208" s="44"/>
      <c r="GF208" s="44"/>
      <c r="GG208" s="44"/>
      <c r="GH208" s="44"/>
      <c r="GI208" s="44"/>
      <c r="GJ208" s="44"/>
      <c r="GK208" s="44"/>
      <c r="GL208" s="44"/>
      <c r="GM208" s="44"/>
      <c r="GN208" s="44"/>
      <c r="GO208" s="44"/>
      <c r="GP208" s="44"/>
      <c r="GQ208" s="44"/>
      <c r="GR208" s="44"/>
      <c r="GS208" s="44"/>
      <c r="GT208" s="44"/>
      <c r="GU208" s="44"/>
      <c r="GV208" s="44"/>
      <c r="GW208" s="44"/>
      <c r="GX208" s="44"/>
      <c r="GY208" s="44"/>
      <c r="GZ208" s="44"/>
      <c r="HA208" s="44"/>
      <c r="HB208" s="44"/>
      <c r="HC208" s="44"/>
      <c r="HD208" s="44"/>
      <c r="HE208" s="44"/>
      <c r="HF208" s="44"/>
      <c r="HG208" s="44"/>
      <c r="HH208" s="44"/>
      <c r="HI208" s="44"/>
      <c r="HJ208" s="44"/>
      <c r="HK208" s="44"/>
      <c r="HL208" s="44"/>
      <c r="HM208" s="44"/>
      <c r="HN208" s="44"/>
      <c r="HO208" s="44"/>
      <c r="HP208" s="44"/>
      <c r="HQ208" s="44"/>
      <c r="HR208" s="44"/>
      <c r="HS208" s="44"/>
      <c r="HT208" s="44"/>
      <c r="HU208" s="44"/>
      <c r="HV208" s="44"/>
      <c r="HW208" s="44"/>
      <c r="HX208" s="44"/>
      <c r="HY208" s="44"/>
      <c r="HZ208" s="44"/>
      <c r="IA208" s="44"/>
      <c r="IB208" s="44"/>
      <c r="IC208" s="44"/>
      <c r="ID208" s="44"/>
      <c r="IE208" s="44"/>
      <c r="IF208" s="44"/>
      <c r="IG208" s="44"/>
    </row>
    <row r="209" s="45" customFormat="true" ht="30" hidden="false" customHeight="false" outlineLevel="0" collapsed="false">
      <c r="A209" s="63"/>
      <c r="B209" s="39" t="s">
        <v>1466</v>
      </c>
      <c r="C209" s="37" t="s">
        <v>1467</v>
      </c>
      <c r="D209" s="37" t="s">
        <v>1468</v>
      </c>
      <c r="E209" s="37" t="s">
        <v>437</v>
      </c>
      <c r="F209" s="37" t="s">
        <v>1465</v>
      </c>
      <c r="G209" s="47" t="n">
        <v>11.5</v>
      </c>
      <c r="H209" s="48" t="n">
        <v>60</v>
      </c>
      <c r="I209" s="65" t="n">
        <f aca="false">G209*H209</f>
        <v>690</v>
      </c>
      <c r="J209" s="41" t="n">
        <v>0.12</v>
      </c>
      <c r="K209" s="42" t="n">
        <f aca="false">I209*J209+I209</f>
        <v>772.8</v>
      </c>
      <c r="L209" s="37" t="s">
        <v>859</v>
      </c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4"/>
      <c r="EU209" s="44"/>
      <c r="EV209" s="44"/>
      <c r="EW209" s="44"/>
      <c r="EX209" s="44"/>
      <c r="EY209" s="44"/>
      <c r="EZ209" s="44"/>
      <c r="FA209" s="44"/>
      <c r="FB209" s="44"/>
      <c r="FC209" s="44"/>
      <c r="FD209" s="44"/>
      <c r="FE209" s="44"/>
      <c r="FF209" s="44"/>
      <c r="FG209" s="44"/>
      <c r="FH209" s="44"/>
      <c r="FI209" s="44"/>
      <c r="FJ209" s="44"/>
      <c r="FK209" s="44"/>
      <c r="FL209" s="44"/>
      <c r="FM209" s="44"/>
      <c r="FN209" s="44"/>
      <c r="FO209" s="44"/>
      <c r="FP209" s="44"/>
      <c r="FQ209" s="44"/>
      <c r="FR209" s="44"/>
      <c r="FS209" s="44"/>
      <c r="FT209" s="44"/>
      <c r="FU209" s="44"/>
      <c r="FV209" s="44"/>
      <c r="FW209" s="44"/>
      <c r="FX209" s="44"/>
      <c r="FY209" s="44"/>
      <c r="FZ209" s="44"/>
      <c r="GA209" s="44"/>
      <c r="GB209" s="44"/>
      <c r="GC209" s="44"/>
      <c r="GD209" s="44"/>
      <c r="GE209" s="44"/>
      <c r="GF209" s="44"/>
      <c r="GG209" s="44"/>
      <c r="GH209" s="44"/>
      <c r="GI209" s="44"/>
      <c r="GJ209" s="44"/>
      <c r="GK209" s="44"/>
      <c r="GL209" s="44"/>
      <c r="GM209" s="44"/>
      <c r="GN209" s="44"/>
      <c r="GO209" s="44"/>
      <c r="GP209" s="44"/>
      <c r="GQ209" s="44"/>
      <c r="GR209" s="44"/>
      <c r="GS209" s="44"/>
      <c r="GT209" s="44"/>
      <c r="GU209" s="44"/>
      <c r="GV209" s="44"/>
      <c r="GW209" s="44"/>
      <c r="GX209" s="44"/>
      <c r="GY209" s="44"/>
      <c r="GZ209" s="44"/>
      <c r="HA209" s="44"/>
      <c r="HB209" s="44"/>
      <c r="HC209" s="44"/>
      <c r="HD209" s="44"/>
      <c r="HE209" s="44"/>
      <c r="HF209" s="44"/>
      <c r="HG209" s="44"/>
      <c r="HH209" s="44"/>
      <c r="HI209" s="44"/>
      <c r="HJ209" s="44"/>
      <c r="HK209" s="44"/>
      <c r="HL209" s="44"/>
      <c r="HM209" s="44"/>
      <c r="HN209" s="44"/>
      <c r="HO209" s="44"/>
      <c r="HP209" s="44"/>
      <c r="HQ209" s="44"/>
      <c r="HR209" s="44"/>
      <c r="HS209" s="44"/>
      <c r="HT209" s="44"/>
      <c r="HU209" s="44"/>
      <c r="HV209" s="44"/>
      <c r="HW209" s="44"/>
      <c r="HX209" s="44"/>
      <c r="HY209" s="44"/>
      <c r="HZ209" s="44"/>
      <c r="IA209" s="44"/>
      <c r="IB209" s="44"/>
      <c r="IC209" s="44"/>
      <c r="ID209" s="44"/>
      <c r="IE209" s="44"/>
      <c r="IF209" s="44"/>
      <c r="IG209" s="44"/>
    </row>
    <row r="210" s="45" customFormat="true" ht="45" hidden="false" customHeight="false" outlineLevel="0" collapsed="false">
      <c r="A210" s="77"/>
      <c r="B210" s="39" t="s">
        <v>1469</v>
      </c>
      <c r="C210" s="78" t="s">
        <v>1470</v>
      </c>
      <c r="D210" s="78" t="s">
        <v>1471</v>
      </c>
      <c r="E210" s="91" t="s">
        <v>362</v>
      </c>
      <c r="F210" s="37" t="s">
        <v>1472</v>
      </c>
      <c r="G210" s="40" t="n">
        <v>99</v>
      </c>
      <c r="H210" s="52" t="n">
        <v>70</v>
      </c>
      <c r="I210" s="65" t="n">
        <f aca="false">G210*H210</f>
        <v>6930</v>
      </c>
      <c r="J210" s="41" t="n">
        <v>0.28</v>
      </c>
      <c r="K210" s="42" t="n">
        <f aca="false">I210*J210+I210</f>
        <v>8870.4</v>
      </c>
      <c r="L210" s="37" t="s">
        <v>766</v>
      </c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4"/>
      <c r="EU210" s="44"/>
      <c r="EV210" s="44"/>
      <c r="EW210" s="44"/>
      <c r="EX210" s="44"/>
      <c r="EY210" s="44"/>
      <c r="EZ210" s="44"/>
      <c r="FA210" s="44"/>
      <c r="FB210" s="44"/>
      <c r="FC210" s="44"/>
      <c r="FD210" s="44"/>
      <c r="FE210" s="44"/>
      <c r="FF210" s="44"/>
      <c r="FG210" s="44"/>
      <c r="FH210" s="44"/>
      <c r="FI210" s="44"/>
      <c r="FJ210" s="44"/>
      <c r="FK210" s="44"/>
      <c r="FL210" s="44"/>
      <c r="FM210" s="44"/>
      <c r="FN210" s="44"/>
      <c r="FO210" s="44"/>
      <c r="FP210" s="44"/>
      <c r="FQ210" s="44"/>
      <c r="FR210" s="44"/>
      <c r="FS210" s="44"/>
      <c r="FT210" s="44"/>
      <c r="FU210" s="44"/>
      <c r="FV210" s="44"/>
      <c r="FW210" s="44"/>
      <c r="FX210" s="44"/>
      <c r="FY210" s="44"/>
      <c r="FZ210" s="44"/>
      <c r="GA210" s="44"/>
      <c r="GB210" s="44"/>
      <c r="GC210" s="44"/>
      <c r="GD210" s="44"/>
      <c r="GE210" s="44"/>
      <c r="GF210" s="44"/>
      <c r="GG210" s="44"/>
      <c r="GH210" s="44"/>
      <c r="GI210" s="44"/>
      <c r="GJ210" s="44"/>
      <c r="GK210" s="44"/>
      <c r="GL210" s="44"/>
      <c r="GM210" s="44"/>
      <c r="GN210" s="44"/>
      <c r="GO210" s="44"/>
      <c r="GP210" s="44"/>
      <c r="GQ210" s="44"/>
      <c r="GR210" s="44"/>
      <c r="GS210" s="44"/>
      <c r="GT210" s="44"/>
      <c r="GU210" s="44"/>
      <c r="GV210" s="44"/>
      <c r="GW210" s="44"/>
      <c r="GX210" s="44"/>
      <c r="GY210" s="44"/>
      <c r="GZ210" s="44"/>
      <c r="HA210" s="44"/>
      <c r="HB210" s="44"/>
      <c r="HC210" s="44"/>
      <c r="HD210" s="44"/>
      <c r="HE210" s="44"/>
      <c r="HF210" s="44"/>
      <c r="HG210" s="44"/>
      <c r="HH210" s="44"/>
      <c r="HI210" s="44"/>
      <c r="HJ210" s="44"/>
      <c r="HK210" s="44"/>
      <c r="HL210" s="44"/>
      <c r="HM210" s="44"/>
      <c r="HN210" s="44"/>
      <c r="HO210" s="44"/>
      <c r="HP210" s="44"/>
      <c r="HQ210" s="44"/>
      <c r="HR210" s="44"/>
      <c r="HS210" s="44"/>
      <c r="HT210" s="44"/>
      <c r="HU210" s="44"/>
      <c r="HV210" s="44"/>
      <c r="HW210" s="44"/>
      <c r="HX210" s="44"/>
      <c r="HY210" s="44"/>
      <c r="HZ210" s="44"/>
      <c r="IA210" s="44"/>
      <c r="IB210" s="44"/>
      <c r="IC210" s="44"/>
      <c r="ID210" s="44"/>
      <c r="IE210" s="44"/>
      <c r="IF210" s="44"/>
      <c r="IG210" s="44"/>
    </row>
    <row r="211" s="45" customFormat="true" ht="30" hidden="false" customHeight="false" outlineLevel="0" collapsed="false">
      <c r="A211" s="77"/>
      <c r="B211" s="39" t="s">
        <v>1473</v>
      </c>
      <c r="C211" s="78" t="s">
        <v>1474</v>
      </c>
      <c r="D211" s="78" t="s">
        <v>1475</v>
      </c>
      <c r="E211" s="78" t="s">
        <v>1014</v>
      </c>
      <c r="F211" s="37" t="s">
        <v>858</v>
      </c>
      <c r="G211" s="40" t="n">
        <v>10.6</v>
      </c>
      <c r="H211" s="52" t="n">
        <v>530</v>
      </c>
      <c r="I211" s="65" t="n">
        <f aca="false">G211*H211</f>
        <v>5618</v>
      </c>
      <c r="J211" s="41" t="n">
        <v>0.12</v>
      </c>
      <c r="K211" s="42" t="n">
        <f aca="false">I211*J211+I211</f>
        <v>6292.16</v>
      </c>
      <c r="L211" s="37" t="s">
        <v>859</v>
      </c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4"/>
      <c r="EU211" s="44"/>
      <c r="EV211" s="44"/>
      <c r="EW211" s="44"/>
      <c r="EX211" s="44"/>
      <c r="EY211" s="44"/>
      <c r="EZ211" s="44"/>
      <c r="FA211" s="44"/>
      <c r="FB211" s="44"/>
      <c r="FC211" s="44"/>
      <c r="FD211" s="44"/>
      <c r="FE211" s="44"/>
      <c r="FF211" s="44"/>
      <c r="FG211" s="44"/>
      <c r="FH211" s="44"/>
      <c r="FI211" s="44"/>
      <c r="FJ211" s="44"/>
      <c r="FK211" s="44"/>
      <c r="FL211" s="44"/>
      <c r="FM211" s="44"/>
      <c r="FN211" s="44"/>
      <c r="FO211" s="44"/>
      <c r="FP211" s="44"/>
      <c r="FQ211" s="44"/>
      <c r="FR211" s="44"/>
      <c r="FS211" s="44"/>
      <c r="FT211" s="44"/>
      <c r="FU211" s="44"/>
      <c r="FV211" s="44"/>
      <c r="FW211" s="44"/>
      <c r="FX211" s="44"/>
      <c r="FY211" s="44"/>
      <c r="FZ211" s="44"/>
      <c r="GA211" s="44"/>
      <c r="GB211" s="44"/>
      <c r="GC211" s="44"/>
      <c r="GD211" s="44"/>
      <c r="GE211" s="44"/>
      <c r="GF211" s="44"/>
      <c r="GG211" s="44"/>
      <c r="GH211" s="44"/>
      <c r="GI211" s="44"/>
      <c r="GJ211" s="44"/>
      <c r="GK211" s="44"/>
      <c r="GL211" s="44"/>
      <c r="GM211" s="44"/>
      <c r="GN211" s="44"/>
      <c r="GO211" s="44"/>
      <c r="GP211" s="44"/>
      <c r="GQ211" s="44"/>
      <c r="GR211" s="44"/>
      <c r="GS211" s="44"/>
      <c r="GT211" s="44"/>
      <c r="GU211" s="44"/>
      <c r="GV211" s="44"/>
      <c r="GW211" s="44"/>
      <c r="GX211" s="44"/>
      <c r="GY211" s="44"/>
      <c r="GZ211" s="44"/>
      <c r="HA211" s="44"/>
      <c r="HB211" s="44"/>
      <c r="HC211" s="44"/>
      <c r="HD211" s="44"/>
      <c r="HE211" s="44"/>
      <c r="HF211" s="44"/>
      <c r="HG211" s="44"/>
      <c r="HH211" s="44"/>
      <c r="HI211" s="44"/>
      <c r="HJ211" s="44"/>
      <c r="HK211" s="44"/>
      <c r="HL211" s="44"/>
      <c r="HM211" s="44"/>
      <c r="HN211" s="44"/>
      <c r="HO211" s="44"/>
      <c r="HP211" s="44"/>
      <c r="HQ211" s="44"/>
      <c r="HR211" s="44"/>
      <c r="HS211" s="44"/>
      <c r="HT211" s="44"/>
      <c r="HU211" s="44"/>
      <c r="HV211" s="44"/>
      <c r="HW211" s="44"/>
      <c r="HX211" s="44"/>
      <c r="HY211" s="44"/>
      <c r="HZ211" s="44"/>
      <c r="IA211" s="44"/>
      <c r="IB211" s="44"/>
      <c r="IC211" s="44"/>
      <c r="ID211" s="44"/>
      <c r="IE211" s="44"/>
      <c r="IF211" s="44"/>
      <c r="IG211" s="44"/>
    </row>
    <row r="212" customFormat="false" ht="30" hidden="false" customHeight="false" outlineLevel="0" collapsed="false">
      <c r="A212" s="46"/>
      <c r="B212" s="39" t="s">
        <v>1476</v>
      </c>
      <c r="C212" s="37" t="s">
        <v>1477</v>
      </c>
      <c r="D212" s="37" t="s">
        <v>1478</v>
      </c>
      <c r="E212" s="37" t="s">
        <v>16</v>
      </c>
      <c r="F212" s="115" t="s">
        <v>1479</v>
      </c>
      <c r="G212" s="65" t="n">
        <v>136.5</v>
      </c>
      <c r="H212" s="52" t="n">
        <v>40</v>
      </c>
      <c r="I212" s="65" t="n">
        <f aca="false">G212*H212</f>
        <v>5460</v>
      </c>
      <c r="J212" s="41" t="n">
        <v>0.05</v>
      </c>
      <c r="K212" s="42" t="n">
        <f aca="false">I212*J212+I212</f>
        <v>5733</v>
      </c>
      <c r="L212" s="53" t="s">
        <v>826</v>
      </c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  <c r="HG212" s="50"/>
      <c r="HH212" s="50"/>
      <c r="HI212" s="50"/>
      <c r="HJ212" s="50"/>
      <c r="HK212" s="50"/>
      <c r="HL212" s="50"/>
      <c r="HM212" s="50"/>
      <c r="HN212" s="50"/>
      <c r="HO212" s="50"/>
      <c r="HP212" s="50"/>
      <c r="HQ212" s="50"/>
      <c r="HR212" s="50"/>
      <c r="HS212" s="50"/>
      <c r="HT212" s="50"/>
    </row>
    <row r="213" customFormat="false" ht="30" hidden="false" customHeight="false" outlineLevel="0" collapsed="false">
      <c r="A213" s="46"/>
      <c r="B213" s="39" t="s">
        <v>1480</v>
      </c>
      <c r="C213" s="37" t="s">
        <v>1481</v>
      </c>
      <c r="D213" s="37" t="s">
        <v>1482</v>
      </c>
      <c r="E213" s="37" t="s">
        <v>16</v>
      </c>
      <c r="F213" s="37" t="s">
        <v>1483</v>
      </c>
      <c r="G213" s="40" t="n">
        <v>99.6</v>
      </c>
      <c r="H213" s="48" t="n">
        <v>140</v>
      </c>
      <c r="I213" s="65" t="n">
        <f aca="false">G213*H213</f>
        <v>13944</v>
      </c>
      <c r="J213" s="41" t="n">
        <v>0.05</v>
      </c>
      <c r="K213" s="42" t="n">
        <f aca="false">I213*J213+I213</f>
        <v>14641.2</v>
      </c>
      <c r="L213" s="53" t="s">
        <v>771</v>
      </c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  <c r="DJ213" s="50"/>
      <c r="DK213" s="50"/>
      <c r="DL213" s="50"/>
      <c r="DM213" s="50"/>
      <c r="DN213" s="50"/>
      <c r="DO213" s="50"/>
      <c r="DP213" s="50"/>
      <c r="DQ213" s="50"/>
      <c r="DR213" s="50"/>
      <c r="DS213" s="50"/>
      <c r="DT213" s="50"/>
      <c r="DU213" s="50"/>
      <c r="DV213" s="50"/>
      <c r="DW213" s="50"/>
      <c r="DX213" s="50"/>
      <c r="DY213" s="50"/>
      <c r="DZ213" s="50"/>
      <c r="EA213" s="50"/>
      <c r="EB213" s="50"/>
      <c r="EC213" s="50"/>
      <c r="ED213" s="50"/>
      <c r="EE213" s="50"/>
      <c r="EF213" s="50"/>
      <c r="EG213" s="50"/>
      <c r="EH213" s="50"/>
      <c r="EI213" s="50"/>
      <c r="EJ213" s="50"/>
      <c r="EK213" s="50"/>
      <c r="EL213" s="50"/>
      <c r="EM213" s="50"/>
      <c r="EN213" s="50"/>
      <c r="EO213" s="50"/>
      <c r="EP213" s="50"/>
      <c r="EQ213" s="50"/>
      <c r="ER213" s="50"/>
      <c r="ES213" s="50"/>
      <c r="ET213" s="50"/>
      <c r="EU213" s="50"/>
      <c r="EV213" s="50"/>
      <c r="EW213" s="50"/>
      <c r="EX213" s="50"/>
      <c r="EY213" s="50"/>
      <c r="EZ213" s="50"/>
      <c r="FA213" s="50"/>
      <c r="FB213" s="50"/>
      <c r="FC213" s="50"/>
      <c r="FD213" s="50"/>
      <c r="FE213" s="50"/>
      <c r="FF213" s="50"/>
      <c r="FG213" s="50"/>
      <c r="FH213" s="50"/>
      <c r="FI213" s="50"/>
      <c r="FJ213" s="50"/>
      <c r="FK213" s="50"/>
      <c r="FL213" s="50"/>
      <c r="FM213" s="50"/>
      <c r="FN213" s="50"/>
      <c r="FO213" s="50"/>
      <c r="FP213" s="50"/>
      <c r="FQ213" s="50"/>
      <c r="FR213" s="50"/>
      <c r="FS213" s="50"/>
      <c r="FT213" s="50"/>
      <c r="FU213" s="50"/>
      <c r="FV213" s="50"/>
      <c r="FW213" s="50"/>
      <c r="FX213" s="50"/>
      <c r="FY213" s="50"/>
      <c r="FZ213" s="50"/>
      <c r="GA213" s="50"/>
      <c r="GB213" s="50"/>
      <c r="GC213" s="50"/>
      <c r="GD213" s="50"/>
      <c r="GE213" s="50"/>
      <c r="GF213" s="50"/>
      <c r="GG213" s="50"/>
      <c r="GH213" s="50"/>
      <c r="GI213" s="50"/>
      <c r="GJ213" s="50"/>
      <c r="GK213" s="50"/>
      <c r="GL213" s="50"/>
      <c r="GM213" s="50"/>
      <c r="GN213" s="50"/>
      <c r="GO213" s="50"/>
      <c r="GP213" s="50"/>
      <c r="GQ213" s="50"/>
      <c r="GR213" s="50"/>
      <c r="GS213" s="50"/>
      <c r="GT213" s="50"/>
      <c r="GU213" s="50"/>
      <c r="GV213" s="50"/>
      <c r="GW213" s="50"/>
      <c r="GX213" s="50"/>
      <c r="GY213" s="50"/>
      <c r="GZ213" s="50"/>
      <c r="HA213" s="50"/>
      <c r="HB213" s="50"/>
      <c r="HC213" s="50"/>
      <c r="HD213" s="50"/>
      <c r="HE213" s="50"/>
      <c r="HF213" s="50"/>
      <c r="HG213" s="50"/>
      <c r="HH213" s="50"/>
      <c r="HI213" s="50"/>
      <c r="HJ213" s="50"/>
      <c r="HK213" s="50"/>
      <c r="HL213" s="50"/>
      <c r="HM213" s="50"/>
      <c r="HN213" s="50"/>
      <c r="HO213" s="50"/>
      <c r="HP213" s="50"/>
      <c r="HQ213" s="50"/>
      <c r="HR213" s="50"/>
      <c r="HS213" s="50"/>
      <c r="HT213" s="50"/>
    </row>
    <row r="214" s="45" customFormat="true" ht="29.25" hidden="false" customHeight="true" outlineLevel="0" collapsed="false">
      <c r="A214" s="36"/>
      <c r="B214" s="39" t="s">
        <v>1484</v>
      </c>
      <c r="C214" s="37" t="s">
        <v>1485</v>
      </c>
      <c r="D214" s="37" t="s">
        <v>1486</v>
      </c>
      <c r="E214" s="37" t="s">
        <v>16</v>
      </c>
      <c r="F214" s="91" t="s">
        <v>1487</v>
      </c>
      <c r="G214" s="95" t="n">
        <v>44</v>
      </c>
      <c r="H214" s="52" t="n">
        <v>300</v>
      </c>
      <c r="I214" s="65" t="n">
        <f aca="false">G214*H214</f>
        <v>13200</v>
      </c>
      <c r="J214" s="41" t="n">
        <v>0.12</v>
      </c>
      <c r="K214" s="42" t="n">
        <f aca="false">I214*J214+I214</f>
        <v>14784</v>
      </c>
      <c r="L214" s="53" t="s">
        <v>790</v>
      </c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  <c r="FD214" s="44"/>
      <c r="FE214" s="44"/>
      <c r="FF214" s="44"/>
      <c r="FG214" s="44"/>
      <c r="FH214" s="44"/>
      <c r="FI214" s="44"/>
      <c r="FJ214" s="44"/>
      <c r="FK214" s="44"/>
      <c r="FL214" s="44"/>
      <c r="FM214" s="44"/>
      <c r="FN214" s="44"/>
      <c r="FO214" s="44"/>
      <c r="FP214" s="44"/>
      <c r="FQ214" s="44"/>
      <c r="FR214" s="44"/>
      <c r="FS214" s="44"/>
      <c r="FT214" s="44"/>
      <c r="FU214" s="44"/>
      <c r="FV214" s="44"/>
      <c r="FW214" s="44"/>
      <c r="FX214" s="44"/>
      <c r="FY214" s="44"/>
      <c r="FZ214" s="44"/>
      <c r="GA214" s="44"/>
      <c r="GB214" s="44"/>
      <c r="GC214" s="44"/>
      <c r="GD214" s="44"/>
      <c r="GE214" s="44"/>
      <c r="GF214" s="44"/>
      <c r="GG214" s="44"/>
      <c r="GH214" s="44"/>
      <c r="GI214" s="44"/>
      <c r="GJ214" s="44"/>
      <c r="GK214" s="44"/>
      <c r="GL214" s="44"/>
      <c r="GM214" s="44"/>
      <c r="GN214" s="44"/>
      <c r="GO214" s="44"/>
      <c r="GP214" s="44"/>
      <c r="GQ214" s="44"/>
      <c r="GR214" s="44"/>
      <c r="GS214" s="44"/>
      <c r="GT214" s="44"/>
      <c r="GU214" s="44"/>
      <c r="GV214" s="44"/>
      <c r="GW214" s="44"/>
      <c r="GX214" s="44"/>
      <c r="GY214" s="44"/>
      <c r="GZ214" s="44"/>
      <c r="HA214" s="44"/>
      <c r="HB214" s="44"/>
      <c r="HC214" s="44"/>
      <c r="HD214" s="44"/>
      <c r="HE214" s="44"/>
      <c r="HF214" s="44"/>
      <c r="HG214" s="44"/>
      <c r="HH214" s="44"/>
      <c r="HI214" s="44"/>
      <c r="HJ214" s="44"/>
      <c r="HK214" s="44"/>
      <c r="HL214" s="44"/>
      <c r="HM214" s="44"/>
      <c r="HN214" s="44"/>
      <c r="HO214" s="44"/>
      <c r="HP214" s="44"/>
      <c r="HQ214" s="44"/>
      <c r="HR214" s="44"/>
      <c r="HS214" s="44"/>
      <c r="HT214" s="44"/>
      <c r="HU214" s="44"/>
      <c r="HV214" s="44"/>
      <c r="HW214" s="44"/>
      <c r="HX214" s="44"/>
      <c r="HY214" s="44"/>
      <c r="HZ214" s="44"/>
      <c r="IA214" s="44"/>
      <c r="IB214" s="44"/>
      <c r="IC214" s="44"/>
      <c r="ID214" s="44"/>
      <c r="IE214" s="44"/>
      <c r="IF214" s="44"/>
      <c r="IG214" s="44"/>
      <c r="IH214" s="44"/>
      <c r="II214" s="44"/>
      <c r="IJ214" s="44"/>
      <c r="IK214" s="44"/>
      <c r="IL214" s="44"/>
      <c r="IM214" s="44"/>
      <c r="IN214" s="44"/>
      <c r="IO214" s="44"/>
      <c r="IP214" s="44"/>
      <c r="IQ214" s="44"/>
      <c r="IR214" s="44"/>
      <c r="IS214" s="44"/>
      <c r="IT214" s="44"/>
      <c r="IU214" s="44"/>
      <c r="IV214" s="44"/>
    </row>
    <row r="215" s="45" customFormat="true" ht="28.5" hidden="false" customHeight="true" outlineLevel="0" collapsed="false">
      <c r="A215" s="36"/>
      <c r="B215" s="39" t="s">
        <v>1488</v>
      </c>
      <c r="C215" s="37" t="s">
        <v>1489</v>
      </c>
      <c r="D215" s="37" t="s">
        <v>1490</v>
      </c>
      <c r="E215" s="37" t="s">
        <v>16</v>
      </c>
      <c r="F215" s="91" t="s">
        <v>1487</v>
      </c>
      <c r="G215" s="95" t="n">
        <v>57</v>
      </c>
      <c r="H215" s="52" t="n">
        <v>270</v>
      </c>
      <c r="I215" s="65" t="n">
        <f aca="false">G215*H215</f>
        <v>15390</v>
      </c>
      <c r="J215" s="41" t="n">
        <v>0.12</v>
      </c>
      <c r="K215" s="42" t="n">
        <f aca="false">I215*J215+I215</f>
        <v>17236.8</v>
      </c>
      <c r="L215" s="53" t="s">
        <v>790</v>
      </c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4"/>
      <c r="EU215" s="44"/>
      <c r="EV215" s="44"/>
      <c r="EW215" s="44"/>
      <c r="EX215" s="44"/>
      <c r="EY215" s="44"/>
      <c r="EZ215" s="44"/>
      <c r="FA215" s="44"/>
      <c r="FB215" s="44"/>
      <c r="FC215" s="44"/>
      <c r="FD215" s="44"/>
      <c r="FE215" s="44"/>
      <c r="FF215" s="44"/>
      <c r="FG215" s="44"/>
      <c r="FH215" s="44"/>
      <c r="FI215" s="44"/>
      <c r="FJ215" s="44"/>
      <c r="FK215" s="44"/>
      <c r="FL215" s="44"/>
      <c r="FM215" s="44"/>
      <c r="FN215" s="44"/>
      <c r="FO215" s="44"/>
      <c r="FP215" s="44"/>
      <c r="FQ215" s="44"/>
      <c r="FR215" s="44"/>
      <c r="FS215" s="44"/>
      <c r="FT215" s="44"/>
      <c r="FU215" s="44"/>
      <c r="FV215" s="44"/>
      <c r="FW215" s="44"/>
      <c r="FX215" s="44"/>
      <c r="FY215" s="44"/>
      <c r="FZ215" s="44"/>
      <c r="GA215" s="44"/>
      <c r="GB215" s="44"/>
      <c r="GC215" s="44"/>
      <c r="GD215" s="44"/>
      <c r="GE215" s="44"/>
      <c r="GF215" s="44"/>
      <c r="GG215" s="44"/>
      <c r="GH215" s="44"/>
      <c r="GI215" s="44"/>
      <c r="GJ215" s="44"/>
      <c r="GK215" s="44"/>
      <c r="GL215" s="44"/>
      <c r="GM215" s="44"/>
      <c r="GN215" s="44"/>
      <c r="GO215" s="44"/>
      <c r="GP215" s="44"/>
      <c r="GQ215" s="44"/>
      <c r="GR215" s="44"/>
      <c r="GS215" s="44"/>
      <c r="GT215" s="44"/>
      <c r="GU215" s="44"/>
      <c r="GV215" s="44"/>
      <c r="GW215" s="44"/>
      <c r="GX215" s="44"/>
      <c r="GY215" s="44"/>
      <c r="GZ215" s="44"/>
      <c r="HA215" s="44"/>
      <c r="HB215" s="44"/>
      <c r="HC215" s="44"/>
      <c r="HD215" s="44"/>
      <c r="HE215" s="44"/>
      <c r="HF215" s="44"/>
      <c r="HG215" s="44"/>
      <c r="HH215" s="44"/>
      <c r="HI215" s="44"/>
      <c r="HJ215" s="44"/>
      <c r="HK215" s="44"/>
      <c r="HL215" s="44"/>
      <c r="HM215" s="44"/>
      <c r="HN215" s="44"/>
      <c r="HO215" s="44"/>
      <c r="HP215" s="44"/>
      <c r="HQ215" s="44"/>
      <c r="HR215" s="44"/>
      <c r="HS215" s="44"/>
      <c r="HT215" s="44"/>
      <c r="HU215" s="44"/>
      <c r="HV215" s="44"/>
      <c r="HW215" s="44"/>
      <c r="HX215" s="44"/>
      <c r="HY215" s="44"/>
      <c r="HZ215" s="44"/>
      <c r="IA215" s="44"/>
      <c r="IB215" s="44"/>
      <c r="IC215" s="44"/>
      <c r="ID215" s="44"/>
      <c r="IE215" s="44"/>
      <c r="IF215" s="44"/>
      <c r="IG215" s="44"/>
      <c r="IH215" s="44"/>
      <c r="II215" s="44"/>
      <c r="IJ215" s="44"/>
      <c r="IK215" s="44"/>
      <c r="IL215" s="44"/>
      <c r="IM215" s="44"/>
      <c r="IN215" s="44"/>
      <c r="IO215" s="44"/>
      <c r="IP215" s="44"/>
      <c r="IQ215" s="44"/>
      <c r="IR215" s="44"/>
      <c r="IS215" s="44"/>
      <c r="IT215" s="44"/>
      <c r="IU215" s="44"/>
      <c r="IV215" s="44"/>
    </row>
    <row r="216" customFormat="false" ht="30" hidden="false" customHeight="false" outlineLevel="0" collapsed="false">
      <c r="A216" s="46"/>
      <c r="B216" s="39" t="s">
        <v>1491</v>
      </c>
      <c r="C216" s="37" t="s">
        <v>1492</v>
      </c>
      <c r="D216" s="37" t="s">
        <v>1493</v>
      </c>
      <c r="E216" s="37" t="s">
        <v>16</v>
      </c>
      <c r="F216" s="37" t="s">
        <v>1494</v>
      </c>
      <c r="G216" s="65" t="n">
        <v>138</v>
      </c>
      <c r="H216" s="52" t="n">
        <v>20</v>
      </c>
      <c r="I216" s="65" t="n">
        <f aca="false">G216*H216</f>
        <v>2760</v>
      </c>
      <c r="J216" s="41" t="n">
        <v>0.05</v>
      </c>
      <c r="K216" s="42" t="n">
        <f aca="false">I216*J216+I216</f>
        <v>2898</v>
      </c>
      <c r="L216" s="53" t="s">
        <v>1005</v>
      </c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  <c r="DJ216" s="50"/>
      <c r="DK216" s="50"/>
      <c r="DL216" s="50"/>
      <c r="DM216" s="50"/>
      <c r="DN216" s="50"/>
      <c r="DO216" s="50"/>
      <c r="DP216" s="50"/>
      <c r="DQ216" s="50"/>
      <c r="DR216" s="50"/>
      <c r="DS216" s="50"/>
      <c r="DT216" s="50"/>
      <c r="DU216" s="50"/>
      <c r="DV216" s="50"/>
      <c r="DW216" s="50"/>
      <c r="DX216" s="50"/>
      <c r="DY216" s="50"/>
      <c r="DZ216" s="50"/>
      <c r="EA216" s="50"/>
      <c r="EB216" s="50"/>
      <c r="EC216" s="50"/>
      <c r="ED216" s="50"/>
      <c r="EE216" s="50"/>
      <c r="EF216" s="50"/>
      <c r="EG216" s="50"/>
      <c r="EH216" s="50"/>
      <c r="EI216" s="50"/>
      <c r="EJ216" s="50"/>
      <c r="EK216" s="50"/>
      <c r="EL216" s="50"/>
      <c r="EM216" s="50"/>
      <c r="EN216" s="50"/>
      <c r="EO216" s="50"/>
      <c r="EP216" s="50"/>
      <c r="EQ216" s="50"/>
      <c r="ER216" s="50"/>
      <c r="ES216" s="50"/>
      <c r="ET216" s="50"/>
      <c r="EU216" s="50"/>
      <c r="EV216" s="50"/>
      <c r="EW216" s="50"/>
      <c r="EX216" s="50"/>
      <c r="EY216" s="50"/>
      <c r="EZ216" s="50"/>
      <c r="FA216" s="50"/>
      <c r="FB216" s="50"/>
      <c r="FC216" s="50"/>
      <c r="FD216" s="50"/>
      <c r="FE216" s="50"/>
      <c r="FF216" s="50"/>
      <c r="FG216" s="50"/>
      <c r="FH216" s="50"/>
      <c r="FI216" s="50"/>
      <c r="FJ216" s="50"/>
      <c r="FK216" s="50"/>
      <c r="FL216" s="50"/>
      <c r="FM216" s="50"/>
      <c r="FN216" s="50"/>
      <c r="FO216" s="50"/>
      <c r="FP216" s="50"/>
      <c r="FQ216" s="50"/>
      <c r="FR216" s="50"/>
      <c r="FS216" s="50"/>
      <c r="FT216" s="50"/>
      <c r="FU216" s="50"/>
      <c r="FV216" s="50"/>
      <c r="FW216" s="50"/>
      <c r="FX216" s="50"/>
      <c r="FY216" s="50"/>
      <c r="FZ216" s="50"/>
      <c r="GA216" s="50"/>
      <c r="GB216" s="50"/>
      <c r="GC216" s="50"/>
      <c r="GD216" s="50"/>
      <c r="GE216" s="50"/>
      <c r="GF216" s="50"/>
      <c r="GG216" s="50"/>
      <c r="GH216" s="50"/>
      <c r="GI216" s="50"/>
      <c r="GJ216" s="50"/>
      <c r="GK216" s="50"/>
      <c r="GL216" s="50"/>
      <c r="GM216" s="50"/>
      <c r="GN216" s="50"/>
      <c r="GO216" s="50"/>
      <c r="GP216" s="50"/>
      <c r="GQ216" s="50"/>
      <c r="GR216" s="50"/>
      <c r="GS216" s="50"/>
      <c r="GT216" s="50"/>
      <c r="GU216" s="50"/>
      <c r="GV216" s="50"/>
      <c r="GW216" s="50"/>
      <c r="GX216" s="50"/>
      <c r="GY216" s="50"/>
      <c r="GZ216" s="50"/>
      <c r="HA216" s="50"/>
      <c r="HB216" s="50"/>
      <c r="HC216" s="50"/>
      <c r="HD216" s="50"/>
      <c r="HE216" s="50"/>
      <c r="HF216" s="50"/>
      <c r="HG216" s="50"/>
      <c r="HH216" s="50"/>
      <c r="HI216" s="50"/>
      <c r="HJ216" s="50"/>
      <c r="HK216" s="50"/>
      <c r="HL216" s="50"/>
      <c r="HM216" s="50"/>
      <c r="HN216" s="50"/>
      <c r="HO216" s="50"/>
      <c r="HP216" s="50"/>
      <c r="HQ216" s="50"/>
      <c r="HR216" s="50"/>
      <c r="HS216" s="50"/>
      <c r="HT216" s="50"/>
    </row>
    <row r="217" customFormat="false" ht="30" hidden="false" customHeight="false" outlineLevel="0" collapsed="false">
      <c r="A217" s="46"/>
      <c r="B217" s="39" t="s">
        <v>1495</v>
      </c>
      <c r="C217" s="37" t="s">
        <v>1496</v>
      </c>
      <c r="D217" s="37" t="s">
        <v>1497</v>
      </c>
      <c r="E217" s="37" t="s">
        <v>16</v>
      </c>
      <c r="F217" s="37" t="s">
        <v>1483</v>
      </c>
      <c r="G217" s="40" t="n">
        <v>171.6</v>
      </c>
      <c r="H217" s="48" t="n">
        <v>65</v>
      </c>
      <c r="I217" s="65" t="n">
        <f aca="false">G217*H217</f>
        <v>11154</v>
      </c>
      <c r="J217" s="41" t="n">
        <v>0.05</v>
      </c>
      <c r="K217" s="42" t="n">
        <f aca="false">I217*J217+I217</f>
        <v>11711.7</v>
      </c>
      <c r="L217" s="53" t="s">
        <v>771</v>
      </c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  <c r="DJ217" s="50"/>
      <c r="DK217" s="50"/>
      <c r="DL217" s="50"/>
      <c r="DM217" s="50"/>
      <c r="DN217" s="50"/>
      <c r="DO217" s="50"/>
      <c r="DP217" s="50"/>
      <c r="DQ217" s="50"/>
      <c r="DR217" s="50"/>
      <c r="DS217" s="50"/>
      <c r="DT217" s="50"/>
      <c r="DU217" s="50"/>
      <c r="DV217" s="50"/>
      <c r="DW217" s="50"/>
      <c r="DX217" s="50"/>
      <c r="DY217" s="50"/>
      <c r="DZ217" s="50"/>
      <c r="EA217" s="50"/>
      <c r="EB217" s="50"/>
      <c r="EC217" s="50"/>
      <c r="ED217" s="50"/>
      <c r="EE217" s="50"/>
      <c r="EF217" s="50"/>
      <c r="EG217" s="50"/>
      <c r="EH217" s="50"/>
      <c r="EI217" s="50"/>
      <c r="EJ217" s="50"/>
      <c r="EK217" s="50"/>
      <c r="EL217" s="50"/>
      <c r="EM217" s="50"/>
      <c r="EN217" s="50"/>
      <c r="EO217" s="50"/>
      <c r="EP217" s="50"/>
      <c r="EQ217" s="50"/>
      <c r="ER217" s="50"/>
      <c r="ES217" s="50"/>
      <c r="ET217" s="50"/>
      <c r="EU217" s="50"/>
      <c r="EV217" s="50"/>
      <c r="EW217" s="50"/>
      <c r="EX217" s="50"/>
      <c r="EY217" s="50"/>
      <c r="EZ217" s="50"/>
      <c r="FA217" s="50"/>
      <c r="FB217" s="50"/>
      <c r="FC217" s="50"/>
      <c r="FD217" s="50"/>
      <c r="FE217" s="50"/>
      <c r="FF217" s="50"/>
      <c r="FG217" s="50"/>
      <c r="FH217" s="50"/>
      <c r="FI217" s="50"/>
      <c r="FJ217" s="50"/>
      <c r="FK217" s="50"/>
      <c r="FL217" s="50"/>
      <c r="FM217" s="50"/>
      <c r="FN217" s="50"/>
      <c r="FO217" s="50"/>
      <c r="FP217" s="50"/>
      <c r="FQ217" s="50"/>
      <c r="FR217" s="50"/>
      <c r="FS217" s="50"/>
      <c r="FT217" s="50"/>
      <c r="FU217" s="50"/>
      <c r="FV217" s="50"/>
      <c r="FW217" s="50"/>
      <c r="FX217" s="50"/>
      <c r="FY217" s="50"/>
      <c r="FZ217" s="50"/>
      <c r="GA217" s="50"/>
      <c r="GB217" s="50"/>
      <c r="GC217" s="50"/>
      <c r="GD217" s="50"/>
      <c r="GE217" s="50"/>
      <c r="GF217" s="50"/>
      <c r="GG217" s="50"/>
      <c r="GH217" s="50"/>
      <c r="GI217" s="50"/>
      <c r="GJ217" s="50"/>
      <c r="GK217" s="50"/>
      <c r="GL217" s="50"/>
      <c r="GM217" s="50"/>
      <c r="GN217" s="50"/>
      <c r="GO217" s="50"/>
      <c r="GP217" s="50"/>
      <c r="GQ217" s="50"/>
      <c r="GR217" s="50"/>
      <c r="GS217" s="50"/>
      <c r="GT217" s="50"/>
      <c r="GU217" s="50"/>
      <c r="GV217" s="50"/>
      <c r="GW217" s="50"/>
      <c r="GX217" s="50"/>
      <c r="GY217" s="50"/>
      <c r="GZ217" s="50"/>
      <c r="HA217" s="50"/>
      <c r="HB217" s="50"/>
      <c r="HC217" s="50"/>
      <c r="HD217" s="50"/>
      <c r="HE217" s="50"/>
      <c r="HF217" s="50"/>
      <c r="HG217" s="50"/>
      <c r="HH217" s="50"/>
      <c r="HI217" s="50"/>
      <c r="HJ217" s="50"/>
      <c r="HK217" s="50"/>
      <c r="HL217" s="50"/>
      <c r="HM217" s="50"/>
      <c r="HN217" s="50"/>
      <c r="HO217" s="50"/>
      <c r="HP217" s="50"/>
      <c r="HQ217" s="50"/>
      <c r="HR217" s="50"/>
      <c r="HS217" s="50"/>
      <c r="HT217" s="50"/>
    </row>
    <row r="218" s="45" customFormat="true" ht="17.1" hidden="false" customHeight="true" outlineLevel="0" collapsed="false">
      <c r="A218" s="36"/>
      <c r="B218" s="39" t="s">
        <v>1498</v>
      </c>
      <c r="C218" s="37" t="s">
        <v>1499</v>
      </c>
      <c r="D218" s="37" t="s">
        <v>1500</v>
      </c>
      <c r="E218" s="37" t="s">
        <v>764</v>
      </c>
      <c r="F218" s="37" t="s">
        <v>765</v>
      </c>
      <c r="G218" s="38" t="n">
        <v>160</v>
      </c>
      <c r="H218" s="39" t="n">
        <v>10</v>
      </c>
      <c r="I218" s="40" t="n">
        <f aca="false">G218*H218</f>
        <v>1600</v>
      </c>
      <c r="J218" s="41" t="n">
        <v>0.12</v>
      </c>
      <c r="K218" s="42" t="n">
        <f aca="false">I218*J218+I218</f>
        <v>1792</v>
      </c>
      <c r="L218" s="37" t="s">
        <v>766</v>
      </c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4"/>
      <c r="EU218" s="44"/>
      <c r="EV218" s="44"/>
      <c r="EW218" s="44"/>
      <c r="EX218" s="44"/>
      <c r="EY218" s="44"/>
      <c r="EZ218" s="44"/>
      <c r="FA218" s="44"/>
      <c r="FB218" s="44"/>
      <c r="FC218" s="44"/>
      <c r="FD218" s="44"/>
      <c r="FE218" s="44"/>
      <c r="FF218" s="44"/>
      <c r="FG218" s="44"/>
      <c r="FH218" s="44"/>
      <c r="FI218" s="44"/>
      <c r="FJ218" s="44"/>
      <c r="FK218" s="44"/>
      <c r="FL218" s="44"/>
      <c r="FM218" s="44"/>
      <c r="FN218" s="44"/>
      <c r="FO218" s="44"/>
      <c r="FP218" s="44"/>
      <c r="FQ218" s="44"/>
      <c r="FR218" s="44"/>
      <c r="FS218" s="44"/>
      <c r="FT218" s="44"/>
      <c r="FU218" s="44"/>
      <c r="FV218" s="44"/>
      <c r="FW218" s="44"/>
      <c r="FX218" s="44"/>
      <c r="FY218" s="44"/>
      <c r="FZ218" s="44"/>
      <c r="GA218" s="44"/>
      <c r="GB218" s="44"/>
      <c r="GC218" s="44"/>
      <c r="GD218" s="44"/>
      <c r="GE218" s="44"/>
      <c r="GF218" s="44"/>
      <c r="GG218" s="44"/>
      <c r="GH218" s="44"/>
      <c r="GI218" s="44"/>
      <c r="GJ218" s="44"/>
      <c r="GK218" s="44"/>
      <c r="GL218" s="44"/>
      <c r="GM218" s="44"/>
      <c r="GN218" s="44"/>
      <c r="GO218" s="44"/>
      <c r="GP218" s="44"/>
      <c r="GQ218" s="44"/>
      <c r="GR218" s="44"/>
      <c r="GS218" s="44"/>
      <c r="GT218" s="44"/>
      <c r="GU218" s="44"/>
      <c r="GV218" s="44"/>
      <c r="GW218" s="44"/>
      <c r="GX218" s="44"/>
      <c r="GY218" s="44"/>
      <c r="GZ218" s="44"/>
      <c r="HA218" s="44"/>
      <c r="HB218" s="44"/>
      <c r="HC218" s="44"/>
      <c r="HD218" s="44"/>
      <c r="HE218" s="44"/>
      <c r="HF218" s="44"/>
      <c r="HG218" s="44"/>
      <c r="HH218" s="44"/>
      <c r="HI218" s="44"/>
      <c r="HJ218" s="44"/>
      <c r="HK218" s="44"/>
      <c r="HL218" s="44"/>
      <c r="HM218" s="44"/>
      <c r="HN218" s="44"/>
      <c r="HO218" s="44"/>
      <c r="HP218" s="44"/>
      <c r="HQ218" s="44"/>
      <c r="HR218" s="44"/>
      <c r="HS218" s="44"/>
      <c r="HT218" s="44"/>
      <c r="HU218" s="44"/>
      <c r="HV218" s="44"/>
      <c r="HW218" s="44"/>
      <c r="HX218" s="44"/>
      <c r="HY218" s="44"/>
      <c r="HZ218" s="44"/>
      <c r="IA218" s="44"/>
      <c r="IB218" s="44"/>
      <c r="IC218" s="44"/>
      <c r="ID218" s="44"/>
      <c r="IE218" s="44"/>
      <c r="IF218" s="44"/>
      <c r="IG218" s="44"/>
      <c r="IH218" s="44"/>
      <c r="II218" s="44"/>
      <c r="IJ218" s="44"/>
      <c r="IK218" s="44"/>
      <c r="IL218" s="44"/>
      <c r="IM218" s="44"/>
      <c r="IN218" s="44"/>
      <c r="IO218" s="44"/>
      <c r="IP218" s="44"/>
      <c r="IQ218" s="44"/>
      <c r="IR218" s="44"/>
      <c r="IS218" s="44"/>
      <c r="IT218" s="44"/>
      <c r="IU218" s="44"/>
      <c r="IV218" s="44"/>
    </row>
    <row r="219" s="45" customFormat="true" ht="17.1" hidden="false" customHeight="true" outlineLevel="0" collapsed="false">
      <c r="A219" s="36"/>
      <c r="B219" s="39" t="s">
        <v>1501</v>
      </c>
      <c r="C219" s="37" t="s">
        <v>1502</v>
      </c>
      <c r="D219" s="37" t="s">
        <v>1503</v>
      </c>
      <c r="E219" s="37" t="s">
        <v>16</v>
      </c>
      <c r="F219" s="37" t="s">
        <v>1504</v>
      </c>
      <c r="G219" s="38" t="n">
        <v>0.55</v>
      </c>
      <c r="H219" s="39" t="n">
        <v>2300</v>
      </c>
      <c r="I219" s="40" t="n">
        <f aca="false">G219*H219</f>
        <v>1265</v>
      </c>
      <c r="J219" s="41" t="n">
        <v>0.12</v>
      </c>
      <c r="K219" s="42" t="n">
        <f aca="false">I219*J219+I219</f>
        <v>1416.8</v>
      </c>
      <c r="L219" s="37" t="s">
        <v>1010</v>
      </c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4"/>
      <c r="EU219" s="44"/>
      <c r="EV219" s="44"/>
      <c r="EW219" s="44"/>
      <c r="EX219" s="44"/>
      <c r="EY219" s="44"/>
      <c r="EZ219" s="44"/>
      <c r="FA219" s="44"/>
      <c r="FB219" s="44"/>
      <c r="FC219" s="44"/>
      <c r="FD219" s="44"/>
      <c r="FE219" s="44"/>
      <c r="FF219" s="44"/>
      <c r="FG219" s="44"/>
      <c r="FH219" s="44"/>
      <c r="FI219" s="44"/>
      <c r="FJ219" s="44"/>
      <c r="FK219" s="44"/>
      <c r="FL219" s="44"/>
      <c r="FM219" s="44"/>
      <c r="FN219" s="44"/>
      <c r="FO219" s="44"/>
      <c r="FP219" s="44"/>
      <c r="FQ219" s="44"/>
      <c r="FR219" s="44"/>
      <c r="FS219" s="44"/>
      <c r="FT219" s="44"/>
      <c r="FU219" s="44"/>
      <c r="FV219" s="44"/>
      <c r="FW219" s="44"/>
      <c r="FX219" s="44"/>
      <c r="FY219" s="44"/>
      <c r="FZ219" s="44"/>
      <c r="GA219" s="44"/>
      <c r="GB219" s="44"/>
      <c r="GC219" s="44"/>
      <c r="GD219" s="44"/>
      <c r="GE219" s="44"/>
      <c r="GF219" s="44"/>
      <c r="GG219" s="44"/>
      <c r="GH219" s="44"/>
      <c r="GI219" s="44"/>
      <c r="GJ219" s="44"/>
      <c r="GK219" s="44"/>
      <c r="GL219" s="44"/>
      <c r="GM219" s="44"/>
      <c r="GN219" s="44"/>
      <c r="GO219" s="44"/>
      <c r="GP219" s="44"/>
      <c r="GQ219" s="44"/>
      <c r="GR219" s="44"/>
      <c r="GS219" s="44"/>
      <c r="GT219" s="44"/>
      <c r="GU219" s="44"/>
      <c r="GV219" s="44"/>
      <c r="GW219" s="44"/>
      <c r="GX219" s="44"/>
      <c r="GY219" s="44"/>
      <c r="GZ219" s="44"/>
      <c r="HA219" s="44"/>
      <c r="HB219" s="44"/>
      <c r="HC219" s="44"/>
      <c r="HD219" s="44"/>
      <c r="HE219" s="44"/>
      <c r="HF219" s="44"/>
      <c r="HG219" s="44"/>
      <c r="HH219" s="44"/>
      <c r="HI219" s="44"/>
      <c r="HJ219" s="44"/>
      <c r="HK219" s="44"/>
      <c r="HL219" s="44"/>
      <c r="HM219" s="44"/>
      <c r="HN219" s="44"/>
      <c r="HO219" s="44"/>
      <c r="HP219" s="44"/>
      <c r="HQ219" s="44"/>
      <c r="HR219" s="44"/>
      <c r="HS219" s="44"/>
      <c r="HT219" s="44"/>
      <c r="HU219" s="44"/>
      <c r="HV219" s="44"/>
      <c r="HW219" s="44"/>
      <c r="HX219" s="44"/>
      <c r="HY219" s="44"/>
      <c r="HZ219" s="44"/>
      <c r="IA219" s="44"/>
      <c r="IB219" s="44"/>
      <c r="IC219" s="44"/>
      <c r="ID219" s="44"/>
      <c r="IE219" s="44"/>
      <c r="IF219" s="44"/>
      <c r="IG219" s="44"/>
      <c r="IH219" s="44"/>
      <c r="II219" s="44"/>
      <c r="IJ219" s="44"/>
      <c r="IK219" s="44"/>
      <c r="IL219" s="44"/>
      <c r="IM219" s="44"/>
      <c r="IN219" s="44"/>
      <c r="IO219" s="44"/>
      <c r="IP219" s="44"/>
      <c r="IQ219" s="44"/>
      <c r="IR219" s="44"/>
      <c r="IS219" s="44"/>
      <c r="IT219" s="44"/>
      <c r="IU219" s="44"/>
      <c r="IV219" s="44"/>
    </row>
    <row r="220" customFormat="false" ht="30" hidden="false" customHeight="false" outlineLevel="0" collapsed="false">
      <c r="A220" s="51"/>
      <c r="B220" s="39" t="s">
        <v>1505</v>
      </c>
      <c r="C220" s="37" t="s">
        <v>1506</v>
      </c>
      <c r="D220" s="37" t="s">
        <v>1507</v>
      </c>
      <c r="E220" s="37" t="s">
        <v>103</v>
      </c>
      <c r="F220" s="37" t="s">
        <v>840</v>
      </c>
      <c r="G220" s="47" t="n">
        <v>0.39</v>
      </c>
      <c r="H220" s="48" t="n">
        <v>8600</v>
      </c>
      <c r="I220" s="65" t="n">
        <f aca="false">G220*H220</f>
        <v>3354</v>
      </c>
      <c r="J220" s="41" t="n">
        <v>0.12</v>
      </c>
      <c r="K220" s="42" t="n">
        <f aca="false">I220*J220+I220</f>
        <v>3756.48</v>
      </c>
      <c r="L220" s="37" t="s">
        <v>790</v>
      </c>
      <c r="M220" s="50" t="s">
        <v>1508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  <c r="HG220" s="50"/>
      <c r="HH220" s="50"/>
      <c r="HI220" s="50"/>
      <c r="HJ220" s="50"/>
      <c r="HK220" s="50"/>
      <c r="HL220" s="50"/>
      <c r="HM220" s="50"/>
      <c r="HN220" s="50"/>
      <c r="HO220" s="50"/>
      <c r="HP220" s="50"/>
      <c r="HQ220" s="50"/>
      <c r="HR220" s="50"/>
      <c r="HS220" s="50"/>
      <c r="HT220" s="50"/>
    </row>
    <row r="221" customFormat="false" ht="30" hidden="false" customHeight="false" outlineLevel="0" collapsed="false">
      <c r="A221" s="46"/>
      <c r="B221" s="39" t="s">
        <v>1509</v>
      </c>
      <c r="C221" s="37" t="s">
        <v>1510</v>
      </c>
      <c r="D221" s="53" t="s">
        <v>1511</v>
      </c>
      <c r="E221" s="37" t="s">
        <v>16</v>
      </c>
      <c r="F221" s="37" t="s">
        <v>899</v>
      </c>
      <c r="G221" s="47" t="n">
        <v>1.8</v>
      </c>
      <c r="H221" s="48" t="n">
        <v>2300</v>
      </c>
      <c r="I221" s="65" t="n">
        <f aca="false">G221*H221</f>
        <v>4140</v>
      </c>
      <c r="J221" s="41" t="n">
        <v>0.12</v>
      </c>
      <c r="K221" s="42" t="n">
        <f aca="false">I221*J221+I221</f>
        <v>4636.8</v>
      </c>
      <c r="L221" s="37" t="s">
        <v>826</v>
      </c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  <c r="HG221" s="50"/>
      <c r="HH221" s="50"/>
      <c r="HI221" s="50"/>
      <c r="HJ221" s="50"/>
      <c r="HK221" s="50"/>
      <c r="HL221" s="50"/>
      <c r="HM221" s="50"/>
      <c r="HN221" s="50"/>
      <c r="HO221" s="50"/>
      <c r="HP221" s="50"/>
      <c r="HQ221" s="50"/>
      <c r="HR221" s="50"/>
      <c r="HS221" s="50"/>
      <c r="HT221" s="50"/>
    </row>
    <row r="222" customFormat="false" ht="30" hidden="false" customHeight="false" outlineLevel="0" collapsed="false">
      <c r="A222" s="51"/>
      <c r="B222" s="39" t="s">
        <v>1512</v>
      </c>
      <c r="C222" s="37" t="s">
        <v>1513</v>
      </c>
      <c r="D222" s="37" t="s">
        <v>1514</v>
      </c>
      <c r="E222" s="37" t="s">
        <v>103</v>
      </c>
      <c r="F222" s="37" t="s">
        <v>866</v>
      </c>
      <c r="G222" s="47" t="n">
        <v>3.5</v>
      </c>
      <c r="H222" s="48" t="n">
        <v>300</v>
      </c>
      <c r="I222" s="65" t="n">
        <f aca="false">G222*H222</f>
        <v>1050</v>
      </c>
      <c r="J222" s="41" t="n">
        <v>0.12</v>
      </c>
      <c r="K222" s="42" t="n">
        <f aca="false">I222*J222+I222</f>
        <v>1176</v>
      </c>
      <c r="L222" s="37" t="s">
        <v>781</v>
      </c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  <c r="HG222" s="50"/>
      <c r="HH222" s="50"/>
      <c r="HI222" s="50"/>
      <c r="HJ222" s="50"/>
      <c r="HK222" s="50"/>
      <c r="HL222" s="50"/>
      <c r="HM222" s="50"/>
      <c r="HN222" s="50"/>
      <c r="HO222" s="50"/>
      <c r="HP222" s="50"/>
      <c r="HQ222" s="50"/>
      <c r="HR222" s="50"/>
      <c r="HS222" s="50"/>
      <c r="HT222" s="50"/>
    </row>
    <row r="223" customFormat="false" ht="30" hidden="false" customHeight="false" outlineLevel="0" collapsed="false">
      <c r="A223" s="51"/>
      <c r="B223" s="39" t="s">
        <v>1515</v>
      </c>
      <c r="C223" s="37" t="s">
        <v>1516</v>
      </c>
      <c r="D223" s="37" t="s">
        <v>1517</v>
      </c>
      <c r="E223" s="37" t="s">
        <v>16</v>
      </c>
      <c r="F223" s="37" t="s">
        <v>780</v>
      </c>
      <c r="G223" s="47" t="n">
        <v>5.18</v>
      </c>
      <c r="H223" s="48" t="n">
        <v>400</v>
      </c>
      <c r="I223" s="65" t="n">
        <f aca="false">G223*H223</f>
        <v>2072</v>
      </c>
      <c r="J223" s="41" t="n">
        <v>0.12</v>
      </c>
      <c r="K223" s="42" t="n">
        <f aca="false">I223*J223+I223</f>
        <v>2320.64</v>
      </c>
      <c r="L223" s="37" t="s">
        <v>781</v>
      </c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  <c r="DJ223" s="50"/>
      <c r="DK223" s="50"/>
      <c r="DL223" s="50"/>
      <c r="DM223" s="50"/>
      <c r="DN223" s="50"/>
      <c r="DO223" s="50"/>
      <c r="DP223" s="50"/>
      <c r="DQ223" s="50"/>
      <c r="DR223" s="50"/>
      <c r="DS223" s="50"/>
      <c r="DT223" s="50"/>
      <c r="DU223" s="50"/>
      <c r="DV223" s="50"/>
      <c r="DW223" s="50"/>
      <c r="DX223" s="50"/>
      <c r="DY223" s="50"/>
      <c r="DZ223" s="50"/>
      <c r="EA223" s="50"/>
      <c r="EB223" s="50"/>
      <c r="EC223" s="50"/>
      <c r="ED223" s="50"/>
      <c r="EE223" s="50"/>
      <c r="EF223" s="50"/>
      <c r="EG223" s="50"/>
      <c r="EH223" s="50"/>
      <c r="EI223" s="50"/>
      <c r="EJ223" s="50"/>
      <c r="EK223" s="50"/>
      <c r="EL223" s="50"/>
      <c r="EM223" s="50"/>
      <c r="EN223" s="50"/>
      <c r="EO223" s="50"/>
      <c r="EP223" s="50"/>
      <c r="EQ223" s="50"/>
      <c r="ER223" s="50"/>
      <c r="ES223" s="50"/>
      <c r="ET223" s="50"/>
      <c r="EU223" s="50"/>
      <c r="EV223" s="50"/>
      <c r="EW223" s="50"/>
      <c r="EX223" s="50"/>
      <c r="EY223" s="50"/>
      <c r="EZ223" s="50"/>
      <c r="FA223" s="50"/>
      <c r="FB223" s="50"/>
      <c r="FC223" s="50"/>
      <c r="FD223" s="50"/>
      <c r="FE223" s="50"/>
      <c r="FF223" s="50"/>
      <c r="FG223" s="50"/>
      <c r="FH223" s="50"/>
      <c r="FI223" s="50"/>
      <c r="FJ223" s="50"/>
      <c r="FK223" s="50"/>
      <c r="FL223" s="50"/>
      <c r="FM223" s="50"/>
      <c r="FN223" s="50"/>
      <c r="FO223" s="50"/>
      <c r="FP223" s="50"/>
      <c r="FQ223" s="50"/>
      <c r="FR223" s="50"/>
      <c r="FS223" s="50"/>
      <c r="FT223" s="50"/>
      <c r="FU223" s="50"/>
      <c r="FV223" s="50"/>
      <c r="FW223" s="50"/>
      <c r="FX223" s="50"/>
      <c r="FY223" s="50"/>
      <c r="FZ223" s="50"/>
      <c r="GA223" s="50"/>
      <c r="GB223" s="50"/>
      <c r="GC223" s="50"/>
      <c r="GD223" s="50"/>
      <c r="GE223" s="50"/>
      <c r="GF223" s="50"/>
      <c r="GG223" s="50"/>
      <c r="GH223" s="50"/>
      <c r="GI223" s="50"/>
      <c r="GJ223" s="50"/>
      <c r="GK223" s="50"/>
      <c r="GL223" s="50"/>
      <c r="GM223" s="50"/>
      <c r="GN223" s="50"/>
      <c r="GO223" s="50"/>
      <c r="GP223" s="50"/>
      <c r="GQ223" s="50"/>
      <c r="GR223" s="50"/>
      <c r="GS223" s="50"/>
      <c r="GT223" s="50"/>
      <c r="GU223" s="50"/>
      <c r="GV223" s="50"/>
      <c r="GW223" s="50"/>
      <c r="GX223" s="50"/>
      <c r="GY223" s="50"/>
      <c r="GZ223" s="50"/>
      <c r="HA223" s="50"/>
      <c r="HB223" s="50"/>
      <c r="HC223" s="50"/>
      <c r="HD223" s="50"/>
      <c r="HE223" s="50"/>
      <c r="HF223" s="50"/>
      <c r="HG223" s="50"/>
      <c r="HH223" s="50"/>
      <c r="HI223" s="50"/>
      <c r="HJ223" s="50"/>
      <c r="HK223" s="50"/>
      <c r="HL223" s="50"/>
      <c r="HM223" s="50"/>
      <c r="HN223" s="50"/>
      <c r="HO223" s="50"/>
      <c r="HP223" s="50"/>
      <c r="HQ223" s="50"/>
      <c r="HR223" s="50"/>
      <c r="HS223" s="50"/>
      <c r="HT223" s="50"/>
    </row>
    <row r="224" customFormat="false" ht="30" hidden="false" customHeight="false" outlineLevel="0" collapsed="false">
      <c r="A224" s="46"/>
      <c r="B224" s="39" t="s">
        <v>1518</v>
      </c>
      <c r="C224" s="37" t="s">
        <v>1519</v>
      </c>
      <c r="D224" s="37" t="s">
        <v>1520</v>
      </c>
      <c r="E224" s="37" t="s">
        <v>1521</v>
      </c>
      <c r="F224" s="85" t="s">
        <v>1522</v>
      </c>
      <c r="G224" s="40" t="n">
        <v>8</v>
      </c>
      <c r="H224" s="48" t="n">
        <v>200</v>
      </c>
      <c r="I224" s="65" t="n">
        <f aca="false">G224*H224</f>
        <v>1600</v>
      </c>
      <c r="J224" s="41" t="n">
        <v>0.12</v>
      </c>
      <c r="K224" s="42" t="n">
        <f aca="false">I224*J224+I224</f>
        <v>1792</v>
      </c>
      <c r="L224" s="37" t="s">
        <v>1165</v>
      </c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  <c r="DJ224" s="50"/>
      <c r="DK224" s="50"/>
      <c r="DL224" s="50"/>
      <c r="DM224" s="50"/>
      <c r="DN224" s="50"/>
      <c r="DO224" s="50"/>
      <c r="DP224" s="50"/>
      <c r="DQ224" s="50"/>
      <c r="DR224" s="50"/>
      <c r="DS224" s="50"/>
      <c r="DT224" s="50"/>
      <c r="DU224" s="50"/>
      <c r="DV224" s="50"/>
      <c r="DW224" s="50"/>
      <c r="DX224" s="50"/>
      <c r="DY224" s="50"/>
      <c r="DZ224" s="50"/>
      <c r="EA224" s="50"/>
      <c r="EB224" s="50"/>
      <c r="EC224" s="50"/>
      <c r="ED224" s="50"/>
      <c r="EE224" s="50"/>
      <c r="EF224" s="50"/>
      <c r="EG224" s="50"/>
      <c r="EH224" s="50"/>
      <c r="EI224" s="50"/>
      <c r="EJ224" s="50"/>
      <c r="EK224" s="50"/>
      <c r="EL224" s="50"/>
      <c r="EM224" s="50"/>
      <c r="EN224" s="50"/>
      <c r="EO224" s="50"/>
      <c r="EP224" s="50"/>
      <c r="EQ224" s="50"/>
      <c r="ER224" s="50"/>
      <c r="ES224" s="50"/>
      <c r="ET224" s="50"/>
      <c r="EU224" s="50"/>
      <c r="EV224" s="50"/>
      <c r="EW224" s="50"/>
      <c r="EX224" s="50"/>
      <c r="EY224" s="50"/>
      <c r="EZ224" s="50"/>
      <c r="FA224" s="50"/>
      <c r="FB224" s="50"/>
      <c r="FC224" s="50"/>
      <c r="FD224" s="50"/>
      <c r="FE224" s="50"/>
      <c r="FF224" s="50"/>
      <c r="FG224" s="50"/>
      <c r="FH224" s="50"/>
      <c r="FI224" s="50"/>
      <c r="FJ224" s="50"/>
      <c r="FK224" s="50"/>
      <c r="FL224" s="50"/>
      <c r="FM224" s="50"/>
      <c r="FN224" s="50"/>
      <c r="FO224" s="50"/>
      <c r="FP224" s="50"/>
      <c r="FQ224" s="50"/>
      <c r="FR224" s="50"/>
      <c r="FS224" s="50"/>
      <c r="FT224" s="50"/>
      <c r="FU224" s="50"/>
      <c r="FV224" s="50"/>
      <c r="FW224" s="50"/>
      <c r="FX224" s="50"/>
      <c r="FY224" s="50"/>
      <c r="FZ224" s="50"/>
      <c r="GA224" s="50"/>
      <c r="GB224" s="50"/>
      <c r="GC224" s="50"/>
      <c r="GD224" s="50"/>
      <c r="GE224" s="50"/>
      <c r="GF224" s="50"/>
      <c r="GG224" s="50"/>
      <c r="GH224" s="50"/>
      <c r="GI224" s="50"/>
      <c r="GJ224" s="50"/>
      <c r="GK224" s="50"/>
      <c r="GL224" s="50"/>
      <c r="GM224" s="50"/>
      <c r="GN224" s="50"/>
      <c r="GO224" s="50"/>
      <c r="GP224" s="50"/>
      <c r="GQ224" s="50"/>
      <c r="GR224" s="50"/>
      <c r="GS224" s="50"/>
      <c r="GT224" s="50"/>
      <c r="GU224" s="50"/>
      <c r="GV224" s="50"/>
      <c r="GW224" s="50"/>
      <c r="GX224" s="50"/>
      <c r="GY224" s="50"/>
      <c r="GZ224" s="50"/>
      <c r="HA224" s="50"/>
      <c r="HB224" s="50"/>
      <c r="HC224" s="50"/>
      <c r="HD224" s="50"/>
      <c r="HE224" s="50"/>
      <c r="HF224" s="50"/>
      <c r="HG224" s="50"/>
      <c r="HH224" s="50"/>
      <c r="HI224" s="50"/>
      <c r="HJ224" s="50"/>
      <c r="HK224" s="50"/>
      <c r="HL224" s="50"/>
      <c r="HM224" s="50"/>
      <c r="HN224" s="50"/>
      <c r="HO224" s="50"/>
      <c r="HP224" s="50"/>
      <c r="HQ224" s="50"/>
      <c r="HR224" s="50"/>
      <c r="HS224" s="50"/>
      <c r="HT224" s="50"/>
    </row>
    <row r="225" s="45" customFormat="true" ht="36" hidden="false" customHeight="true" outlineLevel="0" collapsed="false">
      <c r="A225" s="63"/>
      <c r="B225" s="39" t="s">
        <v>1523</v>
      </c>
      <c r="C225" s="37" t="s">
        <v>1524</v>
      </c>
      <c r="D225" s="37" t="s">
        <v>1525</v>
      </c>
      <c r="E225" s="37" t="s">
        <v>103</v>
      </c>
      <c r="F225" s="37" t="s">
        <v>906</v>
      </c>
      <c r="G225" s="60" t="n">
        <v>3.7</v>
      </c>
      <c r="H225" s="39" t="n">
        <v>1300</v>
      </c>
      <c r="I225" s="65" t="n">
        <f aca="false">G225*H225</f>
        <v>4810</v>
      </c>
      <c r="J225" s="41" t="n">
        <v>0.12</v>
      </c>
      <c r="K225" s="42" t="n">
        <f aca="false">I225*J225+I225</f>
        <v>5387.2</v>
      </c>
      <c r="L225" s="37" t="s">
        <v>790</v>
      </c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4"/>
      <c r="EU225" s="44"/>
      <c r="EV225" s="44"/>
      <c r="EW225" s="44"/>
      <c r="EX225" s="44"/>
      <c r="EY225" s="44"/>
      <c r="EZ225" s="44"/>
      <c r="FA225" s="44"/>
      <c r="FB225" s="44"/>
      <c r="FC225" s="44"/>
      <c r="FD225" s="44"/>
      <c r="FE225" s="44"/>
      <c r="FF225" s="44"/>
      <c r="FG225" s="44"/>
      <c r="FH225" s="44"/>
      <c r="FI225" s="44"/>
      <c r="FJ225" s="44"/>
      <c r="FK225" s="44"/>
      <c r="FL225" s="44"/>
      <c r="FM225" s="44"/>
      <c r="FN225" s="44"/>
      <c r="FO225" s="44"/>
      <c r="FP225" s="44"/>
      <c r="FQ225" s="44"/>
      <c r="FR225" s="44"/>
      <c r="FS225" s="44"/>
      <c r="FT225" s="44"/>
      <c r="FU225" s="44"/>
      <c r="FV225" s="44"/>
      <c r="FW225" s="44"/>
      <c r="FX225" s="44"/>
      <c r="FY225" s="44"/>
      <c r="FZ225" s="44"/>
      <c r="GA225" s="44"/>
      <c r="GB225" s="44"/>
      <c r="GC225" s="44"/>
      <c r="GD225" s="44"/>
      <c r="GE225" s="44"/>
      <c r="GF225" s="44"/>
      <c r="GG225" s="44"/>
      <c r="GH225" s="44"/>
      <c r="GI225" s="44"/>
      <c r="GJ225" s="44"/>
      <c r="GK225" s="44"/>
      <c r="GL225" s="44"/>
      <c r="GM225" s="44"/>
      <c r="GN225" s="44"/>
      <c r="GO225" s="44"/>
      <c r="GP225" s="44"/>
      <c r="GQ225" s="44"/>
      <c r="GR225" s="44"/>
      <c r="GS225" s="44"/>
      <c r="GT225" s="44"/>
      <c r="GU225" s="44"/>
      <c r="GV225" s="44"/>
      <c r="GW225" s="44"/>
      <c r="GX225" s="44"/>
      <c r="GY225" s="44"/>
      <c r="GZ225" s="44"/>
      <c r="HA225" s="44"/>
      <c r="HB225" s="44"/>
      <c r="HC225" s="44"/>
      <c r="HD225" s="44"/>
      <c r="HE225" s="44"/>
      <c r="HF225" s="44"/>
      <c r="HG225" s="44"/>
      <c r="HH225" s="44"/>
      <c r="HI225" s="44"/>
      <c r="HJ225" s="44"/>
      <c r="HK225" s="44"/>
      <c r="HL225" s="44"/>
      <c r="HM225" s="44"/>
      <c r="HN225" s="44"/>
      <c r="HO225" s="44"/>
      <c r="HP225" s="44"/>
      <c r="HQ225" s="44"/>
      <c r="HR225" s="44"/>
      <c r="HS225" s="44"/>
      <c r="HT225" s="44"/>
      <c r="HU225" s="44"/>
      <c r="HV225" s="44"/>
      <c r="HW225" s="44"/>
      <c r="HX225" s="44"/>
      <c r="HY225" s="44"/>
      <c r="HZ225" s="44"/>
      <c r="IA225" s="44"/>
      <c r="IB225" s="44"/>
      <c r="IC225" s="44"/>
      <c r="ID225" s="44"/>
      <c r="IE225" s="44"/>
      <c r="IF225" s="44"/>
      <c r="IG225" s="44"/>
      <c r="IH225" s="44"/>
      <c r="II225" s="44"/>
      <c r="IJ225" s="44"/>
      <c r="IK225" s="44"/>
      <c r="IL225" s="44"/>
      <c r="IM225" s="44"/>
      <c r="IN225" s="44"/>
      <c r="IO225" s="44"/>
      <c r="IP225" s="44"/>
      <c r="IQ225" s="44"/>
      <c r="IR225" s="44"/>
      <c r="IS225" s="44"/>
      <c r="IT225" s="44"/>
      <c r="IU225" s="44"/>
      <c r="IV225" s="44"/>
    </row>
    <row r="226" customFormat="false" ht="30" hidden="false" customHeight="false" outlineLevel="0" collapsed="false">
      <c r="A226" s="46"/>
      <c r="B226" s="39" t="s">
        <v>1526</v>
      </c>
      <c r="C226" s="37" t="s">
        <v>1527</v>
      </c>
      <c r="D226" s="53" t="s">
        <v>1528</v>
      </c>
      <c r="E226" s="37" t="s">
        <v>16</v>
      </c>
      <c r="F226" s="37" t="s">
        <v>899</v>
      </c>
      <c r="G226" s="47" t="n">
        <v>1.4</v>
      </c>
      <c r="H226" s="48" t="n">
        <v>4900</v>
      </c>
      <c r="I226" s="65" t="n">
        <f aca="false">G226*H226</f>
        <v>6860</v>
      </c>
      <c r="J226" s="41" t="n">
        <v>0.12</v>
      </c>
      <c r="K226" s="42" t="n">
        <f aca="false">I226*J226+I226</f>
        <v>7683.2</v>
      </c>
      <c r="L226" s="37" t="s">
        <v>826</v>
      </c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  <c r="DJ226" s="50"/>
      <c r="DK226" s="50"/>
      <c r="DL226" s="50"/>
      <c r="DM226" s="50"/>
      <c r="DN226" s="50"/>
      <c r="DO226" s="50"/>
      <c r="DP226" s="50"/>
      <c r="DQ226" s="50"/>
      <c r="DR226" s="50"/>
      <c r="DS226" s="50"/>
      <c r="DT226" s="50"/>
      <c r="DU226" s="50"/>
      <c r="DV226" s="50"/>
      <c r="DW226" s="50"/>
      <c r="DX226" s="50"/>
      <c r="DY226" s="50"/>
      <c r="DZ226" s="50"/>
      <c r="EA226" s="50"/>
      <c r="EB226" s="50"/>
      <c r="EC226" s="50"/>
      <c r="ED226" s="50"/>
      <c r="EE226" s="50"/>
      <c r="EF226" s="50"/>
      <c r="EG226" s="50"/>
      <c r="EH226" s="50"/>
      <c r="EI226" s="50"/>
      <c r="EJ226" s="50"/>
      <c r="EK226" s="50"/>
      <c r="EL226" s="50"/>
      <c r="EM226" s="50"/>
      <c r="EN226" s="50"/>
      <c r="EO226" s="50"/>
      <c r="EP226" s="50"/>
      <c r="EQ226" s="50"/>
      <c r="ER226" s="50"/>
      <c r="ES226" s="50"/>
      <c r="ET226" s="50"/>
      <c r="EU226" s="50"/>
      <c r="EV226" s="50"/>
      <c r="EW226" s="50"/>
      <c r="EX226" s="50"/>
      <c r="EY226" s="50"/>
      <c r="EZ226" s="50"/>
      <c r="FA226" s="50"/>
      <c r="FB226" s="50"/>
      <c r="FC226" s="50"/>
      <c r="FD226" s="50"/>
      <c r="FE226" s="50"/>
      <c r="FF226" s="50"/>
      <c r="FG226" s="50"/>
      <c r="FH226" s="50"/>
      <c r="FI226" s="50"/>
      <c r="FJ226" s="50"/>
      <c r="FK226" s="50"/>
      <c r="FL226" s="50"/>
      <c r="FM226" s="50"/>
      <c r="FN226" s="50"/>
      <c r="FO226" s="50"/>
      <c r="FP226" s="50"/>
      <c r="FQ226" s="50"/>
      <c r="FR226" s="50"/>
      <c r="FS226" s="50"/>
      <c r="FT226" s="50"/>
      <c r="FU226" s="50"/>
      <c r="FV226" s="50"/>
      <c r="FW226" s="50"/>
      <c r="FX226" s="50"/>
      <c r="FY226" s="50"/>
      <c r="FZ226" s="50"/>
      <c r="GA226" s="50"/>
      <c r="GB226" s="50"/>
      <c r="GC226" s="50"/>
      <c r="GD226" s="50"/>
      <c r="GE226" s="50"/>
      <c r="GF226" s="50"/>
      <c r="GG226" s="50"/>
      <c r="GH226" s="50"/>
      <c r="GI226" s="50"/>
      <c r="GJ226" s="50"/>
      <c r="GK226" s="50"/>
      <c r="GL226" s="50"/>
      <c r="GM226" s="50"/>
      <c r="GN226" s="50"/>
      <c r="GO226" s="50"/>
      <c r="GP226" s="50"/>
      <c r="GQ226" s="50"/>
      <c r="GR226" s="50"/>
      <c r="GS226" s="50"/>
      <c r="GT226" s="50"/>
      <c r="GU226" s="50"/>
      <c r="GV226" s="50"/>
      <c r="GW226" s="50"/>
      <c r="GX226" s="50"/>
      <c r="GY226" s="50"/>
      <c r="GZ226" s="50"/>
      <c r="HA226" s="50"/>
      <c r="HB226" s="50"/>
      <c r="HC226" s="50"/>
      <c r="HD226" s="50"/>
      <c r="HE226" s="50"/>
      <c r="HF226" s="50"/>
      <c r="HG226" s="50"/>
      <c r="HH226" s="50"/>
      <c r="HI226" s="50"/>
      <c r="HJ226" s="50"/>
      <c r="HK226" s="50"/>
      <c r="HL226" s="50"/>
      <c r="HM226" s="50"/>
      <c r="HN226" s="50"/>
      <c r="HO226" s="50"/>
      <c r="HP226" s="50"/>
      <c r="HQ226" s="50"/>
      <c r="HR226" s="50"/>
      <c r="HS226" s="50"/>
      <c r="HT226" s="50"/>
    </row>
    <row r="227" s="45" customFormat="true" ht="30" hidden="false" customHeight="false" outlineLevel="0" collapsed="false">
      <c r="A227" s="77"/>
      <c r="B227" s="39" t="s">
        <v>1529</v>
      </c>
      <c r="C227" s="91" t="s">
        <v>1530</v>
      </c>
      <c r="D227" s="78" t="s">
        <v>1531</v>
      </c>
      <c r="E227" s="78" t="s">
        <v>1532</v>
      </c>
      <c r="F227" s="116" t="s">
        <v>1533</v>
      </c>
      <c r="G227" s="40" t="n">
        <v>104</v>
      </c>
      <c r="H227" s="51" t="n">
        <v>24</v>
      </c>
      <c r="I227" s="65" t="n">
        <f aca="false">G227*H227</f>
        <v>2496</v>
      </c>
      <c r="J227" s="57" t="n">
        <v>0.12</v>
      </c>
      <c r="K227" s="56" t="n">
        <f aca="false">I227*J227+I227</f>
        <v>2795.52</v>
      </c>
      <c r="L227" s="78" t="s">
        <v>1275</v>
      </c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4"/>
      <c r="EU227" s="44"/>
      <c r="EV227" s="44"/>
      <c r="EW227" s="44"/>
      <c r="EX227" s="44"/>
      <c r="EY227" s="44"/>
      <c r="EZ227" s="44"/>
      <c r="FA227" s="44"/>
      <c r="FB227" s="44"/>
      <c r="FC227" s="44"/>
      <c r="FD227" s="44"/>
      <c r="FE227" s="44"/>
      <c r="FF227" s="44"/>
      <c r="FG227" s="44"/>
      <c r="FH227" s="44"/>
      <c r="FI227" s="44"/>
      <c r="FJ227" s="44"/>
      <c r="FK227" s="44"/>
      <c r="FL227" s="44"/>
      <c r="FM227" s="44"/>
      <c r="FN227" s="44"/>
      <c r="FO227" s="44"/>
      <c r="FP227" s="44"/>
      <c r="FQ227" s="44"/>
      <c r="FR227" s="44"/>
      <c r="FS227" s="44"/>
      <c r="FT227" s="44"/>
      <c r="FU227" s="44"/>
      <c r="FV227" s="44"/>
      <c r="FW227" s="44"/>
      <c r="FX227" s="44"/>
      <c r="FY227" s="44"/>
      <c r="FZ227" s="44"/>
      <c r="GA227" s="44"/>
      <c r="GB227" s="44"/>
      <c r="GC227" s="44"/>
      <c r="GD227" s="44"/>
      <c r="GE227" s="44"/>
      <c r="GF227" s="44"/>
      <c r="GG227" s="44"/>
      <c r="GH227" s="44"/>
      <c r="GI227" s="44"/>
      <c r="GJ227" s="44"/>
      <c r="GK227" s="44"/>
      <c r="GL227" s="44"/>
      <c r="GM227" s="44"/>
      <c r="GN227" s="44"/>
      <c r="GO227" s="44"/>
      <c r="GP227" s="44"/>
      <c r="GQ227" s="44"/>
      <c r="GR227" s="44"/>
      <c r="GS227" s="44"/>
      <c r="GT227" s="44"/>
      <c r="GU227" s="44"/>
      <c r="GV227" s="44"/>
      <c r="GW227" s="44"/>
      <c r="GX227" s="44"/>
      <c r="GY227" s="44"/>
      <c r="GZ227" s="44"/>
      <c r="HA227" s="44"/>
      <c r="HB227" s="44"/>
      <c r="HC227" s="44"/>
      <c r="HD227" s="44"/>
      <c r="HE227" s="44"/>
      <c r="HF227" s="44"/>
      <c r="HG227" s="44"/>
      <c r="HH227" s="44"/>
      <c r="HI227" s="44"/>
      <c r="HJ227" s="44"/>
      <c r="HK227" s="44"/>
      <c r="HL227" s="44"/>
      <c r="HM227" s="44"/>
      <c r="HN227" s="44"/>
      <c r="HO227" s="44"/>
      <c r="HP227" s="44"/>
      <c r="HQ227" s="44"/>
      <c r="HR227" s="44"/>
      <c r="HS227" s="44"/>
      <c r="HT227" s="44"/>
      <c r="HU227" s="44"/>
      <c r="HV227" s="44"/>
      <c r="HW227" s="44"/>
      <c r="HX227" s="44"/>
      <c r="HY227" s="44"/>
      <c r="HZ227" s="44"/>
      <c r="IA227" s="44"/>
      <c r="IB227" s="44"/>
      <c r="IC227" s="44"/>
      <c r="ID227" s="44"/>
      <c r="IE227" s="44"/>
      <c r="IF227" s="44"/>
      <c r="IG227" s="44"/>
      <c r="IH227" s="44"/>
      <c r="II227" s="44"/>
      <c r="IJ227" s="44"/>
      <c r="IK227" s="44"/>
      <c r="IL227" s="44"/>
      <c r="IM227" s="44"/>
      <c r="IN227" s="44"/>
      <c r="IO227" s="44"/>
      <c r="IP227" s="44"/>
      <c r="IQ227" s="44"/>
      <c r="IR227" s="44"/>
      <c r="IS227" s="44"/>
      <c r="IT227" s="44"/>
      <c r="IU227" s="44"/>
    </row>
    <row r="228" s="45" customFormat="true" ht="30" hidden="false" customHeight="false" outlineLevel="0" collapsed="false">
      <c r="A228" s="77"/>
      <c r="B228" s="39" t="s">
        <v>1534</v>
      </c>
      <c r="C228" s="91" t="s">
        <v>1535</v>
      </c>
      <c r="D228" s="78" t="s">
        <v>1536</v>
      </c>
      <c r="E228" s="78" t="s">
        <v>235</v>
      </c>
      <c r="F228" s="116" t="s">
        <v>1537</v>
      </c>
      <c r="G228" s="40" t="n">
        <v>190.48</v>
      </c>
      <c r="H228" s="51" t="n">
        <v>40</v>
      </c>
      <c r="I228" s="65" t="n">
        <f aca="false">G228*H228</f>
        <v>7619.2</v>
      </c>
      <c r="J228" s="57" t="n">
        <v>0.05</v>
      </c>
      <c r="K228" s="56" t="n">
        <f aca="false">I228*J228+I228</f>
        <v>8000.16</v>
      </c>
      <c r="L228" s="78" t="s">
        <v>1538</v>
      </c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4"/>
      <c r="EU228" s="44"/>
      <c r="EV228" s="44"/>
      <c r="EW228" s="44"/>
      <c r="EX228" s="44"/>
      <c r="EY228" s="44"/>
      <c r="EZ228" s="44"/>
      <c r="FA228" s="44"/>
      <c r="FB228" s="44"/>
      <c r="FC228" s="44"/>
      <c r="FD228" s="44"/>
      <c r="FE228" s="44"/>
      <c r="FF228" s="44"/>
      <c r="FG228" s="44"/>
      <c r="FH228" s="44"/>
      <c r="FI228" s="44"/>
      <c r="FJ228" s="44"/>
      <c r="FK228" s="44"/>
      <c r="FL228" s="44"/>
      <c r="FM228" s="44"/>
      <c r="FN228" s="44"/>
      <c r="FO228" s="44"/>
      <c r="FP228" s="44"/>
      <c r="FQ228" s="44"/>
      <c r="FR228" s="44"/>
      <c r="FS228" s="44"/>
      <c r="FT228" s="44"/>
      <c r="FU228" s="44"/>
      <c r="FV228" s="44"/>
      <c r="FW228" s="44"/>
      <c r="FX228" s="44"/>
      <c r="FY228" s="44"/>
      <c r="FZ228" s="44"/>
      <c r="GA228" s="44"/>
      <c r="GB228" s="44"/>
      <c r="GC228" s="44"/>
      <c r="GD228" s="44"/>
      <c r="GE228" s="44"/>
      <c r="GF228" s="44"/>
      <c r="GG228" s="44"/>
      <c r="GH228" s="44"/>
      <c r="GI228" s="44"/>
      <c r="GJ228" s="44"/>
      <c r="GK228" s="44"/>
      <c r="GL228" s="44"/>
      <c r="GM228" s="44"/>
      <c r="GN228" s="44"/>
      <c r="GO228" s="44"/>
      <c r="GP228" s="44"/>
      <c r="GQ228" s="44"/>
      <c r="GR228" s="44"/>
      <c r="GS228" s="44"/>
      <c r="GT228" s="44"/>
      <c r="GU228" s="44"/>
      <c r="GV228" s="44"/>
      <c r="GW228" s="44"/>
      <c r="GX228" s="44"/>
      <c r="GY228" s="44"/>
      <c r="GZ228" s="44"/>
      <c r="HA228" s="44"/>
      <c r="HB228" s="44"/>
      <c r="HC228" s="44"/>
      <c r="HD228" s="44"/>
      <c r="HE228" s="44"/>
      <c r="HF228" s="44"/>
      <c r="HG228" s="44"/>
      <c r="HH228" s="44"/>
      <c r="HI228" s="44"/>
      <c r="HJ228" s="44"/>
      <c r="HK228" s="44"/>
      <c r="HL228" s="44"/>
      <c r="HM228" s="44"/>
      <c r="HN228" s="44"/>
      <c r="HO228" s="44"/>
      <c r="HP228" s="44"/>
      <c r="HQ228" s="44"/>
      <c r="HR228" s="44"/>
      <c r="HS228" s="44"/>
      <c r="HT228" s="44"/>
      <c r="HU228" s="44"/>
      <c r="HV228" s="44"/>
      <c r="HW228" s="44"/>
      <c r="HX228" s="44"/>
      <c r="HY228" s="44"/>
      <c r="HZ228" s="44"/>
      <c r="IA228" s="44"/>
      <c r="IB228" s="44"/>
      <c r="IC228" s="44"/>
      <c r="ID228" s="44"/>
      <c r="IE228" s="44"/>
      <c r="IF228" s="44"/>
      <c r="IG228" s="44"/>
      <c r="IH228" s="44"/>
      <c r="II228" s="44"/>
      <c r="IJ228" s="44"/>
      <c r="IK228" s="44"/>
      <c r="IL228" s="44"/>
      <c r="IM228" s="44"/>
      <c r="IN228" s="44"/>
      <c r="IO228" s="44"/>
      <c r="IP228" s="44"/>
      <c r="IQ228" s="44"/>
      <c r="IR228" s="44"/>
      <c r="IS228" s="44"/>
      <c r="IT228" s="44"/>
      <c r="IU228" s="44"/>
    </row>
    <row r="229" customFormat="false" ht="30" hidden="false" customHeight="false" outlineLevel="0" collapsed="false">
      <c r="A229" s="51"/>
      <c r="B229" s="39" t="s">
        <v>1539</v>
      </c>
      <c r="C229" s="37" t="s">
        <v>1540</v>
      </c>
      <c r="D229" s="37" t="s">
        <v>1541</v>
      </c>
      <c r="E229" s="37" t="s">
        <v>11</v>
      </c>
      <c r="F229" s="37" t="s">
        <v>1542</v>
      </c>
      <c r="G229" s="40" t="n">
        <v>130</v>
      </c>
      <c r="H229" s="52" t="n">
        <v>180</v>
      </c>
      <c r="I229" s="65" t="n">
        <f aca="false">G229*H229</f>
        <v>23400</v>
      </c>
      <c r="J229" s="41" t="n">
        <v>0.12</v>
      </c>
      <c r="K229" s="42" t="n">
        <f aca="false">I229*J229+I229</f>
        <v>26208</v>
      </c>
      <c r="L229" s="37" t="s">
        <v>1458</v>
      </c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  <c r="DJ229" s="50"/>
      <c r="DK229" s="50"/>
      <c r="DL229" s="50"/>
      <c r="DM229" s="50"/>
      <c r="DN229" s="50"/>
      <c r="DO229" s="50"/>
      <c r="DP229" s="50"/>
      <c r="DQ229" s="50"/>
      <c r="DR229" s="50"/>
      <c r="DS229" s="50"/>
      <c r="DT229" s="50"/>
      <c r="DU229" s="50"/>
      <c r="DV229" s="50"/>
      <c r="DW229" s="50"/>
      <c r="DX229" s="50"/>
      <c r="DY229" s="50"/>
      <c r="DZ229" s="50"/>
      <c r="EA229" s="50"/>
      <c r="EB229" s="50"/>
      <c r="EC229" s="50"/>
      <c r="ED229" s="50"/>
      <c r="EE229" s="50"/>
      <c r="EF229" s="50"/>
      <c r="EG229" s="50"/>
      <c r="EH229" s="50"/>
      <c r="EI229" s="50"/>
      <c r="EJ229" s="50"/>
      <c r="EK229" s="50"/>
      <c r="EL229" s="50"/>
      <c r="EM229" s="50"/>
      <c r="EN229" s="50"/>
      <c r="EO229" s="50"/>
      <c r="EP229" s="50"/>
      <c r="EQ229" s="50"/>
      <c r="ER229" s="50"/>
      <c r="ES229" s="50"/>
      <c r="ET229" s="50"/>
      <c r="EU229" s="50"/>
      <c r="EV229" s="50"/>
      <c r="EW229" s="50"/>
      <c r="EX229" s="50"/>
      <c r="EY229" s="50"/>
      <c r="EZ229" s="50"/>
      <c r="FA229" s="50"/>
      <c r="FB229" s="50"/>
      <c r="FC229" s="50"/>
      <c r="FD229" s="50"/>
      <c r="FE229" s="50"/>
      <c r="FF229" s="50"/>
      <c r="FG229" s="50"/>
      <c r="FH229" s="50"/>
      <c r="FI229" s="50"/>
      <c r="FJ229" s="50"/>
      <c r="FK229" s="50"/>
      <c r="FL229" s="50"/>
      <c r="FM229" s="50"/>
      <c r="FN229" s="50"/>
      <c r="FO229" s="50"/>
      <c r="FP229" s="50"/>
      <c r="FQ229" s="50"/>
      <c r="FR229" s="50"/>
      <c r="FS229" s="50"/>
      <c r="FT229" s="50"/>
      <c r="FU229" s="50"/>
      <c r="FV229" s="50"/>
      <c r="FW229" s="50"/>
      <c r="FX229" s="50"/>
      <c r="FY229" s="50"/>
      <c r="FZ229" s="50"/>
      <c r="GA229" s="50"/>
      <c r="GB229" s="50"/>
      <c r="GC229" s="50"/>
      <c r="GD229" s="50"/>
      <c r="GE229" s="50"/>
      <c r="GF229" s="50"/>
      <c r="GG229" s="50"/>
      <c r="GH229" s="50"/>
      <c r="GI229" s="50"/>
      <c r="GJ229" s="50"/>
      <c r="GK229" s="50"/>
      <c r="GL229" s="50"/>
      <c r="GM229" s="50"/>
      <c r="GN229" s="50"/>
      <c r="GO229" s="50"/>
      <c r="GP229" s="50"/>
      <c r="GQ229" s="50"/>
      <c r="GR229" s="50"/>
      <c r="GS229" s="50"/>
      <c r="GT229" s="50"/>
      <c r="GU229" s="50"/>
      <c r="GV229" s="50"/>
      <c r="GW229" s="50"/>
      <c r="GX229" s="50"/>
      <c r="GY229" s="50"/>
      <c r="GZ229" s="50"/>
      <c r="HA229" s="50"/>
      <c r="HB229" s="50"/>
      <c r="HC229" s="50"/>
      <c r="HD229" s="50"/>
      <c r="HE229" s="50"/>
      <c r="HF229" s="50"/>
      <c r="HG229" s="50"/>
      <c r="HH229" s="50"/>
      <c r="HI229" s="50"/>
      <c r="HJ229" s="50"/>
      <c r="HK229" s="50"/>
      <c r="HL229" s="50"/>
      <c r="HM229" s="50"/>
      <c r="HN229" s="50"/>
      <c r="HO229" s="50"/>
      <c r="HP229" s="50"/>
      <c r="HQ229" s="50"/>
      <c r="HR229" s="50"/>
      <c r="HS229" s="50"/>
      <c r="HT229" s="50"/>
    </row>
    <row r="230" customFormat="false" ht="30" hidden="false" customHeight="false" outlineLevel="0" collapsed="false">
      <c r="A230" s="51"/>
      <c r="B230" s="39" t="s">
        <v>1543</v>
      </c>
      <c r="C230" s="37" t="s">
        <v>1544</v>
      </c>
      <c r="D230" s="37" t="s">
        <v>1545</v>
      </c>
      <c r="E230" s="37" t="s">
        <v>1546</v>
      </c>
      <c r="F230" s="37" t="s">
        <v>1547</v>
      </c>
      <c r="G230" s="40" t="n">
        <v>60</v>
      </c>
      <c r="H230" s="52" t="n">
        <v>12</v>
      </c>
      <c r="I230" s="65" t="n">
        <f aca="false">G230*H230</f>
        <v>720</v>
      </c>
      <c r="J230" s="41" t="n">
        <v>0.12</v>
      </c>
      <c r="K230" s="42" t="n">
        <f aca="false">I230*J230+I230</f>
        <v>806.4</v>
      </c>
      <c r="L230" s="37" t="s">
        <v>1548</v>
      </c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  <c r="DJ230" s="50"/>
      <c r="DK230" s="50"/>
      <c r="DL230" s="50"/>
      <c r="DM230" s="50"/>
      <c r="DN230" s="50"/>
      <c r="DO230" s="50"/>
      <c r="DP230" s="50"/>
      <c r="DQ230" s="50"/>
      <c r="DR230" s="50"/>
      <c r="DS230" s="50"/>
      <c r="DT230" s="50"/>
      <c r="DU230" s="50"/>
      <c r="DV230" s="50"/>
      <c r="DW230" s="50"/>
      <c r="DX230" s="50"/>
      <c r="DY230" s="50"/>
      <c r="DZ230" s="50"/>
      <c r="EA230" s="50"/>
      <c r="EB230" s="50"/>
      <c r="EC230" s="50"/>
      <c r="ED230" s="50"/>
      <c r="EE230" s="50"/>
      <c r="EF230" s="50"/>
      <c r="EG230" s="50"/>
      <c r="EH230" s="50"/>
      <c r="EI230" s="50"/>
      <c r="EJ230" s="50"/>
      <c r="EK230" s="50"/>
      <c r="EL230" s="50"/>
      <c r="EM230" s="50"/>
      <c r="EN230" s="50"/>
      <c r="EO230" s="50"/>
      <c r="EP230" s="50"/>
      <c r="EQ230" s="50"/>
      <c r="ER230" s="50"/>
      <c r="ES230" s="50"/>
      <c r="ET230" s="50"/>
      <c r="EU230" s="50"/>
      <c r="EV230" s="50"/>
      <c r="EW230" s="50"/>
      <c r="EX230" s="50"/>
      <c r="EY230" s="50"/>
      <c r="EZ230" s="50"/>
      <c r="FA230" s="50"/>
      <c r="FB230" s="50"/>
      <c r="FC230" s="50"/>
      <c r="FD230" s="50"/>
      <c r="FE230" s="50"/>
      <c r="FF230" s="50"/>
      <c r="FG230" s="50"/>
      <c r="FH230" s="50"/>
      <c r="FI230" s="50"/>
      <c r="FJ230" s="50"/>
      <c r="FK230" s="50"/>
      <c r="FL230" s="50"/>
      <c r="FM230" s="50"/>
      <c r="FN230" s="50"/>
      <c r="FO230" s="50"/>
      <c r="FP230" s="50"/>
      <c r="FQ230" s="50"/>
      <c r="FR230" s="50"/>
      <c r="FS230" s="50"/>
      <c r="FT230" s="50"/>
      <c r="FU230" s="50"/>
      <c r="FV230" s="50"/>
      <c r="FW230" s="50"/>
      <c r="FX230" s="50"/>
      <c r="FY230" s="50"/>
      <c r="FZ230" s="50"/>
      <c r="GA230" s="50"/>
      <c r="GB230" s="50"/>
      <c r="GC230" s="50"/>
      <c r="GD230" s="50"/>
      <c r="GE230" s="50"/>
      <c r="GF230" s="50"/>
      <c r="GG230" s="50"/>
      <c r="GH230" s="50"/>
      <c r="GI230" s="50"/>
      <c r="GJ230" s="50"/>
      <c r="GK230" s="50"/>
      <c r="GL230" s="50"/>
      <c r="GM230" s="50"/>
      <c r="GN230" s="50"/>
      <c r="GO230" s="50"/>
      <c r="GP230" s="50"/>
      <c r="GQ230" s="50"/>
      <c r="GR230" s="50"/>
      <c r="GS230" s="50"/>
      <c r="GT230" s="50"/>
      <c r="GU230" s="50"/>
      <c r="GV230" s="50"/>
      <c r="GW230" s="50"/>
      <c r="GX230" s="50"/>
      <c r="GY230" s="50"/>
      <c r="GZ230" s="50"/>
      <c r="HA230" s="50"/>
      <c r="HB230" s="50"/>
      <c r="HC230" s="50"/>
      <c r="HD230" s="50"/>
      <c r="HE230" s="50"/>
      <c r="HF230" s="50"/>
      <c r="HG230" s="50"/>
      <c r="HH230" s="50"/>
      <c r="HI230" s="50"/>
      <c r="HJ230" s="50"/>
      <c r="HK230" s="50"/>
      <c r="HL230" s="50"/>
      <c r="HM230" s="50"/>
      <c r="HN230" s="50"/>
      <c r="HO230" s="50"/>
      <c r="HP230" s="50"/>
      <c r="HQ230" s="50"/>
      <c r="HR230" s="50"/>
      <c r="HS230" s="50"/>
      <c r="HT230" s="50"/>
    </row>
    <row r="231" s="45" customFormat="true" ht="24" hidden="false" customHeight="false" outlineLevel="0" collapsed="false">
      <c r="A231" s="77"/>
      <c r="B231" s="39" t="s">
        <v>1549</v>
      </c>
      <c r="C231" s="91" t="s">
        <v>1550</v>
      </c>
      <c r="D231" s="78" t="s">
        <v>1551</v>
      </c>
      <c r="E231" s="78" t="s">
        <v>1532</v>
      </c>
      <c r="F231" s="116" t="s">
        <v>1552</v>
      </c>
      <c r="G231" s="40" t="n">
        <v>547.5</v>
      </c>
      <c r="H231" s="51" t="n">
        <v>3</v>
      </c>
      <c r="I231" s="65" t="n">
        <f aca="false">G231*H231</f>
        <v>1642.5</v>
      </c>
      <c r="J231" s="57" t="n">
        <v>0.12</v>
      </c>
      <c r="K231" s="42" t="n">
        <f aca="false">I231*J231+I231</f>
        <v>1839.6</v>
      </c>
      <c r="L231" s="78" t="s">
        <v>1275</v>
      </c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  <c r="FD231" s="44"/>
      <c r="FE231" s="44"/>
      <c r="FF231" s="44"/>
      <c r="FG231" s="44"/>
      <c r="FH231" s="44"/>
      <c r="FI231" s="44"/>
      <c r="FJ231" s="44"/>
      <c r="FK231" s="44"/>
      <c r="FL231" s="44"/>
      <c r="FM231" s="44"/>
      <c r="FN231" s="44"/>
      <c r="FO231" s="44"/>
      <c r="FP231" s="44"/>
      <c r="FQ231" s="44"/>
      <c r="FR231" s="44"/>
      <c r="FS231" s="44"/>
      <c r="FT231" s="44"/>
      <c r="FU231" s="44"/>
      <c r="FV231" s="44"/>
      <c r="FW231" s="44"/>
      <c r="FX231" s="44"/>
      <c r="FY231" s="44"/>
      <c r="FZ231" s="44"/>
      <c r="GA231" s="44"/>
      <c r="GB231" s="44"/>
      <c r="GC231" s="44"/>
      <c r="GD231" s="44"/>
      <c r="GE231" s="44"/>
      <c r="GF231" s="44"/>
      <c r="GG231" s="44"/>
      <c r="GH231" s="44"/>
      <c r="GI231" s="44"/>
      <c r="GJ231" s="44"/>
      <c r="GK231" s="44"/>
      <c r="GL231" s="44"/>
      <c r="GM231" s="44"/>
      <c r="GN231" s="44"/>
      <c r="GO231" s="44"/>
      <c r="GP231" s="44"/>
      <c r="GQ231" s="44"/>
      <c r="GR231" s="44"/>
      <c r="GS231" s="44"/>
      <c r="GT231" s="44"/>
      <c r="GU231" s="44"/>
      <c r="GV231" s="44"/>
      <c r="GW231" s="44"/>
      <c r="GX231" s="44"/>
      <c r="GY231" s="44"/>
      <c r="GZ231" s="44"/>
      <c r="HA231" s="44"/>
      <c r="HB231" s="44"/>
      <c r="HC231" s="44"/>
      <c r="HD231" s="44"/>
      <c r="HE231" s="44"/>
      <c r="HF231" s="44"/>
      <c r="HG231" s="44"/>
      <c r="HH231" s="44"/>
      <c r="HI231" s="44"/>
      <c r="HJ231" s="44"/>
      <c r="HK231" s="44"/>
      <c r="HL231" s="44"/>
      <c r="HM231" s="44"/>
      <c r="HN231" s="44"/>
      <c r="HO231" s="44"/>
      <c r="HP231" s="44"/>
      <c r="HQ231" s="44"/>
      <c r="HR231" s="44"/>
      <c r="HS231" s="44"/>
      <c r="HT231" s="44"/>
      <c r="HU231" s="44"/>
      <c r="HV231" s="44"/>
      <c r="HW231" s="44"/>
      <c r="HX231" s="44"/>
      <c r="HY231" s="44"/>
      <c r="HZ231" s="44"/>
      <c r="IA231" s="44"/>
      <c r="IB231" s="44"/>
      <c r="IC231" s="44"/>
      <c r="ID231" s="44"/>
      <c r="IE231" s="44"/>
      <c r="IF231" s="44"/>
      <c r="IG231" s="44"/>
      <c r="IH231" s="44"/>
      <c r="II231" s="44"/>
      <c r="IJ231" s="44"/>
      <c r="IK231" s="44"/>
      <c r="IL231" s="44"/>
      <c r="IM231" s="44"/>
      <c r="IN231" s="44"/>
      <c r="IO231" s="44"/>
      <c r="IP231" s="44"/>
      <c r="IQ231" s="44"/>
      <c r="IR231" s="44"/>
      <c r="IS231" s="44"/>
      <c r="IT231" s="44"/>
      <c r="IU231" s="44"/>
    </row>
    <row r="232" customFormat="false" ht="30" hidden="false" customHeight="false" outlineLevel="0" collapsed="false">
      <c r="A232" s="51"/>
      <c r="B232" s="39" t="s">
        <v>1553</v>
      </c>
      <c r="C232" s="37" t="s">
        <v>1554</v>
      </c>
      <c r="D232" s="37" t="s">
        <v>1555</v>
      </c>
      <c r="E232" s="37" t="s">
        <v>11</v>
      </c>
      <c r="F232" s="37" t="s">
        <v>1556</v>
      </c>
      <c r="G232" s="40" t="n">
        <v>7.62</v>
      </c>
      <c r="H232" s="52" t="n">
        <v>220</v>
      </c>
      <c r="I232" s="65" t="n">
        <f aca="false">G232*H232</f>
        <v>1676.4</v>
      </c>
      <c r="J232" s="57" t="n">
        <v>0.05</v>
      </c>
      <c r="K232" s="42" t="n">
        <f aca="false">I232*J232+I232</f>
        <v>1760.22</v>
      </c>
      <c r="L232" s="37" t="s">
        <v>1538</v>
      </c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  <c r="DJ232" s="50"/>
      <c r="DK232" s="50"/>
      <c r="DL232" s="50"/>
      <c r="DM232" s="50"/>
      <c r="DN232" s="50"/>
      <c r="DO232" s="50"/>
      <c r="DP232" s="50"/>
      <c r="DQ232" s="50"/>
      <c r="DR232" s="50"/>
      <c r="DS232" s="50"/>
      <c r="DT232" s="50"/>
      <c r="DU232" s="50"/>
      <c r="DV232" s="50"/>
      <c r="DW232" s="50"/>
      <c r="DX232" s="50"/>
      <c r="DY232" s="50"/>
      <c r="DZ232" s="50"/>
      <c r="EA232" s="50"/>
      <c r="EB232" s="50"/>
      <c r="EC232" s="50"/>
      <c r="ED232" s="50"/>
      <c r="EE232" s="50"/>
      <c r="EF232" s="50"/>
      <c r="EG232" s="50"/>
      <c r="EH232" s="50"/>
      <c r="EI232" s="50"/>
      <c r="EJ232" s="50"/>
      <c r="EK232" s="50"/>
      <c r="EL232" s="50"/>
      <c r="EM232" s="50"/>
      <c r="EN232" s="50"/>
      <c r="EO232" s="50"/>
      <c r="EP232" s="50"/>
      <c r="EQ232" s="50"/>
      <c r="ER232" s="50"/>
      <c r="ES232" s="50"/>
      <c r="ET232" s="50"/>
      <c r="EU232" s="50"/>
      <c r="EV232" s="50"/>
      <c r="EW232" s="50"/>
      <c r="EX232" s="50"/>
      <c r="EY232" s="50"/>
      <c r="EZ232" s="50"/>
      <c r="FA232" s="50"/>
      <c r="FB232" s="50"/>
      <c r="FC232" s="50"/>
      <c r="FD232" s="50"/>
      <c r="FE232" s="50"/>
      <c r="FF232" s="50"/>
      <c r="FG232" s="50"/>
      <c r="FH232" s="50"/>
      <c r="FI232" s="50"/>
      <c r="FJ232" s="50"/>
      <c r="FK232" s="50"/>
      <c r="FL232" s="50"/>
      <c r="FM232" s="50"/>
      <c r="FN232" s="50"/>
      <c r="FO232" s="50"/>
      <c r="FP232" s="50"/>
      <c r="FQ232" s="50"/>
      <c r="FR232" s="50"/>
      <c r="FS232" s="50"/>
      <c r="FT232" s="50"/>
      <c r="FU232" s="50"/>
      <c r="FV232" s="50"/>
      <c r="FW232" s="50"/>
      <c r="FX232" s="50"/>
      <c r="FY232" s="50"/>
      <c r="FZ232" s="50"/>
      <c r="GA232" s="50"/>
      <c r="GB232" s="50"/>
      <c r="GC232" s="50"/>
      <c r="GD232" s="50"/>
      <c r="GE232" s="50"/>
      <c r="GF232" s="50"/>
      <c r="GG232" s="50"/>
      <c r="GH232" s="50"/>
      <c r="GI232" s="50"/>
      <c r="GJ232" s="50"/>
      <c r="GK232" s="50"/>
      <c r="GL232" s="50"/>
      <c r="GM232" s="50"/>
      <c r="GN232" s="50"/>
      <c r="GO232" s="50"/>
      <c r="GP232" s="50"/>
      <c r="GQ232" s="50"/>
      <c r="GR232" s="50"/>
      <c r="GS232" s="50"/>
      <c r="GT232" s="50"/>
      <c r="GU232" s="50"/>
      <c r="GV232" s="50"/>
      <c r="GW232" s="50"/>
      <c r="GX232" s="50"/>
      <c r="GY232" s="50"/>
      <c r="GZ232" s="50"/>
      <c r="HA232" s="50"/>
      <c r="HB232" s="50"/>
      <c r="HC232" s="50"/>
      <c r="HD232" s="50"/>
      <c r="HE232" s="50"/>
      <c r="HF232" s="50"/>
      <c r="HG232" s="50"/>
      <c r="HH232" s="50"/>
      <c r="HI232" s="50"/>
      <c r="HJ232" s="50"/>
      <c r="HK232" s="50"/>
      <c r="HL232" s="50"/>
      <c r="HM232" s="50"/>
      <c r="HN232" s="50"/>
      <c r="HO232" s="50"/>
      <c r="HP232" s="50"/>
      <c r="HQ232" s="50"/>
      <c r="HR232" s="50"/>
      <c r="HS232" s="50"/>
      <c r="HT232" s="50"/>
    </row>
    <row r="233" s="45" customFormat="true" ht="15" hidden="false" customHeight="false" outlineLevel="0" collapsed="false">
      <c r="A233" s="77"/>
      <c r="B233" s="39" t="s">
        <v>1557</v>
      </c>
      <c r="C233" s="91" t="s">
        <v>1558</v>
      </c>
      <c r="D233" s="78" t="s">
        <v>1559</v>
      </c>
      <c r="E233" s="78" t="s">
        <v>1560</v>
      </c>
      <c r="F233" s="116" t="s">
        <v>1556</v>
      </c>
      <c r="G233" s="40" t="n">
        <v>21.9</v>
      </c>
      <c r="H233" s="51" t="n">
        <v>170</v>
      </c>
      <c r="I233" s="65" t="n">
        <f aca="false">G233*H233</f>
        <v>3723</v>
      </c>
      <c r="J233" s="57" t="n">
        <v>0.05</v>
      </c>
      <c r="K233" s="56" t="n">
        <f aca="false">I233*J233+I233</f>
        <v>3909.15</v>
      </c>
      <c r="L233" s="78" t="s">
        <v>1538</v>
      </c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  <c r="FD233" s="44"/>
      <c r="FE233" s="44"/>
      <c r="FF233" s="44"/>
      <c r="FG233" s="44"/>
      <c r="FH233" s="44"/>
      <c r="FI233" s="44"/>
      <c r="FJ233" s="44"/>
      <c r="FK233" s="44"/>
      <c r="FL233" s="44"/>
      <c r="FM233" s="44"/>
      <c r="FN233" s="44"/>
      <c r="FO233" s="44"/>
      <c r="FP233" s="44"/>
      <c r="FQ233" s="44"/>
      <c r="FR233" s="44"/>
      <c r="FS233" s="44"/>
      <c r="FT233" s="44"/>
      <c r="FU233" s="44"/>
      <c r="FV233" s="44"/>
      <c r="FW233" s="44"/>
      <c r="FX233" s="44"/>
      <c r="FY233" s="44"/>
      <c r="FZ233" s="44"/>
      <c r="GA233" s="44"/>
      <c r="GB233" s="44"/>
      <c r="GC233" s="44"/>
      <c r="GD233" s="44"/>
      <c r="GE233" s="44"/>
      <c r="GF233" s="44"/>
      <c r="GG233" s="44"/>
      <c r="GH233" s="44"/>
      <c r="GI233" s="44"/>
      <c r="GJ233" s="44"/>
      <c r="GK233" s="44"/>
      <c r="GL233" s="44"/>
      <c r="GM233" s="44"/>
      <c r="GN233" s="44"/>
      <c r="GO233" s="44"/>
      <c r="GP233" s="44"/>
      <c r="GQ233" s="44"/>
      <c r="GR233" s="44"/>
      <c r="GS233" s="44"/>
      <c r="GT233" s="44"/>
      <c r="GU233" s="44"/>
      <c r="GV233" s="44"/>
      <c r="GW233" s="44"/>
      <c r="GX233" s="44"/>
      <c r="GY233" s="44"/>
      <c r="GZ233" s="44"/>
      <c r="HA233" s="44"/>
      <c r="HB233" s="44"/>
      <c r="HC233" s="44"/>
      <c r="HD233" s="44"/>
      <c r="HE233" s="44"/>
      <c r="HF233" s="44"/>
      <c r="HG233" s="44"/>
      <c r="HH233" s="44"/>
      <c r="HI233" s="44"/>
      <c r="HJ233" s="44"/>
      <c r="HK233" s="44"/>
      <c r="HL233" s="44"/>
      <c r="HM233" s="44"/>
      <c r="HN233" s="44"/>
      <c r="HO233" s="44"/>
      <c r="HP233" s="44"/>
      <c r="HQ233" s="44"/>
      <c r="HR233" s="44"/>
      <c r="HS233" s="44"/>
      <c r="HT233" s="44"/>
      <c r="HU233" s="44"/>
      <c r="HV233" s="44"/>
      <c r="HW233" s="44"/>
      <c r="HX233" s="44"/>
      <c r="HY233" s="44"/>
      <c r="HZ233" s="44"/>
      <c r="IA233" s="44"/>
      <c r="IB233" s="44"/>
      <c r="IC233" s="44"/>
      <c r="ID233" s="44"/>
      <c r="IE233" s="44"/>
      <c r="IF233" s="44"/>
      <c r="IG233" s="44"/>
      <c r="IH233" s="44"/>
      <c r="II233" s="44"/>
      <c r="IJ233" s="44"/>
      <c r="IK233" s="44"/>
      <c r="IL233" s="44"/>
      <c r="IM233" s="44"/>
      <c r="IN233" s="44"/>
      <c r="IO233" s="44"/>
      <c r="IP233" s="44"/>
      <c r="IQ233" s="44"/>
      <c r="IR233" s="44"/>
      <c r="IS233" s="44"/>
      <c r="IT233" s="44"/>
      <c r="IU233" s="44"/>
    </row>
    <row r="234" s="45" customFormat="true" ht="15" hidden="false" customHeight="false" outlineLevel="0" collapsed="false">
      <c r="A234" s="77"/>
      <c r="B234" s="39" t="s">
        <v>1561</v>
      </c>
      <c r="C234" s="91" t="s">
        <v>1562</v>
      </c>
      <c r="D234" s="78" t="s">
        <v>1563</v>
      </c>
      <c r="E234" s="78" t="s">
        <v>1564</v>
      </c>
      <c r="F234" s="116" t="s">
        <v>1556</v>
      </c>
      <c r="G234" s="40" t="n">
        <v>2047.62</v>
      </c>
      <c r="H234" s="51" t="n">
        <v>2</v>
      </c>
      <c r="I234" s="65" t="n">
        <f aca="false">G234*H234</f>
        <v>4095.24</v>
      </c>
      <c r="J234" s="57" t="n">
        <v>0.05</v>
      </c>
      <c r="K234" s="56" t="n">
        <f aca="false">I234*J234+I234</f>
        <v>4300.002</v>
      </c>
      <c r="L234" s="78" t="s">
        <v>1538</v>
      </c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4"/>
      <c r="EU234" s="44"/>
      <c r="EV234" s="44"/>
      <c r="EW234" s="44"/>
      <c r="EX234" s="44"/>
      <c r="EY234" s="44"/>
      <c r="EZ234" s="44"/>
      <c r="FA234" s="44"/>
      <c r="FB234" s="44"/>
      <c r="FC234" s="44"/>
      <c r="FD234" s="44"/>
      <c r="FE234" s="44"/>
      <c r="FF234" s="44"/>
      <c r="FG234" s="44"/>
      <c r="FH234" s="44"/>
      <c r="FI234" s="44"/>
      <c r="FJ234" s="44"/>
      <c r="FK234" s="44"/>
      <c r="FL234" s="44"/>
      <c r="FM234" s="44"/>
      <c r="FN234" s="44"/>
      <c r="FO234" s="44"/>
      <c r="FP234" s="44"/>
      <c r="FQ234" s="44"/>
      <c r="FR234" s="44"/>
      <c r="FS234" s="44"/>
      <c r="FT234" s="44"/>
      <c r="FU234" s="44"/>
      <c r="FV234" s="44"/>
      <c r="FW234" s="44"/>
      <c r="FX234" s="44"/>
      <c r="FY234" s="44"/>
      <c r="FZ234" s="44"/>
      <c r="GA234" s="44"/>
      <c r="GB234" s="44"/>
      <c r="GC234" s="44"/>
      <c r="GD234" s="44"/>
      <c r="GE234" s="44"/>
      <c r="GF234" s="44"/>
      <c r="GG234" s="44"/>
      <c r="GH234" s="44"/>
      <c r="GI234" s="44"/>
      <c r="GJ234" s="44"/>
      <c r="GK234" s="44"/>
      <c r="GL234" s="44"/>
      <c r="GM234" s="44"/>
      <c r="GN234" s="44"/>
      <c r="GO234" s="44"/>
      <c r="GP234" s="44"/>
      <c r="GQ234" s="44"/>
      <c r="GR234" s="44"/>
      <c r="GS234" s="44"/>
      <c r="GT234" s="44"/>
      <c r="GU234" s="44"/>
      <c r="GV234" s="44"/>
      <c r="GW234" s="44"/>
      <c r="GX234" s="44"/>
      <c r="GY234" s="44"/>
      <c r="GZ234" s="44"/>
      <c r="HA234" s="44"/>
      <c r="HB234" s="44"/>
      <c r="HC234" s="44"/>
      <c r="HD234" s="44"/>
      <c r="HE234" s="44"/>
      <c r="HF234" s="44"/>
      <c r="HG234" s="44"/>
      <c r="HH234" s="44"/>
      <c r="HI234" s="44"/>
      <c r="HJ234" s="44"/>
      <c r="HK234" s="44"/>
      <c r="HL234" s="44"/>
      <c r="HM234" s="44"/>
      <c r="HN234" s="44"/>
      <c r="HO234" s="44"/>
      <c r="HP234" s="44"/>
      <c r="HQ234" s="44"/>
      <c r="HR234" s="44"/>
      <c r="HS234" s="44"/>
      <c r="HT234" s="44"/>
      <c r="HU234" s="44"/>
      <c r="HV234" s="44"/>
      <c r="HW234" s="44"/>
      <c r="HX234" s="44"/>
      <c r="HY234" s="44"/>
      <c r="HZ234" s="44"/>
      <c r="IA234" s="44"/>
      <c r="IB234" s="44"/>
      <c r="IC234" s="44"/>
      <c r="ID234" s="44"/>
      <c r="IE234" s="44"/>
      <c r="IF234" s="44"/>
      <c r="IG234" s="44"/>
      <c r="IH234" s="44"/>
      <c r="II234" s="44"/>
      <c r="IJ234" s="44"/>
      <c r="IK234" s="44"/>
      <c r="IL234" s="44"/>
      <c r="IM234" s="44"/>
      <c r="IN234" s="44"/>
      <c r="IO234" s="44"/>
      <c r="IP234" s="44"/>
      <c r="IQ234" s="44"/>
      <c r="IR234" s="44"/>
      <c r="IS234" s="44"/>
      <c r="IT234" s="44"/>
      <c r="IU234" s="44"/>
    </row>
    <row r="235" customFormat="false" ht="45" hidden="false" customHeight="false" outlineLevel="0" collapsed="false">
      <c r="A235" s="51"/>
      <c r="B235" s="39" t="s">
        <v>1565</v>
      </c>
      <c r="C235" s="37" t="s">
        <v>1566</v>
      </c>
      <c r="D235" s="37" t="s">
        <v>681</v>
      </c>
      <c r="E235" s="37" t="s">
        <v>418</v>
      </c>
      <c r="F235" s="37" t="s">
        <v>1567</v>
      </c>
      <c r="G235" s="40" t="n">
        <v>127</v>
      </c>
      <c r="H235" s="52" t="n">
        <v>8</v>
      </c>
      <c r="I235" s="65" t="n">
        <f aca="false">G235*H235</f>
        <v>1016</v>
      </c>
      <c r="J235" s="57" t="n">
        <v>0.12</v>
      </c>
      <c r="K235" s="42" t="n">
        <f aca="false">I235*J235+I235</f>
        <v>1137.92</v>
      </c>
      <c r="L235" s="37" t="s">
        <v>1568</v>
      </c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  <c r="DJ235" s="50"/>
      <c r="DK235" s="50"/>
      <c r="DL235" s="50"/>
      <c r="DM235" s="50"/>
      <c r="DN235" s="50"/>
      <c r="DO235" s="50"/>
      <c r="DP235" s="50"/>
      <c r="DQ235" s="50"/>
      <c r="DR235" s="50"/>
      <c r="DS235" s="50"/>
      <c r="DT235" s="50"/>
      <c r="DU235" s="50"/>
      <c r="DV235" s="50"/>
      <c r="DW235" s="50"/>
      <c r="DX235" s="50"/>
      <c r="DY235" s="50"/>
      <c r="DZ235" s="50"/>
      <c r="EA235" s="50"/>
      <c r="EB235" s="50"/>
      <c r="EC235" s="50"/>
      <c r="ED235" s="50"/>
      <c r="EE235" s="50"/>
      <c r="EF235" s="50"/>
      <c r="EG235" s="50"/>
      <c r="EH235" s="50"/>
      <c r="EI235" s="50"/>
      <c r="EJ235" s="50"/>
      <c r="EK235" s="50"/>
      <c r="EL235" s="50"/>
      <c r="EM235" s="50"/>
      <c r="EN235" s="50"/>
      <c r="EO235" s="50"/>
      <c r="EP235" s="50"/>
      <c r="EQ235" s="50"/>
      <c r="ER235" s="50"/>
      <c r="ES235" s="50"/>
      <c r="ET235" s="50"/>
      <c r="EU235" s="50"/>
      <c r="EV235" s="50"/>
      <c r="EW235" s="50"/>
      <c r="EX235" s="50"/>
      <c r="EY235" s="50"/>
      <c r="EZ235" s="50"/>
      <c r="FA235" s="50"/>
      <c r="FB235" s="50"/>
      <c r="FC235" s="50"/>
      <c r="FD235" s="50"/>
      <c r="FE235" s="50"/>
      <c r="FF235" s="50"/>
      <c r="FG235" s="50"/>
      <c r="FH235" s="50"/>
      <c r="FI235" s="50"/>
      <c r="FJ235" s="50"/>
      <c r="FK235" s="50"/>
      <c r="FL235" s="50"/>
      <c r="FM235" s="50"/>
      <c r="FN235" s="50"/>
      <c r="FO235" s="50"/>
      <c r="FP235" s="50"/>
      <c r="FQ235" s="50"/>
      <c r="FR235" s="50"/>
      <c r="FS235" s="50"/>
      <c r="FT235" s="50"/>
      <c r="FU235" s="50"/>
      <c r="FV235" s="50"/>
      <c r="FW235" s="50"/>
      <c r="FX235" s="50"/>
      <c r="FY235" s="50"/>
      <c r="FZ235" s="50"/>
      <c r="GA235" s="50"/>
      <c r="GB235" s="50"/>
      <c r="GC235" s="50"/>
      <c r="GD235" s="50"/>
      <c r="GE235" s="50"/>
      <c r="GF235" s="50"/>
      <c r="GG235" s="50"/>
      <c r="GH235" s="50"/>
      <c r="GI235" s="50"/>
      <c r="GJ235" s="50"/>
      <c r="GK235" s="50"/>
      <c r="GL235" s="50"/>
      <c r="GM235" s="50"/>
      <c r="GN235" s="50"/>
      <c r="GO235" s="50"/>
      <c r="GP235" s="50"/>
      <c r="GQ235" s="50"/>
      <c r="GR235" s="50"/>
      <c r="GS235" s="50"/>
      <c r="GT235" s="50"/>
      <c r="GU235" s="50"/>
      <c r="GV235" s="50"/>
      <c r="GW235" s="50"/>
      <c r="GX235" s="50"/>
      <c r="GY235" s="50"/>
      <c r="GZ235" s="50"/>
      <c r="HA235" s="50"/>
      <c r="HB235" s="50"/>
      <c r="HC235" s="50"/>
      <c r="HD235" s="50"/>
      <c r="HE235" s="50"/>
      <c r="HF235" s="50"/>
      <c r="HG235" s="50"/>
      <c r="HH235" s="50"/>
      <c r="HI235" s="50"/>
      <c r="HJ235" s="50"/>
      <c r="HK235" s="50"/>
      <c r="HL235" s="50"/>
      <c r="HM235" s="50"/>
      <c r="HN235" s="50"/>
      <c r="HO235" s="50"/>
      <c r="HP235" s="50"/>
      <c r="HQ235" s="50"/>
      <c r="HR235" s="50"/>
      <c r="HS235" s="50"/>
      <c r="HT235" s="50"/>
    </row>
    <row r="236" customFormat="false" ht="30" hidden="false" customHeight="false" outlineLevel="0" collapsed="false">
      <c r="A236" s="51"/>
      <c r="B236" s="39" t="s">
        <v>1569</v>
      </c>
      <c r="C236" s="37" t="s">
        <v>1570</v>
      </c>
      <c r="D236" s="37" t="s">
        <v>1571</v>
      </c>
      <c r="E236" s="37" t="s">
        <v>685</v>
      </c>
      <c r="F236" s="37" t="s">
        <v>1572</v>
      </c>
      <c r="G236" s="40" t="n">
        <v>280.95</v>
      </c>
      <c r="H236" s="52" t="n">
        <v>12</v>
      </c>
      <c r="I236" s="65" t="n">
        <f aca="false">G236*H236</f>
        <v>3371.4</v>
      </c>
      <c r="J236" s="57" t="n">
        <v>0.12</v>
      </c>
      <c r="K236" s="42" t="n">
        <f aca="false">I236*J236+I236</f>
        <v>3775.968</v>
      </c>
      <c r="L236" s="37" t="s">
        <v>1165</v>
      </c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  <c r="DJ236" s="50"/>
      <c r="DK236" s="50"/>
      <c r="DL236" s="50"/>
      <c r="DM236" s="50"/>
      <c r="DN236" s="50"/>
      <c r="DO236" s="50"/>
      <c r="DP236" s="50"/>
      <c r="DQ236" s="50"/>
      <c r="DR236" s="50"/>
      <c r="DS236" s="50"/>
      <c r="DT236" s="50"/>
      <c r="DU236" s="50"/>
      <c r="DV236" s="50"/>
      <c r="DW236" s="50"/>
      <c r="DX236" s="50"/>
      <c r="DY236" s="50"/>
      <c r="DZ236" s="50"/>
      <c r="EA236" s="50"/>
      <c r="EB236" s="50"/>
      <c r="EC236" s="50"/>
      <c r="ED236" s="50"/>
      <c r="EE236" s="50"/>
      <c r="EF236" s="50"/>
      <c r="EG236" s="50"/>
      <c r="EH236" s="50"/>
      <c r="EI236" s="50"/>
      <c r="EJ236" s="50"/>
      <c r="EK236" s="50"/>
      <c r="EL236" s="50"/>
      <c r="EM236" s="50"/>
      <c r="EN236" s="50"/>
      <c r="EO236" s="50"/>
      <c r="EP236" s="50"/>
      <c r="EQ236" s="50"/>
      <c r="ER236" s="50"/>
      <c r="ES236" s="50"/>
      <c r="ET236" s="50"/>
      <c r="EU236" s="50"/>
      <c r="EV236" s="50"/>
      <c r="EW236" s="50"/>
      <c r="EX236" s="50"/>
      <c r="EY236" s="50"/>
      <c r="EZ236" s="50"/>
      <c r="FA236" s="50"/>
      <c r="FB236" s="50"/>
      <c r="FC236" s="50"/>
      <c r="FD236" s="50"/>
      <c r="FE236" s="50"/>
      <c r="FF236" s="50"/>
      <c r="FG236" s="50"/>
      <c r="FH236" s="50"/>
      <c r="FI236" s="50"/>
      <c r="FJ236" s="50"/>
      <c r="FK236" s="50"/>
      <c r="FL236" s="50"/>
      <c r="FM236" s="50"/>
      <c r="FN236" s="50"/>
      <c r="FO236" s="50"/>
      <c r="FP236" s="50"/>
      <c r="FQ236" s="50"/>
      <c r="FR236" s="50"/>
      <c r="FS236" s="50"/>
      <c r="FT236" s="50"/>
      <c r="FU236" s="50"/>
      <c r="FV236" s="50"/>
      <c r="FW236" s="50"/>
      <c r="FX236" s="50"/>
      <c r="FY236" s="50"/>
      <c r="FZ236" s="50"/>
      <c r="GA236" s="50"/>
      <c r="GB236" s="50"/>
      <c r="GC236" s="50"/>
      <c r="GD236" s="50"/>
      <c r="GE236" s="50"/>
      <c r="GF236" s="50"/>
      <c r="GG236" s="50"/>
      <c r="GH236" s="50"/>
      <c r="GI236" s="50"/>
      <c r="GJ236" s="50"/>
      <c r="GK236" s="50"/>
      <c r="GL236" s="50"/>
      <c r="GM236" s="50"/>
      <c r="GN236" s="50"/>
      <c r="GO236" s="50"/>
      <c r="GP236" s="50"/>
      <c r="GQ236" s="50"/>
      <c r="GR236" s="50"/>
      <c r="GS236" s="50"/>
      <c r="GT236" s="50"/>
      <c r="GU236" s="50"/>
      <c r="GV236" s="50"/>
      <c r="GW236" s="50"/>
      <c r="GX236" s="50"/>
      <c r="GY236" s="50"/>
      <c r="GZ236" s="50"/>
      <c r="HA236" s="50"/>
      <c r="HB236" s="50"/>
      <c r="HC236" s="50"/>
      <c r="HD236" s="50"/>
      <c r="HE236" s="50"/>
      <c r="HF236" s="50"/>
      <c r="HG236" s="50"/>
      <c r="HH236" s="50"/>
      <c r="HI236" s="50"/>
      <c r="HJ236" s="50"/>
      <c r="HK236" s="50"/>
      <c r="HL236" s="50"/>
      <c r="HM236" s="50"/>
      <c r="HN236" s="50"/>
      <c r="HO236" s="50"/>
      <c r="HP236" s="50"/>
      <c r="HQ236" s="50"/>
      <c r="HR236" s="50"/>
      <c r="HS236" s="50"/>
      <c r="HT236" s="50"/>
    </row>
    <row r="237" customFormat="false" ht="30" hidden="false" customHeight="false" outlineLevel="0" collapsed="false">
      <c r="A237" s="51"/>
      <c r="B237" s="39" t="s">
        <v>1573</v>
      </c>
      <c r="C237" s="37" t="s">
        <v>1574</v>
      </c>
      <c r="D237" s="37" t="s">
        <v>1575</v>
      </c>
      <c r="E237" s="37" t="s">
        <v>685</v>
      </c>
      <c r="F237" s="37" t="s">
        <v>1576</v>
      </c>
      <c r="G237" s="40" t="n">
        <v>318.64</v>
      </c>
      <c r="H237" s="52" t="n">
        <v>12</v>
      </c>
      <c r="I237" s="65" t="n">
        <f aca="false">G237*H237</f>
        <v>3823.68</v>
      </c>
      <c r="J237" s="57" t="n">
        <v>0.12</v>
      </c>
      <c r="K237" s="42" t="n">
        <f aca="false">I237*J237+I237</f>
        <v>4282.5216</v>
      </c>
      <c r="L237" s="37" t="s">
        <v>1275</v>
      </c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  <c r="DJ237" s="50"/>
      <c r="DK237" s="50"/>
      <c r="DL237" s="50"/>
      <c r="DM237" s="50"/>
      <c r="DN237" s="50"/>
      <c r="DO237" s="50"/>
      <c r="DP237" s="50"/>
      <c r="DQ237" s="50"/>
      <c r="DR237" s="50"/>
      <c r="DS237" s="50"/>
      <c r="DT237" s="50"/>
      <c r="DU237" s="50"/>
      <c r="DV237" s="50"/>
      <c r="DW237" s="50"/>
      <c r="DX237" s="50"/>
      <c r="DY237" s="50"/>
      <c r="DZ237" s="50"/>
      <c r="EA237" s="50"/>
      <c r="EB237" s="50"/>
      <c r="EC237" s="50"/>
      <c r="ED237" s="50"/>
      <c r="EE237" s="50"/>
      <c r="EF237" s="50"/>
      <c r="EG237" s="50"/>
      <c r="EH237" s="50"/>
      <c r="EI237" s="50"/>
      <c r="EJ237" s="50"/>
      <c r="EK237" s="50"/>
      <c r="EL237" s="50"/>
      <c r="EM237" s="50"/>
      <c r="EN237" s="50"/>
      <c r="EO237" s="50"/>
      <c r="EP237" s="50"/>
      <c r="EQ237" s="50"/>
      <c r="ER237" s="50"/>
      <c r="ES237" s="50"/>
      <c r="ET237" s="50"/>
      <c r="EU237" s="50"/>
      <c r="EV237" s="50"/>
      <c r="EW237" s="50"/>
      <c r="EX237" s="50"/>
      <c r="EY237" s="50"/>
      <c r="EZ237" s="50"/>
      <c r="FA237" s="50"/>
      <c r="FB237" s="50"/>
      <c r="FC237" s="50"/>
      <c r="FD237" s="50"/>
      <c r="FE237" s="50"/>
      <c r="FF237" s="50"/>
      <c r="FG237" s="50"/>
      <c r="FH237" s="50"/>
      <c r="FI237" s="50"/>
      <c r="FJ237" s="50"/>
      <c r="FK237" s="50"/>
      <c r="FL237" s="50"/>
      <c r="FM237" s="50"/>
      <c r="FN237" s="50"/>
      <c r="FO237" s="50"/>
      <c r="FP237" s="50"/>
      <c r="FQ237" s="50"/>
      <c r="FR237" s="50"/>
      <c r="FS237" s="50"/>
      <c r="FT237" s="50"/>
      <c r="FU237" s="50"/>
      <c r="FV237" s="50"/>
      <c r="FW237" s="50"/>
      <c r="FX237" s="50"/>
      <c r="FY237" s="50"/>
      <c r="FZ237" s="50"/>
      <c r="GA237" s="50"/>
      <c r="GB237" s="50"/>
      <c r="GC237" s="50"/>
      <c r="GD237" s="50"/>
      <c r="GE237" s="50"/>
      <c r="GF237" s="50"/>
      <c r="GG237" s="50"/>
      <c r="GH237" s="50"/>
      <c r="GI237" s="50"/>
      <c r="GJ237" s="50"/>
      <c r="GK237" s="50"/>
      <c r="GL237" s="50"/>
      <c r="GM237" s="50"/>
      <c r="GN237" s="50"/>
      <c r="GO237" s="50"/>
      <c r="GP237" s="50"/>
      <c r="GQ237" s="50"/>
      <c r="GR237" s="50"/>
      <c r="GS237" s="50"/>
      <c r="GT237" s="50"/>
      <c r="GU237" s="50"/>
      <c r="GV237" s="50"/>
      <c r="GW237" s="50"/>
      <c r="GX237" s="50"/>
      <c r="GY237" s="50"/>
      <c r="GZ237" s="50"/>
      <c r="HA237" s="50"/>
      <c r="HB237" s="50"/>
      <c r="HC237" s="50"/>
      <c r="HD237" s="50"/>
      <c r="HE237" s="50"/>
      <c r="HF237" s="50"/>
      <c r="HG237" s="50"/>
      <c r="HH237" s="50"/>
      <c r="HI237" s="50"/>
      <c r="HJ237" s="50"/>
      <c r="HK237" s="50"/>
      <c r="HL237" s="50"/>
      <c r="HM237" s="50"/>
      <c r="HN237" s="50"/>
      <c r="HO237" s="50"/>
      <c r="HP237" s="50"/>
      <c r="HQ237" s="50"/>
      <c r="HR237" s="50"/>
      <c r="HS237" s="50"/>
      <c r="HT237" s="50"/>
    </row>
    <row r="238" customFormat="false" ht="30" hidden="false" customHeight="false" outlineLevel="0" collapsed="false">
      <c r="A238" s="51"/>
      <c r="B238" s="39" t="s">
        <v>1577</v>
      </c>
      <c r="C238" s="37" t="s">
        <v>1578</v>
      </c>
      <c r="D238" s="37" t="s">
        <v>1579</v>
      </c>
      <c r="E238" s="37" t="s">
        <v>685</v>
      </c>
      <c r="F238" s="37" t="s">
        <v>1580</v>
      </c>
      <c r="G238" s="40" t="n">
        <v>211</v>
      </c>
      <c r="H238" s="52" t="n">
        <v>21</v>
      </c>
      <c r="I238" s="65" t="n">
        <f aca="false">G238*H238</f>
        <v>4431</v>
      </c>
      <c r="J238" s="57" t="n">
        <v>0.12</v>
      </c>
      <c r="K238" s="42" t="n">
        <f aca="false">I238*J238+I238</f>
        <v>4962.72</v>
      </c>
      <c r="L238" s="37" t="s">
        <v>1568</v>
      </c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  <c r="DJ238" s="50"/>
      <c r="DK238" s="50"/>
      <c r="DL238" s="50"/>
      <c r="DM238" s="50"/>
      <c r="DN238" s="50"/>
      <c r="DO238" s="50"/>
      <c r="DP238" s="50"/>
      <c r="DQ238" s="50"/>
      <c r="DR238" s="50"/>
      <c r="DS238" s="50"/>
      <c r="DT238" s="50"/>
      <c r="DU238" s="50"/>
      <c r="DV238" s="50"/>
      <c r="DW238" s="50"/>
      <c r="DX238" s="50"/>
      <c r="DY238" s="50"/>
      <c r="DZ238" s="50"/>
      <c r="EA238" s="50"/>
      <c r="EB238" s="50"/>
      <c r="EC238" s="50"/>
      <c r="ED238" s="50"/>
      <c r="EE238" s="50"/>
      <c r="EF238" s="50"/>
      <c r="EG238" s="50"/>
      <c r="EH238" s="50"/>
      <c r="EI238" s="50"/>
      <c r="EJ238" s="50"/>
      <c r="EK238" s="50"/>
      <c r="EL238" s="50"/>
      <c r="EM238" s="50"/>
      <c r="EN238" s="50"/>
      <c r="EO238" s="50"/>
      <c r="EP238" s="50"/>
      <c r="EQ238" s="50"/>
      <c r="ER238" s="50"/>
      <c r="ES238" s="50"/>
      <c r="ET238" s="50"/>
      <c r="EU238" s="50"/>
      <c r="EV238" s="50"/>
      <c r="EW238" s="50"/>
      <c r="EX238" s="50"/>
      <c r="EY238" s="50"/>
      <c r="EZ238" s="50"/>
      <c r="FA238" s="50"/>
      <c r="FB238" s="50"/>
      <c r="FC238" s="50"/>
      <c r="FD238" s="50"/>
      <c r="FE238" s="50"/>
      <c r="FF238" s="50"/>
      <c r="FG238" s="50"/>
      <c r="FH238" s="50"/>
      <c r="FI238" s="50"/>
      <c r="FJ238" s="50"/>
      <c r="FK238" s="50"/>
      <c r="FL238" s="50"/>
      <c r="FM238" s="50"/>
      <c r="FN238" s="50"/>
      <c r="FO238" s="50"/>
      <c r="FP238" s="50"/>
      <c r="FQ238" s="50"/>
      <c r="FR238" s="50"/>
      <c r="FS238" s="50"/>
      <c r="FT238" s="50"/>
      <c r="FU238" s="50"/>
      <c r="FV238" s="50"/>
      <c r="FW238" s="50"/>
      <c r="FX238" s="50"/>
      <c r="FY238" s="50"/>
      <c r="FZ238" s="50"/>
      <c r="GA238" s="50"/>
      <c r="GB238" s="50"/>
      <c r="GC238" s="50"/>
      <c r="GD238" s="50"/>
      <c r="GE238" s="50"/>
      <c r="GF238" s="50"/>
      <c r="GG238" s="50"/>
      <c r="GH238" s="50"/>
      <c r="GI238" s="50"/>
      <c r="GJ238" s="50"/>
      <c r="GK238" s="50"/>
      <c r="GL238" s="50"/>
      <c r="GM238" s="50"/>
      <c r="GN238" s="50"/>
      <c r="GO238" s="50"/>
      <c r="GP238" s="50"/>
      <c r="GQ238" s="50"/>
      <c r="GR238" s="50"/>
      <c r="GS238" s="50"/>
      <c r="GT238" s="50"/>
      <c r="GU238" s="50"/>
      <c r="GV238" s="50"/>
      <c r="GW238" s="50"/>
      <c r="GX238" s="50"/>
      <c r="GY238" s="50"/>
      <c r="GZ238" s="50"/>
      <c r="HA238" s="50"/>
      <c r="HB238" s="50"/>
      <c r="HC238" s="50"/>
      <c r="HD238" s="50"/>
      <c r="HE238" s="50"/>
      <c r="HF238" s="50"/>
      <c r="HG238" s="50"/>
      <c r="HH238" s="50"/>
      <c r="HI238" s="50"/>
      <c r="HJ238" s="50"/>
      <c r="HK238" s="50"/>
      <c r="HL238" s="50"/>
      <c r="HM238" s="50"/>
      <c r="HN238" s="50"/>
      <c r="HO238" s="50"/>
      <c r="HP238" s="50"/>
      <c r="HQ238" s="50"/>
      <c r="HR238" s="50"/>
      <c r="HS238" s="50"/>
      <c r="HT238" s="50"/>
    </row>
    <row r="239" customFormat="false" ht="45" hidden="false" customHeight="false" outlineLevel="0" collapsed="false">
      <c r="A239" s="51"/>
      <c r="B239" s="39" t="s">
        <v>1581</v>
      </c>
      <c r="C239" s="37" t="s">
        <v>1582</v>
      </c>
      <c r="D239" s="37" t="s">
        <v>1583</v>
      </c>
      <c r="E239" s="37" t="s">
        <v>685</v>
      </c>
      <c r="F239" s="37" t="s">
        <v>1584</v>
      </c>
      <c r="G239" s="40" t="n">
        <v>494</v>
      </c>
      <c r="H239" s="52" t="n">
        <v>42</v>
      </c>
      <c r="I239" s="65" t="n">
        <f aca="false">G239*H239</f>
        <v>20748</v>
      </c>
      <c r="J239" s="57" t="n">
        <v>0.12</v>
      </c>
      <c r="K239" s="42" t="n">
        <f aca="false">I239*J239+I239</f>
        <v>23237.76</v>
      </c>
      <c r="L239" s="37" t="s">
        <v>1568</v>
      </c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  <c r="DJ239" s="50"/>
      <c r="DK239" s="50"/>
      <c r="DL239" s="50"/>
      <c r="DM239" s="50"/>
      <c r="DN239" s="50"/>
      <c r="DO239" s="50"/>
      <c r="DP239" s="50"/>
      <c r="DQ239" s="50"/>
      <c r="DR239" s="50"/>
      <c r="DS239" s="50"/>
      <c r="DT239" s="50"/>
      <c r="DU239" s="50"/>
      <c r="DV239" s="50"/>
      <c r="DW239" s="50"/>
      <c r="DX239" s="50"/>
      <c r="DY239" s="50"/>
      <c r="DZ239" s="50"/>
      <c r="EA239" s="50"/>
      <c r="EB239" s="50"/>
      <c r="EC239" s="50"/>
      <c r="ED239" s="50"/>
      <c r="EE239" s="50"/>
      <c r="EF239" s="50"/>
      <c r="EG239" s="50"/>
      <c r="EH239" s="50"/>
      <c r="EI239" s="50"/>
      <c r="EJ239" s="50"/>
      <c r="EK239" s="50"/>
      <c r="EL239" s="50"/>
      <c r="EM239" s="50"/>
      <c r="EN239" s="50"/>
      <c r="EO239" s="50"/>
      <c r="EP239" s="50"/>
      <c r="EQ239" s="50"/>
      <c r="ER239" s="50"/>
      <c r="ES239" s="50"/>
      <c r="ET239" s="50"/>
      <c r="EU239" s="50"/>
      <c r="EV239" s="50"/>
      <c r="EW239" s="50"/>
      <c r="EX239" s="50"/>
      <c r="EY239" s="50"/>
      <c r="EZ239" s="50"/>
      <c r="FA239" s="50"/>
      <c r="FB239" s="50"/>
      <c r="FC239" s="50"/>
      <c r="FD239" s="50"/>
      <c r="FE239" s="50"/>
      <c r="FF239" s="50"/>
      <c r="FG239" s="50"/>
      <c r="FH239" s="50"/>
      <c r="FI239" s="50"/>
      <c r="FJ239" s="50"/>
      <c r="FK239" s="50"/>
      <c r="FL239" s="50"/>
      <c r="FM239" s="50"/>
      <c r="FN239" s="50"/>
      <c r="FO239" s="50"/>
      <c r="FP239" s="50"/>
      <c r="FQ239" s="50"/>
      <c r="FR239" s="50"/>
      <c r="FS239" s="50"/>
      <c r="FT239" s="50"/>
      <c r="FU239" s="50"/>
      <c r="FV239" s="50"/>
      <c r="FW239" s="50"/>
      <c r="FX239" s="50"/>
      <c r="FY239" s="50"/>
      <c r="FZ239" s="50"/>
      <c r="GA239" s="50"/>
      <c r="GB239" s="50"/>
      <c r="GC239" s="50"/>
      <c r="GD239" s="50"/>
      <c r="GE239" s="50"/>
      <c r="GF239" s="50"/>
      <c r="GG239" s="50"/>
      <c r="GH239" s="50"/>
      <c r="GI239" s="50"/>
      <c r="GJ239" s="50"/>
      <c r="GK239" s="50"/>
      <c r="GL239" s="50"/>
      <c r="GM239" s="50"/>
      <c r="GN239" s="50"/>
      <c r="GO239" s="50"/>
      <c r="GP239" s="50"/>
      <c r="GQ239" s="50"/>
      <c r="GR239" s="50"/>
      <c r="GS239" s="50"/>
      <c r="GT239" s="50"/>
      <c r="GU239" s="50"/>
      <c r="GV239" s="50"/>
      <c r="GW239" s="50"/>
      <c r="GX239" s="50"/>
      <c r="GY239" s="50"/>
      <c r="GZ239" s="50"/>
      <c r="HA239" s="50"/>
      <c r="HB239" s="50"/>
      <c r="HC239" s="50"/>
      <c r="HD239" s="50"/>
      <c r="HE239" s="50"/>
      <c r="HF239" s="50"/>
      <c r="HG239" s="50"/>
      <c r="HH239" s="50"/>
      <c r="HI239" s="50"/>
      <c r="HJ239" s="50"/>
      <c r="HK239" s="50"/>
      <c r="HL239" s="50"/>
      <c r="HM239" s="50"/>
      <c r="HN239" s="50"/>
      <c r="HO239" s="50"/>
      <c r="HP239" s="50"/>
      <c r="HQ239" s="50"/>
      <c r="HR239" s="50"/>
      <c r="HS239" s="50"/>
      <c r="HT239" s="50"/>
    </row>
    <row r="240" customFormat="false" ht="45" hidden="false" customHeight="false" outlineLevel="0" collapsed="false">
      <c r="A240" s="51"/>
      <c r="B240" s="39" t="s">
        <v>1585</v>
      </c>
      <c r="C240" s="37" t="s">
        <v>1586</v>
      </c>
      <c r="D240" s="37" t="s">
        <v>1587</v>
      </c>
      <c r="E240" s="37" t="s">
        <v>685</v>
      </c>
      <c r="F240" s="37" t="s">
        <v>1588</v>
      </c>
      <c r="G240" s="40" t="n">
        <v>1125</v>
      </c>
      <c r="H240" s="52" t="n">
        <v>9</v>
      </c>
      <c r="I240" s="65" t="n">
        <f aca="false">G240*H240</f>
        <v>10125</v>
      </c>
      <c r="J240" s="57" t="n">
        <v>0.12</v>
      </c>
      <c r="K240" s="42" t="n">
        <f aca="false">I240*J240+I240</f>
        <v>11340</v>
      </c>
      <c r="L240" s="37" t="s">
        <v>1548</v>
      </c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  <c r="DJ240" s="50"/>
      <c r="DK240" s="50"/>
      <c r="DL240" s="50"/>
      <c r="DM240" s="50"/>
      <c r="DN240" s="50"/>
      <c r="DO240" s="50"/>
      <c r="DP240" s="50"/>
      <c r="DQ240" s="50"/>
      <c r="DR240" s="50"/>
      <c r="DS240" s="50"/>
      <c r="DT240" s="50"/>
      <c r="DU240" s="50"/>
      <c r="DV240" s="50"/>
      <c r="DW240" s="50"/>
      <c r="DX240" s="50"/>
      <c r="DY240" s="50"/>
      <c r="DZ240" s="50"/>
      <c r="EA240" s="50"/>
      <c r="EB240" s="50"/>
      <c r="EC240" s="50"/>
      <c r="ED240" s="50"/>
      <c r="EE240" s="50"/>
      <c r="EF240" s="50"/>
      <c r="EG240" s="50"/>
      <c r="EH240" s="50"/>
      <c r="EI240" s="50"/>
      <c r="EJ240" s="50"/>
      <c r="EK240" s="50"/>
      <c r="EL240" s="50"/>
      <c r="EM240" s="50"/>
      <c r="EN240" s="50"/>
      <c r="EO240" s="50"/>
      <c r="EP240" s="50"/>
      <c r="EQ240" s="50"/>
      <c r="ER240" s="50"/>
      <c r="ES240" s="50"/>
      <c r="ET240" s="50"/>
      <c r="EU240" s="50"/>
      <c r="EV240" s="50"/>
      <c r="EW240" s="50"/>
      <c r="EX240" s="50"/>
      <c r="EY240" s="50"/>
      <c r="EZ240" s="50"/>
      <c r="FA240" s="50"/>
      <c r="FB240" s="50"/>
      <c r="FC240" s="50"/>
      <c r="FD240" s="50"/>
      <c r="FE240" s="50"/>
      <c r="FF240" s="50"/>
      <c r="FG240" s="50"/>
      <c r="FH240" s="50"/>
      <c r="FI240" s="50"/>
      <c r="FJ240" s="50"/>
      <c r="FK240" s="50"/>
      <c r="FL240" s="50"/>
      <c r="FM240" s="50"/>
      <c r="FN240" s="50"/>
      <c r="FO240" s="50"/>
      <c r="FP240" s="50"/>
      <c r="FQ240" s="50"/>
      <c r="FR240" s="50"/>
      <c r="FS240" s="50"/>
      <c r="FT240" s="50"/>
      <c r="FU240" s="50"/>
      <c r="FV240" s="50"/>
      <c r="FW240" s="50"/>
      <c r="FX240" s="50"/>
      <c r="FY240" s="50"/>
      <c r="FZ240" s="50"/>
      <c r="GA240" s="50"/>
      <c r="GB240" s="50"/>
      <c r="GC240" s="50"/>
      <c r="GD240" s="50"/>
      <c r="GE240" s="50"/>
      <c r="GF240" s="50"/>
      <c r="GG240" s="50"/>
      <c r="GH240" s="50"/>
      <c r="GI240" s="50"/>
      <c r="GJ240" s="50"/>
      <c r="GK240" s="50"/>
      <c r="GL240" s="50"/>
      <c r="GM240" s="50"/>
      <c r="GN240" s="50"/>
      <c r="GO240" s="50"/>
      <c r="GP240" s="50"/>
      <c r="GQ240" s="50"/>
      <c r="GR240" s="50"/>
      <c r="GS240" s="50"/>
      <c r="GT240" s="50"/>
      <c r="GU240" s="50"/>
      <c r="GV240" s="50"/>
      <c r="GW240" s="50"/>
      <c r="GX240" s="50"/>
      <c r="GY240" s="50"/>
      <c r="GZ240" s="50"/>
      <c r="HA240" s="50"/>
      <c r="HB240" s="50"/>
      <c r="HC240" s="50"/>
      <c r="HD240" s="50"/>
      <c r="HE240" s="50"/>
      <c r="HF240" s="50"/>
      <c r="HG240" s="50"/>
      <c r="HH240" s="50"/>
      <c r="HI240" s="50"/>
      <c r="HJ240" s="50"/>
      <c r="HK240" s="50"/>
      <c r="HL240" s="50"/>
      <c r="HM240" s="50"/>
      <c r="HN240" s="50"/>
      <c r="HO240" s="50"/>
      <c r="HP240" s="50"/>
      <c r="HQ240" s="50"/>
      <c r="HR240" s="50"/>
      <c r="HS240" s="50"/>
      <c r="HT240" s="50"/>
    </row>
    <row r="241" s="45" customFormat="true" ht="36" hidden="false" customHeight="false" outlineLevel="0" collapsed="false">
      <c r="A241" s="77"/>
      <c r="B241" s="39" t="s">
        <v>1589</v>
      </c>
      <c r="C241" s="91" t="s">
        <v>1590</v>
      </c>
      <c r="D241" s="78" t="s">
        <v>1591</v>
      </c>
      <c r="E241" s="78" t="s">
        <v>685</v>
      </c>
      <c r="F241" s="116" t="s">
        <v>1592</v>
      </c>
      <c r="G241" s="40" t="n">
        <v>135</v>
      </c>
      <c r="H241" s="51" t="n">
        <v>20</v>
      </c>
      <c r="I241" s="65" t="n">
        <f aca="false">G241*H241</f>
        <v>2700</v>
      </c>
      <c r="J241" s="57" t="n">
        <v>0.12</v>
      </c>
      <c r="K241" s="56" t="n">
        <f aca="false">I241*J241+I241</f>
        <v>3024</v>
      </c>
      <c r="L241" s="78" t="s">
        <v>1568</v>
      </c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4"/>
      <c r="EU241" s="44"/>
      <c r="EV241" s="44"/>
      <c r="EW241" s="44"/>
      <c r="EX241" s="44"/>
      <c r="EY241" s="44"/>
      <c r="EZ241" s="44"/>
      <c r="FA241" s="44"/>
      <c r="FB241" s="44"/>
      <c r="FC241" s="44"/>
      <c r="FD241" s="44"/>
      <c r="FE241" s="44"/>
      <c r="FF241" s="44"/>
      <c r="FG241" s="44"/>
      <c r="FH241" s="44"/>
      <c r="FI241" s="44"/>
      <c r="FJ241" s="44"/>
      <c r="FK241" s="44"/>
      <c r="FL241" s="44"/>
      <c r="FM241" s="44"/>
      <c r="FN241" s="44"/>
      <c r="FO241" s="44"/>
      <c r="FP241" s="44"/>
      <c r="FQ241" s="44"/>
      <c r="FR241" s="44"/>
      <c r="FS241" s="44"/>
      <c r="FT241" s="44"/>
      <c r="FU241" s="44"/>
      <c r="FV241" s="44"/>
      <c r="FW241" s="44"/>
      <c r="FX241" s="44"/>
      <c r="FY241" s="44"/>
      <c r="FZ241" s="44"/>
      <c r="GA241" s="44"/>
      <c r="GB241" s="44"/>
      <c r="GC241" s="44"/>
      <c r="GD241" s="44"/>
      <c r="GE241" s="44"/>
      <c r="GF241" s="44"/>
      <c r="GG241" s="44"/>
      <c r="GH241" s="44"/>
      <c r="GI241" s="44"/>
      <c r="GJ241" s="44"/>
      <c r="GK241" s="44"/>
      <c r="GL241" s="44"/>
      <c r="GM241" s="44"/>
      <c r="GN241" s="44"/>
      <c r="GO241" s="44"/>
      <c r="GP241" s="44"/>
      <c r="GQ241" s="44"/>
      <c r="GR241" s="44"/>
      <c r="GS241" s="44"/>
      <c r="GT241" s="44"/>
      <c r="GU241" s="44"/>
      <c r="GV241" s="44"/>
      <c r="GW241" s="44"/>
      <c r="GX241" s="44"/>
      <c r="GY241" s="44"/>
      <c r="GZ241" s="44"/>
      <c r="HA241" s="44"/>
      <c r="HB241" s="44"/>
      <c r="HC241" s="44"/>
      <c r="HD241" s="44"/>
      <c r="HE241" s="44"/>
      <c r="HF241" s="44"/>
      <c r="HG241" s="44"/>
      <c r="HH241" s="44"/>
      <c r="HI241" s="44"/>
      <c r="HJ241" s="44"/>
      <c r="HK241" s="44"/>
      <c r="HL241" s="44"/>
      <c r="HM241" s="44"/>
      <c r="HN241" s="44"/>
      <c r="HO241" s="44"/>
      <c r="HP241" s="44"/>
      <c r="HQ241" s="44"/>
      <c r="HR241" s="44"/>
      <c r="HS241" s="44"/>
      <c r="HT241" s="44"/>
      <c r="HU241" s="44"/>
      <c r="HV241" s="44"/>
      <c r="HW241" s="44"/>
      <c r="HX241" s="44"/>
      <c r="HY241" s="44"/>
      <c r="HZ241" s="44"/>
      <c r="IA241" s="44"/>
      <c r="IB241" s="44"/>
      <c r="IC241" s="44"/>
      <c r="ID241" s="44"/>
      <c r="IE241" s="44"/>
      <c r="IF241" s="44"/>
      <c r="IG241" s="44"/>
      <c r="IH241" s="44"/>
      <c r="II241" s="44"/>
      <c r="IJ241" s="44"/>
      <c r="IK241" s="44"/>
      <c r="IL241" s="44"/>
      <c r="IM241" s="44"/>
      <c r="IN241" s="44"/>
      <c r="IO241" s="44"/>
      <c r="IP241" s="44"/>
      <c r="IQ241" s="44"/>
      <c r="IR241" s="44"/>
      <c r="IS241" s="44"/>
      <c r="IT241" s="44"/>
      <c r="IU241" s="44"/>
    </row>
    <row r="242" customFormat="false" ht="45" hidden="false" customHeight="false" outlineLevel="0" collapsed="false">
      <c r="A242" s="51"/>
      <c r="B242" s="39" t="s">
        <v>1593</v>
      </c>
      <c r="C242" s="37" t="s">
        <v>1594</v>
      </c>
      <c r="D242" s="37" t="s">
        <v>1595</v>
      </c>
      <c r="E242" s="37" t="s">
        <v>685</v>
      </c>
      <c r="F242" s="37" t="s">
        <v>1596</v>
      </c>
      <c r="G242" s="40" t="n">
        <v>151</v>
      </c>
      <c r="H242" s="52" t="n">
        <v>26</v>
      </c>
      <c r="I242" s="65" t="n">
        <f aca="false">G242*H242</f>
        <v>3926</v>
      </c>
      <c r="J242" s="57" t="n">
        <v>0.12</v>
      </c>
      <c r="K242" s="42" t="n">
        <f aca="false">I242*J242+I242</f>
        <v>4397.12</v>
      </c>
      <c r="L242" s="37" t="s">
        <v>1458</v>
      </c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  <c r="DJ242" s="50"/>
      <c r="DK242" s="50"/>
      <c r="DL242" s="50"/>
      <c r="DM242" s="50"/>
      <c r="DN242" s="50"/>
      <c r="DO242" s="50"/>
      <c r="DP242" s="50"/>
      <c r="DQ242" s="50"/>
      <c r="DR242" s="50"/>
      <c r="DS242" s="50"/>
      <c r="DT242" s="50"/>
      <c r="DU242" s="50"/>
      <c r="DV242" s="50"/>
      <c r="DW242" s="50"/>
      <c r="DX242" s="50"/>
      <c r="DY242" s="50"/>
      <c r="DZ242" s="50"/>
      <c r="EA242" s="50"/>
      <c r="EB242" s="50"/>
      <c r="EC242" s="50"/>
      <c r="ED242" s="50"/>
      <c r="EE242" s="50"/>
      <c r="EF242" s="50"/>
      <c r="EG242" s="50"/>
      <c r="EH242" s="50"/>
      <c r="EI242" s="50"/>
      <c r="EJ242" s="50"/>
      <c r="EK242" s="50"/>
      <c r="EL242" s="50"/>
      <c r="EM242" s="50"/>
      <c r="EN242" s="50"/>
      <c r="EO242" s="50"/>
      <c r="EP242" s="50"/>
      <c r="EQ242" s="50"/>
      <c r="ER242" s="50"/>
      <c r="ES242" s="50"/>
      <c r="ET242" s="50"/>
      <c r="EU242" s="50"/>
      <c r="EV242" s="50"/>
      <c r="EW242" s="50"/>
      <c r="EX242" s="50"/>
      <c r="EY242" s="50"/>
      <c r="EZ242" s="50"/>
      <c r="FA242" s="50"/>
      <c r="FB242" s="50"/>
      <c r="FC242" s="50"/>
      <c r="FD242" s="50"/>
      <c r="FE242" s="50"/>
      <c r="FF242" s="50"/>
      <c r="FG242" s="50"/>
      <c r="FH242" s="50"/>
      <c r="FI242" s="50"/>
      <c r="FJ242" s="50"/>
      <c r="FK242" s="50"/>
      <c r="FL242" s="50"/>
      <c r="FM242" s="50"/>
      <c r="FN242" s="50"/>
      <c r="FO242" s="50"/>
      <c r="FP242" s="50"/>
      <c r="FQ242" s="50"/>
      <c r="FR242" s="50"/>
      <c r="FS242" s="50"/>
      <c r="FT242" s="50"/>
      <c r="FU242" s="50"/>
      <c r="FV242" s="50"/>
      <c r="FW242" s="50"/>
      <c r="FX242" s="50"/>
      <c r="FY242" s="50"/>
      <c r="FZ242" s="50"/>
      <c r="GA242" s="50"/>
      <c r="GB242" s="50"/>
      <c r="GC242" s="50"/>
      <c r="GD242" s="50"/>
      <c r="GE242" s="50"/>
      <c r="GF242" s="50"/>
      <c r="GG242" s="50"/>
      <c r="GH242" s="50"/>
      <c r="GI242" s="50"/>
      <c r="GJ242" s="50"/>
      <c r="GK242" s="50"/>
      <c r="GL242" s="50"/>
      <c r="GM242" s="50"/>
      <c r="GN242" s="50"/>
      <c r="GO242" s="50"/>
      <c r="GP242" s="50"/>
      <c r="GQ242" s="50"/>
      <c r="GR242" s="50"/>
      <c r="GS242" s="50"/>
      <c r="GT242" s="50"/>
      <c r="GU242" s="50"/>
      <c r="GV242" s="50"/>
      <c r="GW242" s="50"/>
      <c r="GX242" s="50"/>
      <c r="GY242" s="50"/>
      <c r="GZ242" s="50"/>
      <c r="HA242" s="50"/>
      <c r="HB242" s="50"/>
      <c r="HC242" s="50"/>
      <c r="HD242" s="50"/>
      <c r="HE242" s="50"/>
      <c r="HF242" s="50"/>
      <c r="HG242" s="50"/>
      <c r="HH242" s="50"/>
      <c r="HI242" s="50"/>
      <c r="HJ242" s="50"/>
      <c r="HK242" s="50"/>
      <c r="HL242" s="50"/>
      <c r="HM242" s="50"/>
      <c r="HN242" s="50"/>
      <c r="HO242" s="50"/>
      <c r="HP242" s="50"/>
      <c r="HQ242" s="50"/>
      <c r="HR242" s="50"/>
      <c r="HS242" s="50"/>
      <c r="HT242" s="50"/>
    </row>
    <row r="243" customFormat="false" ht="30" hidden="false" customHeight="false" outlineLevel="0" collapsed="false">
      <c r="A243" s="51"/>
      <c r="B243" s="39" t="s">
        <v>1597</v>
      </c>
      <c r="C243" s="37" t="s">
        <v>1598</v>
      </c>
      <c r="D243" s="37" t="s">
        <v>1599</v>
      </c>
      <c r="E243" s="37" t="s">
        <v>685</v>
      </c>
      <c r="F243" s="37" t="s">
        <v>1580</v>
      </c>
      <c r="G243" s="40" t="n">
        <v>130</v>
      </c>
      <c r="H243" s="52" t="n">
        <v>27</v>
      </c>
      <c r="I243" s="65" t="n">
        <f aca="false">G243*H243</f>
        <v>3510</v>
      </c>
      <c r="J243" s="57" t="n">
        <v>0.12</v>
      </c>
      <c r="K243" s="42" t="n">
        <f aca="false">I243*J243+I243</f>
        <v>3931.2</v>
      </c>
      <c r="L243" s="37" t="s">
        <v>1568</v>
      </c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  <c r="DJ243" s="50"/>
      <c r="DK243" s="50"/>
      <c r="DL243" s="50"/>
      <c r="DM243" s="50"/>
      <c r="DN243" s="50"/>
      <c r="DO243" s="50"/>
      <c r="DP243" s="50"/>
      <c r="DQ243" s="50"/>
      <c r="DR243" s="50"/>
      <c r="DS243" s="50"/>
      <c r="DT243" s="50"/>
      <c r="DU243" s="50"/>
      <c r="DV243" s="50"/>
      <c r="DW243" s="50"/>
      <c r="DX243" s="50"/>
      <c r="DY243" s="50"/>
      <c r="DZ243" s="50"/>
      <c r="EA243" s="50"/>
      <c r="EB243" s="50"/>
      <c r="EC243" s="50"/>
      <c r="ED243" s="50"/>
      <c r="EE243" s="50"/>
      <c r="EF243" s="50"/>
      <c r="EG243" s="50"/>
      <c r="EH243" s="50"/>
      <c r="EI243" s="50"/>
      <c r="EJ243" s="50"/>
      <c r="EK243" s="50"/>
      <c r="EL243" s="50"/>
      <c r="EM243" s="50"/>
      <c r="EN243" s="50"/>
      <c r="EO243" s="50"/>
      <c r="EP243" s="50"/>
      <c r="EQ243" s="50"/>
      <c r="ER243" s="50"/>
      <c r="ES243" s="50"/>
      <c r="ET243" s="50"/>
      <c r="EU243" s="50"/>
      <c r="EV243" s="50"/>
      <c r="EW243" s="50"/>
      <c r="EX243" s="50"/>
      <c r="EY243" s="50"/>
      <c r="EZ243" s="50"/>
      <c r="FA243" s="50"/>
      <c r="FB243" s="50"/>
      <c r="FC243" s="50"/>
      <c r="FD243" s="50"/>
      <c r="FE243" s="50"/>
      <c r="FF243" s="50"/>
      <c r="FG243" s="50"/>
      <c r="FH243" s="50"/>
      <c r="FI243" s="50"/>
      <c r="FJ243" s="50"/>
      <c r="FK243" s="50"/>
      <c r="FL243" s="50"/>
      <c r="FM243" s="50"/>
      <c r="FN243" s="50"/>
      <c r="FO243" s="50"/>
      <c r="FP243" s="50"/>
      <c r="FQ243" s="50"/>
      <c r="FR243" s="50"/>
      <c r="FS243" s="50"/>
      <c r="FT243" s="50"/>
      <c r="FU243" s="50"/>
      <c r="FV243" s="50"/>
      <c r="FW243" s="50"/>
      <c r="FX243" s="50"/>
      <c r="FY243" s="50"/>
      <c r="FZ243" s="50"/>
      <c r="GA243" s="50"/>
      <c r="GB243" s="50"/>
      <c r="GC243" s="50"/>
      <c r="GD243" s="50"/>
      <c r="GE243" s="50"/>
      <c r="GF243" s="50"/>
      <c r="GG243" s="50"/>
      <c r="GH243" s="50"/>
      <c r="GI243" s="50"/>
      <c r="GJ243" s="50"/>
      <c r="GK243" s="50"/>
      <c r="GL243" s="50"/>
      <c r="GM243" s="50"/>
      <c r="GN243" s="50"/>
      <c r="GO243" s="50"/>
      <c r="GP243" s="50"/>
      <c r="GQ243" s="50"/>
      <c r="GR243" s="50"/>
      <c r="GS243" s="50"/>
      <c r="GT243" s="50"/>
      <c r="GU243" s="50"/>
      <c r="GV243" s="50"/>
      <c r="GW243" s="50"/>
      <c r="GX243" s="50"/>
      <c r="GY243" s="50"/>
      <c r="GZ243" s="50"/>
      <c r="HA243" s="50"/>
      <c r="HB243" s="50"/>
      <c r="HC243" s="50"/>
      <c r="HD243" s="50"/>
      <c r="HE243" s="50"/>
      <c r="HF243" s="50"/>
      <c r="HG243" s="50"/>
      <c r="HH243" s="50"/>
      <c r="HI243" s="50"/>
      <c r="HJ243" s="50"/>
      <c r="HK243" s="50"/>
      <c r="HL243" s="50"/>
      <c r="HM243" s="50"/>
      <c r="HN243" s="50"/>
      <c r="HO243" s="50"/>
      <c r="HP243" s="50"/>
      <c r="HQ243" s="50"/>
      <c r="HR243" s="50"/>
      <c r="HS243" s="50"/>
      <c r="HT243" s="50"/>
    </row>
    <row r="244" s="45" customFormat="true" ht="30" hidden="false" customHeight="false" outlineLevel="0" collapsed="false">
      <c r="A244" s="77"/>
      <c r="B244" s="39" t="s">
        <v>1600</v>
      </c>
      <c r="C244" s="91" t="s">
        <v>1601</v>
      </c>
      <c r="D244" s="78" t="s">
        <v>1602</v>
      </c>
      <c r="E244" s="78" t="s">
        <v>685</v>
      </c>
      <c r="F244" s="116" t="s">
        <v>1603</v>
      </c>
      <c r="G244" s="40" t="n">
        <v>2742.86</v>
      </c>
      <c r="H244" s="51" t="n">
        <v>3</v>
      </c>
      <c r="I244" s="65" t="n">
        <f aca="false">G244*H244</f>
        <v>8228.58</v>
      </c>
      <c r="J244" s="57" t="n">
        <v>0.12</v>
      </c>
      <c r="K244" s="56" t="n">
        <f aca="false">I244*J244+I244</f>
        <v>9216.0096</v>
      </c>
      <c r="L244" s="78" t="s">
        <v>1538</v>
      </c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  <c r="FD244" s="44"/>
      <c r="FE244" s="44"/>
      <c r="FF244" s="44"/>
      <c r="FG244" s="44"/>
      <c r="FH244" s="44"/>
      <c r="FI244" s="44"/>
      <c r="FJ244" s="44"/>
      <c r="FK244" s="44"/>
      <c r="FL244" s="44"/>
      <c r="FM244" s="44"/>
      <c r="FN244" s="44"/>
      <c r="FO244" s="44"/>
      <c r="FP244" s="44"/>
      <c r="FQ244" s="44"/>
      <c r="FR244" s="44"/>
      <c r="FS244" s="44"/>
      <c r="FT244" s="44"/>
      <c r="FU244" s="44"/>
      <c r="FV244" s="44"/>
      <c r="FW244" s="44"/>
      <c r="FX244" s="44"/>
      <c r="FY244" s="44"/>
      <c r="FZ244" s="44"/>
      <c r="GA244" s="44"/>
      <c r="GB244" s="44"/>
      <c r="GC244" s="44"/>
      <c r="GD244" s="44"/>
      <c r="GE244" s="44"/>
      <c r="GF244" s="44"/>
      <c r="GG244" s="44"/>
      <c r="GH244" s="44"/>
      <c r="GI244" s="44"/>
      <c r="GJ244" s="44"/>
      <c r="GK244" s="44"/>
      <c r="GL244" s="44"/>
      <c r="GM244" s="44"/>
      <c r="GN244" s="44"/>
      <c r="GO244" s="44"/>
      <c r="GP244" s="44"/>
      <c r="GQ244" s="44"/>
      <c r="GR244" s="44"/>
      <c r="GS244" s="44"/>
      <c r="GT244" s="44"/>
      <c r="GU244" s="44"/>
      <c r="GV244" s="44"/>
      <c r="GW244" s="44"/>
      <c r="GX244" s="44"/>
      <c r="GY244" s="44"/>
      <c r="GZ244" s="44"/>
      <c r="HA244" s="44"/>
      <c r="HB244" s="44"/>
      <c r="HC244" s="44"/>
      <c r="HD244" s="44"/>
      <c r="HE244" s="44"/>
      <c r="HF244" s="44"/>
      <c r="HG244" s="44"/>
      <c r="HH244" s="44"/>
      <c r="HI244" s="44"/>
      <c r="HJ244" s="44"/>
      <c r="HK244" s="44"/>
      <c r="HL244" s="44"/>
      <c r="HM244" s="44"/>
      <c r="HN244" s="44"/>
      <c r="HO244" s="44"/>
      <c r="HP244" s="44"/>
      <c r="HQ244" s="44"/>
      <c r="HR244" s="44"/>
      <c r="HS244" s="44"/>
      <c r="HT244" s="44"/>
      <c r="HU244" s="44"/>
      <c r="HV244" s="44"/>
      <c r="HW244" s="44"/>
      <c r="HX244" s="44"/>
      <c r="HY244" s="44"/>
      <c r="HZ244" s="44"/>
      <c r="IA244" s="44"/>
      <c r="IB244" s="44"/>
      <c r="IC244" s="44"/>
      <c r="ID244" s="44"/>
      <c r="IE244" s="44"/>
      <c r="IF244" s="44"/>
      <c r="IG244" s="44"/>
      <c r="IH244" s="44"/>
      <c r="II244" s="44"/>
      <c r="IJ244" s="44"/>
      <c r="IK244" s="44"/>
      <c r="IL244" s="44"/>
      <c r="IM244" s="44"/>
      <c r="IN244" s="44"/>
      <c r="IO244" s="44"/>
      <c r="IP244" s="44"/>
      <c r="IQ244" s="44"/>
      <c r="IR244" s="44"/>
      <c r="IS244" s="44"/>
      <c r="IT244" s="44"/>
      <c r="IU244" s="44"/>
    </row>
    <row r="245" customFormat="false" ht="45" hidden="false" customHeight="false" outlineLevel="0" collapsed="false">
      <c r="A245" s="51"/>
      <c r="B245" s="39" t="s">
        <v>1604</v>
      </c>
      <c r="C245" s="37" t="s">
        <v>1605</v>
      </c>
      <c r="D245" s="37" t="s">
        <v>1606</v>
      </c>
      <c r="E245" s="37" t="s">
        <v>685</v>
      </c>
      <c r="F245" s="37" t="s">
        <v>1588</v>
      </c>
      <c r="G245" s="40" t="n">
        <v>137</v>
      </c>
      <c r="H245" s="52" t="n">
        <v>15</v>
      </c>
      <c r="I245" s="65" t="n">
        <f aca="false">G245*H245</f>
        <v>2055</v>
      </c>
      <c r="J245" s="57" t="n">
        <v>0.12</v>
      </c>
      <c r="K245" s="42" t="n">
        <f aca="false">I245*J245+I245</f>
        <v>2301.6</v>
      </c>
      <c r="L245" s="37" t="s">
        <v>1548</v>
      </c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  <c r="DJ245" s="50"/>
      <c r="DK245" s="50"/>
      <c r="DL245" s="50"/>
      <c r="DM245" s="50"/>
      <c r="DN245" s="50"/>
      <c r="DO245" s="50"/>
      <c r="DP245" s="50"/>
      <c r="DQ245" s="50"/>
      <c r="DR245" s="50"/>
      <c r="DS245" s="50"/>
      <c r="DT245" s="50"/>
      <c r="DU245" s="50"/>
      <c r="DV245" s="50"/>
      <c r="DW245" s="50"/>
      <c r="DX245" s="50"/>
      <c r="DY245" s="50"/>
      <c r="DZ245" s="50"/>
      <c r="EA245" s="50"/>
      <c r="EB245" s="50"/>
      <c r="EC245" s="50"/>
      <c r="ED245" s="50"/>
      <c r="EE245" s="50"/>
      <c r="EF245" s="50"/>
      <c r="EG245" s="50"/>
      <c r="EH245" s="50"/>
      <c r="EI245" s="50"/>
      <c r="EJ245" s="50"/>
      <c r="EK245" s="50"/>
      <c r="EL245" s="50"/>
      <c r="EM245" s="50"/>
      <c r="EN245" s="50"/>
      <c r="EO245" s="50"/>
      <c r="EP245" s="50"/>
      <c r="EQ245" s="50"/>
      <c r="ER245" s="50"/>
      <c r="ES245" s="50"/>
      <c r="ET245" s="50"/>
      <c r="EU245" s="50"/>
      <c r="EV245" s="50"/>
      <c r="EW245" s="50"/>
      <c r="EX245" s="50"/>
      <c r="EY245" s="50"/>
      <c r="EZ245" s="50"/>
      <c r="FA245" s="50"/>
      <c r="FB245" s="50"/>
      <c r="FC245" s="50"/>
      <c r="FD245" s="50"/>
      <c r="FE245" s="50"/>
      <c r="FF245" s="50"/>
      <c r="FG245" s="50"/>
      <c r="FH245" s="50"/>
      <c r="FI245" s="50"/>
      <c r="FJ245" s="50"/>
      <c r="FK245" s="50"/>
      <c r="FL245" s="50"/>
      <c r="FM245" s="50"/>
      <c r="FN245" s="50"/>
      <c r="FO245" s="50"/>
      <c r="FP245" s="50"/>
      <c r="FQ245" s="50"/>
      <c r="FR245" s="50"/>
      <c r="FS245" s="50"/>
      <c r="FT245" s="50"/>
      <c r="FU245" s="50"/>
      <c r="FV245" s="50"/>
      <c r="FW245" s="50"/>
      <c r="FX245" s="50"/>
      <c r="FY245" s="50"/>
      <c r="FZ245" s="50"/>
      <c r="GA245" s="50"/>
      <c r="GB245" s="50"/>
      <c r="GC245" s="50"/>
      <c r="GD245" s="50"/>
      <c r="GE245" s="50"/>
      <c r="GF245" s="50"/>
      <c r="GG245" s="50"/>
      <c r="GH245" s="50"/>
      <c r="GI245" s="50"/>
      <c r="GJ245" s="50"/>
      <c r="GK245" s="50"/>
      <c r="GL245" s="50"/>
      <c r="GM245" s="50"/>
      <c r="GN245" s="50"/>
      <c r="GO245" s="50"/>
      <c r="GP245" s="50"/>
      <c r="GQ245" s="50"/>
      <c r="GR245" s="50"/>
      <c r="GS245" s="50"/>
      <c r="GT245" s="50"/>
      <c r="GU245" s="50"/>
      <c r="GV245" s="50"/>
      <c r="GW245" s="50"/>
      <c r="GX245" s="50"/>
      <c r="GY245" s="50"/>
      <c r="GZ245" s="50"/>
      <c r="HA245" s="50"/>
      <c r="HB245" s="50"/>
      <c r="HC245" s="50"/>
      <c r="HD245" s="50"/>
      <c r="HE245" s="50"/>
      <c r="HF245" s="50"/>
      <c r="HG245" s="50"/>
      <c r="HH245" s="50"/>
      <c r="HI245" s="50"/>
      <c r="HJ245" s="50"/>
      <c r="HK245" s="50"/>
      <c r="HL245" s="50"/>
      <c r="HM245" s="50"/>
      <c r="HN245" s="50"/>
      <c r="HO245" s="50"/>
      <c r="HP245" s="50"/>
      <c r="HQ245" s="50"/>
      <c r="HR245" s="50"/>
      <c r="HS245" s="50"/>
      <c r="HT245" s="50"/>
    </row>
    <row r="246" customFormat="false" ht="30" hidden="false" customHeight="false" outlineLevel="0" collapsed="false">
      <c r="A246" s="51"/>
      <c r="B246" s="39" t="s">
        <v>1607</v>
      </c>
      <c r="C246" s="37" t="s">
        <v>1608</v>
      </c>
      <c r="D246" s="37" t="s">
        <v>1609</v>
      </c>
      <c r="E246" s="37" t="s">
        <v>685</v>
      </c>
      <c r="F246" s="37" t="s">
        <v>1610</v>
      </c>
      <c r="G246" s="40" t="n">
        <v>270</v>
      </c>
      <c r="H246" s="52" t="n">
        <v>19</v>
      </c>
      <c r="I246" s="65" t="n">
        <f aca="false">G246*H246</f>
        <v>5130</v>
      </c>
      <c r="J246" s="57" t="n">
        <v>0.12</v>
      </c>
      <c r="K246" s="42" t="n">
        <f aca="false">I246*J246+I246</f>
        <v>5745.6</v>
      </c>
      <c r="L246" s="37" t="s">
        <v>1275</v>
      </c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  <c r="DJ246" s="50"/>
      <c r="DK246" s="50"/>
      <c r="DL246" s="50"/>
      <c r="DM246" s="50"/>
      <c r="DN246" s="50"/>
      <c r="DO246" s="50"/>
      <c r="DP246" s="50"/>
      <c r="DQ246" s="50"/>
      <c r="DR246" s="50"/>
      <c r="DS246" s="50"/>
      <c r="DT246" s="50"/>
      <c r="DU246" s="50"/>
      <c r="DV246" s="50"/>
      <c r="DW246" s="50"/>
      <c r="DX246" s="50"/>
      <c r="DY246" s="50"/>
      <c r="DZ246" s="50"/>
      <c r="EA246" s="50"/>
      <c r="EB246" s="50"/>
      <c r="EC246" s="50"/>
      <c r="ED246" s="50"/>
      <c r="EE246" s="50"/>
      <c r="EF246" s="50"/>
      <c r="EG246" s="50"/>
      <c r="EH246" s="50"/>
      <c r="EI246" s="50"/>
      <c r="EJ246" s="50"/>
      <c r="EK246" s="50"/>
      <c r="EL246" s="50"/>
      <c r="EM246" s="50"/>
      <c r="EN246" s="50"/>
      <c r="EO246" s="50"/>
      <c r="EP246" s="50"/>
      <c r="EQ246" s="50"/>
      <c r="ER246" s="50"/>
      <c r="ES246" s="50"/>
      <c r="ET246" s="50"/>
      <c r="EU246" s="50"/>
      <c r="EV246" s="50"/>
      <c r="EW246" s="50"/>
      <c r="EX246" s="50"/>
      <c r="EY246" s="50"/>
      <c r="EZ246" s="50"/>
      <c r="FA246" s="50"/>
      <c r="FB246" s="50"/>
      <c r="FC246" s="50"/>
      <c r="FD246" s="50"/>
      <c r="FE246" s="50"/>
      <c r="FF246" s="50"/>
      <c r="FG246" s="50"/>
      <c r="FH246" s="50"/>
      <c r="FI246" s="50"/>
      <c r="FJ246" s="50"/>
      <c r="FK246" s="50"/>
      <c r="FL246" s="50"/>
      <c r="FM246" s="50"/>
      <c r="FN246" s="50"/>
      <c r="FO246" s="50"/>
      <c r="FP246" s="50"/>
      <c r="FQ246" s="50"/>
      <c r="FR246" s="50"/>
      <c r="FS246" s="50"/>
      <c r="FT246" s="50"/>
      <c r="FU246" s="50"/>
      <c r="FV246" s="50"/>
      <c r="FW246" s="50"/>
      <c r="FX246" s="50"/>
      <c r="FY246" s="50"/>
      <c r="FZ246" s="50"/>
      <c r="GA246" s="50"/>
      <c r="GB246" s="50"/>
      <c r="GC246" s="50"/>
      <c r="GD246" s="50"/>
      <c r="GE246" s="50"/>
      <c r="GF246" s="50"/>
      <c r="GG246" s="50"/>
      <c r="GH246" s="50"/>
      <c r="GI246" s="50"/>
      <c r="GJ246" s="50"/>
      <c r="GK246" s="50"/>
      <c r="GL246" s="50"/>
      <c r="GM246" s="50"/>
      <c r="GN246" s="50"/>
      <c r="GO246" s="50"/>
      <c r="GP246" s="50"/>
      <c r="GQ246" s="50"/>
      <c r="GR246" s="50"/>
      <c r="GS246" s="50"/>
      <c r="GT246" s="50"/>
      <c r="GU246" s="50"/>
      <c r="GV246" s="50"/>
      <c r="GW246" s="50"/>
      <c r="GX246" s="50"/>
      <c r="GY246" s="50"/>
      <c r="GZ246" s="50"/>
      <c r="HA246" s="50"/>
      <c r="HB246" s="50"/>
      <c r="HC246" s="50"/>
      <c r="HD246" s="50"/>
      <c r="HE246" s="50"/>
      <c r="HF246" s="50"/>
      <c r="HG246" s="50"/>
      <c r="HH246" s="50"/>
      <c r="HI246" s="50"/>
      <c r="HJ246" s="50"/>
      <c r="HK246" s="50"/>
      <c r="HL246" s="50"/>
      <c r="HM246" s="50"/>
      <c r="HN246" s="50"/>
      <c r="HO246" s="50"/>
      <c r="HP246" s="50"/>
      <c r="HQ246" s="50"/>
      <c r="HR246" s="50"/>
      <c r="HS246" s="50"/>
      <c r="HT246" s="50"/>
    </row>
    <row r="247" customFormat="false" ht="45" hidden="false" customHeight="false" outlineLevel="0" collapsed="false">
      <c r="A247" s="51"/>
      <c r="B247" s="39" t="s">
        <v>1611</v>
      </c>
      <c r="C247" s="37" t="s">
        <v>1612</v>
      </c>
      <c r="D247" s="37" t="s">
        <v>1613</v>
      </c>
      <c r="E247" s="37" t="s">
        <v>685</v>
      </c>
      <c r="F247" s="37" t="s">
        <v>1588</v>
      </c>
      <c r="G247" s="40" t="n">
        <v>227</v>
      </c>
      <c r="H247" s="52" t="n">
        <v>7</v>
      </c>
      <c r="I247" s="65" t="n">
        <f aca="false">G247*H247</f>
        <v>1589</v>
      </c>
      <c r="J247" s="57" t="n">
        <v>0.12</v>
      </c>
      <c r="K247" s="42" t="n">
        <f aca="false">I247*J247+I247</f>
        <v>1779.68</v>
      </c>
      <c r="L247" s="37" t="s">
        <v>1548</v>
      </c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  <c r="DJ247" s="50"/>
      <c r="DK247" s="50"/>
      <c r="DL247" s="50"/>
      <c r="DM247" s="50"/>
      <c r="DN247" s="50"/>
      <c r="DO247" s="50"/>
      <c r="DP247" s="50"/>
      <c r="DQ247" s="50"/>
      <c r="DR247" s="50"/>
      <c r="DS247" s="50"/>
      <c r="DT247" s="50"/>
      <c r="DU247" s="50"/>
      <c r="DV247" s="50"/>
      <c r="DW247" s="50"/>
      <c r="DX247" s="50"/>
      <c r="DY247" s="50"/>
      <c r="DZ247" s="50"/>
      <c r="EA247" s="50"/>
      <c r="EB247" s="50"/>
      <c r="EC247" s="50"/>
      <c r="ED247" s="50"/>
      <c r="EE247" s="50"/>
      <c r="EF247" s="50"/>
      <c r="EG247" s="50"/>
      <c r="EH247" s="50"/>
      <c r="EI247" s="50"/>
      <c r="EJ247" s="50"/>
      <c r="EK247" s="50"/>
      <c r="EL247" s="50"/>
      <c r="EM247" s="50"/>
      <c r="EN247" s="50"/>
      <c r="EO247" s="50"/>
      <c r="EP247" s="50"/>
      <c r="EQ247" s="50"/>
      <c r="ER247" s="50"/>
      <c r="ES247" s="50"/>
      <c r="ET247" s="50"/>
      <c r="EU247" s="50"/>
      <c r="EV247" s="50"/>
      <c r="EW247" s="50"/>
      <c r="EX247" s="50"/>
      <c r="EY247" s="50"/>
      <c r="EZ247" s="50"/>
      <c r="FA247" s="50"/>
      <c r="FB247" s="50"/>
      <c r="FC247" s="50"/>
      <c r="FD247" s="50"/>
      <c r="FE247" s="50"/>
      <c r="FF247" s="50"/>
      <c r="FG247" s="50"/>
      <c r="FH247" s="50"/>
      <c r="FI247" s="50"/>
      <c r="FJ247" s="50"/>
      <c r="FK247" s="50"/>
      <c r="FL247" s="50"/>
      <c r="FM247" s="50"/>
      <c r="FN247" s="50"/>
      <c r="FO247" s="50"/>
      <c r="FP247" s="50"/>
      <c r="FQ247" s="50"/>
      <c r="FR247" s="50"/>
      <c r="FS247" s="50"/>
      <c r="FT247" s="50"/>
      <c r="FU247" s="50"/>
      <c r="FV247" s="50"/>
      <c r="FW247" s="50"/>
      <c r="FX247" s="50"/>
      <c r="FY247" s="50"/>
      <c r="FZ247" s="50"/>
      <c r="GA247" s="50"/>
      <c r="GB247" s="50"/>
      <c r="GC247" s="50"/>
      <c r="GD247" s="50"/>
      <c r="GE247" s="50"/>
      <c r="GF247" s="50"/>
      <c r="GG247" s="50"/>
      <c r="GH247" s="50"/>
      <c r="GI247" s="50"/>
      <c r="GJ247" s="50"/>
      <c r="GK247" s="50"/>
      <c r="GL247" s="50"/>
      <c r="GM247" s="50"/>
      <c r="GN247" s="50"/>
      <c r="GO247" s="50"/>
      <c r="GP247" s="50"/>
      <c r="GQ247" s="50"/>
      <c r="GR247" s="50"/>
      <c r="GS247" s="50"/>
      <c r="GT247" s="50"/>
      <c r="GU247" s="50"/>
      <c r="GV247" s="50"/>
      <c r="GW247" s="50"/>
      <c r="GX247" s="50"/>
      <c r="GY247" s="50"/>
      <c r="GZ247" s="50"/>
      <c r="HA247" s="50"/>
      <c r="HB247" s="50"/>
      <c r="HC247" s="50"/>
      <c r="HD247" s="50"/>
      <c r="HE247" s="50"/>
      <c r="HF247" s="50"/>
      <c r="HG247" s="50"/>
      <c r="HH247" s="50"/>
      <c r="HI247" s="50"/>
      <c r="HJ247" s="50"/>
      <c r="HK247" s="50"/>
      <c r="HL247" s="50"/>
      <c r="HM247" s="50"/>
      <c r="HN247" s="50"/>
      <c r="HO247" s="50"/>
      <c r="HP247" s="50"/>
      <c r="HQ247" s="50"/>
      <c r="HR247" s="50"/>
      <c r="HS247" s="50"/>
      <c r="HT247" s="50"/>
    </row>
    <row r="248" customFormat="false" ht="45" hidden="false" customHeight="false" outlineLevel="0" collapsed="false">
      <c r="A248" s="51"/>
      <c r="B248" s="39" t="s">
        <v>1614</v>
      </c>
      <c r="C248" s="37" t="s">
        <v>1615</v>
      </c>
      <c r="D248" s="37" t="s">
        <v>1616</v>
      </c>
      <c r="E248" s="37" t="s">
        <v>685</v>
      </c>
      <c r="F248" s="37" t="s">
        <v>1588</v>
      </c>
      <c r="G248" s="40" t="n">
        <v>137</v>
      </c>
      <c r="H248" s="52" t="n">
        <v>4</v>
      </c>
      <c r="I248" s="65" t="n">
        <f aca="false">G248*H248</f>
        <v>548</v>
      </c>
      <c r="J248" s="57" t="n">
        <v>0.12</v>
      </c>
      <c r="K248" s="42" t="n">
        <f aca="false">I248*J248+I248</f>
        <v>613.76</v>
      </c>
      <c r="L248" s="37" t="s">
        <v>1548</v>
      </c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  <c r="DJ248" s="50"/>
      <c r="DK248" s="50"/>
      <c r="DL248" s="50"/>
      <c r="DM248" s="50"/>
      <c r="DN248" s="50"/>
      <c r="DO248" s="50"/>
      <c r="DP248" s="50"/>
      <c r="DQ248" s="50"/>
      <c r="DR248" s="50"/>
      <c r="DS248" s="50"/>
      <c r="DT248" s="50"/>
      <c r="DU248" s="50"/>
      <c r="DV248" s="50"/>
      <c r="DW248" s="50"/>
      <c r="DX248" s="50"/>
      <c r="DY248" s="50"/>
      <c r="DZ248" s="50"/>
      <c r="EA248" s="50"/>
      <c r="EB248" s="50"/>
      <c r="EC248" s="50"/>
      <c r="ED248" s="50"/>
      <c r="EE248" s="50"/>
      <c r="EF248" s="50"/>
      <c r="EG248" s="50"/>
      <c r="EH248" s="50"/>
      <c r="EI248" s="50"/>
      <c r="EJ248" s="50"/>
      <c r="EK248" s="50"/>
      <c r="EL248" s="50"/>
      <c r="EM248" s="50"/>
      <c r="EN248" s="50"/>
      <c r="EO248" s="50"/>
      <c r="EP248" s="50"/>
      <c r="EQ248" s="50"/>
      <c r="ER248" s="50"/>
      <c r="ES248" s="50"/>
      <c r="ET248" s="50"/>
      <c r="EU248" s="50"/>
      <c r="EV248" s="50"/>
      <c r="EW248" s="50"/>
      <c r="EX248" s="50"/>
      <c r="EY248" s="50"/>
      <c r="EZ248" s="50"/>
      <c r="FA248" s="50"/>
      <c r="FB248" s="50"/>
      <c r="FC248" s="50"/>
      <c r="FD248" s="50"/>
      <c r="FE248" s="50"/>
      <c r="FF248" s="50"/>
      <c r="FG248" s="50"/>
      <c r="FH248" s="50"/>
      <c r="FI248" s="50"/>
      <c r="FJ248" s="50"/>
      <c r="FK248" s="50"/>
      <c r="FL248" s="50"/>
      <c r="FM248" s="50"/>
      <c r="FN248" s="50"/>
      <c r="FO248" s="50"/>
      <c r="FP248" s="50"/>
      <c r="FQ248" s="50"/>
      <c r="FR248" s="50"/>
      <c r="FS248" s="50"/>
      <c r="FT248" s="50"/>
      <c r="FU248" s="50"/>
      <c r="FV248" s="50"/>
      <c r="FW248" s="50"/>
      <c r="FX248" s="50"/>
      <c r="FY248" s="50"/>
      <c r="FZ248" s="50"/>
      <c r="GA248" s="50"/>
      <c r="GB248" s="50"/>
      <c r="GC248" s="50"/>
      <c r="GD248" s="50"/>
      <c r="GE248" s="50"/>
      <c r="GF248" s="50"/>
      <c r="GG248" s="50"/>
      <c r="GH248" s="50"/>
      <c r="GI248" s="50"/>
      <c r="GJ248" s="50"/>
      <c r="GK248" s="50"/>
      <c r="GL248" s="50"/>
      <c r="GM248" s="50"/>
      <c r="GN248" s="50"/>
      <c r="GO248" s="50"/>
      <c r="GP248" s="50"/>
      <c r="GQ248" s="50"/>
      <c r="GR248" s="50"/>
      <c r="GS248" s="50"/>
      <c r="GT248" s="50"/>
      <c r="GU248" s="50"/>
      <c r="GV248" s="50"/>
      <c r="GW248" s="50"/>
      <c r="GX248" s="50"/>
      <c r="GY248" s="50"/>
      <c r="GZ248" s="50"/>
      <c r="HA248" s="50"/>
      <c r="HB248" s="50"/>
      <c r="HC248" s="50"/>
      <c r="HD248" s="50"/>
      <c r="HE248" s="50"/>
      <c r="HF248" s="50"/>
      <c r="HG248" s="50"/>
      <c r="HH248" s="50"/>
      <c r="HI248" s="50"/>
      <c r="HJ248" s="50"/>
      <c r="HK248" s="50"/>
      <c r="HL248" s="50"/>
      <c r="HM248" s="50"/>
      <c r="HN248" s="50"/>
      <c r="HO248" s="50"/>
      <c r="HP248" s="50"/>
      <c r="HQ248" s="50"/>
      <c r="HR248" s="50"/>
      <c r="HS248" s="50"/>
      <c r="HT248" s="50"/>
    </row>
    <row r="249" customFormat="false" ht="45" hidden="false" customHeight="false" outlineLevel="0" collapsed="false">
      <c r="A249" s="51"/>
      <c r="B249" s="39" t="s">
        <v>1617</v>
      </c>
      <c r="C249" s="37" t="s">
        <v>1618</v>
      </c>
      <c r="D249" s="37" t="s">
        <v>1619</v>
      </c>
      <c r="E249" s="37" t="s">
        <v>685</v>
      </c>
      <c r="F249" s="37" t="s">
        <v>1588</v>
      </c>
      <c r="G249" s="40" t="n">
        <v>675</v>
      </c>
      <c r="H249" s="52" t="n">
        <v>11</v>
      </c>
      <c r="I249" s="65" t="n">
        <f aca="false">G249*H249</f>
        <v>7425</v>
      </c>
      <c r="J249" s="57" t="n">
        <v>0.12</v>
      </c>
      <c r="K249" s="42" t="n">
        <f aca="false">I249*J249+I249</f>
        <v>8316</v>
      </c>
      <c r="L249" s="37" t="s">
        <v>1548</v>
      </c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  <c r="DJ249" s="50"/>
      <c r="DK249" s="50"/>
      <c r="DL249" s="50"/>
      <c r="DM249" s="50"/>
      <c r="DN249" s="50"/>
      <c r="DO249" s="50"/>
      <c r="DP249" s="50"/>
      <c r="DQ249" s="50"/>
      <c r="DR249" s="50"/>
      <c r="DS249" s="50"/>
      <c r="DT249" s="50"/>
      <c r="DU249" s="50"/>
      <c r="DV249" s="50"/>
      <c r="DW249" s="50"/>
      <c r="DX249" s="50"/>
      <c r="DY249" s="50"/>
      <c r="DZ249" s="50"/>
      <c r="EA249" s="50"/>
      <c r="EB249" s="50"/>
      <c r="EC249" s="50"/>
      <c r="ED249" s="50"/>
      <c r="EE249" s="50"/>
      <c r="EF249" s="50"/>
      <c r="EG249" s="50"/>
      <c r="EH249" s="50"/>
      <c r="EI249" s="50"/>
      <c r="EJ249" s="50"/>
      <c r="EK249" s="50"/>
      <c r="EL249" s="50"/>
      <c r="EM249" s="50"/>
      <c r="EN249" s="50"/>
      <c r="EO249" s="50"/>
      <c r="EP249" s="50"/>
      <c r="EQ249" s="50"/>
      <c r="ER249" s="50"/>
      <c r="ES249" s="50"/>
      <c r="ET249" s="50"/>
      <c r="EU249" s="50"/>
      <c r="EV249" s="50"/>
      <c r="EW249" s="50"/>
      <c r="EX249" s="50"/>
      <c r="EY249" s="50"/>
      <c r="EZ249" s="50"/>
      <c r="FA249" s="50"/>
      <c r="FB249" s="50"/>
      <c r="FC249" s="50"/>
      <c r="FD249" s="50"/>
      <c r="FE249" s="50"/>
      <c r="FF249" s="50"/>
      <c r="FG249" s="50"/>
      <c r="FH249" s="50"/>
      <c r="FI249" s="50"/>
      <c r="FJ249" s="50"/>
      <c r="FK249" s="50"/>
      <c r="FL249" s="50"/>
      <c r="FM249" s="50"/>
      <c r="FN249" s="50"/>
      <c r="FO249" s="50"/>
      <c r="FP249" s="50"/>
      <c r="FQ249" s="50"/>
      <c r="FR249" s="50"/>
      <c r="FS249" s="50"/>
      <c r="FT249" s="50"/>
      <c r="FU249" s="50"/>
      <c r="FV249" s="50"/>
      <c r="FW249" s="50"/>
      <c r="FX249" s="50"/>
      <c r="FY249" s="50"/>
      <c r="FZ249" s="50"/>
      <c r="GA249" s="50"/>
      <c r="GB249" s="50"/>
      <c r="GC249" s="50"/>
      <c r="GD249" s="50"/>
      <c r="GE249" s="50"/>
      <c r="GF249" s="50"/>
      <c r="GG249" s="50"/>
      <c r="GH249" s="50"/>
      <c r="GI249" s="50"/>
      <c r="GJ249" s="50"/>
      <c r="GK249" s="50"/>
      <c r="GL249" s="50"/>
      <c r="GM249" s="50"/>
      <c r="GN249" s="50"/>
      <c r="GO249" s="50"/>
      <c r="GP249" s="50"/>
      <c r="GQ249" s="50"/>
      <c r="GR249" s="50"/>
      <c r="GS249" s="50"/>
      <c r="GT249" s="50"/>
      <c r="GU249" s="50"/>
      <c r="GV249" s="50"/>
      <c r="GW249" s="50"/>
      <c r="GX249" s="50"/>
      <c r="GY249" s="50"/>
      <c r="GZ249" s="50"/>
      <c r="HA249" s="50"/>
      <c r="HB249" s="50"/>
      <c r="HC249" s="50"/>
      <c r="HD249" s="50"/>
      <c r="HE249" s="50"/>
      <c r="HF249" s="50"/>
      <c r="HG249" s="50"/>
      <c r="HH249" s="50"/>
      <c r="HI249" s="50"/>
      <c r="HJ249" s="50"/>
      <c r="HK249" s="50"/>
      <c r="HL249" s="50"/>
      <c r="HM249" s="50"/>
      <c r="HN249" s="50"/>
      <c r="HO249" s="50"/>
      <c r="HP249" s="50"/>
      <c r="HQ249" s="50"/>
      <c r="HR249" s="50"/>
      <c r="HS249" s="50"/>
      <c r="HT249" s="50"/>
    </row>
    <row r="250" customFormat="false" ht="30" hidden="false" customHeight="false" outlineLevel="0" collapsed="false">
      <c r="A250" s="51"/>
      <c r="B250" s="39" t="s">
        <v>1620</v>
      </c>
      <c r="C250" s="37" t="s">
        <v>1621</v>
      </c>
      <c r="D250" s="37" t="s">
        <v>1622</v>
      </c>
      <c r="E250" s="37" t="s">
        <v>685</v>
      </c>
      <c r="F250" s="37" t="s">
        <v>1542</v>
      </c>
      <c r="G250" s="40" t="n">
        <v>427.95</v>
      </c>
      <c r="H250" s="52" t="n">
        <v>15</v>
      </c>
      <c r="I250" s="65" t="n">
        <f aca="false">G250*H250</f>
        <v>6419.25</v>
      </c>
      <c r="J250" s="57" t="n">
        <v>0.12</v>
      </c>
      <c r="K250" s="42" t="n">
        <f aca="false">I250*J250+I250</f>
        <v>7189.56</v>
      </c>
      <c r="L250" s="37" t="s">
        <v>1458</v>
      </c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  <c r="DJ250" s="50"/>
      <c r="DK250" s="50"/>
      <c r="DL250" s="50"/>
      <c r="DM250" s="50"/>
      <c r="DN250" s="50"/>
      <c r="DO250" s="50"/>
      <c r="DP250" s="50"/>
      <c r="DQ250" s="50"/>
      <c r="DR250" s="50"/>
      <c r="DS250" s="50"/>
      <c r="DT250" s="50"/>
      <c r="DU250" s="50"/>
      <c r="DV250" s="50"/>
      <c r="DW250" s="50"/>
      <c r="DX250" s="50"/>
      <c r="DY250" s="50"/>
      <c r="DZ250" s="50"/>
      <c r="EA250" s="50"/>
      <c r="EB250" s="50"/>
      <c r="EC250" s="50"/>
      <c r="ED250" s="50"/>
      <c r="EE250" s="50"/>
      <c r="EF250" s="50"/>
      <c r="EG250" s="50"/>
      <c r="EH250" s="50"/>
      <c r="EI250" s="50"/>
      <c r="EJ250" s="50"/>
      <c r="EK250" s="50"/>
      <c r="EL250" s="50"/>
      <c r="EM250" s="50"/>
      <c r="EN250" s="50"/>
      <c r="EO250" s="50"/>
      <c r="EP250" s="50"/>
      <c r="EQ250" s="50"/>
      <c r="ER250" s="50"/>
      <c r="ES250" s="50"/>
      <c r="ET250" s="50"/>
      <c r="EU250" s="50"/>
      <c r="EV250" s="50"/>
      <c r="EW250" s="50"/>
      <c r="EX250" s="50"/>
      <c r="EY250" s="50"/>
      <c r="EZ250" s="50"/>
      <c r="FA250" s="50"/>
      <c r="FB250" s="50"/>
      <c r="FC250" s="50"/>
      <c r="FD250" s="50"/>
      <c r="FE250" s="50"/>
      <c r="FF250" s="50"/>
      <c r="FG250" s="50"/>
      <c r="FH250" s="50"/>
      <c r="FI250" s="50"/>
      <c r="FJ250" s="50"/>
      <c r="FK250" s="50"/>
      <c r="FL250" s="50"/>
      <c r="FM250" s="50"/>
      <c r="FN250" s="50"/>
      <c r="FO250" s="50"/>
      <c r="FP250" s="50"/>
      <c r="FQ250" s="50"/>
      <c r="FR250" s="50"/>
      <c r="FS250" s="50"/>
      <c r="FT250" s="50"/>
      <c r="FU250" s="50"/>
      <c r="FV250" s="50"/>
      <c r="FW250" s="50"/>
      <c r="FX250" s="50"/>
      <c r="FY250" s="50"/>
      <c r="FZ250" s="50"/>
      <c r="GA250" s="50"/>
      <c r="GB250" s="50"/>
      <c r="GC250" s="50"/>
      <c r="GD250" s="50"/>
      <c r="GE250" s="50"/>
      <c r="GF250" s="50"/>
      <c r="GG250" s="50"/>
      <c r="GH250" s="50"/>
      <c r="GI250" s="50"/>
      <c r="GJ250" s="50"/>
      <c r="GK250" s="50"/>
      <c r="GL250" s="50"/>
      <c r="GM250" s="50"/>
      <c r="GN250" s="50"/>
      <c r="GO250" s="50"/>
      <c r="GP250" s="50"/>
      <c r="GQ250" s="50"/>
      <c r="GR250" s="50"/>
      <c r="GS250" s="50"/>
      <c r="GT250" s="50"/>
      <c r="GU250" s="50"/>
      <c r="GV250" s="50"/>
      <c r="GW250" s="50"/>
      <c r="GX250" s="50"/>
      <c r="GY250" s="50"/>
      <c r="GZ250" s="50"/>
      <c r="HA250" s="50"/>
      <c r="HB250" s="50"/>
      <c r="HC250" s="50"/>
      <c r="HD250" s="50"/>
      <c r="HE250" s="50"/>
      <c r="HF250" s="50"/>
      <c r="HG250" s="50"/>
      <c r="HH250" s="50"/>
      <c r="HI250" s="50"/>
      <c r="HJ250" s="50"/>
      <c r="HK250" s="50"/>
      <c r="HL250" s="50"/>
      <c r="HM250" s="50"/>
      <c r="HN250" s="50"/>
      <c r="HO250" s="50"/>
      <c r="HP250" s="50"/>
      <c r="HQ250" s="50"/>
      <c r="HR250" s="50"/>
      <c r="HS250" s="50"/>
      <c r="HT250" s="50"/>
    </row>
    <row r="251" customFormat="false" ht="45" hidden="false" customHeight="false" outlineLevel="0" collapsed="false">
      <c r="A251" s="51"/>
      <c r="B251" s="39" t="s">
        <v>1623</v>
      </c>
      <c r="C251" s="37" t="s">
        <v>1624</v>
      </c>
      <c r="D251" s="37" t="s">
        <v>1625</v>
      </c>
      <c r="E251" s="37" t="s">
        <v>685</v>
      </c>
      <c r="F251" s="37" t="s">
        <v>1588</v>
      </c>
      <c r="G251" s="40" t="n">
        <v>244</v>
      </c>
      <c r="H251" s="52" t="n">
        <v>13</v>
      </c>
      <c r="I251" s="65" t="n">
        <f aca="false">G251*H251</f>
        <v>3172</v>
      </c>
      <c r="J251" s="57" t="n">
        <v>0.12</v>
      </c>
      <c r="K251" s="42" t="n">
        <f aca="false">I251*J251+I251</f>
        <v>3552.64</v>
      </c>
      <c r="L251" s="37" t="s">
        <v>1548</v>
      </c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  <c r="DJ251" s="50"/>
      <c r="DK251" s="50"/>
      <c r="DL251" s="50"/>
      <c r="DM251" s="50"/>
      <c r="DN251" s="50"/>
      <c r="DO251" s="50"/>
      <c r="DP251" s="50"/>
      <c r="DQ251" s="50"/>
      <c r="DR251" s="50"/>
      <c r="DS251" s="50"/>
      <c r="DT251" s="50"/>
      <c r="DU251" s="50"/>
      <c r="DV251" s="50"/>
      <c r="DW251" s="50"/>
      <c r="DX251" s="50"/>
      <c r="DY251" s="50"/>
      <c r="DZ251" s="50"/>
      <c r="EA251" s="50"/>
      <c r="EB251" s="50"/>
      <c r="EC251" s="50"/>
      <c r="ED251" s="50"/>
      <c r="EE251" s="50"/>
      <c r="EF251" s="50"/>
      <c r="EG251" s="50"/>
      <c r="EH251" s="50"/>
      <c r="EI251" s="50"/>
      <c r="EJ251" s="50"/>
      <c r="EK251" s="50"/>
      <c r="EL251" s="50"/>
      <c r="EM251" s="50"/>
      <c r="EN251" s="50"/>
      <c r="EO251" s="50"/>
      <c r="EP251" s="50"/>
      <c r="EQ251" s="50"/>
      <c r="ER251" s="50"/>
      <c r="ES251" s="50"/>
      <c r="ET251" s="50"/>
      <c r="EU251" s="50"/>
      <c r="EV251" s="50"/>
      <c r="EW251" s="50"/>
      <c r="EX251" s="50"/>
      <c r="EY251" s="50"/>
      <c r="EZ251" s="50"/>
      <c r="FA251" s="50"/>
      <c r="FB251" s="50"/>
      <c r="FC251" s="50"/>
      <c r="FD251" s="50"/>
      <c r="FE251" s="50"/>
      <c r="FF251" s="50"/>
      <c r="FG251" s="50"/>
      <c r="FH251" s="50"/>
      <c r="FI251" s="50"/>
      <c r="FJ251" s="50"/>
      <c r="FK251" s="50"/>
      <c r="FL251" s="50"/>
      <c r="FM251" s="50"/>
      <c r="FN251" s="50"/>
      <c r="FO251" s="50"/>
      <c r="FP251" s="50"/>
      <c r="FQ251" s="50"/>
      <c r="FR251" s="50"/>
      <c r="FS251" s="50"/>
      <c r="FT251" s="50"/>
      <c r="FU251" s="50"/>
      <c r="FV251" s="50"/>
      <c r="FW251" s="50"/>
      <c r="FX251" s="50"/>
      <c r="FY251" s="50"/>
      <c r="FZ251" s="50"/>
      <c r="GA251" s="50"/>
      <c r="GB251" s="50"/>
      <c r="GC251" s="50"/>
      <c r="GD251" s="50"/>
      <c r="GE251" s="50"/>
      <c r="GF251" s="50"/>
      <c r="GG251" s="50"/>
      <c r="GH251" s="50"/>
      <c r="GI251" s="50"/>
      <c r="GJ251" s="50"/>
      <c r="GK251" s="50"/>
      <c r="GL251" s="50"/>
      <c r="GM251" s="50"/>
      <c r="GN251" s="50"/>
      <c r="GO251" s="50"/>
      <c r="GP251" s="50"/>
      <c r="GQ251" s="50"/>
      <c r="GR251" s="50"/>
      <c r="GS251" s="50"/>
      <c r="GT251" s="50"/>
      <c r="GU251" s="50"/>
      <c r="GV251" s="50"/>
      <c r="GW251" s="50"/>
      <c r="GX251" s="50"/>
      <c r="GY251" s="50"/>
      <c r="GZ251" s="50"/>
      <c r="HA251" s="50"/>
      <c r="HB251" s="50"/>
      <c r="HC251" s="50"/>
      <c r="HD251" s="50"/>
      <c r="HE251" s="50"/>
      <c r="HF251" s="50"/>
      <c r="HG251" s="50"/>
      <c r="HH251" s="50"/>
      <c r="HI251" s="50"/>
      <c r="HJ251" s="50"/>
      <c r="HK251" s="50"/>
      <c r="HL251" s="50"/>
      <c r="HM251" s="50"/>
      <c r="HN251" s="50"/>
      <c r="HO251" s="50"/>
      <c r="HP251" s="50"/>
      <c r="HQ251" s="50"/>
      <c r="HR251" s="50"/>
      <c r="HS251" s="50"/>
      <c r="HT251" s="50"/>
    </row>
    <row r="252" customFormat="false" ht="45" hidden="false" customHeight="false" outlineLevel="0" collapsed="false">
      <c r="A252" s="51"/>
      <c r="B252" s="39" t="s">
        <v>1626</v>
      </c>
      <c r="C252" s="37" t="s">
        <v>1627</v>
      </c>
      <c r="D252" s="37" t="s">
        <v>1628</v>
      </c>
      <c r="E252" s="37" t="s">
        <v>685</v>
      </c>
      <c r="F252" s="37" t="s">
        <v>1588</v>
      </c>
      <c r="G252" s="40" t="n">
        <v>241</v>
      </c>
      <c r="H252" s="52" t="n">
        <v>20</v>
      </c>
      <c r="I252" s="65" t="n">
        <f aca="false">G252*H252</f>
        <v>4820</v>
      </c>
      <c r="J252" s="57" t="n">
        <v>0.12</v>
      </c>
      <c r="K252" s="42" t="n">
        <f aca="false">I252*J252+I252</f>
        <v>5398.4</v>
      </c>
      <c r="L252" s="37" t="s">
        <v>1548</v>
      </c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  <c r="DJ252" s="50"/>
      <c r="DK252" s="50"/>
      <c r="DL252" s="50"/>
      <c r="DM252" s="50"/>
      <c r="DN252" s="50"/>
      <c r="DO252" s="50"/>
      <c r="DP252" s="50"/>
      <c r="DQ252" s="50"/>
      <c r="DR252" s="50"/>
      <c r="DS252" s="50"/>
      <c r="DT252" s="50"/>
      <c r="DU252" s="50"/>
      <c r="DV252" s="50"/>
      <c r="DW252" s="50"/>
      <c r="DX252" s="50"/>
      <c r="DY252" s="50"/>
      <c r="DZ252" s="50"/>
      <c r="EA252" s="50"/>
      <c r="EB252" s="50"/>
      <c r="EC252" s="50"/>
      <c r="ED252" s="50"/>
      <c r="EE252" s="50"/>
      <c r="EF252" s="50"/>
      <c r="EG252" s="50"/>
      <c r="EH252" s="50"/>
      <c r="EI252" s="50"/>
      <c r="EJ252" s="50"/>
      <c r="EK252" s="50"/>
      <c r="EL252" s="50"/>
      <c r="EM252" s="50"/>
      <c r="EN252" s="50"/>
      <c r="EO252" s="50"/>
      <c r="EP252" s="50"/>
      <c r="EQ252" s="50"/>
      <c r="ER252" s="50"/>
      <c r="ES252" s="50"/>
      <c r="ET252" s="50"/>
      <c r="EU252" s="50"/>
      <c r="EV252" s="50"/>
      <c r="EW252" s="50"/>
      <c r="EX252" s="50"/>
      <c r="EY252" s="50"/>
      <c r="EZ252" s="50"/>
      <c r="FA252" s="50"/>
      <c r="FB252" s="50"/>
      <c r="FC252" s="50"/>
      <c r="FD252" s="50"/>
      <c r="FE252" s="50"/>
      <c r="FF252" s="50"/>
      <c r="FG252" s="50"/>
      <c r="FH252" s="50"/>
      <c r="FI252" s="50"/>
      <c r="FJ252" s="50"/>
      <c r="FK252" s="50"/>
      <c r="FL252" s="50"/>
      <c r="FM252" s="50"/>
      <c r="FN252" s="50"/>
      <c r="FO252" s="50"/>
      <c r="FP252" s="50"/>
      <c r="FQ252" s="50"/>
      <c r="FR252" s="50"/>
      <c r="FS252" s="50"/>
      <c r="FT252" s="50"/>
      <c r="FU252" s="50"/>
      <c r="FV252" s="50"/>
      <c r="FW252" s="50"/>
      <c r="FX252" s="50"/>
      <c r="FY252" s="50"/>
      <c r="FZ252" s="50"/>
      <c r="GA252" s="50"/>
      <c r="GB252" s="50"/>
      <c r="GC252" s="50"/>
      <c r="GD252" s="50"/>
      <c r="GE252" s="50"/>
      <c r="GF252" s="50"/>
      <c r="GG252" s="50"/>
      <c r="GH252" s="50"/>
      <c r="GI252" s="50"/>
      <c r="GJ252" s="50"/>
      <c r="GK252" s="50"/>
      <c r="GL252" s="50"/>
      <c r="GM252" s="50"/>
      <c r="GN252" s="50"/>
      <c r="GO252" s="50"/>
      <c r="GP252" s="50"/>
      <c r="GQ252" s="50"/>
      <c r="GR252" s="50"/>
      <c r="GS252" s="50"/>
      <c r="GT252" s="50"/>
      <c r="GU252" s="50"/>
      <c r="GV252" s="50"/>
      <c r="GW252" s="50"/>
      <c r="GX252" s="50"/>
      <c r="GY252" s="50"/>
      <c r="GZ252" s="50"/>
      <c r="HA252" s="50"/>
      <c r="HB252" s="50"/>
      <c r="HC252" s="50"/>
      <c r="HD252" s="50"/>
      <c r="HE252" s="50"/>
      <c r="HF252" s="50"/>
      <c r="HG252" s="50"/>
      <c r="HH252" s="50"/>
      <c r="HI252" s="50"/>
      <c r="HJ252" s="50"/>
      <c r="HK252" s="50"/>
      <c r="HL252" s="50"/>
      <c r="HM252" s="50"/>
      <c r="HN252" s="50"/>
      <c r="HO252" s="50"/>
      <c r="HP252" s="50"/>
      <c r="HQ252" s="50"/>
      <c r="HR252" s="50"/>
      <c r="HS252" s="50"/>
      <c r="HT252" s="50"/>
    </row>
    <row r="253" customFormat="false" ht="30" hidden="false" customHeight="false" outlineLevel="0" collapsed="false">
      <c r="A253" s="51"/>
      <c r="B253" s="39" t="s">
        <v>1629</v>
      </c>
      <c r="C253" s="37" t="s">
        <v>1630</v>
      </c>
      <c r="D253" s="37" t="s">
        <v>1631</v>
      </c>
      <c r="E253" s="37" t="s">
        <v>685</v>
      </c>
      <c r="F253" s="37" t="s">
        <v>1632</v>
      </c>
      <c r="G253" s="40" t="n">
        <v>6.57</v>
      </c>
      <c r="H253" s="52" t="s">
        <v>1633</v>
      </c>
      <c r="I253" s="65" t="n">
        <v>3285</v>
      </c>
      <c r="J253" s="57" t="n">
        <v>0.05</v>
      </c>
      <c r="K253" s="42" t="n">
        <f aca="false">I253*J253+I253</f>
        <v>3449.25</v>
      </c>
      <c r="L253" s="37" t="s">
        <v>1275</v>
      </c>
      <c r="M253" s="50" t="n">
        <v>3449.25</v>
      </c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  <c r="DJ253" s="50"/>
      <c r="DK253" s="50"/>
      <c r="DL253" s="50"/>
      <c r="DM253" s="50"/>
      <c r="DN253" s="50"/>
      <c r="DO253" s="50"/>
      <c r="DP253" s="50"/>
      <c r="DQ253" s="50"/>
      <c r="DR253" s="50"/>
      <c r="DS253" s="50"/>
      <c r="DT253" s="50"/>
      <c r="DU253" s="50"/>
      <c r="DV253" s="50"/>
      <c r="DW253" s="50"/>
      <c r="DX253" s="50"/>
      <c r="DY253" s="50"/>
      <c r="DZ253" s="50"/>
      <c r="EA253" s="50"/>
      <c r="EB253" s="50"/>
      <c r="EC253" s="50"/>
      <c r="ED253" s="50"/>
      <c r="EE253" s="50"/>
      <c r="EF253" s="50"/>
      <c r="EG253" s="50"/>
      <c r="EH253" s="50"/>
      <c r="EI253" s="50"/>
      <c r="EJ253" s="50"/>
      <c r="EK253" s="50"/>
      <c r="EL253" s="50"/>
      <c r="EM253" s="50"/>
      <c r="EN253" s="50"/>
      <c r="EO253" s="50"/>
      <c r="EP253" s="50"/>
      <c r="EQ253" s="50"/>
      <c r="ER253" s="50"/>
      <c r="ES253" s="50"/>
      <c r="ET253" s="50"/>
      <c r="EU253" s="50"/>
      <c r="EV253" s="50"/>
      <c r="EW253" s="50"/>
      <c r="EX253" s="50"/>
      <c r="EY253" s="50"/>
      <c r="EZ253" s="50"/>
      <c r="FA253" s="50"/>
      <c r="FB253" s="50"/>
      <c r="FC253" s="50"/>
      <c r="FD253" s="50"/>
      <c r="FE253" s="50"/>
      <c r="FF253" s="50"/>
      <c r="FG253" s="50"/>
      <c r="FH253" s="50"/>
      <c r="FI253" s="50"/>
      <c r="FJ253" s="50"/>
      <c r="FK253" s="50"/>
      <c r="FL253" s="50"/>
      <c r="FM253" s="50"/>
      <c r="FN253" s="50"/>
      <c r="FO253" s="50"/>
      <c r="FP253" s="50"/>
      <c r="FQ253" s="50"/>
      <c r="FR253" s="50"/>
      <c r="FS253" s="50"/>
      <c r="FT253" s="50"/>
      <c r="FU253" s="50"/>
      <c r="FV253" s="50"/>
      <c r="FW253" s="50"/>
      <c r="FX253" s="50"/>
      <c r="FY253" s="50"/>
      <c r="FZ253" s="50"/>
      <c r="GA253" s="50"/>
      <c r="GB253" s="50"/>
      <c r="GC253" s="50"/>
      <c r="GD253" s="50"/>
      <c r="GE253" s="50"/>
      <c r="GF253" s="50"/>
      <c r="GG253" s="50"/>
      <c r="GH253" s="50"/>
      <c r="GI253" s="50"/>
      <c r="GJ253" s="50"/>
      <c r="GK253" s="50"/>
      <c r="GL253" s="50"/>
      <c r="GM253" s="50"/>
      <c r="GN253" s="50"/>
      <c r="GO253" s="50"/>
      <c r="GP253" s="50"/>
      <c r="GQ253" s="50"/>
      <c r="GR253" s="50"/>
      <c r="GS253" s="50"/>
      <c r="GT253" s="50"/>
      <c r="GU253" s="50"/>
      <c r="GV253" s="50"/>
      <c r="GW253" s="50"/>
      <c r="GX253" s="50"/>
      <c r="GY253" s="50"/>
      <c r="GZ253" s="50"/>
      <c r="HA253" s="50"/>
      <c r="HB253" s="50"/>
      <c r="HC253" s="50"/>
      <c r="HD253" s="50"/>
      <c r="HE253" s="50"/>
      <c r="HF253" s="50"/>
      <c r="HG253" s="50"/>
      <c r="HH253" s="50"/>
      <c r="HI253" s="50"/>
      <c r="HJ253" s="50"/>
      <c r="HK253" s="50"/>
      <c r="HL253" s="50"/>
      <c r="HM253" s="50"/>
      <c r="HN253" s="50"/>
      <c r="HO253" s="50"/>
      <c r="HP253" s="50"/>
      <c r="HQ253" s="50"/>
      <c r="HR253" s="50"/>
      <c r="HS253" s="50"/>
      <c r="HT253" s="50"/>
    </row>
    <row r="254" customFormat="false" ht="45" hidden="false" customHeight="false" outlineLevel="0" collapsed="false">
      <c r="A254" s="51"/>
      <c r="B254" s="39" t="s">
        <v>1634</v>
      </c>
      <c r="C254" s="37" t="s">
        <v>1635</v>
      </c>
      <c r="D254" s="37" t="s">
        <v>1636</v>
      </c>
      <c r="E254" s="37" t="s">
        <v>1637</v>
      </c>
      <c r="F254" s="37" t="s">
        <v>1638</v>
      </c>
      <c r="G254" s="40" t="n">
        <v>130</v>
      </c>
      <c r="H254" s="52" t="n">
        <v>12</v>
      </c>
      <c r="I254" s="65" t="n">
        <f aca="false">G254*H254</f>
        <v>1560</v>
      </c>
      <c r="J254" s="57" t="n">
        <v>0.12</v>
      </c>
      <c r="K254" s="42" t="n">
        <f aca="false">I254*J254+I254</f>
        <v>1747.2</v>
      </c>
      <c r="L254" s="37" t="s">
        <v>1538</v>
      </c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  <c r="DJ254" s="50"/>
      <c r="DK254" s="50"/>
      <c r="DL254" s="50"/>
      <c r="DM254" s="50"/>
      <c r="DN254" s="50"/>
      <c r="DO254" s="50"/>
      <c r="DP254" s="50"/>
      <c r="DQ254" s="50"/>
      <c r="DR254" s="50"/>
      <c r="DS254" s="50"/>
      <c r="DT254" s="50"/>
      <c r="DU254" s="50"/>
      <c r="DV254" s="50"/>
      <c r="DW254" s="50"/>
      <c r="DX254" s="50"/>
      <c r="DY254" s="50"/>
      <c r="DZ254" s="50"/>
      <c r="EA254" s="50"/>
      <c r="EB254" s="50"/>
      <c r="EC254" s="50"/>
      <c r="ED254" s="50"/>
      <c r="EE254" s="50"/>
      <c r="EF254" s="50"/>
      <c r="EG254" s="50"/>
      <c r="EH254" s="50"/>
      <c r="EI254" s="50"/>
      <c r="EJ254" s="50"/>
      <c r="EK254" s="50"/>
      <c r="EL254" s="50"/>
      <c r="EM254" s="50"/>
      <c r="EN254" s="50"/>
      <c r="EO254" s="50"/>
      <c r="EP254" s="50"/>
      <c r="EQ254" s="50"/>
      <c r="ER254" s="50"/>
      <c r="ES254" s="50"/>
      <c r="ET254" s="50"/>
      <c r="EU254" s="50"/>
      <c r="EV254" s="50"/>
      <c r="EW254" s="50"/>
      <c r="EX254" s="50"/>
      <c r="EY254" s="50"/>
      <c r="EZ254" s="50"/>
      <c r="FA254" s="50"/>
      <c r="FB254" s="50"/>
      <c r="FC254" s="50"/>
      <c r="FD254" s="50"/>
      <c r="FE254" s="50"/>
      <c r="FF254" s="50"/>
      <c r="FG254" s="50"/>
      <c r="FH254" s="50"/>
      <c r="FI254" s="50"/>
      <c r="FJ254" s="50"/>
      <c r="FK254" s="50"/>
      <c r="FL254" s="50"/>
      <c r="FM254" s="50"/>
      <c r="FN254" s="50"/>
      <c r="FO254" s="50"/>
      <c r="FP254" s="50"/>
      <c r="FQ254" s="50"/>
      <c r="FR254" s="50"/>
      <c r="FS254" s="50"/>
      <c r="FT254" s="50"/>
      <c r="FU254" s="50"/>
      <c r="FV254" s="50"/>
      <c r="FW254" s="50"/>
      <c r="FX254" s="50"/>
      <c r="FY254" s="50"/>
      <c r="FZ254" s="50"/>
      <c r="GA254" s="50"/>
      <c r="GB254" s="50"/>
      <c r="GC254" s="50"/>
      <c r="GD254" s="50"/>
      <c r="GE254" s="50"/>
      <c r="GF254" s="50"/>
      <c r="GG254" s="50"/>
      <c r="GH254" s="50"/>
      <c r="GI254" s="50"/>
      <c r="GJ254" s="50"/>
      <c r="GK254" s="50"/>
      <c r="GL254" s="50"/>
      <c r="GM254" s="50"/>
      <c r="GN254" s="50"/>
      <c r="GO254" s="50"/>
      <c r="GP254" s="50"/>
      <c r="GQ254" s="50"/>
      <c r="GR254" s="50"/>
      <c r="GS254" s="50"/>
      <c r="GT254" s="50"/>
      <c r="GU254" s="50"/>
      <c r="GV254" s="50"/>
      <c r="GW254" s="50"/>
      <c r="GX254" s="50"/>
      <c r="GY254" s="50"/>
      <c r="GZ254" s="50"/>
      <c r="HA254" s="50"/>
      <c r="HB254" s="50"/>
      <c r="HC254" s="50"/>
      <c r="HD254" s="50"/>
      <c r="HE254" s="50"/>
      <c r="HF254" s="50"/>
      <c r="HG254" s="50"/>
      <c r="HH254" s="50"/>
      <c r="HI254" s="50"/>
      <c r="HJ254" s="50"/>
      <c r="HK254" s="50"/>
      <c r="HL254" s="50"/>
      <c r="HM254" s="50"/>
      <c r="HN254" s="50"/>
      <c r="HO254" s="50"/>
      <c r="HP254" s="50"/>
      <c r="HQ254" s="50"/>
      <c r="HR254" s="50"/>
      <c r="HS254" s="50"/>
      <c r="HT254" s="50"/>
    </row>
    <row r="255" customFormat="false" ht="45" hidden="false" customHeight="false" outlineLevel="0" collapsed="false">
      <c r="A255" s="51"/>
      <c r="B255" s="39" t="s">
        <v>1639</v>
      </c>
      <c r="C255" s="37" t="s">
        <v>1640</v>
      </c>
      <c r="D255" s="37" t="s">
        <v>1641</v>
      </c>
      <c r="E255" s="37" t="s">
        <v>1637</v>
      </c>
      <c r="F255" s="37" t="s">
        <v>1588</v>
      </c>
      <c r="G255" s="40" t="n">
        <v>154</v>
      </c>
      <c r="H255" s="52" t="n">
        <v>10</v>
      </c>
      <c r="I255" s="65" t="n">
        <f aca="false">G255*H255</f>
        <v>1540</v>
      </c>
      <c r="J255" s="57" t="n">
        <v>0.12</v>
      </c>
      <c r="K255" s="42" t="n">
        <f aca="false">I255*J255+I255</f>
        <v>1724.8</v>
      </c>
      <c r="L255" s="37" t="s">
        <v>1548</v>
      </c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  <c r="DJ255" s="50"/>
      <c r="DK255" s="50"/>
      <c r="DL255" s="50"/>
      <c r="DM255" s="50"/>
      <c r="DN255" s="50"/>
      <c r="DO255" s="50"/>
      <c r="DP255" s="50"/>
      <c r="DQ255" s="50"/>
      <c r="DR255" s="50"/>
      <c r="DS255" s="50"/>
      <c r="DT255" s="50"/>
      <c r="DU255" s="50"/>
      <c r="DV255" s="50"/>
      <c r="DW255" s="50"/>
      <c r="DX255" s="50"/>
      <c r="DY255" s="50"/>
      <c r="DZ255" s="50"/>
      <c r="EA255" s="50"/>
      <c r="EB255" s="50"/>
      <c r="EC255" s="50"/>
      <c r="ED255" s="50"/>
      <c r="EE255" s="50"/>
      <c r="EF255" s="50"/>
      <c r="EG255" s="50"/>
      <c r="EH255" s="50"/>
      <c r="EI255" s="50"/>
      <c r="EJ255" s="50"/>
      <c r="EK255" s="50"/>
      <c r="EL255" s="50"/>
      <c r="EM255" s="50"/>
      <c r="EN255" s="50"/>
      <c r="EO255" s="50"/>
      <c r="EP255" s="50"/>
      <c r="EQ255" s="50"/>
      <c r="ER255" s="50"/>
      <c r="ES255" s="50"/>
      <c r="ET255" s="50"/>
      <c r="EU255" s="50"/>
      <c r="EV255" s="50"/>
      <c r="EW255" s="50"/>
      <c r="EX255" s="50"/>
      <c r="EY255" s="50"/>
      <c r="EZ255" s="50"/>
      <c r="FA255" s="50"/>
      <c r="FB255" s="50"/>
      <c r="FC255" s="50"/>
      <c r="FD255" s="50"/>
      <c r="FE255" s="50"/>
      <c r="FF255" s="50"/>
      <c r="FG255" s="50"/>
      <c r="FH255" s="50"/>
      <c r="FI255" s="50"/>
      <c r="FJ255" s="50"/>
      <c r="FK255" s="50"/>
      <c r="FL255" s="50"/>
      <c r="FM255" s="50"/>
      <c r="FN255" s="50"/>
      <c r="FO255" s="50"/>
      <c r="FP255" s="50"/>
      <c r="FQ255" s="50"/>
      <c r="FR255" s="50"/>
      <c r="FS255" s="50"/>
      <c r="FT255" s="50"/>
      <c r="FU255" s="50"/>
      <c r="FV255" s="50"/>
      <c r="FW255" s="50"/>
      <c r="FX255" s="50"/>
      <c r="FY255" s="50"/>
      <c r="FZ255" s="50"/>
      <c r="GA255" s="50"/>
      <c r="GB255" s="50"/>
      <c r="GC255" s="50"/>
      <c r="GD255" s="50"/>
      <c r="GE255" s="50"/>
      <c r="GF255" s="50"/>
      <c r="GG255" s="50"/>
      <c r="GH255" s="50"/>
      <c r="GI255" s="50"/>
      <c r="GJ255" s="50"/>
      <c r="GK255" s="50"/>
      <c r="GL255" s="50"/>
      <c r="GM255" s="50"/>
      <c r="GN255" s="50"/>
      <c r="GO255" s="50"/>
      <c r="GP255" s="50"/>
      <c r="GQ255" s="50"/>
      <c r="GR255" s="50"/>
      <c r="GS255" s="50"/>
      <c r="GT255" s="50"/>
      <c r="GU255" s="50"/>
      <c r="GV255" s="50"/>
      <c r="GW255" s="50"/>
      <c r="GX255" s="50"/>
      <c r="GY255" s="50"/>
      <c r="GZ255" s="50"/>
      <c r="HA255" s="50"/>
      <c r="HB255" s="50"/>
      <c r="HC255" s="50"/>
      <c r="HD255" s="50"/>
      <c r="HE255" s="50"/>
      <c r="HF255" s="50"/>
      <c r="HG255" s="50"/>
      <c r="HH255" s="50"/>
      <c r="HI255" s="50"/>
      <c r="HJ255" s="50"/>
      <c r="HK255" s="50"/>
      <c r="HL255" s="50"/>
      <c r="HM255" s="50"/>
      <c r="HN255" s="50"/>
      <c r="HO255" s="50"/>
      <c r="HP255" s="50"/>
      <c r="HQ255" s="50"/>
      <c r="HR255" s="50"/>
      <c r="HS255" s="50"/>
      <c r="HT255" s="50"/>
    </row>
    <row r="256" s="45" customFormat="true" ht="30" hidden="false" customHeight="false" outlineLevel="0" collapsed="false">
      <c r="A256" s="77"/>
      <c r="B256" s="39" t="s">
        <v>1642</v>
      </c>
      <c r="C256" s="91" t="s">
        <v>1643</v>
      </c>
      <c r="D256" s="78" t="s">
        <v>1644</v>
      </c>
      <c r="E256" s="78" t="s">
        <v>1645</v>
      </c>
      <c r="F256" s="116" t="s">
        <v>1646</v>
      </c>
      <c r="G256" s="40" t="n">
        <v>150</v>
      </c>
      <c r="H256" s="51" t="s">
        <v>1647</v>
      </c>
      <c r="I256" s="65" t="n">
        <v>3750</v>
      </c>
      <c r="J256" s="57" t="n">
        <v>0.18</v>
      </c>
      <c r="K256" s="56" t="n">
        <f aca="false">I256*J256+I256</f>
        <v>4425</v>
      </c>
      <c r="L256" s="78" t="s">
        <v>1568</v>
      </c>
      <c r="M256" s="44"/>
      <c r="N256" s="117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  <c r="FD256" s="44"/>
      <c r="FE256" s="44"/>
      <c r="FF256" s="44"/>
      <c r="FG256" s="44"/>
      <c r="FH256" s="44"/>
      <c r="FI256" s="44"/>
      <c r="FJ256" s="44"/>
      <c r="FK256" s="44"/>
      <c r="FL256" s="44"/>
      <c r="FM256" s="44"/>
      <c r="FN256" s="44"/>
      <c r="FO256" s="44"/>
      <c r="FP256" s="44"/>
      <c r="FQ256" s="44"/>
      <c r="FR256" s="44"/>
      <c r="FS256" s="44"/>
      <c r="FT256" s="44"/>
      <c r="FU256" s="44"/>
      <c r="FV256" s="44"/>
      <c r="FW256" s="44"/>
      <c r="FX256" s="44"/>
      <c r="FY256" s="44"/>
      <c r="FZ256" s="44"/>
      <c r="GA256" s="44"/>
      <c r="GB256" s="44"/>
      <c r="GC256" s="44"/>
      <c r="GD256" s="44"/>
      <c r="GE256" s="44"/>
      <c r="GF256" s="44"/>
      <c r="GG256" s="44"/>
      <c r="GH256" s="44"/>
      <c r="GI256" s="44"/>
      <c r="GJ256" s="44"/>
      <c r="GK256" s="44"/>
      <c r="GL256" s="44"/>
      <c r="GM256" s="44"/>
      <c r="GN256" s="44"/>
      <c r="GO256" s="44"/>
      <c r="GP256" s="44"/>
      <c r="GQ256" s="44"/>
      <c r="GR256" s="44"/>
      <c r="GS256" s="44"/>
      <c r="GT256" s="44"/>
      <c r="GU256" s="44"/>
      <c r="GV256" s="44"/>
      <c r="GW256" s="44"/>
      <c r="GX256" s="44"/>
      <c r="GY256" s="44"/>
      <c r="GZ256" s="44"/>
      <c r="HA256" s="44"/>
      <c r="HB256" s="44"/>
      <c r="HC256" s="44"/>
      <c r="HD256" s="44"/>
      <c r="HE256" s="44"/>
      <c r="HF256" s="44"/>
      <c r="HG256" s="44"/>
      <c r="HH256" s="44"/>
      <c r="HI256" s="44"/>
      <c r="HJ256" s="44"/>
      <c r="HK256" s="44"/>
      <c r="HL256" s="44"/>
      <c r="HM256" s="44"/>
      <c r="HN256" s="44"/>
      <c r="HO256" s="44"/>
      <c r="HP256" s="44"/>
      <c r="HQ256" s="44"/>
      <c r="HR256" s="44"/>
      <c r="HS256" s="44"/>
      <c r="HT256" s="44"/>
      <c r="HU256" s="44"/>
      <c r="HV256" s="44"/>
      <c r="HW256" s="44"/>
      <c r="HX256" s="44"/>
      <c r="HY256" s="44"/>
      <c r="HZ256" s="44"/>
      <c r="IA256" s="44"/>
      <c r="IB256" s="44"/>
      <c r="IC256" s="44"/>
      <c r="ID256" s="44"/>
      <c r="IE256" s="44"/>
      <c r="IF256" s="44"/>
      <c r="IG256" s="44"/>
      <c r="IH256" s="44"/>
      <c r="II256" s="44"/>
      <c r="IJ256" s="44"/>
      <c r="IK256" s="44"/>
      <c r="IL256" s="44"/>
      <c r="IM256" s="44"/>
      <c r="IN256" s="44"/>
      <c r="IO256" s="44"/>
      <c r="IP256" s="44"/>
      <c r="IQ256" s="44"/>
      <c r="IR256" s="44"/>
      <c r="IS256" s="44"/>
      <c r="IT256" s="44"/>
      <c r="IU256" s="44"/>
    </row>
    <row r="257" customFormat="false" ht="30" hidden="false" customHeight="false" outlineLevel="0" collapsed="false">
      <c r="A257" s="51"/>
      <c r="B257" s="39" t="s">
        <v>1648</v>
      </c>
      <c r="C257" s="37" t="s">
        <v>1649</v>
      </c>
      <c r="D257" s="37" t="s">
        <v>1650</v>
      </c>
      <c r="E257" s="37" t="s">
        <v>235</v>
      </c>
      <c r="F257" s="37" t="s">
        <v>1537</v>
      </c>
      <c r="G257" s="40" t="n">
        <v>2245.71</v>
      </c>
      <c r="H257" s="52" t="n">
        <v>3</v>
      </c>
      <c r="I257" s="65" t="n">
        <f aca="false">G257*H257</f>
        <v>6737.13</v>
      </c>
      <c r="J257" s="57" t="n">
        <v>0.05</v>
      </c>
      <c r="K257" s="42" t="n">
        <f aca="false">I257*J257+I257</f>
        <v>7073.9865</v>
      </c>
      <c r="L257" s="37" t="s">
        <v>1538</v>
      </c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  <c r="DJ257" s="50"/>
      <c r="DK257" s="50"/>
      <c r="DL257" s="50"/>
      <c r="DM257" s="50"/>
      <c r="DN257" s="50"/>
      <c r="DO257" s="50"/>
      <c r="DP257" s="50"/>
      <c r="DQ257" s="50"/>
      <c r="DR257" s="50"/>
      <c r="DS257" s="50"/>
      <c r="DT257" s="50"/>
      <c r="DU257" s="50"/>
      <c r="DV257" s="50"/>
      <c r="DW257" s="50"/>
      <c r="DX257" s="50"/>
      <c r="DY257" s="50"/>
      <c r="DZ257" s="50"/>
      <c r="EA257" s="50"/>
      <c r="EB257" s="50"/>
      <c r="EC257" s="50"/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  <c r="FJ257" s="50"/>
      <c r="FK257" s="50"/>
      <c r="FL257" s="50"/>
      <c r="FM257" s="50"/>
      <c r="FN257" s="50"/>
      <c r="FO257" s="50"/>
      <c r="FP257" s="50"/>
      <c r="FQ257" s="50"/>
      <c r="FR257" s="50"/>
      <c r="FS257" s="50"/>
      <c r="FT257" s="50"/>
      <c r="FU257" s="50"/>
      <c r="FV257" s="50"/>
      <c r="FW257" s="50"/>
      <c r="FX257" s="50"/>
      <c r="FY257" s="50"/>
      <c r="FZ257" s="50"/>
      <c r="GA257" s="50"/>
      <c r="GB257" s="50"/>
      <c r="GC257" s="50"/>
      <c r="GD257" s="50"/>
      <c r="GE257" s="50"/>
      <c r="GF257" s="50"/>
      <c r="GG257" s="50"/>
      <c r="GH257" s="50"/>
      <c r="GI257" s="50"/>
      <c r="GJ257" s="50"/>
      <c r="GK257" s="50"/>
      <c r="GL257" s="50"/>
      <c r="GM257" s="50"/>
      <c r="GN257" s="50"/>
      <c r="GO257" s="50"/>
      <c r="GP257" s="50"/>
      <c r="GQ257" s="50"/>
      <c r="GR257" s="50"/>
      <c r="GS257" s="50"/>
      <c r="GT257" s="50"/>
      <c r="GU257" s="50"/>
      <c r="GV257" s="50"/>
      <c r="GW257" s="50"/>
      <c r="GX257" s="50"/>
      <c r="GY257" s="50"/>
      <c r="GZ257" s="50"/>
      <c r="HA257" s="50"/>
      <c r="HB257" s="50"/>
      <c r="HC257" s="50"/>
      <c r="HD257" s="50"/>
      <c r="HE257" s="50"/>
      <c r="HF257" s="50"/>
      <c r="HG257" s="50"/>
      <c r="HH257" s="50"/>
      <c r="HI257" s="50"/>
      <c r="HJ257" s="50"/>
      <c r="HK257" s="50"/>
      <c r="HL257" s="50"/>
      <c r="HM257" s="50"/>
      <c r="HN257" s="50"/>
      <c r="HO257" s="50"/>
      <c r="HP257" s="50"/>
      <c r="HQ257" s="50"/>
      <c r="HR257" s="50"/>
      <c r="HS257" s="50"/>
      <c r="HT257" s="50"/>
    </row>
    <row r="258" customFormat="false" ht="30" hidden="false" customHeight="false" outlineLevel="0" collapsed="false">
      <c r="A258" s="51"/>
      <c r="B258" s="39" t="s">
        <v>1651</v>
      </c>
      <c r="C258" s="37" t="s">
        <v>1652</v>
      </c>
      <c r="D258" s="37" t="s">
        <v>1653</v>
      </c>
      <c r="E258" s="37" t="s">
        <v>1654</v>
      </c>
      <c r="F258" s="37" t="s">
        <v>1655</v>
      </c>
      <c r="G258" s="40" t="n">
        <v>4.21</v>
      </c>
      <c r="H258" s="52" t="n">
        <v>75</v>
      </c>
      <c r="I258" s="65" t="n">
        <f aca="false">G258*H258</f>
        <v>315.75</v>
      </c>
      <c r="J258" s="57" t="n">
        <v>0.05</v>
      </c>
      <c r="K258" s="42" t="n">
        <f aca="false">I258*J258+I258</f>
        <v>331.5375</v>
      </c>
      <c r="L258" s="37" t="s">
        <v>1275</v>
      </c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  <c r="DJ258" s="50"/>
      <c r="DK258" s="50"/>
      <c r="DL258" s="50"/>
      <c r="DM258" s="50"/>
      <c r="DN258" s="50"/>
      <c r="DO258" s="50"/>
      <c r="DP258" s="50"/>
      <c r="DQ258" s="50"/>
      <c r="DR258" s="50"/>
      <c r="DS258" s="50"/>
      <c r="DT258" s="50"/>
      <c r="DU258" s="50"/>
      <c r="DV258" s="50"/>
      <c r="DW258" s="50"/>
      <c r="DX258" s="50"/>
      <c r="DY258" s="50"/>
      <c r="DZ258" s="50"/>
      <c r="EA258" s="50"/>
      <c r="EB258" s="50"/>
      <c r="EC258" s="50"/>
      <c r="ED258" s="50"/>
      <c r="EE258" s="50"/>
      <c r="EF258" s="50"/>
      <c r="EG258" s="50"/>
      <c r="EH258" s="50"/>
      <c r="EI258" s="50"/>
      <c r="EJ258" s="50"/>
      <c r="EK258" s="50"/>
      <c r="EL258" s="50"/>
      <c r="EM258" s="50"/>
      <c r="EN258" s="50"/>
      <c r="EO258" s="50"/>
      <c r="EP258" s="50"/>
      <c r="EQ258" s="50"/>
      <c r="ER258" s="50"/>
      <c r="ES258" s="50"/>
      <c r="ET258" s="50"/>
      <c r="EU258" s="50"/>
      <c r="EV258" s="50"/>
      <c r="EW258" s="50"/>
      <c r="EX258" s="50"/>
      <c r="EY258" s="50"/>
      <c r="EZ258" s="50"/>
      <c r="FA258" s="50"/>
      <c r="FB258" s="50"/>
      <c r="FC258" s="50"/>
      <c r="FD258" s="50"/>
      <c r="FE258" s="50"/>
      <c r="FF258" s="50"/>
      <c r="FG258" s="50"/>
      <c r="FH258" s="50"/>
      <c r="FI258" s="50"/>
      <c r="FJ258" s="50"/>
      <c r="FK258" s="50"/>
      <c r="FL258" s="50"/>
      <c r="FM258" s="50"/>
      <c r="FN258" s="50"/>
      <c r="FO258" s="50"/>
      <c r="FP258" s="50"/>
      <c r="FQ258" s="50"/>
      <c r="FR258" s="50"/>
      <c r="FS258" s="50"/>
      <c r="FT258" s="50"/>
      <c r="FU258" s="50"/>
      <c r="FV258" s="50"/>
      <c r="FW258" s="50"/>
      <c r="FX258" s="50"/>
      <c r="FY258" s="50"/>
      <c r="FZ258" s="50"/>
      <c r="GA258" s="50"/>
      <c r="GB258" s="50"/>
      <c r="GC258" s="50"/>
      <c r="GD258" s="50"/>
      <c r="GE258" s="50"/>
      <c r="GF258" s="50"/>
      <c r="GG258" s="50"/>
      <c r="GH258" s="50"/>
      <c r="GI258" s="50"/>
      <c r="GJ258" s="50"/>
      <c r="GK258" s="50"/>
      <c r="GL258" s="50"/>
      <c r="GM258" s="50"/>
      <c r="GN258" s="50"/>
      <c r="GO258" s="50"/>
      <c r="GP258" s="50"/>
      <c r="GQ258" s="50"/>
      <c r="GR258" s="50"/>
      <c r="GS258" s="50"/>
      <c r="GT258" s="50"/>
      <c r="GU258" s="50"/>
      <c r="GV258" s="50"/>
      <c r="GW258" s="50"/>
      <c r="GX258" s="50"/>
      <c r="GY258" s="50"/>
      <c r="GZ258" s="50"/>
      <c r="HA258" s="50"/>
      <c r="HB258" s="50"/>
      <c r="HC258" s="50"/>
      <c r="HD258" s="50"/>
      <c r="HE258" s="50"/>
      <c r="HF258" s="50"/>
      <c r="HG258" s="50"/>
      <c r="HH258" s="50"/>
      <c r="HI258" s="50"/>
      <c r="HJ258" s="50"/>
      <c r="HK258" s="50"/>
      <c r="HL258" s="50"/>
      <c r="HM258" s="50"/>
      <c r="HN258" s="50"/>
      <c r="HO258" s="50"/>
      <c r="HP258" s="50"/>
      <c r="HQ258" s="50"/>
      <c r="HR258" s="50"/>
      <c r="HS258" s="50"/>
      <c r="HT258" s="50"/>
    </row>
    <row r="259" customFormat="false" ht="30" hidden="false" customHeight="false" outlineLevel="0" collapsed="false">
      <c r="A259" s="51"/>
      <c r="B259" s="39" t="s">
        <v>1656</v>
      </c>
      <c r="C259" s="37" t="s">
        <v>1657</v>
      </c>
      <c r="D259" s="37" t="s">
        <v>1658</v>
      </c>
      <c r="E259" s="53" t="s">
        <v>674</v>
      </c>
      <c r="F259" s="37" t="s">
        <v>1659</v>
      </c>
      <c r="G259" s="78" t="s">
        <v>1660</v>
      </c>
      <c r="H259" s="48" t="n">
        <v>1</v>
      </c>
      <c r="I259" s="65" t="n">
        <v>335</v>
      </c>
      <c r="J259" s="57" t="n">
        <v>0.12</v>
      </c>
      <c r="K259" s="42" t="n">
        <f aca="false">I259*J259+I259</f>
        <v>375.2</v>
      </c>
      <c r="L259" s="53" t="s">
        <v>1661</v>
      </c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  <c r="DJ259" s="50"/>
      <c r="DK259" s="50"/>
      <c r="DL259" s="50"/>
      <c r="DM259" s="50"/>
      <c r="DN259" s="50"/>
      <c r="DO259" s="50"/>
      <c r="DP259" s="50"/>
      <c r="DQ259" s="50"/>
      <c r="DR259" s="50"/>
      <c r="DS259" s="50"/>
      <c r="DT259" s="50"/>
      <c r="DU259" s="50"/>
      <c r="DV259" s="50"/>
      <c r="DW259" s="50"/>
      <c r="DX259" s="50"/>
      <c r="DY259" s="50"/>
      <c r="DZ259" s="50"/>
      <c r="EA259" s="50"/>
      <c r="EB259" s="50"/>
      <c r="EC259" s="50"/>
      <c r="ED259" s="50"/>
      <c r="EE259" s="50"/>
      <c r="EF259" s="50"/>
      <c r="EG259" s="50"/>
      <c r="EH259" s="50"/>
      <c r="EI259" s="50"/>
      <c r="EJ259" s="50"/>
      <c r="EK259" s="50"/>
      <c r="EL259" s="50"/>
      <c r="EM259" s="50"/>
      <c r="EN259" s="50"/>
      <c r="EO259" s="50"/>
      <c r="EP259" s="50"/>
      <c r="EQ259" s="50"/>
      <c r="ER259" s="50"/>
      <c r="ES259" s="50"/>
      <c r="ET259" s="50"/>
      <c r="EU259" s="50"/>
      <c r="EV259" s="50"/>
      <c r="EW259" s="50"/>
      <c r="EX259" s="50"/>
      <c r="EY259" s="50"/>
      <c r="EZ259" s="50"/>
      <c r="FA259" s="50"/>
      <c r="FB259" s="50"/>
      <c r="FC259" s="50"/>
      <c r="FD259" s="50"/>
      <c r="FE259" s="50"/>
      <c r="FF259" s="50"/>
      <c r="FG259" s="50"/>
      <c r="FH259" s="50"/>
      <c r="FI259" s="50"/>
      <c r="FJ259" s="50"/>
      <c r="FK259" s="50"/>
      <c r="FL259" s="50"/>
      <c r="FM259" s="50"/>
      <c r="FN259" s="50"/>
      <c r="FO259" s="50"/>
      <c r="FP259" s="50"/>
      <c r="FQ259" s="50"/>
      <c r="FR259" s="50"/>
      <c r="FS259" s="50"/>
      <c r="FT259" s="50"/>
      <c r="FU259" s="50"/>
      <c r="FV259" s="50"/>
      <c r="FW259" s="50"/>
      <c r="FX259" s="50"/>
      <c r="FY259" s="50"/>
      <c r="FZ259" s="50"/>
      <c r="GA259" s="50"/>
      <c r="GB259" s="50"/>
      <c r="GC259" s="50"/>
      <c r="GD259" s="50"/>
      <c r="GE259" s="50"/>
      <c r="GF259" s="50"/>
      <c r="GG259" s="50"/>
      <c r="GH259" s="50"/>
      <c r="GI259" s="50"/>
      <c r="GJ259" s="50"/>
      <c r="GK259" s="50"/>
      <c r="GL259" s="50"/>
      <c r="GM259" s="50"/>
      <c r="GN259" s="50"/>
      <c r="GO259" s="50"/>
      <c r="GP259" s="50"/>
      <c r="GQ259" s="50"/>
      <c r="GR259" s="50"/>
      <c r="GS259" s="50"/>
      <c r="GT259" s="50"/>
      <c r="GU259" s="50"/>
      <c r="GV259" s="50"/>
      <c r="GW259" s="50"/>
      <c r="GX259" s="50"/>
      <c r="GY259" s="50"/>
      <c r="GZ259" s="50"/>
      <c r="HA259" s="50"/>
      <c r="HB259" s="50"/>
      <c r="HC259" s="50"/>
      <c r="HD259" s="50"/>
      <c r="HE259" s="50"/>
      <c r="HF259" s="50"/>
      <c r="HG259" s="50"/>
      <c r="HH259" s="50"/>
      <c r="HI259" s="50"/>
      <c r="HJ259" s="50"/>
      <c r="HK259" s="50"/>
      <c r="HL259" s="50"/>
      <c r="HM259" s="50"/>
      <c r="HN259" s="50"/>
      <c r="HO259" s="50"/>
      <c r="HP259" s="50"/>
      <c r="HQ259" s="50"/>
      <c r="HR259" s="50"/>
      <c r="HS259" s="50"/>
      <c r="HT259" s="50"/>
    </row>
    <row r="260" customFormat="false" ht="45" hidden="false" customHeight="false" outlineLevel="0" collapsed="false">
      <c r="A260" s="51"/>
      <c r="B260" s="39" t="s">
        <v>1662</v>
      </c>
      <c r="C260" s="37" t="s">
        <v>1663</v>
      </c>
      <c r="D260" s="37" t="s">
        <v>1664</v>
      </c>
      <c r="E260" s="37" t="s">
        <v>1665</v>
      </c>
      <c r="F260" s="37" t="s">
        <v>1666</v>
      </c>
      <c r="G260" s="40" t="n">
        <v>195</v>
      </c>
      <c r="H260" s="52" t="n">
        <v>6</v>
      </c>
      <c r="I260" s="65" t="n">
        <f aca="false">G260*H260</f>
        <v>1170</v>
      </c>
      <c r="J260" s="57" t="n">
        <v>0.18</v>
      </c>
      <c r="K260" s="42" t="n">
        <f aca="false">I260*J260+I260</f>
        <v>1380.6</v>
      </c>
      <c r="L260" s="37" t="s">
        <v>1568</v>
      </c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  <c r="DJ260" s="50"/>
      <c r="DK260" s="50"/>
      <c r="DL260" s="50"/>
      <c r="DM260" s="50"/>
      <c r="DN260" s="50"/>
      <c r="DO260" s="50"/>
      <c r="DP260" s="50"/>
      <c r="DQ260" s="50"/>
      <c r="DR260" s="50"/>
      <c r="DS260" s="50"/>
      <c r="DT260" s="50"/>
      <c r="DU260" s="50"/>
      <c r="DV260" s="50"/>
      <c r="DW260" s="50"/>
      <c r="DX260" s="50"/>
      <c r="DY260" s="50"/>
      <c r="DZ260" s="50"/>
      <c r="EA260" s="50"/>
      <c r="EB260" s="50"/>
      <c r="EC260" s="50"/>
      <c r="ED260" s="50"/>
      <c r="EE260" s="50"/>
      <c r="EF260" s="50"/>
      <c r="EG260" s="50"/>
      <c r="EH260" s="50"/>
      <c r="EI260" s="50"/>
      <c r="EJ260" s="50"/>
      <c r="EK260" s="50"/>
      <c r="EL260" s="50"/>
      <c r="EM260" s="50"/>
      <c r="EN260" s="50"/>
      <c r="EO260" s="50"/>
      <c r="EP260" s="50"/>
      <c r="EQ260" s="50"/>
      <c r="ER260" s="50"/>
      <c r="ES260" s="50"/>
      <c r="ET260" s="50"/>
      <c r="EU260" s="50"/>
      <c r="EV260" s="50"/>
      <c r="EW260" s="50"/>
      <c r="EX260" s="50"/>
      <c r="EY260" s="50"/>
      <c r="EZ260" s="50"/>
      <c r="FA260" s="50"/>
      <c r="FB260" s="50"/>
      <c r="FC260" s="50"/>
      <c r="FD260" s="50"/>
      <c r="FE260" s="50"/>
      <c r="FF260" s="50"/>
      <c r="FG260" s="50"/>
      <c r="FH260" s="50"/>
      <c r="FI260" s="50"/>
      <c r="FJ260" s="50"/>
      <c r="FK260" s="50"/>
      <c r="FL260" s="50"/>
      <c r="FM260" s="50"/>
      <c r="FN260" s="50"/>
      <c r="FO260" s="50"/>
      <c r="FP260" s="50"/>
      <c r="FQ260" s="50"/>
      <c r="FR260" s="50"/>
      <c r="FS260" s="50"/>
      <c r="FT260" s="50"/>
      <c r="FU260" s="50"/>
      <c r="FV260" s="50"/>
      <c r="FW260" s="50"/>
      <c r="FX260" s="50"/>
      <c r="FY260" s="50"/>
      <c r="FZ260" s="50"/>
      <c r="GA260" s="50"/>
      <c r="GB260" s="50"/>
      <c r="GC260" s="50"/>
      <c r="GD260" s="50"/>
      <c r="GE260" s="50"/>
      <c r="GF260" s="50"/>
      <c r="GG260" s="50"/>
      <c r="GH260" s="50"/>
      <c r="GI260" s="50"/>
      <c r="GJ260" s="50"/>
      <c r="GK260" s="50"/>
      <c r="GL260" s="50"/>
      <c r="GM260" s="50"/>
      <c r="GN260" s="50"/>
      <c r="GO260" s="50"/>
      <c r="GP260" s="50"/>
      <c r="GQ260" s="50"/>
      <c r="GR260" s="50"/>
      <c r="GS260" s="50"/>
      <c r="GT260" s="50"/>
      <c r="GU260" s="50"/>
      <c r="GV260" s="50"/>
      <c r="GW260" s="50"/>
      <c r="GX260" s="50"/>
      <c r="GY260" s="50"/>
      <c r="GZ260" s="50"/>
      <c r="HA260" s="50"/>
      <c r="HB260" s="50"/>
      <c r="HC260" s="50"/>
      <c r="HD260" s="50"/>
      <c r="HE260" s="50"/>
      <c r="HF260" s="50"/>
      <c r="HG260" s="50"/>
      <c r="HH260" s="50"/>
      <c r="HI260" s="50"/>
      <c r="HJ260" s="50"/>
      <c r="HK260" s="50"/>
      <c r="HL260" s="50"/>
      <c r="HM260" s="50"/>
      <c r="HN260" s="50"/>
      <c r="HO260" s="50"/>
      <c r="HP260" s="50"/>
      <c r="HQ260" s="50"/>
      <c r="HR260" s="50"/>
      <c r="HS260" s="50"/>
      <c r="HT260" s="50"/>
    </row>
    <row r="261" customFormat="false" ht="45" hidden="false" customHeight="false" outlineLevel="0" collapsed="false">
      <c r="A261" s="51"/>
      <c r="B261" s="39" t="s">
        <v>1667</v>
      </c>
      <c r="C261" s="37" t="s">
        <v>1668</v>
      </c>
      <c r="D261" s="37" t="s">
        <v>1669</v>
      </c>
      <c r="E261" s="37" t="s">
        <v>418</v>
      </c>
      <c r="F261" s="37" t="s">
        <v>1588</v>
      </c>
      <c r="G261" s="40" t="n">
        <v>108</v>
      </c>
      <c r="H261" s="52" t="n">
        <v>18</v>
      </c>
      <c r="I261" s="65" t="n">
        <f aca="false">G261*H261</f>
        <v>1944</v>
      </c>
      <c r="J261" s="57" t="n">
        <v>0.12</v>
      </c>
      <c r="K261" s="42" t="n">
        <f aca="false">I261*J261+I261</f>
        <v>2177.28</v>
      </c>
      <c r="L261" s="37" t="s">
        <v>1548</v>
      </c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  <c r="HG261" s="50"/>
      <c r="HH261" s="50"/>
      <c r="HI261" s="50"/>
      <c r="HJ261" s="50"/>
      <c r="HK261" s="50"/>
      <c r="HL261" s="50"/>
      <c r="HM261" s="50"/>
      <c r="HN261" s="50"/>
      <c r="HO261" s="50"/>
      <c r="HP261" s="50"/>
      <c r="HQ261" s="50"/>
      <c r="HR261" s="50"/>
      <c r="HS261" s="50"/>
      <c r="HT261" s="50"/>
    </row>
    <row r="262" customFormat="false" ht="30" hidden="false" customHeight="false" outlineLevel="0" collapsed="false">
      <c r="A262" s="51"/>
      <c r="B262" s="39" t="s">
        <v>1670</v>
      </c>
      <c r="C262" s="37" t="s">
        <v>1671</v>
      </c>
      <c r="D262" s="37" t="s">
        <v>1672</v>
      </c>
      <c r="E262" s="37" t="s">
        <v>11</v>
      </c>
      <c r="F262" s="37" t="s">
        <v>1638</v>
      </c>
      <c r="G262" s="40" t="n">
        <v>8.1</v>
      </c>
      <c r="H262" s="52" t="n">
        <v>1800</v>
      </c>
      <c r="I262" s="65" t="n">
        <f aca="false">G262*H262</f>
        <v>14580</v>
      </c>
      <c r="J262" s="57" t="n">
        <v>0.12</v>
      </c>
      <c r="K262" s="42" t="n">
        <f aca="false">I262*J262+I262</f>
        <v>16329.6</v>
      </c>
      <c r="L262" s="37" t="s">
        <v>1538</v>
      </c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  <c r="DJ262" s="50"/>
      <c r="DK262" s="50"/>
      <c r="DL262" s="50"/>
      <c r="DM262" s="50"/>
      <c r="DN262" s="50"/>
      <c r="DO262" s="50"/>
      <c r="DP262" s="50"/>
      <c r="DQ262" s="50"/>
      <c r="DR262" s="50"/>
      <c r="DS262" s="50"/>
      <c r="DT262" s="50"/>
      <c r="DU262" s="50"/>
      <c r="DV262" s="50"/>
      <c r="DW262" s="50"/>
      <c r="DX262" s="50"/>
      <c r="DY262" s="50"/>
      <c r="DZ262" s="50"/>
      <c r="EA262" s="50"/>
      <c r="EB262" s="50"/>
      <c r="EC262" s="50"/>
      <c r="ED262" s="50"/>
      <c r="EE262" s="50"/>
      <c r="EF262" s="50"/>
      <c r="EG262" s="50"/>
      <c r="EH262" s="50"/>
      <c r="EI262" s="50"/>
      <c r="EJ262" s="50"/>
      <c r="EK262" s="50"/>
      <c r="EL262" s="50"/>
      <c r="EM262" s="50"/>
      <c r="EN262" s="50"/>
      <c r="EO262" s="50"/>
      <c r="EP262" s="50"/>
      <c r="EQ262" s="50"/>
      <c r="ER262" s="50"/>
      <c r="ES262" s="50"/>
      <c r="ET262" s="50"/>
      <c r="EU262" s="50"/>
      <c r="EV262" s="50"/>
      <c r="EW262" s="50"/>
      <c r="EX262" s="50"/>
      <c r="EY262" s="50"/>
      <c r="EZ262" s="50"/>
      <c r="FA262" s="50"/>
      <c r="FB262" s="50"/>
      <c r="FC262" s="50"/>
      <c r="FD262" s="50"/>
      <c r="FE262" s="50"/>
      <c r="FF262" s="50"/>
      <c r="FG262" s="50"/>
      <c r="FH262" s="50"/>
      <c r="FI262" s="50"/>
      <c r="FJ262" s="50"/>
      <c r="FK262" s="50"/>
      <c r="FL262" s="50"/>
      <c r="FM262" s="50"/>
      <c r="FN262" s="50"/>
      <c r="FO262" s="50"/>
      <c r="FP262" s="50"/>
      <c r="FQ262" s="50"/>
      <c r="FR262" s="50"/>
      <c r="FS262" s="50"/>
      <c r="FT262" s="50"/>
      <c r="FU262" s="50"/>
      <c r="FV262" s="50"/>
      <c r="FW262" s="50"/>
      <c r="FX262" s="50"/>
      <c r="FY262" s="50"/>
      <c r="FZ262" s="50"/>
      <c r="GA262" s="50"/>
      <c r="GB262" s="50"/>
      <c r="GC262" s="50"/>
      <c r="GD262" s="50"/>
      <c r="GE262" s="50"/>
      <c r="GF262" s="50"/>
      <c r="GG262" s="50"/>
      <c r="GH262" s="50"/>
      <c r="GI262" s="50"/>
      <c r="GJ262" s="50"/>
      <c r="GK262" s="50"/>
      <c r="GL262" s="50"/>
      <c r="GM262" s="50"/>
      <c r="GN262" s="50"/>
      <c r="GO262" s="50"/>
      <c r="GP262" s="50"/>
      <c r="GQ262" s="50"/>
      <c r="GR262" s="50"/>
      <c r="GS262" s="50"/>
      <c r="GT262" s="50"/>
      <c r="GU262" s="50"/>
      <c r="GV262" s="50"/>
      <c r="GW262" s="50"/>
      <c r="GX262" s="50"/>
      <c r="GY262" s="50"/>
      <c r="GZ262" s="50"/>
      <c r="HA262" s="50"/>
      <c r="HB262" s="50"/>
      <c r="HC262" s="50"/>
      <c r="HD262" s="50"/>
      <c r="HE262" s="50"/>
      <c r="HF262" s="50"/>
      <c r="HG262" s="50"/>
      <c r="HH262" s="50"/>
      <c r="HI262" s="50"/>
      <c r="HJ262" s="50"/>
      <c r="HK262" s="50"/>
      <c r="HL262" s="50"/>
      <c r="HM262" s="50"/>
      <c r="HN262" s="50"/>
      <c r="HO262" s="50"/>
      <c r="HP262" s="50"/>
      <c r="HQ262" s="50"/>
      <c r="HR262" s="50"/>
      <c r="HS262" s="50"/>
      <c r="HT262" s="50"/>
    </row>
    <row r="263" customFormat="false" ht="30" hidden="false" customHeight="false" outlineLevel="0" collapsed="false">
      <c r="A263" s="51"/>
      <c r="B263" s="39" t="s">
        <v>1673</v>
      </c>
      <c r="C263" s="37" t="s">
        <v>1674</v>
      </c>
      <c r="D263" s="37" t="s">
        <v>1675</v>
      </c>
      <c r="E263" s="37" t="s">
        <v>11</v>
      </c>
      <c r="F263" s="37" t="s">
        <v>1638</v>
      </c>
      <c r="G263" s="40" t="n">
        <v>8.1</v>
      </c>
      <c r="H263" s="52" t="n">
        <v>200</v>
      </c>
      <c r="I263" s="65" t="n">
        <f aca="false">G263*H263</f>
        <v>1620</v>
      </c>
      <c r="J263" s="57" t="n">
        <v>0.12</v>
      </c>
      <c r="K263" s="42" t="n">
        <f aca="false">I263*J263+I263</f>
        <v>1814.4</v>
      </c>
      <c r="L263" s="37" t="s">
        <v>1538</v>
      </c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  <c r="DJ263" s="50"/>
      <c r="DK263" s="50"/>
      <c r="DL263" s="50"/>
      <c r="DM263" s="50"/>
      <c r="DN263" s="50"/>
      <c r="DO263" s="50"/>
      <c r="DP263" s="50"/>
      <c r="DQ263" s="50"/>
      <c r="DR263" s="50"/>
      <c r="DS263" s="50"/>
      <c r="DT263" s="50"/>
      <c r="DU263" s="50"/>
      <c r="DV263" s="50"/>
      <c r="DW263" s="50"/>
      <c r="DX263" s="50"/>
      <c r="DY263" s="50"/>
      <c r="DZ263" s="50"/>
      <c r="EA263" s="50"/>
      <c r="EB263" s="50"/>
      <c r="EC263" s="50"/>
      <c r="ED263" s="50"/>
      <c r="EE263" s="50"/>
      <c r="EF263" s="50"/>
      <c r="EG263" s="50"/>
      <c r="EH263" s="50"/>
      <c r="EI263" s="50"/>
      <c r="EJ263" s="50"/>
      <c r="EK263" s="50"/>
      <c r="EL263" s="50"/>
      <c r="EM263" s="50"/>
      <c r="EN263" s="50"/>
      <c r="EO263" s="50"/>
      <c r="EP263" s="50"/>
      <c r="EQ263" s="50"/>
      <c r="ER263" s="50"/>
      <c r="ES263" s="50"/>
      <c r="ET263" s="50"/>
      <c r="EU263" s="50"/>
      <c r="EV263" s="50"/>
      <c r="EW263" s="50"/>
      <c r="EX263" s="50"/>
      <c r="EY263" s="50"/>
      <c r="EZ263" s="50"/>
      <c r="FA263" s="50"/>
      <c r="FB263" s="50"/>
      <c r="FC263" s="50"/>
      <c r="FD263" s="50"/>
      <c r="FE263" s="50"/>
      <c r="FF263" s="50"/>
      <c r="FG263" s="50"/>
      <c r="FH263" s="50"/>
      <c r="FI263" s="50"/>
      <c r="FJ263" s="50"/>
      <c r="FK263" s="50"/>
      <c r="FL263" s="50"/>
      <c r="FM263" s="50"/>
      <c r="FN263" s="50"/>
      <c r="FO263" s="50"/>
      <c r="FP263" s="50"/>
      <c r="FQ263" s="50"/>
      <c r="FR263" s="50"/>
      <c r="FS263" s="50"/>
      <c r="FT263" s="50"/>
      <c r="FU263" s="50"/>
      <c r="FV263" s="50"/>
      <c r="FW263" s="50"/>
      <c r="FX263" s="50"/>
      <c r="FY263" s="50"/>
      <c r="FZ263" s="50"/>
      <c r="GA263" s="50"/>
      <c r="GB263" s="50"/>
      <c r="GC263" s="50"/>
      <c r="GD263" s="50"/>
      <c r="GE263" s="50"/>
      <c r="GF263" s="50"/>
      <c r="GG263" s="50"/>
      <c r="GH263" s="50"/>
      <c r="GI263" s="50"/>
      <c r="GJ263" s="50"/>
      <c r="GK263" s="50"/>
      <c r="GL263" s="50"/>
      <c r="GM263" s="50"/>
      <c r="GN263" s="50"/>
      <c r="GO263" s="50"/>
      <c r="GP263" s="50"/>
      <c r="GQ263" s="50"/>
      <c r="GR263" s="50"/>
      <c r="GS263" s="50"/>
      <c r="GT263" s="50"/>
      <c r="GU263" s="50"/>
      <c r="GV263" s="50"/>
      <c r="GW263" s="50"/>
      <c r="GX263" s="50"/>
      <c r="GY263" s="50"/>
      <c r="GZ263" s="50"/>
      <c r="HA263" s="50"/>
      <c r="HB263" s="50"/>
      <c r="HC263" s="50"/>
      <c r="HD263" s="50"/>
      <c r="HE263" s="50"/>
      <c r="HF263" s="50"/>
      <c r="HG263" s="50"/>
      <c r="HH263" s="50"/>
      <c r="HI263" s="50"/>
      <c r="HJ263" s="50"/>
      <c r="HK263" s="50"/>
      <c r="HL263" s="50"/>
      <c r="HM263" s="50"/>
      <c r="HN263" s="50"/>
      <c r="HO263" s="50"/>
      <c r="HP263" s="50"/>
      <c r="HQ263" s="50"/>
      <c r="HR263" s="50"/>
      <c r="HS263" s="50"/>
      <c r="HT263" s="50"/>
    </row>
    <row r="264" customFormat="false" ht="30" hidden="false" customHeight="false" outlineLevel="0" collapsed="false">
      <c r="A264" s="51"/>
      <c r="B264" s="39" t="s">
        <v>1676</v>
      </c>
      <c r="C264" s="37" t="s">
        <v>1677</v>
      </c>
      <c r="D264" s="37" t="s">
        <v>1678</v>
      </c>
      <c r="E264" s="37" t="s">
        <v>1014</v>
      </c>
      <c r="F264" s="37" t="s">
        <v>1679</v>
      </c>
      <c r="G264" s="47" t="n">
        <v>19.5</v>
      </c>
      <c r="H264" s="48" t="n">
        <v>60</v>
      </c>
      <c r="I264" s="65" t="n">
        <f aca="false">G264*H264</f>
        <v>1170</v>
      </c>
      <c r="J264" s="41" t="n">
        <v>0.12</v>
      </c>
      <c r="K264" s="42" t="n">
        <f aca="false">I264*J264+I264</f>
        <v>1310.4</v>
      </c>
      <c r="L264" s="37" t="s">
        <v>776</v>
      </c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  <c r="DJ264" s="50"/>
      <c r="DK264" s="50"/>
      <c r="DL264" s="50"/>
      <c r="DM264" s="50"/>
      <c r="DN264" s="50"/>
      <c r="DO264" s="50"/>
      <c r="DP264" s="50"/>
      <c r="DQ264" s="50"/>
      <c r="DR264" s="50"/>
      <c r="DS264" s="50"/>
      <c r="DT264" s="50"/>
      <c r="DU264" s="50"/>
      <c r="DV264" s="50"/>
      <c r="DW264" s="50"/>
      <c r="DX264" s="50"/>
      <c r="DY264" s="50"/>
      <c r="DZ264" s="50"/>
      <c r="EA264" s="50"/>
      <c r="EB264" s="50"/>
      <c r="EC264" s="50"/>
      <c r="ED264" s="50"/>
      <c r="EE264" s="50"/>
      <c r="EF264" s="50"/>
      <c r="EG264" s="50"/>
      <c r="EH264" s="50"/>
      <c r="EI264" s="50"/>
      <c r="EJ264" s="50"/>
      <c r="EK264" s="50"/>
      <c r="EL264" s="50"/>
      <c r="EM264" s="50"/>
      <c r="EN264" s="50"/>
      <c r="EO264" s="50"/>
      <c r="EP264" s="50"/>
      <c r="EQ264" s="50"/>
      <c r="ER264" s="50"/>
      <c r="ES264" s="50"/>
      <c r="ET264" s="50"/>
      <c r="EU264" s="50"/>
      <c r="EV264" s="50"/>
      <c r="EW264" s="50"/>
      <c r="EX264" s="50"/>
      <c r="EY264" s="50"/>
      <c r="EZ264" s="50"/>
      <c r="FA264" s="50"/>
      <c r="FB264" s="50"/>
      <c r="FC264" s="50"/>
      <c r="FD264" s="50"/>
      <c r="FE264" s="50"/>
      <c r="FF264" s="50"/>
      <c r="FG264" s="50"/>
      <c r="FH264" s="50"/>
      <c r="FI264" s="50"/>
      <c r="FJ264" s="50"/>
      <c r="FK264" s="50"/>
      <c r="FL264" s="50"/>
      <c r="FM264" s="50"/>
      <c r="FN264" s="50"/>
      <c r="FO264" s="50"/>
      <c r="FP264" s="50"/>
      <c r="FQ264" s="50"/>
      <c r="FR264" s="50"/>
      <c r="FS264" s="50"/>
      <c r="FT264" s="50"/>
      <c r="FU264" s="50"/>
      <c r="FV264" s="50"/>
      <c r="FW264" s="50"/>
      <c r="FX264" s="50"/>
      <c r="FY264" s="50"/>
      <c r="FZ264" s="50"/>
      <c r="GA264" s="50"/>
      <c r="GB264" s="50"/>
      <c r="GC264" s="50"/>
      <c r="GD264" s="50"/>
      <c r="GE264" s="50"/>
      <c r="GF264" s="50"/>
      <c r="GG264" s="50"/>
      <c r="GH264" s="50"/>
      <c r="GI264" s="50"/>
      <c r="GJ264" s="50"/>
      <c r="GK264" s="50"/>
      <c r="GL264" s="50"/>
      <c r="GM264" s="50"/>
      <c r="GN264" s="50"/>
      <c r="GO264" s="50"/>
      <c r="GP264" s="50"/>
      <c r="GQ264" s="50"/>
      <c r="GR264" s="50"/>
      <c r="GS264" s="50"/>
      <c r="GT264" s="50"/>
      <c r="GU264" s="50"/>
      <c r="GV264" s="50"/>
      <c r="GW264" s="50"/>
      <c r="GX264" s="50"/>
      <c r="GY264" s="50"/>
      <c r="GZ264" s="50"/>
      <c r="HA264" s="50"/>
      <c r="HB264" s="50"/>
      <c r="HC264" s="50"/>
      <c r="HD264" s="50"/>
      <c r="HE264" s="50"/>
      <c r="HF264" s="50"/>
      <c r="HG264" s="50"/>
      <c r="HH264" s="50"/>
      <c r="HI264" s="50"/>
      <c r="HJ264" s="50"/>
      <c r="HK264" s="50"/>
      <c r="HL264" s="50"/>
      <c r="HM264" s="50"/>
      <c r="HN264" s="50"/>
      <c r="HO264" s="50"/>
      <c r="HP264" s="50"/>
      <c r="HQ264" s="50"/>
      <c r="HR264" s="50"/>
      <c r="HS264" s="50"/>
      <c r="HT264" s="50"/>
    </row>
    <row r="265" customFormat="false" ht="30" hidden="false" customHeight="false" outlineLevel="0" collapsed="false">
      <c r="A265" s="38"/>
      <c r="B265" s="39" t="s">
        <v>1680</v>
      </c>
      <c r="C265" s="37" t="s">
        <v>1681</v>
      </c>
      <c r="D265" s="37" t="s">
        <v>1682</v>
      </c>
      <c r="E265" s="37" t="s">
        <v>103</v>
      </c>
      <c r="F265" s="37" t="s">
        <v>1683</v>
      </c>
      <c r="G265" s="40" t="n">
        <v>4</v>
      </c>
      <c r="H265" s="48" t="n">
        <v>110</v>
      </c>
      <c r="I265" s="65" t="n">
        <f aca="false">G265*H265</f>
        <v>440</v>
      </c>
      <c r="J265" s="57" t="n">
        <v>0.12</v>
      </c>
      <c r="K265" s="42" t="n">
        <f aca="false">I265*J265+I265</f>
        <v>492.8</v>
      </c>
      <c r="L265" s="37" t="s">
        <v>771</v>
      </c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  <c r="DJ265" s="50"/>
      <c r="DK265" s="50"/>
      <c r="DL265" s="50"/>
      <c r="DM265" s="50"/>
      <c r="DN265" s="50"/>
      <c r="DO265" s="50"/>
      <c r="DP265" s="50"/>
      <c r="DQ265" s="50"/>
      <c r="DR265" s="50"/>
      <c r="DS265" s="50"/>
      <c r="DT265" s="50"/>
      <c r="DU265" s="50"/>
      <c r="DV265" s="50"/>
      <c r="DW265" s="50"/>
      <c r="DX265" s="50"/>
      <c r="DY265" s="50"/>
      <c r="DZ265" s="50"/>
      <c r="EA265" s="50"/>
      <c r="EB265" s="50"/>
      <c r="EC265" s="50"/>
      <c r="ED265" s="50"/>
      <c r="EE265" s="50"/>
      <c r="EF265" s="50"/>
      <c r="EG265" s="50"/>
      <c r="EH265" s="50"/>
      <c r="EI265" s="50"/>
      <c r="EJ265" s="50"/>
      <c r="EK265" s="50"/>
      <c r="EL265" s="50"/>
      <c r="EM265" s="50"/>
      <c r="EN265" s="50"/>
      <c r="EO265" s="50"/>
      <c r="EP265" s="50"/>
      <c r="EQ265" s="50"/>
      <c r="ER265" s="50"/>
      <c r="ES265" s="50"/>
      <c r="ET265" s="50"/>
      <c r="EU265" s="50"/>
      <c r="EV265" s="50"/>
      <c r="EW265" s="50"/>
      <c r="EX265" s="50"/>
      <c r="EY265" s="50"/>
      <c r="EZ265" s="50"/>
      <c r="FA265" s="50"/>
      <c r="FB265" s="50"/>
      <c r="FC265" s="50"/>
      <c r="FD265" s="50"/>
      <c r="FE265" s="50"/>
      <c r="FF265" s="50"/>
      <c r="FG265" s="50"/>
      <c r="FH265" s="50"/>
      <c r="FI265" s="50"/>
      <c r="FJ265" s="50"/>
      <c r="FK265" s="50"/>
      <c r="FL265" s="50"/>
      <c r="FM265" s="50"/>
      <c r="FN265" s="50"/>
      <c r="FO265" s="50"/>
      <c r="FP265" s="50"/>
      <c r="FQ265" s="50"/>
      <c r="FR265" s="50"/>
      <c r="FS265" s="50"/>
      <c r="FT265" s="50"/>
      <c r="FU265" s="50"/>
      <c r="FV265" s="50"/>
      <c r="FW265" s="50"/>
      <c r="FX265" s="50"/>
      <c r="FY265" s="50"/>
      <c r="FZ265" s="50"/>
      <c r="GA265" s="50"/>
      <c r="GB265" s="50"/>
      <c r="GC265" s="50"/>
      <c r="GD265" s="50"/>
      <c r="GE265" s="50"/>
      <c r="GF265" s="50"/>
      <c r="GG265" s="50"/>
      <c r="GH265" s="50"/>
      <c r="GI265" s="50"/>
      <c r="GJ265" s="50"/>
      <c r="GK265" s="50"/>
      <c r="GL265" s="50"/>
      <c r="GM265" s="50"/>
      <c r="GN265" s="50"/>
      <c r="GO265" s="50"/>
      <c r="GP265" s="50"/>
      <c r="GQ265" s="50"/>
      <c r="GR265" s="50"/>
      <c r="GS265" s="50"/>
      <c r="GT265" s="50"/>
      <c r="GU265" s="50"/>
      <c r="GV265" s="50"/>
      <c r="GW265" s="50"/>
      <c r="GX265" s="50"/>
      <c r="GY265" s="50"/>
      <c r="GZ265" s="50"/>
      <c r="HA265" s="50"/>
      <c r="HB265" s="50"/>
      <c r="HC265" s="50"/>
      <c r="HD265" s="50"/>
      <c r="HE265" s="50"/>
      <c r="HF265" s="50"/>
      <c r="HG265" s="50"/>
      <c r="HH265" s="50"/>
      <c r="HI265" s="50"/>
      <c r="HJ265" s="50"/>
      <c r="HK265" s="50"/>
      <c r="HL265" s="50"/>
      <c r="HM265" s="50"/>
      <c r="HN265" s="50"/>
    </row>
    <row r="266" customFormat="false" ht="45" hidden="false" customHeight="false" outlineLevel="0" collapsed="false">
      <c r="A266" s="51"/>
      <c r="B266" s="39" t="s">
        <v>1684</v>
      </c>
      <c r="C266" s="37" t="s">
        <v>1685</v>
      </c>
      <c r="D266" s="37" t="s">
        <v>1686</v>
      </c>
      <c r="E266" s="37" t="s">
        <v>1687</v>
      </c>
      <c r="F266" s="37" t="s">
        <v>770</v>
      </c>
      <c r="G266" s="40" t="n">
        <v>700</v>
      </c>
      <c r="H266" s="52" t="n">
        <v>30</v>
      </c>
      <c r="I266" s="65" t="n">
        <f aca="false">G266*H266</f>
        <v>21000</v>
      </c>
      <c r="J266" s="57" t="n">
        <v>0.12</v>
      </c>
      <c r="K266" s="42" t="n">
        <f aca="false">I266*J266+I266</f>
        <v>23520</v>
      </c>
      <c r="L266" s="37" t="s">
        <v>1275</v>
      </c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  <c r="DJ266" s="50"/>
      <c r="DK266" s="50"/>
      <c r="DL266" s="50"/>
      <c r="DM266" s="50"/>
      <c r="DN266" s="50"/>
      <c r="DO266" s="50"/>
      <c r="DP266" s="50"/>
      <c r="DQ266" s="50"/>
      <c r="DR266" s="50"/>
      <c r="DS266" s="50"/>
      <c r="DT266" s="50"/>
      <c r="DU266" s="50"/>
      <c r="DV266" s="50"/>
      <c r="DW266" s="50"/>
      <c r="DX266" s="50"/>
      <c r="DY266" s="50"/>
      <c r="DZ266" s="50"/>
      <c r="EA266" s="50"/>
      <c r="EB266" s="50"/>
      <c r="EC266" s="50"/>
      <c r="ED266" s="50"/>
      <c r="EE266" s="50"/>
      <c r="EF266" s="50"/>
      <c r="EG266" s="50"/>
      <c r="EH266" s="50"/>
      <c r="EI266" s="50"/>
      <c r="EJ266" s="50"/>
      <c r="EK266" s="50"/>
      <c r="EL266" s="50"/>
      <c r="EM266" s="50"/>
      <c r="EN266" s="50"/>
      <c r="EO266" s="50"/>
      <c r="EP266" s="50"/>
      <c r="EQ266" s="50"/>
      <c r="ER266" s="50"/>
      <c r="ES266" s="50"/>
      <c r="ET266" s="50"/>
      <c r="EU266" s="50"/>
      <c r="EV266" s="50"/>
      <c r="EW266" s="50"/>
      <c r="EX266" s="50"/>
      <c r="EY266" s="50"/>
      <c r="EZ266" s="50"/>
      <c r="FA266" s="50"/>
      <c r="FB266" s="50"/>
      <c r="FC266" s="50"/>
      <c r="FD266" s="50"/>
      <c r="FE266" s="50"/>
      <c r="FF266" s="50"/>
      <c r="FG266" s="50"/>
      <c r="FH266" s="50"/>
      <c r="FI266" s="50"/>
      <c r="FJ266" s="50"/>
      <c r="FK266" s="50"/>
      <c r="FL266" s="50"/>
      <c r="FM266" s="50"/>
      <c r="FN266" s="50"/>
      <c r="FO266" s="50"/>
      <c r="FP266" s="50"/>
      <c r="FQ266" s="50"/>
      <c r="FR266" s="50"/>
      <c r="FS266" s="50"/>
      <c r="FT266" s="50"/>
      <c r="FU266" s="50"/>
      <c r="FV266" s="50"/>
      <c r="FW266" s="50"/>
      <c r="FX266" s="50"/>
      <c r="FY266" s="50"/>
      <c r="FZ266" s="50"/>
      <c r="GA266" s="50"/>
      <c r="GB266" s="50"/>
      <c r="GC266" s="50"/>
      <c r="GD266" s="50"/>
      <c r="GE266" s="50"/>
      <c r="GF266" s="50"/>
      <c r="GG266" s="50"/>
      <c r="GH266" s="50"/>
      <c r="GI266" s="50"/>
      <c r="GJ266" s="50"/>
      <c r="GK266" s="50"/>
      <c r="GL266" s="50"/>
      <c r="GM266" s="50"/>
      <c r="GN266" s="50"/>
      <c r="GO266" s="50"/>
      <c r="GP266" s="50"/>
      <c r="GQ266" s="50"/>
      <c r="GR266" s="50"/>
      <c r="GS266" s="50"/>
      <c r="GT266" s="50"/>
      <c r="GU266" s="50"/>
      <c r="GV266" s="50"/>
      <c r="GW266" s="50"/>
      <c r="GX266" s="50"/>
      <c r="GY266" s="50"/>
      <c r="GZ266" s="50"/>
      <c r="HA266" s="50"/>
      <c r="HB266" s="50"/>
      <c r="HC266" s="50"/>
      <c r="HD266" s="50"/>
      <c r="HE266" s="50"/>
      <c r="HF266" s="50"/>
      <c r="HG266" s="50"/>
      <c r="HH266" s="50"/>
      <c r="HI266" s="50"/>
      <c r="HJ266" s="50"/>
      <c r="HK266" s="50"/>
      <c r="HL266" s="50"/>
      <c r="HM266" s="50"/>
      <c r="HN266" s="50"/>
      <c r="HO266" s="50"/>
      <c r="HP266" s="50"/>
      <c r="HQ266" s="50"/>
      <c r="HR266" s="50"/>
      <c r="HS266" s="50"/>
      <c r="HT266" s="50"/>
    </row>
    <row r="267" customFormat="false" ht="30" hidden="false" customHeight="false" outlineLevel="0" collapsed="false">
      <c r="A267" s="51"/>
      <c r="B267" s="39" t="s">
        <v>1688</v>
      </c>
      <c r="C267" s="37" t="s">
        <v>1689</v>
      </c>
      <c r="D267" s="37" t="s">
        <v>1690</v>
      </c>
      <c r="E267" s="37" t="s">
        <v>418</v>
      </c>
      <c r="F267" s="37" t="s">
        <v>1691</v>
      </c>
      <c r="G267" s="40" t="n">
        <v>21.9</v>
      </c>
      <c r="H267" s="52" t="n">
        <v>80</v>
      </c>
      <c r="I267" s="65" t="n">
        <f aca="false">G267*H267</f>
        <v>1752</v>
      </c>
      <c r="J267" s="57" t="n">
        <v>0.12</v>
      </c>
      <c r="K267" s="42" t="n">
        <f aca="false">I267*J267+I267</f>
        <v>1962.24</v>
      </c>
      <c r="L267" s="37" t="s">
        <v>1165</v>
      </c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  <c r="DJ267" s="50"/>
      <c r="DK267" s="50"/>
      <c r="DL267" s="50"/>
      <c r="DM267" s="50"/>
      <c r="DN267" s="50"/>
      <c r="DO267" s="50"/>
      <c r="DP267" s="50"/>
      <c r="DQ267" s="50"/>
      <c r="DR267" s="50"/>
      <c r="DS267" s="50"/>
      <c r="DT267" s="50"/>
      <c r="DU267" s="50"/>
      <c r="DV267" s="50"/>
      <c r="DW267" s="50"/>
      <c r="DX267" s="50"/>
      <c r="DY267" s="50"/>
      <c r="DZ267" s="50"/>
      <c r="EA267" s="50"/>
      <c r="EB267" s="50"/>
      <c r="EC267" s="50"/>
      <c r="ED267" s="50"/>
      <c r="EE267" s="50"/>
      <c r="EF267" s="50"/>
      <c r="EG267" s="50"/>
      <c r="EH267" s="50"/>
      <c r="EI267" s="50"/>
      <c r="EJ267" s="50"/>
      <c r="EK267" s="50"/>
      <c r="EL267" s="50"/>
      <c r="EM267" s="50"/>
      <c r="EN267" s="50"/>
      <c r="EO267" s="50"/>
      <c r="EP267" s="50"/>
      <c r="EQ267" s="50"/>
      <c r="ER267" s="50"/>
      <c r="ES267" s="50"/>
      <c r="ET267" s="50"/>
      <c r="EU267" s="50"/>
      <c r="EV267" s="50"/>
      <c r="EW267" s="50"/>
      <c r="EX267" s="50"/>
      <c r="EY267" s="50"/>
      <c r="EZ267" s="50"/>
      <c r="FA267" s="50"/>
      <c r="FB267" s="50"/>
      <c r="FC267" s="50"/>
      <c r="FD267" s="50"/>
      <c r="FE267" s="50"/>
      <c r="FF267" s="50"/>
      <c r="FG267" s="50"/>
      <c r="FH267" s="50"/>
      <c r="FI267" s="50"/>
      <c r="FJ267" s="50"/>
      <c r="FK267" s="50"/>
      <c r="FL267" s="50"/>
      <c r="FM267" s="50"/>
      <c r="FN267" s="50"/>
      <c r="FO267" s="50"/>
      <c r="FP267" s="50"/>
      <c r="FQ267" s="50"/>
      <c r="FR267" s="50"/>
      <c r="FS267" s="50"/>
      <c r="FT267" s="50"/>
      <c r="FU267" s="50"/>
      <c r="FV267" s="50"/>
      <c r="FW267" s="50"/>
      <c r="FX267" s="50"/>
      <c r="FY267" s="50"/>
      <c r="FZ267" s="50"/>
      <c r="GA267" s="50"/>
      <c r="GB267" s="50"/>
      <c r="GC267" s="50"/>
      <c r="GD267" s="50"/>
      <c r="GE267" s="50"/>
      <c r="GF267" s="50"/>
      <c r="GG267" s="50"/>
      <c r="GH267" s="50"/>
      <c r="GI267" s="50"/>
      <c r="GJ267" s="50"/>
      <c r="GK267" s="50"/>
      <c r="GL267" s="50"/>
      <c r="GM267" s="50"/>
      <c r="GN267" s="50"/>
      <c r="GO267" s="50"/>
      <c r="GP267" s="50"/>
      <c r="GQ267" s="50"/>
      <c r="GR267" s="50"/>
      <c r="GS267" s="50"/>
      <c r="GT267" s="50"/>
      <c r="GU267" s="50"/>
      <c r="GV267" s="50"/>
      <c r="GW267" s="50"/>
      <c r="GX267" s="50"/>
      <c r="GY267" s="50"/>
      <c r="GZ267" s="50"/>
      <c r="HA267" s="50"/>
      <c r="HB267" s="50"/>
      <c r="HC267" s="50"/>
      <c r="HD267" s="50"/>
      <c r="HE267" s="50"/>
      <c r="HF267" s="50"/>
      <c r="HG267" s="50"/>
      <c r="HH267" s="50"/>
      <c r="HI267" s="50"/>
      <c r="HJ267" s="50"/>
      <c r="HK267" s="50"/>
      <c r="HL267" s="50"/>
      <c r="HM267" s="50"/>
      <c r="HN267" s="50"/>
      <c r="HO267" s="50"/>
      <c r="HP267" s="50"/>
      <c r="HQ267" s="50"/>
      <c r="HR267" s="50"/>
      <c r="HS267" s="50"/>
      <c r="HT267" s="50"/>
    </row>
    <row r="268" s="45" customFormat="true" ht="24" hidden="false" customHeight="true" outlineLevel="0" collapsed="false">
      <c r="A268" s="63"/>
      <c r="B268" s="39" t="s">
        <v>1692</v>
      </c>
      <c r="C268" s="37" t="s">
        <v>1693</v>
      </c>
      <c r="D268" s="37" t="s">
        <v>1694</v>
      </c>
      <c r="E268" s="37" t="s">
        <v>923</v>
      </c>
      <c r="F268" s="37" t="s">
        <v>858</v>
      </c>
      <c r="G268" s="60" t="n">
        <v>2.18</v>
      </c>
      <c r="H268" s="39" t="n">
        <v>300</v>
      </c>
      <c r="I268" s="40" t="n">
        <f aca="false">G268*H268</f>
        <v>654</v>
      </c>
      <c r="J268" s="41" t="n">
        <v>0.12</v>
      </c>
      <c r="K268" s="42" t="n">
        <f aca="false">I268*J268+I268</f>
        <v>732.48</v>
      </c>
      <c r="L268" s="37" t="s">
        <v>859</v>
      </c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4"/>
      <c r="EU268" s="44"/>
      <c r="EV268" s="44"/>
      <c r="EW268" s="44"/>
      <c r="EX268" s="44"/>
      <c r="EY268" s="44"/>
      <c r="EZ268" s="44"/>
      <c r="FA268" s="44"/>
      <c r="FB268" s="44"/>
      <c r="FC268" s="44"/>
      <c r="FD268" s="44"/>
      <c r="FE268" s="44"/>
      <c r="FF268" s="44"/>
      <c r="FG268" s="44"/>
      <c r="FH268" s="44"/>
      <c r="FI268" s="44"/>
      <c r="FJ268" s="44"/>
      <c r="FK268" s="44"/>
      <c r="FL268" s="44"/>
      <c r="FM268" s="44"/>
      <c r="FN268" s="44"/>
      <c r="FO268" s="44"/>
      <c r="FP268" s="44"/>
      <c r="FQ268" s="44"/>
      <c r="FR268" s="44"/>
      <c r="FS268" s="44"/>
      <c r="FT268" s="44"/>
      <c r="FU268" s="44"/>
      <c r="FV268" s="44"/>
      <c r="FW268" s="44"/>
      <c r="FX268" s="44"/>
      <c r="FY268" s="44"/>
      <c r="FZ268" s="44"/>
      <c r="GA268" s="44"/>
      <c r="GB268" s="44"/>
      <c r="GC268" s="44"/>
      <c r="GD268" s="44"/>
      <c r="GE268" s="44"/>
      <c r="GF268" s="44"/>
      <c r="GG268" s="44"/>
      <c r="GH268" s="44"/>
      <c r="GI268" s="44"/>
      <c r="GJ268" s="44"/>
      <c r="GK268" s="44"/>
      <c r="GL268" s="44"/>
      <c r="GM268" s="44"/>
      <c r="GN268" s="44"/>
      <c r="GO268" s="44"/>
      <c r="GP268" s="44"/>
      <c r="GQ268" s="44"/>
      <c r="GR268" s="44"/>
      <c r="GS268" s="44"/>
      <c r="GT268" s="44"/>
      <c r="GU268" s="44"/>
      <c r="GV268" s="44"/>
      <c r="GW268" s="44"/>
      <c r="GX268" s="44"/>
      <c r="GY268" s="44"/>
      <c r="GZ268" s="44"/>
      <c r="HA268" s="44"/>
      <c r="HB268" s="44"/>
      <c r="HC268" s="44"/>
      <c r="HD268" s="44"/>
      <c r="HE268" s="44"/>
      <c r="HF268" s="44"/>
      <c r="HG268" s="44"/>
      <c r="HH268" s="44"/>
      <c r="HI268" s="44"/>
      <c r="HJ268" s="44"/>
      <c r="HK268" s="44"/>
      <c r="HL268" s="44"/>
      <c r="HM268" s="44"/>
      <c r="HN268" s="44"/>
      <c r="HO268" s="44"/>
      <c r="HP268" s="44"/>
      <c r="HQ268" s="44"/>
      <c r="HR268" s="44"/>
      <c r="HS268" s="44"/>
      <c r="HT268" s="44"/>
      <c r="HU268" s="44"/>
      <c r="HV268" s="44"/>
      <c r="HW268" s="44"/>
      <c r="HX268" s="44"/>
      <c r="HY268" s="44"/>
      <c r="HZ268" s="44"/>
      <c r="IA268" s="44"/>
      <c r="IB268" s="44"/>
      <c r="IC268" s="44"/>
      <c r="ID268" s="44"/>
      <c r="IE268" s="44"/>
      <c r="IF268" s="44"/>
      <c r="IG268" s="44"/>
      <c r="IH268" s="44"/>
      <c r="II268" s="44"/>
      <c r="IJ268" s="44"/>
      <c r="IK268" s="44"/>
      <c r="IL268" s="44"/>
      <c r="IM268" s="44"/>
      <c r="IN268" s="44"/>
      <c r="IO268" s="44"/>
      <c r="IP268" s="44"/>
      <c r="IQ268" s="44"/>
      <c r="IR268" s="44"/>
      <c r="IS268" s="44"/>
      <c r="IT268" s="44"/>
      <c r="IU268" s="44"/>
      <c r="IV268" s="44"/>
    </row>
    <row r="269" customFormat="false" ht="30" hidden="false" customHeight="false" outlineLevel="0" collapsed="false">
      <c r="A269" s="51"/>
      <c r="B269" s="39" t="s">
        <v>1695</v>
      </c>
      <c r="C269" s="37" t="s">
        <v>1696</v>
      </c>
      <c r="D269" s="37" t="s">
        <v>1697</v>
      </c>
      <c r="E269" s="53" t="s">
        <v>23</v>
      </c>
      <c r="F269" s="37" t="s">
        <v>1698</v>
      </c>
      <c r="G269" s="47" t="n">
        <v>22</v>
      </c>
      <c r="H269" s="48" t="n">
        <v>16</v>
      </c>
      <c r="I269" s="65" t="n">
        <f aca="false">G269*H269</f>
        <v>352</v>
      </c>
      <c r="J269" s="57" t="n">
        <v>0.12</v>
      </c>
      <c r="K269" s="42" t="n">
        <f aca="false">I269*J269+I269</f>
        <v>394.24</v>
      </c>
      <c r="L269" s="53" t="s">
        <v>790</v>
      </c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  <c r="DJ269" s="50"/>
      <c r="DK269" s="50"/>
      <c r="DL269" s="50"/>
      <c r="DM269" s="50"/>
      <c r="DN269" s="50"/>
      <c r="DO269" s="50"/>
      <c r="DP269" s="50"/>
      <c r="DQ269" s="50"/>
      <c r="DR269" s="50"/>
      <c r="DS269" s="50"/>
      <c r="DT269" s="50"/>
      <c r="DU269" s="50"/>
      <c r="DV269" s="50"/>
      <c r="DW269" s="50"/>
      <c r="DX269" s="50"/>
      <c r="DY269" s="50"/>
      <c r="DZ269" s="50"/>
      <c r="EA269" s="50"/>
      <c r="EB269" s="50"/>
      <c r="EC269" s="50"/>
      <c r="ED269" s="50"/>
      <c r="EE269" s="50"/>
      <c r="EF269" s="50"/>
      <c r="EG269" s="50"/>
      <c r="EH269" s="50"/>
      <c r="EI269" s="50"/>
      <c r="EJ269" s="50"/>
      <c r="EK269" s="50"/>
      <c r="EL269" s="50"/>
      <c r="EM269" s="50"/>
      <c r="EN269" s="50"/>
      <c r="EO269" s="50"/>
      <c r="EP269" s="50"/>
      <c r="EQ269" s="50"/>
      <c r="ER269" s="50"/>
      <c r="ES269" s="50"/>
      <c r="ET269" s="50"/>
      <c r="EU269" s="50"/>
      <c r="EV269" s="50"/>
      <c r="EW269" s="50"/>
      <c r="EX269" s="50"/>
      <c r="EY269" s="50"/>
      <c r="EZ269" s="50"/>
      <c r="FA269" s="50"/>
      <c r="FB269" s="50"/>
      <c r="FC269" s="50"/>
      <c r="FD269" s="50"/>
      <c r="FE269" s="50"/>
      <c r="FF269" s="50"/>
      <c r="FG269" s="50"/>
      <c r="FH269" s="50"/>
      <c r="FI269" s="50"/>
      <c r="FJ269" s="50"/>
      <c r="FK269" s="50"/>
      <c r="FL269" s="50"/>
      <c r="FM269" s="50"/>
      <c r="FN269" s="50"/>
      <c r="FO269" s="50"/>
      <c r="FP269" s="50"/>
      <c r="FQ269" s="50"/>
      <c r="FR269" s="50"/>
      <c r="FS269" s="50"/>
      <c r="FT269" s="50"/>
      <c r="FU269" s="50"/>
      <c r="FV269" s="50"/>
      <c r="FW269" s="50"/>
      <c r="FX269" s="50"/>
      <c r="FY269" s="50"/>
      <c r="FZ269" s="50"/>
      <c r="GA269" s="50"/>
      <c r="GB269" s="50"/>
      <c r="GC269" s="50"/>
      <c r="GD269" s="50"/>
      <c r="GE269" s="50"/>
      <c r="GF269" s="50"/>
      <c r="GG269" s="50"/>
      <c r="GH269" s="50"/>
      <c r="GI269" s="50"/>
      <c r="GJ269" s="50"/>
      <c r="GK269" s="50"/>
      <c r="GL269" s="50"/>
      <c r="GM269" s="50"/>
      <c r="GN269" s="50"/>
      <c r="GO269" s="50"/>
      <c r="GP269" s="50"/>
      <c r="GQ269" s="50"/>
      <c r="GR269" s="50"/>
      <c r="GS269" s="50"/>
      <c r="GT269" s="50"/>
      <c r="GU269" s="50"/>
      <c r="GV269" s="50"/>
      <c r="GW269" s="50"/>
      <c r="GX269" s="50"/>
      <c r="GY269" s="50"/>
      <c r="GZ269" s="50"/>
      <c r="HA269" s="50"/>
      <c r="HB269" s="50"/>
      <c r="HC269" s="50"/>
      <c r="HD269" s="50"/>
      <c r="HE269" s="50"/>
      <c r="HF269" s="50"/>
      <c r="HG269" s="50"/>
      <c r="HH269" s="50"/>
      <c r="HI269" s="50"/>
      <c r="HJ269" s="50"/>
      <c r="HK269" s="50"/>
      <c r="HL269" s="50"/>
      <c r="HM269" s="50"/>
      <c r="HN269" s="50"/>
      <c r="HO269" s="50"/>
      <c r="HP269" s="50"/>
      <c r="HQ269" s="50"/>
      <c r="HR269" s="50"/>
      <c r="HS269" s="50"/>
      <c r="HT269" s="50"/>
    </row>
    <row r="270" customFormat="false" ht="15" hidden="false" customHeight="false" outlineLevel="0" collapsed="false">
      <c r="K270" s="118" t="n">
        <f aca="false">SUM(K2:K269)</f>
        <v>4536624.3174</v>
      </c>
    </row>
  </sheetData>
  <autoFilter ref="K1:K272"/>
  <mergeCells count="3">
    <mergeCell ref="N10:R10"/>
    <mergeCell ref="N38:R38"/>
    <mergeCell ref="N40:R40"/>
  </mergeCells>
  <conditionalFormatting sqref="R1:R2">
    <cfRule type="duplicateValues" priority="2" aboveAverage="0" equalAverage="0" bottom="0" percent="0" rank="0" text="" dxfId="0">
      <formula>0</formula>
    </cfRule>
  </conditionalFormatting>
  <conditionalFormatting sqref="R1:R2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R1:R2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D1:D2">
    <cfRule type="duplicateValues" priority="8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" activeCellId="0" sqref="D4"/>
    </sheetView>
  </sheetViews>
  <sheetFormatPr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19" width="11.28"/>
    <col collapsed="false" customWidth="true" hidden="false" outlineLevel="0" max="3" min="3" style="120" width="10"/>
    <col collapsed="false" customWidth="true" hidden="false" outlineLevel="0" max="4" min="4" style="0" width="32"/>
    <col collapsed="false" customWidth="true" hidden="false" outlineLevel="0" max="7" min="5" style="0" width="8.53"/>
    <col collapsed="false" customWidth="true" hidden="false" outlineLevel="0" max="8" min="8" style="121" width="7.71"/>
    <col collapsed="false" customWidth="true" hidden="false" outlineLevel="0" max="9" min="9" style="0" width="12"/>
    <col collapsed="false" customWidth="true" hidden="false" outlineLevel="0" max="10" min="10" style="0" width="5.57"/>
    <col collapsed="false" customWidth="true" hidden="false" outlineLevel="0" max="11" min="11" style="0" width="11.57"/>
    <col collapsed="false" customWidth="true" hidden="false" outlineLevel="0" max="12" min="12" style="0" width="16.85"/>
    <col collapsed="false" customWidth="true" hidden="false" outlineLevel="0" max="1025" min="13" style="0" width="8.53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35" t="s">
        <v>760</v>
      </c>
      <c r="N1" s="1"/>
      <c r="O1" s="1"/>
    </row>
    <row r="2" s="132" customFormat="true" ht="31.5" hidden="false" customHeight="false" outlineLevel="0" collapsed="false">
      <c r="A2" s="122" t="n">
        <v>419</v>
      </c>
      <c r="B2" s="123" t="s">
        <v>1699</v>
      </c>
      <c r="C2" s="124" t="s">
        <v>1700</v>
      </c>
      <c r="D2" s="125" t="s">
        <v>1701</v>
      </c>
      <c r="E2" s="125" t="s">
        <v>11</v>
      </c>
      <c r="F2" s="126" t="s">
        <v>1702</v>
      </c>
      <c r="G2" s="127" t="n">
        <v>93.5</v>
      </c>
      <c r="H2" s="128" t="n">
        <v>348</v>
      </c>
      <c r="I2" s="127" t="n">
        <f aca="false">G2*H2</f>
        <v>32538</v>
      </c>
      <c r="J2" s="129" t="n">
        <v>0.12</v>
      </c>
      <c r="K2" s="130" t="n">
        <f aca="false">I2*J2+I2</f>
        <v>36442.56</v>
      </c>
      <c r="L2" s="131" t="s">
        <v>1703</v>
      </c>
    </row>
    <row r="3" s="138" customFormat="true" ht="31.5" hidden="false" customHeight="false" outlineLevel="0" collapsed="false">
      <c r="A3" s="133" t="n">
        <v>405</v>
      </c>
      <c r="B3" s="123" t="s">
        <v>1704</v>
      </c>
      <c r="C3" s="124" t="s">
        <v>1705</v>
      </c>
      <c r="D3" s="134" t="s">
        <v>1706</v>
      </c>
      <c r="E3" s="134" t="s">
        <v>11</v>
      </c>
      <c r="F3" s="135" t="s">
        <v>1707</v>
      </c>
      <c r="G3" s="136" t="n">
        <v>0.33</v>
      </c>
      <c r="H3" s="137" t="n">
        <v>1000</v>
      </c>
      <c r="I3" s="127" t="n">
        <f aca="false">G3*H3</f>
        <v>330</v>
      </c>
      <c r="J3" s="129" t="n">
        <v>0.12</v>
      </c>
      <c r="K3" s="130" t="n">
        <f aca="false">I3*J3+I3</f>
        <v>369.6</v>
      </c>
      <c r="L3" s="135" t="s">
        <v>1708</v>
      </c>
    </row>
    <row r="4" s="132" customFormat="true" ht="31.5" hidden="false" customHeight="false" outlineLevel="0" collapsed="false">
      <c r="A4" s="122" t="n">
        <v>363</v>
      </c>
      <c r="B4" s="123" t="s">
        <v>1709</v>
      </c>
      <c r="C4" s="124" t="s">
        <v>1710</v>
      </c>
      <c r="D4" s="125" t="s">
        <v>1711</v>
      </c>
      <c r="E4" s="125" t="s">
        <v>11</v>
      </c>
      <c r="F4" s="126" t="s">
        <v>812</v>
      </c>
      <c r="G4" s="139" t="n">
        <v>0.15</v>
      </c>
      <c r="H4" s="140" t="n">
        <v>1780</v>
      </c>
      <c r="I4" s="127" t="n">
        <f aca="false">G4*H4</f>
        <v>267</v>
      </c>
      <c r="J4" s="129" t="n">
        <v>0.12</v>
      </c>
      <c r="K4" s="130" t="n">
        <f aca="false">I4*J4+I4</f>
        <v>299.04</v>
      </c>
      <c r="L4" s="131" t="s">
        <v>1712</v>
      </c>
    </row>
    <row r="5" s="132" customFormat="true" ht="31.5" hidden="false" customHeight="false" outlineLevel="0" collapsed="false">
      <c r="A5" s="133" t="n">
        <v>9</v>
      </c>
      <c r="B5" s="123" t="s">
        <v>1713</v>
      </c>
      <c r="C5" s="141" t="s">
        <v>1714</v>
      </c>
      <c r="D5" s="142" t="s">
        <v>1715</v>
      </c>
      <c r="E5" s="133" t="s">
        <v>288</v>
      </c>
      <c r="F5" s="143" t="s">
        <v>858</v>
      </c>
      <c r="G5" s="133" t="n">
        <v>0.22</v>
      </c>
      <c r="H5" s="144" t="n">
        <v>48600</v>
      </c>
      <c r="I5" s="127" t="n">
        <f aca="false">G5*H5</f>
        <v>10692</v>
      </c>
      <c r="J5" s="129" t="n">
        <v>0.12</v>
      </c>
      <c r="K5" s="130" t="n">
        <f aca="false">I5*J5+I5</f>
        <v>11975.04</v>
      </c>
      <c r="L5" s="142" t="s">
        <v>1716</v>
      </c>
    </row>
    <row r="6" s="132" customFormat="true" ht="31.5" hidden="false" customHeight="false" outlineLevel="0" collapsed="false">
      <c r="A6" s="122" t="n">
        <v>372</v>
      </c>
      <c r="B6" s="123" t="s">
        <v>1717</v>
      </c>
      <c r="C6" s="124" t="s">
        <v>1718</v>
      </c>
      <c r="D6" s="125" t="s">
        <v>1719</v>
      </c>
      <c r="E6" s="125" t="s">
        <v>11</v>
      </c>
      <c r="F6" s="126" t="s">
        <v>1130</v>
      </c>
      <c r="G6" s="127" t="n">
        <v>0.37</v>
      </c>
      <c r="H6" s="145" t="n">
        <v>6870</v>
      </c>
      <c r="I6" s="127" t="n">
        <f aca="false">G6*H6</f>
        <v>2541.9</v>
      </c>
      <c r="J6" s="129" t="n">
        <v>0.12</v>
      </c>
      <c r="K6" s="130" t="n">
        <f aca="false">I6*J6+I6</f>
        <v>2846.928</v>
      </c>
      <c r="L6" s="146" t="s">
        <v>1720</v>
      </c>
    </row>
    <row r="7" s="132" customFormat="true" ht="31.5" hidden="false" customHeight="false" outlineLevel="0" collapsed="false">
      <c r="A7" s="122" t="n">
        <v>366</v>
      </c>
      <c r="B7" s="123" t="s">
        <v>1721</v>
      </c>
      <c r="C7" s="124" t="s">
        <v>1722</v>
      </c>
      <c r="D7" s="125" t="s">
        <v>1723</v>
      </c>
      <c r="E7" s="125" t="s">
        <v>11</v>
      </c>
      <c r="F7" s="126" t="s">
        <v>1465</v>
      </c>
      <c r="G7" s="139" t="n">
        <v>1.13</v>
      </c>
      <c r="H7" s="147" t="n">
        <v>2790</v>
      </c>
      <c r="I7" s="127" t="n">
        <f aca="false">G7*H7</f>
        <v>3152.7</v>
      </c>
      <c r="J7" s="129" t="n">
        <v>0.12</v>
      </c>
      <c r="K7" s="130" t="n">
        <f aca="false">I7*J7+I7</f>
        <v>3531.024</v>
      </c>
      <c r="L7" s="131" t="s">
        <v>1712</v>
      </c>
    </row>
    <row r="8" s="132" customFormat="true" ht="31.5" hidden="false" customHeight="false" outlineLevel="0" collapsed="false">
      <c r="A8" s="122" t="n">
        <v>380</v>
      </c>
      <c r="B8" s="123" t="s">
        <v>1724</v>
      </c>
      <c r="C8" s="124" t="s">
        <v>1725</v>
      </c>
      <c r="D8" s="125" t="s">
        <v>1726</v>
      </c>
      <c r="E8" s="125" t="s">
        <v>11</v>
      </c>
      <c r="F8" s="126" t="s">
        <v>866</v>
      </c>
      <c r="G8" s="127" t="n">
        <v>0.45</v>
      </c>
      <c r="H8" s="145" t="n">
        <v>15750</v>
      </c>
      <c r="I8" s="127" t="n">
        <f aca="false">G8*H8</f>
        <v>7087.5</v>
      </c>
      <c r="J8" s="129" t="n">
        <v>0.12</v>
      </c>
      <c r="K8" s="130" t="n">
        <f aca="false">I8*J8+I8</f>
        <v>7938</v>
      </c>
      <c r="L8" s="146" t="s">
        <v>1720</v>
      </c>
    </row>
    <row r="9" s="132" customFormat="true" ht="31.5" hidden="false" customHeight="false" outlineLevel="0" collapsed="false">
      <c r="A9" s="122" t="n">
        <v>368</v>
      </c>
      <c r="B9" s="123" t="s">
        <v>1727</v>
      </c>
      <c r="C9" s="124" t="s">
        <v>1728</v>
      </c>
      <c r="D9" s="125" t="s">
        <v>1729</v>
      </c>
      <c r="E9" s="125" t="s">
        <v>11</v>
      </c>
      <c r="F9" s="126" t="s">
        <v>812</v>
      </c>
      <c r="G9" s="139" t="n">
        <v>6.38</v>
      </c>
      <c r="H9" s="147" t="n">
        <v>2580</v>
      </c>
      <c r="I9" s="139" t="n">
        <f aca="false">G9*H9</f>
        <v>16460.4</v>
      </c>
      <c r="J9" s="129" t="n">
        <v>0.12</v>
      </c>
      <c r="K9" s="139" t="n">
        <f aca="false">I9*J9+I9</f>
        <v>18435.648</v>
      </c>
      <c r="L9" s="131" t="s">
        <v>1712</v>
      </c>
    </row>
    <row r="10" s="132" customFormat="true" ht="31.5" hidden="false" customHeight="false" outlineLevel="0" collapsed="false">
      <c r="A10" s="122" t="n">
        <v>410</v>
      </c>
      <c r="B10" s="123" t="s">
        <v>1730</v>
      </c>
      <c r="C10" s="124" t="s">
        <v>1731</v>
      </c>
      <c r="D10" s="125" t="s">
        <v>1732</v>
      </c>
      <c r="E10" s="134" t="s">
        <v>11</v>
      </c>
      <c r="F10" s="126" t="s">
        <v>1130</v>
      </c>
      <c r="G10" s="127" t="n">
        <v>0.64</v>
      </c>
      <c r="H10" s="145" t="n">
        <v>6900</v>
      </c>
      <c r="I10" s="127" t="n">
        <f aca="false">G10*H10</f>
        <v>4416</v>
      </c>
      <c r="J10" s="129" t="n">
        <v>0.12</v>
      </c>
      <c r="K10" s="139" t="n">
        <f aca="false">I10*J10+I10</f>
        <v>4945.92</v>
      </c>
      <c r="L10" s="131" t="s">
        <v>1733</v>
      </c>
    </row>
    <row r="11" s="132" customFormat="true" ht="31.5" hidden="false" customHeight="false" outlineLevel="0" collapsed="false">
      <c r="A11" s="122" t="n">
        <v>364</v>
      </c>
      <c r="B11" s="123" t="s">
        <v>1734</v>
      </c>
      <c r="C11" s="124" t="s">
        <v>1735</v>
      </c>
      <c r="D11" s="125" t="s">
        <v>1736</v>
      </c>
      <c r="E11" s="125" t="s">
        <v>11</v>
      </c>
      <c r="F11" s="126" t="s">
        <v>1465</v>
      </c>
      <c r="G11" s="139" t="n">
        <v>0.28</v>
      </c>
      <c r="H11" s="147" t="n">
        <v>21700</v>
      </c>
      <c r="I11" s="139" t="n">
        <f aca="false">G11*H11</f>
        <v>6076</v>
      </c>
      <c r="J11" s="129" t="n">
        <v>0.12</v>
      </c>
      <c r="K11" s="139" t="n">
        <f aca="false">I11*J11+I11</f>
        <v>6805.12</v>
      </c>
      <c r="L11" s="131" t="s">
        <v>1712</v>
      </c>
      <c r="M11" s="132" t="s">
        <v>1737</v>
      </c>
    </row>
    <row r="12" s="132" customFormat="true" ht="31.5" hidden="false" customHeight="false" outlineLevel="0" collapsed="false">
      <c r="A12" s="122" t="n">
        <v>370</v>
      </c>
      <c r="B12" s="123" t="s">
        <v>1738</v>
      </c>
      <c r="C12" s="124" t="s">
        <v>1739</v>
      </c>
      <c r="D12" s="125" t="s">
        <v>1740</v>
      </c>
      <c r="E12" s="125" t="s">
        <v>11</v>
      </c>
      <c r="F12" s="126" t="s">
        <v>1465</v>
      </c>
      <c r="G12" s="139" t="n">
        <v>0.45</v>
      </c>
      <c r="H12" s="147" t="n">
        <v>5500</v>
      </c>
      <c r="I12" s="139" t="n">
        <f aca="false">G12*H12</f>
        <v>2475</v>
      </c>
      <c r="J12" s="129" t="n">
        <v>0.12</v>
      </c>
      <c r="K12" s="139" t="n">
        <f aca="false">I12*J12+I12</f>
        <v>2772</v>
      </c>
      <c r="L12" s="131" t="s">
        <v>1712</v>
      </c>
    </row>
    <row r="13" s="132" customFormat="true" ht="31.5" hidden="false" customHeight="false" outlineLevel="0" collapsed="false">
      <c r="A13" s="133" t="n">
        <v>214</v>
      </c>
      <c r="B13" s="123" t="s">
        <v>1741</v>
      </c>
      <c r="C13" s="148" t="s">
        <v>1742</v>
      </c>
      <c r="D13" s="134" t="s">
        <v>1743</v>
      </c>
      <c r="E13" s="149" t="s">
        <v>16</v>
      </c>
      <c r="F13" s="126" t="s">
        <v>1130</v>
      </c>
      <c r="G13" s="127" t="n">
        <v>0.89</v>
      </c>
      <c r="H13" s="145" t="n">
        <v>5600</v>
      </c>
      <c r="I13" s="127" t="n">
        <f aca="false">G13*H13</f>
        <v>4984</v>
      </c>
      <c r="J13" s="129" t="n">
        <v>0.12</v>
      </c>
      <c r="K13" s="130" t="n">
        <f aca="false">I13*J13+I13</f>
        <v>5582.08</v>
      </c>
      <c r="L13" s="131" t="s">
        <v>1744</v>
      </c>
    </row>
    <row r="14" s="132" customFormat="true" ht="31.5" hidden="false" customHeight="false" outlineLevel="0" collapsed="false">
      <c r="A14" s="122" t="n">
        <v>359</v>
      </c>
      <c r="B14" s="123" t="s">
        <v>1745</v>
      </c>
      <c r="C14" s="124" t="s">
        <v>1746</v>
      </c>
      <c r="D14" s="125" t="s">
        <v>1747</v>
      </c>
      <c r="E14" s="125" t="s">
        <v>11</v>
      </c>
      <c r="F14" s="126" t="s">
        <v>812</v>
      </c>
      <c r="G14" s="139" t="n">
        <v>0.66</v>
      </c>
      <c r="H14" s="147" t="n">
        <v>300</v>
      </c>
      <c r="I14" s="139" t="n">
        <f aca="false">G14*H14</f>
        <v>198</v>
      </c>
      <c r="J14" s="129" t="n">
        <v>0.12</v>
      </c>
      <c r="K14" s="139" t="n">
        <f aca="false">I14*J14+I14</f>
        <v>221.76</v>
      </c>
      <c r="L14" s="131" t="s">
        <v>1712</v>
      </c>
    </row>
    <row r="15" s="132" customFormat="true" ht="63" hidden="false" customHeight="false" outlineLevel="0" collapsed="false">
      <c r="A15" s="122" t="n">
        <v>401</v>
      </c>
      <c r="B15" s="123" t="s">
        <v>1748</v>
      </c>
      <c r="C15" s="124" t="s">
        <v>1749</v>
      </c>
      <c r="D15" s="125" t="s">
        <v>1750</v>
      </c>
      <c r="E15" s="125" t="s">
        <v>11</v>
      </c>
      <c r="F15" s="126" t="s">
        <v>1751</v>
      </c>
      <c r="G15" s="127" t="n">
        <v>0.98</v>
      </c>
      <c r="H15" s="145" t="n">
        <v>24180</v>
      </c>
      <c r="I15" s="127" t="n">
        <f aca="false">G15*H15</f>
        <v>23696.4</v>
      </c>
      <c r="J15" s="129" t="n">
        <v>0.12</v>
      </c>
      <c r="K15" s="139" t="n">
        <f aca="false">I15*J15+I15</f>
        <v>26539.968</v>
      </c>
      <c r="L15" s="131" t="s">
        <v>1752</v>
      </c>
      <c r="M15" s="132" t="s">
        <v>1753</v>
      </c>
    </row>
    <row r="16" s="132" customFormat="true" ht="31.5" hidden="false" customHeight="false" outlineLevel="0" collapsed="false">
      <c r="A16" s="133" t="n">
        <v>277</v>
      </c>
      <c r="B16" s="123" t="s">
        <v>1754</v>
      </c>
      <c r="C16" s="150" t="s">
        <v>1755</v>
      </c>
      <c r="D16" s="151" t="s">
        <v>1756</v>
      </c>
      <c r="E16" s="149" t="s">
        <v>16</v>
      </c>
      <c r="F16" s="152" t="s">
        <v>812</v>
      </c>
      <c r="G16" s="127" t="n">
        <v>1.38</v>
      </c>
      <c r="H16" s="145" t="n">
        <v>5000</v>
      </c>
      <c r="I16" s="127" t="n">
        <f aca="false">G16*H16</f>
        <v>6900</v>
      </c>
      <c r="J16" s="129" t="n">
        <v>0.12</v>
      </c>
      <c r="K16" s="139" t="n">
        <f aca="false">I16*J16+I16</f>
        <v>7728</v>
      </c>
      <c r="L16" s="131" t="s">
        <v>1538</v>
      </c>
    </row>
    <row r="17" s="132" customFormat="true" ht="31.5" hidden="false" customHeight="false" outlineLevel="0" collapsed="false">
      <c r="A17" s="122" t="n">
        <v>395</v>
      </c>
      <c r="B17" s="123" t="s">
        <v>1757</v>
      </c>
      <c r="C17" s="124" t="s">
        <v>1758</v>
      </c>
      <c r="D17" s="125" t="s">
        <v>1759</v>
      </c>
      <c r="E17" s="125" t="s">
        <v>11</v>
      </c>
      <c r="F17" s="126" t="s">
        <v>1751</v>
      </c>
      <c r="G17" s="127" t="n">
        <v>0.48</v>
      </c>
      <c r="H17" s="145" t="n">
        <v>3600</v>
      </c>
      <c r="I17" s="127" t="n">
        <f aca="false">G17*H17</f>
        <v>1728</v>
      </c>
      <c r="J17" s="129" t="n">
        <v>0.12</v>
      </c>
      <c r="K17" s="139" t="n">
        <f aca="false">I17*J17+I17</f>
        <v>1935.36</v>
      </c>
      <c r="L17" s="131" t="s">
        <v>1752</v>
      </c>
    </row>
    <row r="18" s="132" customFormat="true" ht="31.5" hidden="false" customHeight="false" outlineLevel="0" collapsed="false">
      <c r="A18" s="133" t="n">
        <v>303</v>
      </c>
      <c r="B18" s="123" t="s">
        <v>1760</v>
      </c>
      <c r="C18" s="148" t="s">
        <v>1761</v>
      </c>
      <c r="D18" s="142" t="s">
        <v>1762</v>
      </c>
      <c r="E18" s="149" t="s">
        <v>16</v>
      </c>
      <c r="F18" s="152" t="s">
        <v>1763</v>
      </c>
      <c r="G18" s="127" t="n">
        <v>0.57</v>
      </c>
      <c r="H18" s="145" t="n">
        <v>65100</v>
      </c>
      <c r="I18" s="127" t="n">
        <f aca="false">G18*H18</f>
        <v>37107</v>
      </c>
      <c r="J18" s="129" t="n">
        <v>0.12</v>
      </c>
      <c r="K18" s="139" t="n">
        <f aca="false">I18*J18+I18</f>
        <v>41559.84</v>
      </c>
      <c r="L18" s="131" t="s">
        <v>1744</v>
      </c>
    </row>
    <row r="19" s="132" customFormat="true" ht="31.5" hidden="false" customHeight="false" outlineLevel="0" collapsed="false">
      <c r="A19" s="122" t="n">
        <v>417</v>
      </c>
      <c r="B19" s="123" t="s">
        <v>1764</v>
      </c>
      <c r="C19" s="124" t="s">
        <v>1765</v>
      </c>
      <c r="D19" s="125" t="s">
        <v>1766</v>
      </c>
      <c r="E19" s="125" t="s">
        <v>11</v>
      </c>
      <c r="F19" s="126" t="s">
        <v>1370</v>
      </c>
      <c r="G19" s="153" t="n">
        <v>1.19</v>
      </c>
      <c r="H19" s="154" t="n">
        <v>500</v>
      </c>
      <c r="I19" s="153" t="n">
        <f aca="false">G19*H19</f>
        <v>595</v>
      </c>
      <c r="J19" s="129" t="n">
        <v>0.12</v>
      </c>
      <c r="K19" s="153" t="n">
        <f aca="false">I19*J19+I19</f>
        <v>666.4</v>
      </c>
      <c r="L19" s="131" t="s">
        <v>1767</v>
      </c>
      <c r="M19" s="132" t="s">
        <v>1768</v>
      </c>
    </row>
    <row r="20" s="132" customFormat="true" ht="31.5" hidden="false" customHeight="false" outlineLevel="0" collapsed="false">
      <c r="A20" s="122" t="n">
        <v>418</v>
      </c>
      <c r="B20" s="123" t="s">
        <v>1769</v>
      </c>
      <c r="C20" s="124" t="s">
        <v>1770</v>
      </c>
      <c r="D20" s="125" t="s">
        <v>1771</v>
      </c>
      <c r="E20" s="125" t="s">
        <v>11</v>
      </c>
      <c r="F20" s="126" t="s">
        <v>1772</v>
      </c>
      <c r="G20" s="153" t="n">
        <v>10.67</v>
      </c>
      <c r="H20" s="154" t="n">
        <v>1500</v>
      </c>
      <c r="I20" s="153" t="n">
        <f aca="false">G20*H20</f>
        <v>16005</v>
      </c>
      <c r="J20" s="129" t="n">
        <v>0.12</v>
      </c>
      <c r="K20" s="153" t="n">
        <f aca="false">I20*J20+I20</f>
        <v>17925.6</v>
      </c>
      <c r="L20" s="131" t="s">
        <v>1767</v>
      </c>
    </row>
    <row r="21" s="132" customFormat="true" ht="31.5" hidden="false" customHeight="false" outlineLevel="0" collapsed="false">
      <c r="A21" s="133" t="n">
        <v>31</v>
      </c>
      <c r="B21" s="123" t="s">
        <v>1773</v>
      </c>
      <c r="C21" s="141" t="s">
        <v>1774</v>
      </c>
      <c r="D21" s="142" t="s">
        <v>1775</v>
      </c>
      <c r="E21" s="133" t="s">
        <v>11</v>
      </c>
      <c r="F21" s="143" t="s">
        <v>1776</v>
      </c>
      <c r="G21" s="133" t="n">
        <v>1.98</v>
      </c>
      <c r="H21" s="144" t="n">
        <v>17190</v>
      </c>
      <c r="I21" s="133" t="n">
        <f aca="false">G21*H21</f>
        <v>34036.2</v>
      </c>
      <c r="J21" s="129" t="n">
        <v>0.12</v>
      </c>
      <c r="K21" s="130" t="n">
        <f aca="false">I21*J21+I21</f>
        <v>38120.544</v>
      </c>
      <c r="L21" s="142" t="s">
        <v>1752</v>
      </c>
    </row>
    <row r="22" s="132" customFormat="true" ht="31.5" hidden="false" customHeight="false" outlineLevel="0" collapsed="false">
      <c r="A22" s="122" t="n">
        <v>426</v>
      </c>
      <c r="B22" s="123" t="s">
        <v>1777</v>
      </c>
      <c r="C22" s="148" t="s">
        <v>1778</v>
      </c>
      <c r="D22" s="142" t="s">
        <v>1779</v>
      </c>
      <c r="E22" s="155" t="s">
        <v>11</v>
      </c>
      <c r="F22" s="152" t="s">
        <v>866</v>
      </c>
      <c r="G22" s="127" t="n">
        <v>0.58</v>
      </c>
      <c r="H22" s="145" t="n">
        <v>1200</v>
      </c>
      <c r="I22" s="133" t="n">
        <f aca="false">G22*H22</f>
        <v>696</v>
      </c>
      <c r="J22" s="129" t="n">
        <v>0.12</v>
      </c>
      <c r="K22" s="130" t="n">
        <f aca="false">I22*J22+I22</f>
        <v>779.52</v>
      </c>
      <c r="L22" s="131" t="s">
        <v>1720</v>
      </c>
    </row>
    <row r="23" s="132" customFormat="true" ht="31.5" hidden="false" customHeight="false" outlineLevel="0" collapsed="false">
      <c r="A23" s="133" t="n">
        <v>136</v>
      </c>
      <c r="B23" s="123" t="s">
        <v>1780</v>
      </c>
      <c r="C23" s="148" t="s">
        <v>1781</v>
      </c>
      <c r="D23" s="134" t="s">
        <v>1782</v>
      </c>
      <c r="E23" s="149" t="s">
        <v>288</v>
      </c>
      <c r="F23" s="126" t="s">
        <v>866</v>
      </c>
      <c r="G23" s="127" t="n">
        <v>0.21</v>
      </c>
      <c r="H23" s="145" t="n">
        <v>79500</v>
      </c>
      <c r="I23" s="133" t="n">
        <f aca="false">G23*H23</f>
        <v>16695</v>
      </c>
      <c r="J23" s="129" t="n">
        <v>0.12</v>
      </c>
      <c r="K23" s="130" t="n">
        <f aca="false">I23*J23+I23</f>
        <v>18698.4</v>
      </c>
      <c r="L23" s="131" t="s">
        <v>1165</v>
      </c>
    </row>
    <row r="24" s="132" customFormat="true" ht="31.5" hidden="false" customHeight="false" outlineLevel="0" collapsed="false">
      <c r="A24" s="133" t="n">
        <v>137</v>
      </c>
      <c r="B24" s="123" t="s">
        <v>1783</v>
      </c>
      <c r="C24" s="148" t="s">
        <v>1784</v>
      </c>
      <c r="D24" s="134" t="s">
        <v>1785</v>
      </c>
      <c r="E24" s="149" t="s">
        <v>288</v>
      </c>
      <c r="F24" s="126" t="s">
        <v>866</v>
      </c>
      <c r="G24" s="127" t="n">
        <v>0.24</v>
      </c>
      <c r="H24" s="145" t="n">
        <v>81300</v>
      </c>
      <c r="I24" s="133" t="n">
        <f aca="false">G24*H24</f>
        <v>19512</v>
      </c>
      <c r="J24" s="129" t="n">
        <v>0.12</v>
      </c>
      <c r="K24" s="130" t="n">
        <f aca="false">I24*J24+I24</f>
        <v>21853.44</v>
      </c>
      <c r="L24" s="131" t="s">
        <v>1165</v>
      </c>
    </row>
    <row r="25" s="132" customFormat="true" ht="31.5" hidden="false" customHeight="false" outlineLevel="0" collapsed="false">
      <c r="A25" s="122" t="n">
        <v>440</v>
      </c>
      <c r="B25" s="123" t="s">
        <v>1786</v>
      </c>
      <c r="C25" s="148" t="s">
        <v>1787</v>
      </c>
      <c r="D25" s="142" t="s">
        <v>1788</v>
      </c>
      <c r="E25" s="155" t="s">
        <v>1654</v>
      </c>
      <c r="F25" s="152" t="s">
        <v>1751</v>
      </c>
      <c r="G25" s="127" t="n">
        <v>0.48</v>
      </c>
      <c r="H25" s="145" t="n">
        <v>12900</v>
      </c>
      <c r="I25" s="127" t="n">
        <f aca="false">G25*H25</f>
        <v>6192</v>
      </c>
      <c r="J25" s="129" t="n">
        <v>0.12</v>
      </c>
      <c r="K25" s="122" t="n">
        <f aca="false">I25*J25+I25</f>
        <v>6935.04</v>
      </c>
      <c r="L25" s="131" t="s">
        <v>1752</v>
      </c>
    </row>
    <row r="26" s="132" customFormat="true" ht="31.5" hidden="false" customHeight="false" outlineLevel="0" collapsed="false">
      <c r="A26" s="122" t="n">
        <v>434</v>
      </c>
      <c r="B26" s="123" t="s">
        <v>1789</v>
      </c>
      <c r="C26" s="148" t="s">
        <v>1790</v>
      </c>
      <c r="D26" s="142" t="s">
        <v>1791</v>
      </c>
      <c r="E26" s="156" t="s">
        <v>11</v>
      </c>
      <c r="F26" s="152" t="s">
        <v>1792</v>
      </c>
      <c r="G26" s="127" t="n">
        <v>26.6</v>
      </c>
      <c r="H26" s="145" t="n">
        <v>1500</v>
      </c>
      <c r="I26" s="127" t="n">
        <f aca="false">G26*H26</f>
        <v>39900</v>
      </c>
      <c r="J26" s="129" t="n">
        <v>0.12</v>
      </c>
      <c r="K26" s="122" t="n">
        <f aca="false">I26*J26+I26</f>
        <v>44688</v>
      </c>
      <c r="L26" s="131" t="s">
        <v>1703</v>
      </c>
    </row>
    <row r="27" s="132" customFormat="true" ht="31.5" hidden="false" customHeight="false" outlineLevel="0" collapsed="false">
      <c r="A27" s="122" t="n">
        <v>451</v>
      </c>
      <c r="B27" s="123" t="s">
        <v>1793</v>
      </c>
      <c r="C27" s="148" t="s">
        <v>1794</v>
      </c>
      <c r="D27" s="142" t="s">
        <v>1795</v>
      </c>
      <c r="E27" s="157" t="s">
        <v>11</v>
      </c>
      <c r="F27" s="152" t="s">
        <v>848</v>
      </c>
      <c r="G27" s="158" t="n">
        <v>23.03</v>
      </c>
      <c r="H27" s="126" t="n">
        <v>16560</v>
      </c>
      <c r="I27" s="158" t="n">
        <f aca="false">G27*H27</f>
        <v>381376.8</v>
      </c>
      <c r="J27" s="129" t="n">
        <v>0.12</v>
      </c>
      <c r="K27" s="158" t="n">
        <f aca="false">I27*J27+I27</f>
        <v>427142.016</v>
      </c>
      <c r="L27" s="159" t="s">
        <v>1796</v>
      </c>
      <c r="M27" s="132" t="s">
        <v>1797</v>
      </c>
    </row>
    <row r="28" s="132" customFormat="true" ht="31.5" hidden="false" customHeight="false" outlineLevel="0" collapsed="false">
      <c r="A28" s="122" t="n">
        <v>458</v>
      </c>
      <c r="B28" s="123" t="s">
        <v>1798</v>
      </c>
      <c r="C28" s="148" t="s">
        <v>1799</v>
      </c>
      <c r="D28" s="142" t="s">
        <v>1800</v>
      </c>
      <c r="E28" s="157" t="s">
        <v>11</v>
      </c>
      <c r="F28" s="146" t="s">
        <v>1801</v>
      </c>
      <c r="G28" s="158" t="n">
        <v>15.78</v>
      </c>
      <c r="H28" s="126" t="n">
        <v>9000</v>
      </c>
      <c r="I28" s="158" t="n">
        <f aca="false">G28*H28</f>
        <v>142020</v>
      </c>
      <c r="J28" s="129" t="n">
        <v>0.12</v>
      </c>
      <c r="K28" s="158" t="n">
        <f aca="false">I28*J28+I28</f>
        <v>159062.4</v>
      </c>
      <c r="L28" s="159" t="s">
        <v>1802</v>
      </c>
    </row>
    <row r="29" s="132" customFormat="true" ht="31.5" hidden="false" customHeight="false" outlineLevel="0" collapsed="false">
      <c r="A29" s="122" t="n">
        <v>429</v>
      </c>
      <c r="B29" s="123" t="s">
        <v>1803</v>
      </c>
      <c r="C29" s="148" t="s">
        <v>1804</v>
      </c>
      <c r="D29" s="142" t="s">
        <v>1805</v>
      </c>
      <c r="E29" s="155" t="s">
        <v>11</v>
      </c>
      <c r="F29" s="152" t="s">
        <v>866</v>
      </c>
      <c r="G29" s="127" t="n">
        <v>2.6</v>
      </c>
      <c r="H29" s="145" t="n">
        <v>12480</v>
      </c>
      <c r="I29" s="158" t="n">
        <f aca="false">G29*H29</f>
        <v>32448</v>
      </c>
      <c r="J29" s="129" t="n">
        <v>0.12</v>
      </c>
      <c r="K29" s="158" t="n">
        <f aca="false">I29*J29+I29</f>
        <v>36341.76</v>
      </c>
      <c r="L29" s="131" t="s">
        <v>1720</v>
      </c>
    </row>
    <row r="30" s="132" customFormat="true" ht="31.5" hidden="false" customHeight="false" outlineLevel="0" collapsed="false">
      <c r="A30" s="133" t="n">
        <v>344</v>
      </c>
      <c r="B30" s="123" t="s">
        <v>1806</v>
      </c>
      <c r="C30" s="148" t="s">
        <v>1807</v>
      </c>
      <c r="D30" s="134" t="s">
        <v>1808</v>
      </c>
      <c r="E30" s="160" t="s">
        <v>1809</v>
      </c>
      <c r="F30" s="152" t="s">
        <v>1810</v>
      </c>
      <c r="G30" s="127" t="n">
        <v>58</v>
      </c>
      <c r="H30" s="145" t="n">
        <v>290</v>
      </c>
      <c r="I30" s="127" t="n">
        <f aca="false">G30*H30</f>
        <v>16820</v>
      </c>
      <c r="J30" s="129" t="n">
        <v>0.05</v>
      </c>
      <c r="K30" s="139" t="n">
        <f aca="false">I30*J30+I30</f>
        <v>17661</v>
      </c>
      <c r="L30" s="131" t="s">
        <v>1744</v>
      </c>
    </row>
    <row r="31" s="132" customFormat="true" ht="47.25" hidden="false" customHeight="false" outlineLevel="0" collapsed="false">
      <c r="A31" s="133" t="n">
        <v>348</v>
      </c>
      <c r="B31" s="142" t="s">
        <v>1811</v>
      </c>
      <c r="C31" s="148" t="s">
        <v>1812</v>
      </c>
      <c r="D31" s="134" t="s">
        <v>1813</v>
      </c>
      <c r="E31" s="161" t="s">
        <v>1814</v>
      </c>
      <c r="F31" s="152" t="s">
        <v>1815</v>
      </c>
      <c r="G31" s="127" t="n">
        <v>476</v>
      </c>
      <c r="H31" s="128" t="n">
        <v>384</v>
      </c>
      <c r="I31" s="127" t="n">
        <f aca="false">G31*H31</f>
        <v>182784</v>
      </c>
      <c r="J31" s="129" t="n">
        <v>0.05</v>
      </c>
      <c r="K31" s="130" t="n">
        <f aca="false">I31*J31+I31</f>
        <v>191923.2</v>
      </c>
      <c r="L31" s="131" t="s">
        <v>1816</v>
      </c>
      <c r="M31" s="162"/>
    </row>
    <row r="32" s="132" customFormat="true" ht="31.5" hidden="false" customHeight="false" outlineLevel="0" collapsed="false">
      <c r="A32" s="133" t="n">
        <v>343</v>
      </c>
      <c r="B32" s="142" t="s">
        <v>1817</v>
      </c>
      <c r="C32" s="148" t="s">
        <v>1818</v>
      </c>
      <c r="D32" s="134" t="s">
        <v>1819</v>
      </c>
      <c r="E32" s="160" t="s">
        <v>1820</v>
      </c>
      <c r="F32" s="122" t="s">
        <v>1821</v>
      </c>
      <c r="G32" s="127" t="n">
        <v>69</v>
      </c>
      <c r="H32" s="128" t="n">
        <v>495</v>
      </c>
      <c r="I32" s="127" t="n">
        <f aca="false">G32*H32</f>
        <v>34155</v>
      </c>
      <c r="J32" s="129" t="n">
        <v>0.05</v>
      </c>
      <c r="K32" s="130" t="n">
        <f aca="false">I32*J32+I32</f>
        <v>35862.75</v>
      </c>
      <c r="L32" s="131" t="s">
        <v>1165</v>
      </c>
    </row>
    <row r="33" s="132" customFormat="true" ht="94.5" hidden="false" customHeight="false" outlineLevel="0" collapsed="false">
      <c r="A33" s="133" t="n">
        <v>346</v>
      </c>
      <c r="B33" s="142" t="s">
        <v>1822</v>
      </c>
      <c r="C33" s="148" t="s">
        <v>1823</v>
      </c>
      <c r="D33" s="142" t="s">
        <v>1824</v>
      </c>
      <c r="E33" s="160" t="s">
        <v>1825</v>
      </c>
      <c r="F33" s="126" t="s">
        <v>1826</v>
      </c>
      <c r="G33" s="127" t="n">
        <v>489</v>
      </c>
      <c r="H33" s="145" t="n">
        <v>3600</v>
      </c>
      <c r="I33" s="127" t="n">
        <f aca="false">G33*H33</f>
        <v>1760400</v>
      </c>
      <c r="J33" s="129" t="n">
        <v>0.05</v>
      </c>
      <c r="K33" s="130" t="n">
        <f aca="false">I33*J33+I33</f>
        <v>1848420</v>
      </c>
      <c r="L33" s="131" t="s">
        <v>1703</v>
      </c>
    </row>
    <row r="34" s="132" customFormat="true" ht="31.5" hidden="false" customHeight="false" outlineLevel="0" collapsed="false">
      <c r="A34" s="122" t="n">
        <v>428</v>
      </c>
      <c r="B34" s="142" t="s">
        <v>1827</v>
      </c>
      <c r="C34" s="148" t="s">
        <v>1828</v>
      </c>
      <c r="D34" s="134" t="s">
        <v>1829</v>
      </c>
      <c r="E34" s="159" t="s">
        <v>11</v>
      </c>
      <c r="F34" s="152" t="s">
        <v>1830</v>
      </c>
      <c r="G34" s="127" t="n">
        <v>2.25</v>
      </c>
      <c r="H34" s="128" t="n">
        <v>11400</v>
      </c>
      <c r="I34" s="127" t="n">
        <f aca="false">G34*H34</f>
        <v>25650</v>
      </c>
      <c r="J34" s="129" t="n">
        <v>0.12</v>
      </c>
      <c r="K34" s="130" t="n">
        <f aca="false">I34*J34+I34</f>
        <v>28728</v>
      </c>
      <c r="L34" s="131" t="s">
        <v>1720</v>
      </c>
    </row>
    <row r="35" s="132" customFormat="true" ht="31.5" hidden="false" customHeight="false" outlineLevel="0" collapsed="false">
      <c r="A35" s="133" t="n">
        <v>126</v>
      </c>
      <c r="B35" s="142" t="s">
        <v>1831</v>
      </c>
      <c r="C35" s="148" t="s">
        <v>1832</v>
      </c>
      <c r="D35" s="134" t="s">
        <v>1833</v>
      </c>
      <c r="E35" s="149" t="s">
        <v>1809</v>
      </c>
      <c r="F35" s="126" t="s">
        <v>1465</v>
      </c>
      <c r="G35" s="127" t="n">
        <v>13.15</v>
      </c>
      <c r="H35" s="145" t="n">
        <v>80</v>
      </c>
      <c r="I35" s="127" t="n">
        <f aca="false">G35*H35</f>
        <v>1052</v>
      </c>
      <c r="J35" s="129" t="n">
        <v>0.12</v>
      </c>
      <c r="K35" s="130" t="n">
        <f aca="false">I35*J35+I35</f>
        <v>1178.24</v>
      </c>
      <c r="L35" s="163" t="s">
        <v>1538</v>
      </c>
    </row>
    <row r="36" s="132" customFormat="true" ht="31.5" hidden="false" customHeight="false" outlineLevel="0" collapsed="false">
      <c r="A36" s="133" t="n">
        <v>50</v>
      </c>
      <c r="B36" s="142" t="s">
        <v>1834</v>
      </c>
      <c r="C36" s="141" t="s">
        <v>1835</v>
      </c>
      <c r="D36" s="142" t="s">
        <v>1836</v>
      </c>
      <c r="E36" s="133" t="s">
        <v>11</v>
      </c>
      <c r="F36" s="143" t="s">
        <v>1837</v>
      </c>
      <c r="G36" s="133" t="n">
        <v>1.06</v>
      </c>
      <c r="H36" s="144" t="n">
        <v>3200</v>
      </c>
      <c r="I36" s="127" t="n">
        <f aca="false">G36*H36</f>
        <v>3392</v>
      </c>
      <c r="J36" s="129" t="n">
        <v>0.12</v>
      </c>
      <c r="K36" s="130" t="n">
        <f aca="false">I36*J36+I36</f>
        <v>3799.04</v>
      </c>
      <c r="L36" s="142" t="s">
        <v>1752</v>
      </c>
    </row>
    <row r="37" s="167" customFormat="true" ht="31.5" hidden="false" customHeight="false" outlineLevel="0" collapsed="false">
      <c r="A37" s="164" t="n">
        <v>652</v>
      </c>
      <c r="B37" s="142" t="s">
        <v>1838</v>
      </c>
      <c r="C37" s="85" t="s">
        <v>1839</v>
      </c>
      <c r="D37" s="85" t="s">
        <v>1840</v>
      </c>
      <c r="E37" s="85" t="s">
        <v>604</v>
      </c>
      <c r="F37" s="70" t="s">
        <v>858</v>
      </c>
      <c r="G37" s="85" t="s">
        <v>1841</v>
      </c>
      <c r="H37" s="165" t="n">
        <v>1800</v>
      </c>
      <c r="I37" s="127" t="n">
        <f aca="false">G37*H37</f>
        <v>252</v>
      </c>
      <c r="J37" s="166" t="n">
        <v>0.12</v>
      </c>
      <c r="K37" s="130" t="n">
        <f aca="false">I37*J37+I37</f>
        <v>282.24</v>
      </c>
      <c r="L37" s="85" t="s">
        <v>1842</v>
      </c>
    </row>
    <row r="38" s="167" customFormat="true" ht="31.5" hidden="false" customHeight="false" outlineLevel="0" collapsed="false">
      <c r="A38" s="164" t="n">
        <v>655</v>
      </c>
      <c r="B38" s="142" t="s">
        <v>1843</v>
      </c>
      <c r="C38" s="85" t="s">
        <v>1844</v>
      </c>
      <c r="D38" s="85" t="s">
        <v>1845</v>
      </c>
      <c r="E38" s="85" t="s">
        <v>604</v>
      </c>
      <c r="F38" s="70" t="s">
        <v>1846</v>
      </c>
      <c r="G38" s="168" t="s">
        <v>1847</v>
      </c>
      <c r="H38" s="169" t="n">
        <v>600</v>
      </c>
      <c r="I38" s="127" t="n">
        <f aca="false">G38*H38</f>
        <v>522</v>
      </c>
      <c r="J38" s="166" t="n">
        <v>0.12</v>
      </c>
      <c r="K38" s="130" t="n">
        <f aca="false">I38*J38+I38</f>
        <v>584.64</v>
      </c>
      <c r="L38" s="85" t="s">
        <v>1842</v>
      </c>
    </row>
    <row r="39" s="132" customFormat="true" ht="31.5" hidden="false" customHeight="false" outlineLevel="0" collapsed="false">
      <c r="A39" s="122" t="n">
        <v>494</v>
      </c>
      <c r="B39" s="142" t="s">
        <v>1848</v>
      </c>
      <c r="C39" s="148" t="s">
        <v>1849</v>
      </c>
      <c r="D39" s="170" t="s">
        <v>1850</v>
      </c>
      <c r="E39" s="170" t="s">
        <v>16</v>
      </c>
      <c r="F39" s="152" t="s">
        <v>858</v>
      </c>
      <c r="G39" s="136" t="n">
        <v>2.34</v>
      </c>
      <c r="H39" s="145" t="n">
        <v>300</v>
      </c>
      <c r="I39" s="127" t="n">
        <f aca="false">G39*H39</f>
        <v>702</v>
      </c>
      <c r="J39" s="129" t="n">
        <v>0.12</v>
      </c>
      <c r="K39" s="130" t="n">
        <f aca="false">I39*J39+I39</f>
        <v>786.24</v>
      </c>
      <c r="L39" s="131" t="s">
        <v>1851</v>
      </c>
    </row>
    <row r="40" s="132" customFormat="true" ht="31.5" hidden="false" customHeight="false" outlineLevel="0" collapsed="false">
      <c r="A40" s="122" t="n">
        <v>477</v>
      </c>
      <c r="B40" s="142" t="s">
        <v>1852</v>
      </c>
      <c r="C40" s="148" t="s">
        <v>1853</v>
      </c>
      <c r="D40" s="170" t="s">
        <v>1854</v>
      </c>
      <c r="E40" s="170" t="s">
        <v>16</v>
      </c>
      <c r="F40" s="152" t="s">
        <v>866</v>
      </c>
      <c r="G40" s="127" t="n">
        <v>4.89</v>
      </c>
      <c r="H40" s="145" t="n">
        <v>600</v>
      </c>
      <c r="I40" s="127" t="n">
        <f aca="false">G40*H40</f>
        <v>2934</v>
      </c>
      <c r="J40" s="129" t="n">
        <v>0.12</v>
      </c>
      <c r="K40" s="130" t="n">
        <f aca="false">I40*J40+I40</f>
        <v>3286.08</v>
      </c>
      <c r="L40" s="131" t="s">
        <v>1720</v>
      </c>
    </row>
    <row r="41" s="132" customFormat="true" ht="31.5" hidden="false" customHeight="false" outlineLevel="0" collapsed="false">
      <c r="A41" s="122" t="n">
        <v>470</v>
      </c>
      <c r="B41" s="142" t="s">
        <v>1855</v>
      </c>
      <c r="C41" s="148" t="s">
        <v>1856</v>
      </c>
      <c r="D41" s="170" t="s">
        <v>1857</v>
      </c>
      <c r="E41" s="170" t="s">
        <v>16</v>
      </c>
      <c r="F41" s="122" t="s">
        <v>1858</v>
      </c>
      <c r="G41" s="127" t="n">
        <v>2.68</v>
      </c>
      <c r="H41" s="145" t="n">
        <v>2000</v>
      </c>
      <c r="I41" s="127" t="n">
        <f aca="false">G41*H41</f>
        <v>5360</v>
      </c>
      <c r="J41" s="129" t="n">
        <v>0.12</v>
      </c>
      <c r="K41" s="130" t="n">
        <f aca="false">I41*J41+I41</f>
        <v>6003.2</v>
      </c>
      <c r="L41" s="131" t="s">
        <v>1720</v>
      </c>
      <c r="M41" s="132" t="s">
        <v>1859</v>
      </c>
    </row>
    <row r="42" s="132" customFormat="true" ht="31.5" hidden="false" customHeight="false" outlineLevel="0" collapsed="false">
      <c r="A42" s="122" t="n">
        <v>514</v>
      </c>
      <c r="B42" s="142" t="s">
        <v>1860</v>
      </c>
      <c r="C42" s="148" t="s">
        <v>1861</v>
      </c>
      <c r="D42" s="170" t="s">
        <v>1862</v>
      </c>
      <c r="E42" s="170" t="s">
        <v>16</v>
      </c>
      <c r="F42" s="152" t="s">
        <v>1863</v>
      </c>
      <c r="G42" s="127" t="n">
        <v>1.67</v>
      </c>
      <c r="H42" s="145" t="n">
        <v>650</v>
      </c>
      <c r="I42" s="127" t="n">
        <f aca="false">G42*H42</f>
        <v>1085.5</v>
      </c>
      <c r="J42" s="129" t="n">
        <v>0.12</v>
      </c>
      <c r="K42" s="158" t="n">
        <f aca="false">I42*J42+I42</f>
        <v>1215.76</v>
      </c>
      <c r="L42" s="131" t="s">
        <v>1733</v>
      </c>
    </row>
    <row r="43" s="132" customFormat="true" ht="31.5" hidden="false" customHeight="false" outlineLevel="0" collapsed="false">
      <c r="A43" s="122" t="n">
        <v>475</v>
      </c>
      <c r="B43" s="142" t="s">
        <v>1864</v>
      </c>
      <c r="C43" s="148" t="s">
        <v>1865</v>
      </c>
      <c r="D43" s="170" t="s">
        <v>251</v>
      </c>
      <c r="E43" s="170" t="s">
        <v>16</v>
      </c>
      <c r="F43" s="152" t="s">
        <v>866</v>
      </c>
      <c r="G43" s="127" t="n">
        <v>0.5</v>
      </c>
      <c r="H43" s="145" t="n">
        <v>3200</v>
      </c>
      <c r="I43" s="127" t="n">
        <f aca="false">G43*H43</f>
        <v>1600</v>
      </c>
      <c r="J43" s="129" t="n">
        <v>0.12</v>
      </c>
      <c r="K43" s="158" t="n">
        <f aca="false">I43*J43+I43</f>
        <v>1792</v>
      </c>
      <c r="L43" s="131" t="s">
        <v>1720</v>
      </c>
    </row>
    <row r="44" s="132" customFormat="true" ht="31.5" hidden="false" customHeight="false" outlineLevel="0" collapsed="false">
      <c r="A44" s="122" t="n">
        <v>500</v>
      </c>
      <c r="B44" s="142" t="s">
        <v>1866</v>
      </c>
      <c r="C44" s="148" t="s">
        <v>1867</v>
      </c>
      <c r="D44" s="170" t="s">
        <v>252</v>
      </c>
      <c r="E44" s="170" t="s">
        <v>16</v>
      </c>
      <c r="F44" s="152" t="s">
        <v>848</v>
      </c>
      <c r="G44" s="171" t="n">
        <v>1.82</v>
      </c>
      <c r="H44" s="172" t="n">
        <v>600</v>
      </c>
      <c r="I44" s="127" t="n">
        <f aca="false">G44*H44</f>
        <v>1092</v>
      </c>
      <c r="J44" s="129" t="n">
        <v>0.12</v>
      </c>
      <c r="K44" s="158" t="n">
        <f aca="false">I44*J44+I44</f>
        <v>1223.04</v>
      </c>
      <c r="L44" s="131" t="s">
        <v>1752</v>
      </c>
    </row>
    <row r="45" s="132" customFormat="true" ht="31.5" hidden="false" customHeight="false" outlineLevel="0" collapsed="false">
      <c r="A45" s="122" t="n">
        <v>480</v>
      </c>
      <c r="B45" s="142" t="s">
        <v>1868</v>
      </c>
      <c r="C45" s="148" t="s">
        <v>1869</v>
      </c>
      <c r="D45" s="170" t="s">
        <v>1870</v>
      </c>
      <c r="E45" s="170" t="s">
        <v>16</v>
      </c>
      <c r="F45" s="152" t="s">
        <v>1858</v>
      </c>
      <c r="G45" s="127" t="n">
        <v>0.55</v>
      </c>
      <c r="H45" s="145" t="n">
        <v>300</v>
      </c>
      <c r="I45" s="127" t="n">
        <f aca="false">G45*H45</f>
        <v>165</v>
      </c>
      <c r="J45" s="129" t="n">
        <v>0.12</v>
      </c>
      <c r="K45" s="158" t="n">
        <f aca="false">I45*J45+I45</f>
        <v>184.8</v>
      </c>
      <c r="L45" s="131" t="s">
        <v>1720</v>
      </c>
    </row>
    <row r="46" s="132" customFormat="true" ht="31.5" hidden="false" customHeight="false" outlineLevel="0" collapsed="false">
      <c r="A46" s="122" t="n">
        <v>404</v>
      </c>
      <c r="B46" s="142" t="s">
        <v>1871</v>
      </c>
      <c r="C46" s="124" t="s">
        <v>1872</v>
      </c>
      <c r="D46" s="125" t="s">
        <v>1873</v>
      </c>
      <c r="E46" s="125" t="s">
        <v>11</v>
      </c>
      <c r="F46" s="126" t="s">
        <v>1258</v>
      </c>
      <c r="G46" s="127" t="n">
        <v>0.5</v>
      </c>
      <c r="H46" s="145" t="n">
        <v>400</v>
      </c>
      <c r="I46" s="127" t="n">
        <f aca="false">G46*H46</f>
        <v>200</v>
      </c>
      <c r="J46" s="129" t="n">
        <v>0.12</v>
      </c>
      <c r="K46" s="158" t="n">
        <f aca="false">I46*J46+I46</f>
        <v>224</v>
      </c>
      <c r="L46" s="131" t="s">
        <v>1752</v>
      </c>
    </row>
    <row r="47" s="132" customFormat="true" ht="31.5" hidden="false" customHeight="false" outlineLevel="0" collapsed="false">
      <c r="A47" s="133" t="n">
        <v>174</v>
      </c>
      <c r="B47" s="142" t="s">
        <v>1874</v>
      </c>
      <c r="C47" s="173" t="s">
        <v>1875</v>
      </c>
      <c r="D47" s="151" t="s">
        <v>1876</v>
      </c>
      <c r="E47" s="149" t="s">
        <v>288</v>
      </c>
      <c r="F47" s="126" t="s">
        <v>848</v>
      </c>
      <c r="G47" s="127" t="n">
        <v>2.73</v>
      </c>
      <c r="H47" s="145" t="n">
        <v>2400</v>
      </c>
      <c r="I47" s="127" t="n">
        <f aca="false">G47*H47</f>
        <v>6552</v>
      </c>
      <c r="J47" s="129" t="n">
        <v>0.12</v>
      </c>
      <c r="K47" s="158" t="n">
        <f aca="false">I47*J47+I47</f>
        <v>7338.24</v>
      </c>
      <c r="L47" s="131"/>
    </row>
    <row r="48" s="132" customFormat="true" ht="47.25" hidden="false" customHeight="false" outlineLevel="0" collapsed="false">
      <c r="A48" s="122" t="n">
        <v>519</v>
      </c>
      <c r="B48" s="142" t="s">
        <v>1877</v>
      </c>
      <c r="C48" s="148" t="s">
        <v>1878</v>
      </c>
      <c r="D48" s="170" t="s">
        <v>1879</v>
      </c>
      <c r="E48" s="170" t="s">
        <v>16</v>
      </c>
      <c r="F48" s="152" t="s">
        <v>1880</v>
      </c>
      <c r="G48" s="127" t="n">
        <v>0.7</v>
      </c>
      <c r="H48" s="145" t="n">
        <v>600</v>
      </c>
      <c r="I48" s="127" t="n">
        <f aca="false">G48*H48</f>
        <v>420</v>
      </c>
      <c r="J48" s="129" t="n">
        <v>0.12</v>
      </c>
      <c r="K48" s="158" t="n">
        <f aca="false">I48*J48+I48</f>
        <v>470.4</v>
      </c>
      <c r="L48" s="131" t="s">
        <v>1733</v>
      </c>
    </row>
    <row r="49" s="132" customFormat="true" ht="31.5" hidden="false" customHeight="false" outlineLevel="0" collapsed="false">
      <c r="A49" s="122" t="n">
        <v>467</v>
      </c>
      <c r="B49" s="142" t="s">
        <v>1881</v>
      </c>
      <c r="C49" s="148" t="s">
        <v>1882</v>
      </c>
      <c r="D49" s="170" t="s">
        <v>1883</v>
      </c>
      <c r="E49" s="170" t="s">
        <v>16</v>
      </c>
      <c r="F49" s="152" t="s">
        <v>817</v>
      </c>
      <c r="G49" s="127" t="n">
        <v>2.2</v>
      </c>
      <c r="H49" s="145" t="n">
        <v>300</v>
      </c>
      <c r="I49" s="127" t="n">
        <f aca="false">G49*H49</f>
        <v>660</v>
      </c>
      <c r="J49" s="129" t="n">
        <v>0.12</v>
      </c>
      <c r="K49" s="158" t="n">
        <f aca="false">I49*J49+I49</f>
        <v>739.2</v>
      </c>
      <c r="L49" s="131" t="s">
        <v>1712</v>
      </c>
    </row>
    <row r="50" s="132" customFormat="true" ht="31.5" hidden="false" customHeight="false" outlineLevel="0" collapsed="false">
      <c r="A50" s="122" t="n">
        <v>465</v>
      </c>
      <c r="B50" s="142" t="s">
        <v>1884</v>
      </c>
      <c r="C50" s="148" t="s">
        <v>1885</v>
      </c>
      <c r="D50" s="170" t="s">
        <v>1886</v>
      </c>
      <c r="E50" s="170" t="s">
        <v>16</v>
      </c>
      <c r="F50" s="152" t="s">
        <v>817</v>
      </c>
      <c r="G50" s="127" t="n">
        <v>0.44</v>
      </c>
      <c r="H50" s="145" t="n">
        <v>800</v>
      </c>
      <c r="I50" s="127" t="n">
        <f aca="false">G50*H50</f>
        <v>352</v>
      </c>
      <c r="J50" s="129" t="n">
        <v>0.12</v>
      </c>
      <c r="K50" s="158" t="n">
        <f aca="false">I50*J50+I50</f>
        <v>394.24</v>
      </c>
      <c r="L50" s="131" t="s">
        <v>1712</v>
      </c>
    </row>
    <row r="51" s="167" customFormat="true" ht="47.25" hidden="false" customHeight="false" outlineLevel="0" collapsed="false">
      <c r="A51" s="164" t="n">
        <v>518</v>
      </c>
      <c r="B51" s="142" t="s">
        <v>1887</v>
      </c>
      <c r="C51" s="174" t="s">
        <v>1888</v>
      </c>
      <c r="D51" s="175" t="s">
        <v>1889</v>
      </c>
      <c r="E51" s="175" t="s">
        <v>11</v>
      </c>
      <c r="F51" s="176" t="s">
        <v>1880</v>
      </c>
      <c r="G51" s="177" t="n">
        <v>1.45</v>
      </c>
      <c r="H51" s="178" t="n">
        <v>600</v>
      </c>
      <c r="I51" s="177" t="n">
        <f aca="false">G51*H51</f>
        <v>870</v>
      </c>
      <c r="J51" s="129" t="n">
        <v>0.12</v>
      </c>
      <c r="K51" s="179" t="n">
        <f aca="false">I51*J51+I51</f>
        <v>974.4</v>
      </c>
      <c r="L51" s="180" t="s">
        <v>1733</v>
      </c>
      <c r="M51" s="181" t="s">
        <v>1890</v>
      </c>
    </row>
    <row r="52" s="132" customFormat="true" ht="47.25" hidden="false" customHeight="false" outlineLevel="0" collapsed="false">
      <c r="A52" s="122" t="n">
        <v>517</v>
      </c>
      <c r="B52" s="142" t="s">
        <v>1891</v>
      </c>
      <c r="C52" s="148" t="s">
        <v>1892</v>
      </c>
      <c r="D52" s="170" t="s">
        <v>1893</v>
      </c>
      <c r="E52" s="170" t="s">
        <v>16</v>
      </c>
      <c r="F52" s="152" t="s">
        <v>1880</v>
      </c>
      <c r="G52" s="127" t="n">
        <v>1.25</v>
      </c>
      <c r="H52" s="145" t="n">
        <v>600</v>
      </c>
      <c r="I52" s="127" t="n">
        <f aca="false">G52*H52</f>
        <v>750</v>
      </c>
      <c r="J52" s="129" t="n">
        <v>0.12</v>
      </c>
      <c r="K52" s="158" t="n">
        <f aca="false">I52*J52+I52</f>
        <v>840</v>
      </c>
      <c r="L52" s="131" t="s">
        <v>1733</v>
      </c>
    </row>
    <row r="53" s="132" customFormat="true" ht="31.5" hidden="false" customHeight="false" outlineLevel="0" collapsed="false">
      <c r="A53" s="133" t="n">
        <v>289</v>
      </c>
      <c r="B53" s="142" t="s">
        <v>1894</v>
      </c>
      <c r="C53" s="148" t="s">
        <v>1895</v>
      </c>
      <c r="D53" s="142" t="s">
        <v>1896</v>
      </c>
      <c r="E53" s="149" t="s">
        <v>16</v>
      </c>
      <c r="F53" s="152" t="s">
        <v>1897</v>
      </c>
      <c r="G53" s="127" t="n">
        <v>1.66</v>
      </c>
      <c r="H53" s="145" t="n">
        <v>3900</v>
      </c>
      <c r="I53" s="127" t="n">
        <f aca="false">G53*H53</f>
        <v>6474</v>
      </c>
      <c r="J53" s="129" t="n">
        <v>0.12</v>
      </c>
      <c r="K53" s="158" t="n">
        <f aca="false">I53*J53+I53</f>
        <v>7250.88</v>
      </c>
      <c r="L53" s="131"/>
    </row>
    <row r="54" s="132" customFormat="true" ht="31.5" hidden="false" customHeight="false" outlineLevel="0" collapsed="false">
      <c r="A54" s="122" t="n">
        <v>444</v>
      </c>
      <c r="B54" s="142" t="s">
        <v>1898</v>
      </c>
      <c r="C54" s="148" t="s">
        <v>1899</v>
      </c>
      <c r="D54" s="142" t="s">
        <v>1900</v>
      </c>
      <c r="E54" s="155" t="s">
        <v>11</v>
      </c>
      <c r="F54" s="152" t="s">
        <v>858</v>
      </c>
      <c r="G54" s="127" t="n">
        <v>0.59</v>
      </c>
      <c r="H54" s="145" t="n">
        <v>20400</v>
      </c>
      <c r="I54" s="127" t="n">
        <f aca="false">G54*H54</f>
        <v>12036</v>
      </c>
      <c r="J54" s="129" t="n">
        <v>0.12</v>
      </c>
      <c r="K54" s="158" t="n">
        <f aca="false">I54*J54+I54</f>
        <v>13480.32</v>
      </c>
      <c r="L54" s="159" t="s">
        <v>1901</v>
      </c>
    </row>
    <row r="55" s="132" customFormat="true" ht="31.5" hidden="false" customHeight="false" outlineLevel="0" collapsed="false">
      <c r="A55" s="122" t="n">
        <v>446</v>
      </c>
      <c r="B55" s="142" t="s">
        <v>1902</v>
      </c>
      <c r="C55" s="148" t="s">
        <v>1903</v>
      </c>
      <c r="D55" s="142" t="s">
        <v>1904</v>
      </c>
      <c r="E55" s="156" t="s">
        <v>25</v>
      </c>
      <c r="F55" s="152" t="s">
        <v>858</v>
      </c>
      <c r="G55" s="127" t="n">
        <v>5.2</v>
      </c>
      <c r="H55" s="145" t="n">
        <v>300</v>
      </c>
      <c r="I55" s="127" t="n">
        <f aca="false">G55*H55</f>
        <v>1560</v>
      </c>
      <c r="J55" s="129" t="n">
        <v>0.12</v>
      </c>
      <c r="K55" s="158" t="n">
        <f aca="false">I55*J55+I55</f>
        <v>1747.2</v>
      </c>
      <c r="L55" s="159" t="s">
        <v>1901</v>
      </c>
    </row>
    <row r="56" s="132" customFormat="true" ht="31.5" hidden="false" customHeight="false" outlineLevel="0" collapsed="false">
      <c r="A56" s="133" t="n">
        <v>333</v>
      </c>
      <c r="B56" s="142" t="s">
        <v>1905</v>
      </c>
      <c r="C56" s="148" t="s">
        <v>1906</v>
      </c>
      <c r="D56" s="142" t="s">
        <v>1907</v>
      </c>
      <c r="E56" s="149" t="s">
        <v>1908</v>
      </c>
      <c r="F56" s="152" t="s">
        <v>1465</v>
      </c>
      <c r="G56" s="127" t="n">
        <v>34.65</v>
      </c>
      <c r="H56" s="145" t="n">
        <v>270</v>
      </c>
      <c r="I56" s="127" t="n">
        <f aca="false">G56*H56</f>
        <v>9355.5</v>
      </c>
      <c r="J56" s="129" t="n">
        <v>0.18</v>
      </c>
      <c r="K56" s="158" t="n">
        <f aca="false">I56*J56+I56</f>
        <v>11039.49</v>
      </c>
      <c r="L56" s="131" t="s">
        <v>1538</v>
      </c>
    </row>
    <row r="57" s="132" customFormat="true" ht="31.5" hidden="false" customHeight="false" outlineLevel="0" collapsed="false">
      <c r="A57" s="133" t="n">
        <v>309</v>
      </c>
      <c r="B57" s="142" t="s">
        <v>1909</v>
      </c>
      <c r="C57" s="148" t="s">
        <v>1910</v>
      </c>
      <c r="D57" s="142" t="s">
        <v>1911</v>
      </c>
      <c r="E57" s="149" t="s">
        <v>354</v>
      </c>
      <c r="F57" s="152" t="s">
        <v>1912</v>
      </c>
      <c r="G57" s="127" t="n">
        <v>3.98</v>
      </c>
      <c r="H57" s="145" t="n">
        <v>14280</v>
      </c>
      <c r="I57" s="127" t="n">
        <f aca="false">G57*H57</f>
        <v>56834.4</v>
      </c>
      <c r="J57" s="129" t="n">
        <v>0.12</v>
      </c>
      <c r="K57" s="158" t="n">
        <f aca="false">I57*J57+I57</f>
        <v>63654.528</v>
      </c>
      <c r="L57" s="131" t="s">
        <v>1744</v>
      </c>
    </row>
    <row r="58" s="132" customFormat="true" ht="31.5" hidden="false" customHeight="false" outlineLevel="0" collapsed="false">
      <c r="A58" s="122" t="n">
        <v>497</v>
      </c>
      <c r="B58" s="142" t="s">
        <v>1913</v>
      </c>
      <c r="C58" s="148" t="s">
        <v>1914</v>
      </c>
      <c r="D58" s="182" t="s">
        <v>1915</v>
      </c>
      <c r="E58" s="159" t="s">
        <v>1908</v>
      </c>
      <c r="F58" s="152" t="s">
        <v>1916</v>
      </c>
      <c r="G58" s="183" t="n">
        <v>21</v>
      </c>
      <c r="H58" s="184" t="n">
        <v>180</v>
      </c>
      <c r="I58" s="127" t="n">
        <f aca="false">G58*H58</f>
        <v>3780</v>
      </c>
      <c r="J58" s="129" t="n">
        <v>0.12</v>
      </c>
      <c r="K58" s="158" t="n">
        <f aca="false">I58*J58+I58</f>
        <v>4233.6</v>
      </c>
      <c r="L58" s="131" t="s">
        <v>1752</v>
      </c>
    </row>
    <row r="59" s="132" customFormat="true" ht="31.5" hidden="false" customHeight="false" outlineLevel="0" collapsed="false">
      <c r="A59" s="122" t="n">
        <v>442</v>
      </c>
      <c r="B59" s="142" t="s">
        <v>1917</v>
      </c>
      <c r="C59" s="148" t="s">
        <v>1918</v>
      </c>
      <c r="D59" s="142" t="s">
        <v>1919</v>
      </c>
      <c r="E59" s="156" t="s">
        <v>418</v>
      </c>
      <c r="F59" s="185" t="s">
        <v>1920</v>
      </c>
      <c r="G59" s="127" t="n">
        <v>10.59</v>
      </c>
      <c r="H59" s="145" t="n">
        <v>540</v>
      </c>
      <c r="I59" s="127" t="n">
        <f aca="false">G59*H59</f>
        <v>5718.6</v>
      </c>
      <c r="J59" s="129" t="n">
        <v>0.12</v>
      </c>
      <c r="K59" s="158" t="n">
        <f aca="false">I59*J59+I59</f>
        <v>6404.832</v>
      </c>
      <c r="L59" s="131" t="s">
        <v>1752</v>
      </c>
    </row>
    <row r="60" s="132" customFormat="true" ht="31.5" hidden="false" customHeight="false" outlineLevel="0" collapsed="false">
      <c r="A60" s="133" t="n">
        <v>271</v>
      </c>
      <c r="B60" s="142" t="s">
        <v>1921</v>
      </c>
      <c r="C60" s="148" t="s">
        <v>1922</v>
      </c>
      <c r="D60" s="134" t="s">
        <v>1923</v>
      </c>
      <c r="E60" s="149" t="s">
        <v>1924</v>
      </c>
      <c r="F60" s="152" t="s">
        <v>1925</v>
      </c>
      <c r="G60" s="127" t="n">
        <v>16.3</v>
      </c>
      <c r="H60" s="145" t="n">
        <v>168</v>
      </c>
      <c r="I60" s="127" t="n">
        <f aca="false">G60*H60</f>
        <v>2738.4</v>
      </c>
      <c r="J60" s="129" t="n">
        <v>0.12</v>
      </c>
      <c r="K60" s="158" t="n">
        <f aca="false">I60*J60+I60</f>
        <v>3067.008</v>
      </c>
      <c r="L60" s="131" t="s">
        <v>1926</v>
      </c>
    </row>
    <row r="61" s="132" customFormat="true" ht="31.5" hidden="false" customHeight="false" outlineLevel="0" collapsed="false">
      <c r="A61" s="133" t="n">
        <v>278</v>
      </c>
      <c r="B61" s="142" t="s">
        <v>1927</v>
      </c>
      <c r="C61" s="131" t="s">
        <v>1928</v>
      </c>
      <c r="D61" s="142" t="s">
        <v>1929</v>
      </c>
      <c r="E61" s="149" t="s">
        <v>366</v>
      </c>
      <c r="F61" s="152" t="s">
        <v>1465</v>
      </c>
      <c r="G61" s="127" t="n">
        <v>38.26</v>
      </c>
      <c r="H61" s="145" t="n">
        <v>645</v>
      </c>
      <c r="I61" s="127" t="n">
        <f aca="false">G61*H61</f>
        <v>24677.7</v>
      </c>
      <c r="J61" s="129" t="n">
        <v>0.12</v>
      </c>
      <c r="K61" s="158" t="n">
        <f aca="false">I61*J61+I61</f>
        <v>27639.024</v>
      </c>
      <c r="L61" s="131" t="s">
        <v>1538</v>
      </c>
    </row>
    <row r="62" s="132" customFormat="true" ht="31.5" hidden="false" customHeight="false" outlineLevel="0" collapsed="false">
      <c r="A62" s="133" t="n">
        <v>273</v>
      </c>
      <c r="B62" s="142" t="s">
        <v>1930</v>
      </c>
      <c r="C62" s="148" t="s">
        <v>1931</v>
      </c>
      <c r="D62" s="134" t="s">
        <v>1932</v>
      </c>
      <c r="E62" s="149" t="s">
        <v>16</v>
      </c>
      <c r="F62" s="152" t="s">
        <v>1130</v>
      </c>
      <c r="G62" s="127" t="n">
        <v>0.32</v>
      </c>
      <c r="H62" s="145" t="n">
        <v>38700</v>
      </c>
      <c r="I62" s="127" t="n">
        <f aca="false">G62*H62</f>
        <v>12384</v>
      </c>
      <c r="J62" s="129" t="n">
        <v>0.12</v>
      </c>
      <c r="K62" s="158" t="n">
        <f aca="false">I62*J62+I62</f>
        <v>13870.08</v>
      </c>
      <c r="L62" s="131" t="s">
        <v>1926</v>
      </c>
    </row>
    <row r="63" s="132" customFormat="true" ht="78.75" hidden="false" customHeight="false" outlineLevel="0" collapsed="false">
      <c r="A63" s="133" t="n">
        <v>87</v>
      </c>
      <c r="B63" s="142" t="s">
        <v>1933</v>
      </c>
      <c r="C63" s="148" t="s">
        <v>1934</v>
      </c>
      <c r="D63" s="134" t="s">
        <v>1935</v>
      </c>
      <c r="E63" s="149" t="s">
        <v>1924</v>
      </c>
      <c r="F63" s="126" t="s">
        <v>1130</v>
      </c>
      <c r="G63" s="127" t="n">
        <v>11.54</v>
      </c>
      <c r="H63" s="145" t="n">
        <v>1065</v>
      </c>
      <c r="I63" s="127" t="n">
        <f aca="false">G63*H63</f>
        <v>12290.1</v>
      </c>
      <c r="J63" s="129" t="n">
        <v>0.12</v>
      </c>
      <c r="K63" s="158" t="n">
        <f aca="false">I63*J63+I63</f>
        <v>13764.912</v>
      </c>
      <c r="L63" s="131" t="s">
        <v>1936</v>
      </c>
    </row>
    <row r="64" s="132" customFormat="true" ht="31.5" hidden="false" customHeight="false" outlineLevel="0" collapsed="false">
      <c r="A64" s="133" t="n">
        <v>306</v>
      </c>
      <c r="B64" s="142" t="s">
        <v>1937</v>
      </c>
      <c r="C64" s="148" t="s">
        <v>1938</v>
      </c>
      <c r="D64" s="142" t="s">
        <v>1939</v>
      </c>
      <c r="E64" s="149" t="s">
        <v>149</v>
      </c>
      <c r="F64" s="152" t="s">
        <v>1130</v>
      </c>
      <c r="G64" s="127" t="n">
        <v>0.68</v>
      </c>
      <c r="H64" s="145" t="n">
        <v>45</v>
      </c>
      <c r="I64" s="127" t="n">
        <f aca="false">G64*H64</f>
        <v>30.6</v>
      </c>
      <c r="J64" s="129" t="n">
        <v>0.12</v>
      </c>
      <c r="K64" s="158" t="n">
        <f aca="false">I64*J64+I64</f>
        <v>34.272</v>
      </c>
      <c r="L64" s="131" t="s">
        <v>1744</v>
      </c>
    </row>
    <row r="65" s="132" customFormat="true" ht="31.5" hidden="false" customHeight="false" outlineLevel="0" collapsed="false">
      <c r="A65" s="133" t="n">
        <v>256</v>
      </c>
      <c r="B65" s="142" t="s">
        <v>1940</v>
      </c>
      <c r="C65" s="148" t="s">
        <v>1941</v>
      </c>
      <c r="D65" s="134" t="s">
        <v>1942</v>
      </c>
      <c r="E65" s="149" t="s">
        <v>288</v>
      </c>
      <c r="F65" s="152" t="s">
        <v>1943</v>
      </c>
      <c r="G65" s="127" t="n">
        <v>1.16</v>
      </c>
      <c r="H65" s="145" t="n">
        <v>3150</v>
      </c>
      <c r="I65" s="127" t="n">
        <f aca="false">G65*H65</f>
        <v>3654</v>
      </c>
      <c r="J65" s="129" t="n">
        <v>0.12</v>
      </c>
      <c r="K65" s="158" t="n">
        <f aca="false">I65*J65+I65</f>
        <v>4092.48</v>
      </c>
      <c r="L65" s="131" t="s">
        <v>1944</v>
      </c>
    </row>
    <row r="66" s="132" customFormat="true" ht="31.5" hidden="false" customHeight="false" outlineLevel="0" collapsed="false">
      <c r="A66" s="133" t="n">
        <v>171</v>
      </c>
      <c r="B66" s="142" t="s">
        <v>1945</v>
      </c>
      <c r="C66" s="148" t="s">
        <v>1946</v>
      </c>
      <c r="D66" s="134" t="s">
        <v>1947</v>
      </c>
      <c r="E66" s="149" t="s">
        <v>418</v>
      </c>
      <c r="F66" s="126" t="s">
        <v>906</v>
      </c>
      <c r="G66" s="127" t="n">
        <v>38</v>
      </c>
      <c r="H66" s="145" t="n">
        <v>130</v>
      </c>
      <c r="I66" s="127" t="n">
        <f aca="false">G66*H66</f>
        <v>4940</v>
      </c>
      <c r="J66" s="129" t="n">
        <v>0.12</v>
      </c>
      <c r="K66" s="130" t="n">
        <f aca="false">I66*J66+I66</f>
        <v>5532.8</v>
      </c>
      <c r="L66" s="131" t="s">
        <v>1752</v>
      </c>
    </row>
    <row r="67" s="132" customFormat="true" ht="31.5" hidden="false" customHeight="false" outlineLevel="0" collapsed="false">
      <c r="A67" s="133" t="n">
        <v>151</v>
      </c>
      <c r="B67" s="142" t="s">
        <v>1948</v>
      </c>
      <c r="C67" s="148" t="s">
        <v>1949</v>
      </c>
      <c r="D67" s="134" t="s">
        <v>1950</v>
      </c>
      <c r="E67" s="149" t="s">
        <v>288</v>
      </c>
      <c r="F67" s="126" t="s">
        <v>1130</v>
      </c>
      <c r="G67" s="127" t="n">
        <v>1.1</v>
      </c>
      <c r="H67" s="145" t="n">
        <v>810</v>
      </c>
      <c r="I67" s="127" t="n">
        <f aca="false">G67*H67</f>
        <v>891</v>
      </c>
      <c r="J67" s="129" t="n">
        <v>0.12</v>
      </c>
      <c r="K67" s="130" t="n">
        <f aca="false">I67*J67+I67</f>
        <v>997.92</v>
      </c>
      <c r="L67" s="131" t="s">
        <v>1165</v>
      </c>
    </row>
    <row r="68" s="132" customFormat="true" ht="31.5" hidden="false" customHeight="false" outlineLevel="0" collapsed="false">
      <c r="A68" s="133" t="n">
        <v>305</v>
      </c>
      <c r="B68" s="142" t="s">
        <v>1951</v>
      </c>
      <c r="C68" s="148" t="s">
        <v>1952</v>
      </c>
      <c r="D68" s="142" t="s">
        <v>1953</v>
      </c>
      <c r="E68" s="149" t="s">
        <v>16</v>
      </c>
      <c r="F68" s="152" t="s">
        <v>1763</v>
      </c>
      <c r="G68" s="127" t="n">
        <v>0.61</v>
      </c>
      <c r="H68" s="145" t="n">
        <v>2400</v>
      </c>
      <c r="I68" s="127" t="n">
        <f aca="false">G68*H68</f>
        <v>1464</v>
      </c>
      <c r="J68" s="129" t="n">
        <v>0.12</v>
      </c>
      <c r="K68" s="130" t="n">
        <f aca="false">I68*J68+I68</f>
        <v>1639.68</v>
      </c>
      <c r="L68" s="131" t="s">
        <v>1744</v>
      </c>
    </row>
    <row r="69" s="132" customFormat="true" ht="31.5" hidden="false" customHeight="false" outlineLevel="0" collapsed="false">
      <c r="A69" s="133" t="n">
        <v>298</v>
      </c>
      <c r="B69" s="142" t="s">
        <v>1954</v>
      </c>
      <c r="C69" s="150" t="s">
        <v>1955</v>
      </c>
      <c r="D69" s="151" t="s">
        <v>1956</v>
      </c>
      <c r="E69" s="149" t="s">
        <v>16</v>
      </c>
      <c r="F69" s="152" t="s">
        <v>1912</v>
      </c>
      <c r="G69" s="127" t="n">
        <v>4.9</v>
      </c>
      <c r="H69" s="145" t="n">
        <v>300</v>
      </c>
      <c r="I69" s="127" t="n">
        <f aca="false">G69*H69</f>
        <v>1470</v>
      </c>
      <c r="J69" s="129" t="n">
        <v>0.12</v>
      </c>
      <c r="K69" s="139" t="n">
        <f aca="false">I69*J69+I69</f>
        <v>1646.4</v>
      </c>
      <c r="L69" s="131" t="s">
        <v>1744</v>
      </c>
    </row>
    <row r="70" s="132" customFormat="true" ht="31.5" hidden="false" customHeight="false" outlineLevel="0" collapsed="false">
      <c r="A70" s="133" t="n">
        <v>186</v>
      </c>
      <c r="B70" s="142" t="s">
        <v>1957</v>
      </c>
      <c r="C70" s="148" t="s">
        <v>1958</v>
      </c>
      <c r="D70" s="134" t="s">
        <v>1959</v>
      </c>
      <c r="E70" s="149" t="s">
        <v>288</v>
      </c>
      <c r="F70" s="186" t="s">
        <v>1374</v>
      </c>
      <c r="G70" s="127" t="n">
        <v>115.2</v>
      </c>
      <c r="H70" s="145" t="n">
        <v>210</v>
      </c>
      <c r="I70" s="127" t="n">
        <f aca="false">G70*H70</f>
        <v>24192</v>
      </c>
      <c r="J70" s="129" t="n">
        <v>0.12</v>
      </c>
      <c r="K70" s="130" t="n">
        <f aca="false">I70*J70+I70</f>
        <v>27095.04</v>
      </c>
      <c r="L70" s="131" t="s">
        <v>1767</v>
      </c>
    </row>
    <row r="71" s="132" customFormat="true" ht="31.5" hidden="false" customHeight="false" outlineLevel="0" collapsed="false">
      <c r="A71" s="133" t="n">
        <v>251</v>
      </c>
      <c r="B71" s="142" t="s">
        <v>1960</v>
      </c>
      <c r="C71" s="148" t="s">
        <v>1961</v>
      </c>
      <c r="D71" s="134" t="s">
        <v>1962</v>
      </c>
      <c r="E71" s="149" t="s">
        <v>288</v>
      </c>
      <c r="F71" s="152" t="s">
        <v>1374</v>
      </c>
      <c r="G71" s="127" t="n">
        <v>100.8</v>
      </c>
      <c r="H71" s="145" t="n">
        <v>735</v>
      </c>
      <c r="I71" s="127" t="n">
        <f aca="false">G71*H71</f>
        <v>74088</v>
      </c>
      <c r="J71" s="129" t="n">
        <v>0.12</v>
      </c>
      <c r="K71" s="130" t="n">
        <f aca="false">I71*J71+I71</f>
        <v>82978.56</v>
      </c>
      <c r="L71" s="131" t="s">
        <v>1944</v>
      </c>
    </row>
    <row r="72" s="132" customFormat="true" ht="31.5" hidden="false" customHeight="false" outlineLevel="0" collapsed="false">
      <c r="A72" s="133" t="n">
        <v>252</v>
      </c>
      <c r="B72" s="142" t="s">
        <v>1963</v>
      </c>
      <c r="C72" s="148" t="s">
        <v>1964</v>
      </c>
      <c r="D72" s="134" t="s">
        <v>1965</v>
      </c>
      <c r="E72" s="149" t="s">
        <v>288</v>
      </c>
      <c r="F72" s="152" t="s">
        <v>1374</v>
      </c>
      <c r="G72" s="127" t="n">
        <v>72.8</v>
      </c>
      <c r="H72" s="145" t="n">
        <v>450</v>
      </c>
      <c r="I72" s="127" t="n">
        <f aca="false">G72*H72</f>
        <v>32760</v>
      </c>
      <c r="J72" s="129" t="n">
        <v>0.12</v>
      </c>
      <c r="K72" s="130" t="n">
        <f aca="false">I72*J72+I72</f>
        <v>36691.2</v>
      </c>
      <c r="L72" s="131" t="s">
        <v>1944</v>
      </c>
    </row>
    <row r="73" s="132" customFormat="true" ht="63" hidden="false" customHeight="false" outlineLevel="0" collapsed="false">
      <c r="A73" s="133" t="n">
        <v>205</v>
      </c>
      <c r="B73" s="187" t="s">
        <v>1966</v>
      </c>
      <c r="C73" s="148" t="s">
        <v>1967</v>
      </c>
      <c r="D73" s="134" t="s">
        <v>1968</v>
      </c>
      <c r="E73" s="149" t="s">
        <v>366</v>
      </c>
      <c r="F73" s="126" t="s">
        <v>1969</v>
      </c>
      <c r="G73" s="127" t="n">
        <v>71.5</v>
      </c>
      <c r="H73" s="145" t="n">
        <v>6</v>
      </c>
      <c r="I73" s="127" t="n">
        <f aca="false">G73*H73</f>
        <v>429</v>
      </c>
      <c r="J73" s="129" t="n">
        <v>0.12</v>
      </c>
      <c r="K73" s="130" t="n">
        <f aca="false">I73*J73+I73</f>
        <v>480.48</v>
      </c>
      <c r="L73" s="131" t="s">
        <v>1165</v>
      </c>
    </row>
    <row r="74" s="132" customFormat="true" ht="31.5" hidden="false" customHeight="false" outlineLevel="0" collapsed="false">
      <c r="A74" s="133" t="n">
        <v>53</v>
      </c>
      <c r="B74" s="187" t="s">
        <v>1970</v>
      </c>
      <c r="C74" s="141" t="s">
        <v>1971</v>
      </c>
      <c r="D74" s="142" t="s">
        <v>1972</v>
      </c>
      <c r="E74" s="133" t="s">
        <v>428</v>
      </c>
      <c r="F74" s="143" t="s">
        <v>935</v>
      </c>
      <c r="G74" s="127" t="n">
        <v>29.17</v>
      </c>
      <c r="H74" s="145" t="n">
        <v>30</v>
      </c>
      <c r="I74" s="127" t="n">
        <f aca="false">G74*H74</f>
        <v>875.1</v>
      </c>
      <c r="J74" s="129" t="n">
        <v>0.12</v>
      </c>
      <c r="K74" s="130" t="n">
        <f aca="false">I74*J74+I74</f>
        <v>980.112</v>
      </c>
      <c r="L74" s="142" t="s">
        <v>1708</v>
      </c>
    </row>
    <row r="75" s="132" customFormat="true" ht="47.25" hidden="false" customHeight="false" outlineLevel="0" collapsed="false">
      <c r="A75" s="133" t="n">
        <v>25</v>
      </c>
      <c r="B75" s="187" t="s">
        <v>1973</v>
      </c>
      <c r="C75" s="141" t="s">
        <v>1974</v>
      </c>
      <c r="D75" s="142" t="s">
        <v>1975</v>
      </c>
      <c r="E75" s="133" t="s">
        <v>1976</v>
      </c>
      <c r="F75" s="143" t="s">
        <v>1977</v>
      </c>
      <c r="G75" s="133" t="n">
        <v>8.88</v>
      </c>
      <c r="H75" s="144" t="n">
        <v>180</v>
      </c>
      <c r="I75" s="133" t="n">
        <f aca="false">G75*H75</f>
        <v>1598.4</v>
      </c>
      <c r="J75" s="129" t="n">
        <v>0.12</v>
      </c>
      <c r="K75" s="130" t="n">
        <f aca="false">I75*J75+I75</f>
        <v>1790.208</v>
      </c>
      <c r="L75" s="142" t="s">
        <v>1716</v>
      </c>
    </row>
    <row r="76" s="132" customFormat="true" ht="31.5" hidden="false" customHeight="false" outlineLevel="0" collapsed="false">
      <c r="A76" s="133" t="n">
        <v>275</v>
      </c>
      <c r="B76" s="187" t="s">
        <v>1978</v>
      </c>
      <c r="C76" s="148" t="s">
        <v>1979</v>
      </c>
      <c r="D76" s="142" t="s">
        <v>1980</v>
      </c>
      <c r="E76" s="149" t="s">
        <v>1981</v>
      </c>
      <c r="F76" s="152" t="s">
        <v>858</v>
      </c>
      <c r="G76" s="127" t="n">
        <v>173.05</v>
      </c>
      <c r="H76" s="145" t="n">
        <v>36</v>
      </c>
      <c r="I76" s="127" t="n">
        <f aca="false">G76*H76</f>
        <v>6229.8</v>
      </c>
      <c r="J76" s="129" t="n">
        <v>0.12</v>
      </c>
      <c r="K76" s="139" t="n">
        <f aca="false">I76*J76+I76</f>
        <v>6977.376</v>
      </c>
      <c r="L76" s="131" t="s">
        <v>1538</v>
      </c>
    </row>
    <row r="77" s="167" customFormat="true" ht="30" hidden="false" customHeight="false" outlineLevel="0" collapsed="false">
      <c r="A77" s="164" t="n">
        <v>633</v>
      </c>
      <c r="B77" s="187" t="s">
        <v>1982</v>
      </c>
      <c r="C77" s="64" t="s">
        <v>1983</v>
      </c>
      <c r="D77" s="64" t="s">
        <v>1984</v>
      </c>
      <c r="E77" s="64" t="s">
        <v>418</v>
      </c>
      <c r="F77" s="70" t="s">
        <v>1985</v>
      </c>
      <c r="G77" s="64" t="s">
        <v>1986</v>
      </c>
      <c r="H77" s="165" t="n">
        <v>30</v>
      </c>
      <c r="I77" s="127" t="n">
        <f aca="false">G77*H77</f>
        <v>1022.4</v>
      </c>
      <c r="J77" s="166" t="n">
        <v>0.05</v>
      </c>
      <c r="K77" s="139" t="n">
        <f aca="false">I77*J77+I77</f>
        <v>1073.52</v>
      </c>
      <c r="L77" s="64" t="s">
        <v>1165</v>
      </c>
      <c r="M77" s="188" t="s">
        <v>1987</v>
      </c>
    </row>
    <row r="78" s="167" customFormat="true" ht="45" hidden="false" customHeight="false" outlineLevel="0" collapsed="false">
      <c r="A78" s="189" t="n">
        <v>639</v>
      </c>
      <c r="B78" s="190" t="s">
        <v>1988</v>
      </c>
      <c r="C78" s="15" t="s">
        <v>1989</v>
      </c>
      <c r="D78" s="15" t="s">
        <v>1990</v>
      </c>
      <c r="E78" s="15" t="s">
        <v>418</v>
      </c>
      <c r="F78" s="191" t="s">
        <v>1991</v>
      </c>
      <c r="G78" s="15" t="s">
        <v>1992</v>
      </c>
      <c r="H78" s="192" t="n">
        <v>585</v>
      </c>
      <c r="I78" s="193" t="n">
        <f aca="false">G78*H78</f>
        <v>141570</v>
      </c>
      <c r="J78" s="194" t="n">
        <v>0.12</v>
      </c>
      <c r="K78" s="191" t="n">
        <f aca="false">I78*J78+I78</f>
        <v>158558.4</v>
      </c>
      <c r="L78" s="15" t="s">
        <v>1165</v>
      </c>
      <c r="M78" s="195" t="s">
        <v>1987</v>
      </c>
    </row>
    <row r="79" s="132" customFormat="true" ht="31.5" hidden="false" customHeight="false" outlineLevel="0" collapsed="false">
      <c r="A79" s="133" t="n">
        <v>182</v>
      </c>
      <c r="B79" s="187" t="s">
        <v>1993</v>
      </c>
      <c r="C79" s="148" t="s">
        <v>1994</v>
      </c>
      <c r="D79" s="134" t="s">
        <v>1995</v>
      </c>
      <c r="E79" s="149" t="s">
        <v>1996</v>
      </c>
      <c r="F79" s="186" t="s">
        <v>1997</v>
      </c>
      <c r="G79" s="127" t="n">
        <v>8.57</v>
      </c>
      <c r="H79" s="145" t="n">
        <v>30</v>
      </c>
      <c r="I79" s="127" t="n">
        <f aca="false">G79*H79</f>
        <v>257.1</v>
      </c>
      <c r="J79" s="129" t="n">
        <v>0.12</v>
      </c>
      <c r="K79" s="130" t="n">
        <f aca="false">I79*J79+I79</f>
        <v>287.952</v>
      </c>
      <c r="L79" s="131" t="s">
        <v>1998</v>
      </c>
    </row>
    <row r="80" s="132" customFormat="true" ht="31.5" hidden="false" customHeight="false" outlineLevel="0" collapsed="false">
      <c r="A80" s="122" t="n">
        <v>389</v>
      </c>
      <c r="B80" s="187" t="s">
        <v>1999</v>
      </c>
      <c r="C80" s="124" t="s">
        <v>2000</v>
      </c>
      <c r="D80" s="125" t="s">
        <v>2001</v>
      </c>
      <c r="E80" s="125" t="s">
        <v>11</v>
      </c>
      <c r="F80" s="126" t="s">
        <v>1991</v>
      </c>
      <c r="G80" s="127" t="n">
        <v>112.82</v>
      </c>
      <c r="H80" s="145" t="n">
        <v>150</v>
      </c>
      <c r="I80" s="127" t="n">
        <f aca="false">G80*H80</f>
        <v>16923</v>
      </c>
      <c r="J80" s="129" t="n">
        <v>0.12</v>
      </c>
      <c r="K80" s="139" t="n">
        <f aca="false">I80*J80+I80</f>
        <v>18953.76</v>
      </c>
      <c r="L80" s="131" t="s">
        <v>1744</v>
      </c>
    </row>
    <row r="81" s="132" customFormat="true" ht="31.5" hidden="false" customHeight="false" outlineLevel="0" collapsed="false">
      <c r="A81" s="133" t="n">
        <v>138</v>
      </c>
      <c r="B81" s="187" t="s">
        <v>2002</v>
      </c>
      <c r="C81" s="148" t="s">
        <v>2003</v>
      </c>
      <c r="D81" s="134" t="s">
        <v>2004</v>
      </c>
      <c r="E81" s="149" t="s">
        <v>1924</v>
      </c>
      <c r="F81" s="126" t="s">
        <v>1691</v>
      </c>
      <c r="G81" s="127" t="n">
        <v>17.8</v>
      </c>
      <c r="H81" s="145" t="n">
        <v>50</v>
      </c>
      <c r="I81" s="127" t="n">
        <f aca="false">G81*H81</f>
        <v>890</v>
      </c>
      <c r="J81" s="129" t="n">
        <v>0.12</v>
      </c>
      <c r="K81" s="130" t="n">
        <f aca="false">I81*J81+I81</f>
        <v>996.8</v>
      </c>
      <c r="L81" s="131" t="s">
        <v>1165</v>
      </c>
    </row>
    <row r="82" s="167" customFormat="true" ht="30" hidden="false" customHeight="false" outlineLevel="0" collapsed="false">
      <c r="A82" s="196" t="n">
        <v>262</v>
      </c>
      <c r="B82" s="187" t="s">
        <v>2005</v>
      </c>
      <c r="C82" s="174" t="s">
        <v>2006</v>
      </c>
      <c r="D82" s="197" t="s">
        <v>2007</v>
      </c>
      <c r="E82" s="198" t="s">
        <v>2008</v>
      </c>
      <c r="F82" s="176" t="s">
        <v>2009</v>
      </c>
      <c r="G82" s="177" t="n">
        <v>14.5</v>
      </c>
      <c r="H82" s="178" t="n">
        <v>90</v>
      </c>
      <c r="I82" s="177" t="n">
        <f aca="false">G82*H82</f>
        <v>1305</v>
      </c>
      <c r="J82" s="129" t="n">
        <v>0.12</v>
      </c>
      <c r="K82" s="130" t="n">
        <f aca="false">I82*J82+I82</f>
        <v>1461.6</v>
      </c>
      <c r="L82" s="180" t="s">
        <v>1926</v>
      </c>
    </row>
    <row r="83" customFormat="false" ht="15" hidden="false" customHeight="false" outlineLevel="0" collapsed="false">
      <c r="K83" s="199" t="n">
        <f aca="false">SUM(K2:K82)</f>
        <v>3624472.152</v>
      </c>
    </row>
  </sheetData>
  <autoFilter ref="A1:IV82"/>
  <conditionalFormatting sqref="E39:E68 E70 E73 E2:E4 E6:E20 E22:E35">
    <cfRule type="containsText" priority="2" operator="containsText" aboveAverage="0" equalAverage="0" bottom="0" percent="0" rank="0" text="delete" dxfId="0"/>
    <cfRule type="containsText" priority="3" operator="containsText" aboveAverage="0" equalAverage="0" bottom="0" percent="0" rank="0" text="do not" dxfId="1"/>
  </conditionalFormatting>
  <conditionalFormatting sqref="D2">
    <cfRule type="duplicateValues" priority="4" aboveAverage="0" equalAverage="0" bottom="0" percent="0" rank="0" text="" dxfId="2">
      <formula>0</formula>
    </cfRule>
  </conditionalFormatting>
  <conditionalFormatting sqref="D3">
    <cfRule type="duplicateValues" priority="5" aboveAverage="0" equalAverage="0" bottom="0" percent="0" rank="0" text="" dxfId="3">
      <formula>0</formula>
    </cfRule>
  </conditionalFormatting>
  <conditionalFormatting sqref="D4">
    <cfRule type="duplicateValues" priority="6" aboveAverage="0" equalAverage="0" bottom="0" percent="0" rank="0" text="" dxfId="4">
      <formula>0</formula>
    </cfRule>
  </conditionalFormatting>
  <conditionalFormatting sqref="D6">
    <cfRule type="duplicateValues" priority="7" aboveAverage="0" equalAverage="0" bottom="0" percent="0" rank="0" text="" dxfId="5">
      <formula>0</formula>
    </cfRule>
  </conditionalFormatting>
  <conditionalFormatting sqref="D7">
    <cfRule type="duplicateValues" priority="8" aboveAverage="0" equalAverage="0" bottom="0" percent="0" rank="0" text="" dxfId="6">
      <formula>0</formula>
    </cfRule>
  </conditionalFormatting>
  <conditionalFormatting sqref="D8">
    <cfRule type="duplicateValues" priority="9" aboveAverage="0" equalAverage="0" bottom="0" percent="0" rank="0" text="" dxfId="7">
      <formula>0</formula>
    </cfRule>
  </conditionalFormatting>
  <conditionalFormatting sqref="D9">
    <cfRule type="duplicateValues" priority="10" aboveAverage="0" equalAverage="0" bottom="0" percent="0" rank="0" text="" dxfId="8">
      <formula>0</formula>
    </cfRule>
  </conditionalFormatting>
  <conditionalFormatting sqref="D10">
    <cfRule type="duplicateValues" priority="11" aboveAverage="0" equalAverage="0" bottom="0" percent="0" rank="0" text="" dxfId="9">
      <formula>0</formula>
    </cfRule>
  </conditionalFormatting>
  <conditionalFormatting sqref="D11:D13">
    <cfRule type="duplicateValues" priority="12" aboveAverage="0" equalAverage="0" bottom="0" percent="0" rank="0" text="" dxfId="10">
      <formula>0</formula>
    </cfRule>
  </conditionalFormatting>
  <conditionalFormatting sqref="D14">
    <cfRule type="duplicateValues" priority="13" aboveAverage="0" equalAverage="0" bottom="0" percent="0" rank="0" text="" dxfId="11">
      <formula>0</formula>
    </cfRule>
  </conditionalFormatting>
  <conditionalFormatting sqref="D15:D16">
    <cfRule type="duplicateValues" priority="14" aboveAverage="0" equalAverage="0" bottom="0" percent="0" rank="0" text="" dxfId="12">
      <formula>0</formula>
    </cfRule>
  </conditionalFormatting>
  <conditionalFormatting sqref="D17">
    <cfRule type="duplicateValues" priority="15" aboveAverage="0" equalAverage="0" bottom="0" percent="0" rank="0" text="" dxfId="13">
      <formula>0</formula>
    </cfRule>
  </conditionalFormatting>
  <conditionalFormatting sqref="D18">
    <cfRule type="duplicateValues" priority="16" aboveAverage="0" equalAverage="0" bottom="0" percent="0" rank="0" text="" dxfId="14">
      <formula>0</formula>
    </cfRule>
  </conditionalFormatting>
  <conditionalFormatting sqref="D19">
    <cfRule type="duplicateValues" priority="17" aboveAverage="0" equalAverage="0" bottom="0" percent="0" rank="0" text="" dxfId="15">
      <formula>0</formula>
    </cfRule>
  </conditionalFormatting>
  <conditionalFormatting sqref="D22:D23 D20">
    <cfRule type="duplicateValues" priority="18" aboveAverage="0" equalAverage="0" bottom="0" percent="0" rank="0" text="" dxfId="16">
      <formula>0</formula>
    </cfRule>
  </conditionalFormatting>
  <conditionalFormatting sqref="D25">
    <cfRule type="duplicateValues" priority="19" aboveAverage="0" equalAverage="0" bottom="0" percent="0" rank="0" text="" dxfId="17">
      <formula>0</formula>
    </cfRule>
  </conditionalFormatting>
  <conditionalFormatting sqref="D26">
    <cfRule type="duplicateValues" priority="20" aboveAverage="0" equalAverage="0" bottom="0" percent="0" rank="0" text="" dxfId="18">
      <formula>0</formula>
    </cfRule>
  </conditionalFormatting>
  <conditionalFormatting sqref="D27">
    <cfRule type="duplicateValues" priority="21" aboveAverage="0" equalAverage="0" bottom="0" percent="0" rank="0" text="" dxfId="19">
      <formula>0</formula>
    </cfRule>
  </conditionalFormatting>
  <conditionalFormatting sqref="D28">
    <cfRule type="duplicateValues" priority="22" aboveAverage="0" equalAverage="0" bottom="0" percent="0" rank="0" text="" dxfId="20">
      <formula>0</formula>
    </cfRule>
  </conditionalFormatting>
  <conditionalFormatting sqref="D29:D30">
    <cfRule type="duplicateValues" priority="23" aboveAverage="0" equalAverage="0" bottom="0" percent="0" rank="0" text="" dxfId="21">
      <formula>0</formula>
    </cfRule>
  </conditionalFormatting>
  <conditionalFormatting sqref="G29:H30">
    <cfRule type="expression" priority="24" aboveAverage="0" equalAverage="0" bottom="0" percent="0" rank="0" text="" dxfId="22">
      <formula>G29=MIN($D29:$L29)</formula>
    </cfRule>
  </conditionalFormatting>
  <conditionalFormatting sqref="G31:H31">
    <cfRule type="expression" priority="25" aboveAverage="0" equalAverage="0" bottom="0" percent="0" rank="0" text="" dxfId="23">
      <formula>G31=MIN($D31:$L31)</formula>
    </cfRule>
  </conditionalFormatting>
  <conditionalFormatting sqref="D32:D33">
    <cfRule type="duplicateValues" priority="26" aboveAverage="0" equalAverage="0" bottom="0" percent="0" rank="0" text="" dxfId="24">
      <formula>0</formula>
    </cfRule>
  </conditionalFormatting>
  <conditionalFormatting sqref="D34">
    <cfRule type="duplicateValues" priority="27" aboveAverage="0" equalAverage="0" bottom="0" percent="0" rank="0" text="" dxfId="25">
      <formula>0</formula>
    </cfRule>
  </conditionalFormatting>
  <conditionalFormatting sqref="G41:H41 I43:I65">
    <cfRule type="expression" priority="28" aboveAverage="0" equalAverage="0" bottom="0" percent="0" rank="0" text="" dxfId="26">
      <formula>G41=MIN($E41:$K41)</formula>
    </cfRule>
  </conditionalFormatting>
  <conditionalFormatting sqref="G43:H43">
    <cfRule type="expression" priority="29" aboveAverage="0" equalAverage="0" bottom="0" percent="0" rank="0" text="" dxfId="27">
      <formula>G43=MIN($E43:$K43)</formula>
    </cfRule>
  </conditionalFormatting>
  <conditionalFormatting sqref="D45">
    <cfRule type="duplicateValues" priority="30" aboveAverage="0" equalAverage="0" bottom="0" percent="0" rank="0" text="" dxfId="28">
      <formula>0</formula>
    </cfRule>
  </conditionalFormatting>
  <conditionalFormatting sqref="D46:D47">
    <cfRule type="duplicateValues" priority="31" aboveAverage="0" equalAverage="0" bottom="0" percent="0" rank="0" text="" dxfId="29">
      <formula>0</formula>
    </cfRule>
  </conditionalFormatting>
  <conditionalFormatting sqref="G48:H48">
    <cfRule type="expression" priority="32" aboveAverage="0" equalAverage="0" bottom="0" percent="0" rank="0" text="" dxfId="30">
      <formula>G48=MIN($E48:$K48)</formula>
    </cfRule>
  </conditionalFormatting>
  <conditionalFormatting sqref="G50:H51">
    <cfRule type="expression" priority="33" aboveAverage="0" equalAverage="0" bottom="0" percent="0" rank="0" text="" dxfId="31">
      <formula>G50=MIN($E50:$K50)</formula>
    </cfRule>
  </conditionalFormatting>
  <conditionalFormatting sqref="G52:H52">
    <cfRule type="expression" priority="34" aboveAverage="0" equalAverage="0" bottom="0" percent="0" rank="0" text="" dxfId="32">
      <formula>G52=MIN($E52:$K52)</formula>
    </cfRule>
  </conditionalFormatting>
  <conditionalFormatting sqref="G53:H53">
    <cfRule type="expression" priority="35" aboveAverage="0" equalAverage="0" bottom="0" percent="0" rank="0" text="" dxfId="33">
      <formula>G53=MIN($E53:$K53)</formula>
    </cfRule>
  </conditionalFormatting>
  <conditionalFormatting sqref="G54:H54">
    <cfRule type="expression" priority="36" aboveAverage="0" equalAverage="0" bottom="0" percent="0" rank="0" text="" dxfId="34">
      <formula>G54=MIN($E54:$K54)</formula>
    </cfRule>
  </conditionalFormatting>
  <conditionalFormatting sqref="D73">
    <cfRule type="duplicateValues" priority="37" aboveAverage="0" equalAverage="0" bottom="0" percent="0" rank="0" text="" dxfId="35">
      <formula>0</formula>
    </cfRule>
  </conditionalFormatting>
  <conditionalFormatting sqref="D56">
    <cfRule type="duplicateValues" priority="38" aboveAverage="0" equalAverage="0" bottom="0" percent="0" rank="0" text="" dxfId="36">
      <formula>0</formula>
    </cfRule>
  </conditionalFormatting>
  <conditionalFormatting sqref="D57">
    <cfRule type="duplicateValues" priority="39" aboveAverage="0" equalAverage="0" bottom="0" percent="0" rank="0" text="" dxfId="37">
      <formula>0</formula>
    </cfRule>
  </conditionalFormatting>
  <conditionalFormatting sqref="D58">
    <cfRule type="duplicateValues" priority="40" aboveAverage="0" equalAverage="0" bottom="0" percent="0" rank="0" text="" dxfId="38">
      <formula>0</formula>
    </cfRule>
  </conditionalFormatting>
  <conditionalFormatting sqref="D63">
    <cfRule type="duplicateValues" priority="41" aboveAverage="0" equalAverage="0" bottom="0" percent="0" rank="0" text="" dxfId="39">
      <formula>0</formula>
    </cfRule>
  </conditionalFormatting>
  <conditionalFormatting sqref="D64">
    <cfRule type="duplicateValues" priority="42" aboveAverage="0" equalAverage="0" bottom="0" percent="0" rank="0" text="" dxfId="40">
      <formula>0</formula>
    </cfRule>
  </conditionalFormatting>
  <conditionalFormatting sqref="D66:D68">
    <cfRule type="duplicateValues" priority="43" aboveAverage="0" equalAverage="0" bottom="0" percent="0" rank="0" text="" dxfId="41">
      <formula>0</formula>
    </cfRule>
  </conditionalFormatting>
  <conditionalFormatting sqref="D67:D68">
    <cfRule type="duplicateValues" priority="44" aboveAverage="0" equalAverage="0" bottom="0" percent="0" rank="0" text="" dxfId="42">
      <formula>0</formula>
    </cfRule>
  </conditionalFormatting>
  <conditionalFormatting sqref="D68">
    <cfRule type="duplicateValues" priority="45" aboveAverage="0" equalAverage="0" bottom="0" percent="0" rank="0" text="" dxfId="43">
      <formula>0</formula>
    </cfRule>
  </conditionalFormatting>
  <conditionalFormatting sqref="E12:E13 E22:E23">
    <cfRule type="containsText" priority="46" operator="containsText" aboveAverage="0" equalAverage="0" bottom="0" percent="0" rank="0" text="delete" dxfId="44"/>
    <cfRule type="containsText" priority="47" operator="containsText" aboveAverage="0" equalAverage="0" bottom="0" percent="0" rank="0" text="do not" dxfId="45"/>
  </conditionalFormatting>
  <conditionalFormatting sqref="D70">
    <cfRule type="duplicateValues" priority="48" aboveAverage="0" equalAverage="0" bottom="0" percent="0" rank="0" text="" dxfId="46">
      <formula>0</formula>
    </cfRule>
  </conditionalFormatting>
  <conditionalFormatting sqref="D70 D55:D68">
    <cfRule type="duplicateValues" priority="49" aboveAverage="0" equalAverage="0" bottom="0" percent="0" rank="0" text="" dxfId="47">
      <formula>0</formula>
    </cfRule>
  </conditionalFormatting>
  <conditionalFormatting sqref="E76">
    <cfRule type="containsText" priority="50" operator="containsText" aboveAverage="0" equalAverage="0" bottom="0" percent="0" rank="0" text="delete" dxfId="48"/>
    <cfRule type="containsText" priority="51" operator="containsText" aboveAverage="0" equalAverage="0" bottom="0" percent="0" rank="0" text="do not" dxfId="49"/>
  </conditionalFormatting>
  <conditionalFormatting sqref="D76">
    <cfRule type="duplicateValues" priority="52" aboveAverage="0" equalAverage="0" bottom="0" percent="0" rank="0" text="" dxfId="50">
      <formula>0</formula>
    </cfRule>
  </conditionalFormatting>
  <conditionalFormatting sqref="E79">
    <cfRule type="containsText" priority="53" operator="containsText" aboveAverage="0" equalAverage="0" bottom="0" percent="0" rank="0" text="delete" dxfId="51"/>
    <cfRule type="containsText" priority="54" operator="containsText" aboveAverage="0" equalAverage="0" bottom="0" percent="0" rank="0" text="do not" dxfId="52"/>
  </conditionalFormatting>
  <conditionalFormatting sqref="D79">
    <cfRule type="duplicateValues" priority="55" aboveAverage="0" equalAverage="0" bottom="0" percent="0" rank="0" text="" dxfId="53">
      <formula>0</formula>
    </cfRule>
  </conditionalFormatting>
  <conditionalFormatting sqref="D11">
    <cfRule type="duplicateValues" priority="56" aboveAverage="0" equalAverage="0" bottom="0" percent="0" rank="0" text="" dxfId="54">
      <formula>0</formula>
    </cfRule>
  </conditionalFormatting>
  <conditionalFormatting sqref="D12">
    <cfRule type="duplicateValues" priority="57" aboveAverage="0" equalAverage="0" bottom="0" percent="0" rank="0" text="" dxfId="55">
      <formula>0</formula>
    </cfRule>
  </conditionalFormatting>
  <conditionalFormatting sqref="D13">
    <cfRule type="duplicateValues" priority="58" aboveAverage="0" equalAverage="0" bottom="0" percent="0" rank="0" text="" dxfId="56">
      <formula>0</formula>
    </cfRule>
  </conditionalFormatting>
  <conditionalFormatting sqref="D20">
    <cfRule type="duplicateValues" priority="59" aboveAverage="0" equalAverage="0" bottom="0" percent="0" rank="0" text="" dxfId="57">
      <formula>0</formula>
    </cfRule>
  </conditionalFormatting>
  <conditionalFormatting sqref="D16">
    <cfRule type="duplicateValues" priority="60" aboveAverage="0" equalAverage="0" bottom="0" percent="0" rank="0" text="" dxfId="58">
      <formula>0</formula>
    </cfRule>
  </conditionalFormatting>
  <conditionalFormatting sqref="D22">
    <cfRule type="duplicateValues" priority="61" aboveAverage="0" equalAverage="0" bottom="0" percent="0" rank="0" text="" dxfId="59">
      <formula>0</formula>
    </cfRule>
  </conditionalFormatting>
  <conditionalFormatting sqref="D23:D24">
    <cfRule type="duplicateValues" priority="62" aboveAverage="0" equalAverage="0" bottom="0" percent="0" rank="0" text="" dxfId="60">
      <formula>0</formula>
    </cfRule>
  </conditionalFormatting>
  <conditionalFormatting sqref="G31:H31">
    <cfRule type="expression" priority="63" aboveAverage="0" equalAverage="0" bottom="0" percent="0" rank="0" text="" dxfId="61">
      <formula>G31=MIN($D31:$L31)</formula>
    </cfRule>
  </conditionalFormatting>
  <conditionalFormatting sqref="G32:H33">
    <cfRule type="expression" priority="64" aboveAverage="0" equalAverage="0" bottom="0" percent="0" rank="0" text="" dxfId="62">
      <formula>G32=MIN($D32:$L32)</formula>
    </cfRule>
  </conditionalFormatting>
  <conditionalFormatting sqref="G33:H33">
    <cfRule type="expression" priority="65" aboveAverage="0" equalAverage="0" bottom="0" percent="0" rank="0" text="" dxfId="63">
      <formula>G33=MIN($D33:$L33)</formula>
    </cfRule>
  </conditionalFormatting>
  <conditionalFormatting sqref="G30:I30">
    <cfRule type="expression" priority="66" aboveAverage="0" equalAverage="0" bottom="0" percent="0" rank="0" text="" dxfId="64">
      <formula>G30=MIN($D30:$L30)</formula>
    </cfRule>
  </conditionalFormatting>
  <conditionalFormatting sqref="D35">
    <cfRule type="duplicateValues" priority="67" aboveAverage="0" equalAverage="0" bottom="0" percent="0" rank="0" text="" dxfId="65">
      <formula>0</formula>
    </cfRule>
  </conditionalFormatting>
  <conditionalFormatting sqref="G39:H39">
    <cfRule type="expression" priority="68" aboveAverage="0" equalAverage="0" bottom="0" percent="0" rank="0" text="" dxfId="66">
      <formula>G39=MIN($E39:$K39)</formula>
    </cfRule>
  </conditionalFormatting>
  <conditionalFormatting sqref="G42:I42">
    <cfRule type="expression" priority="69" aboveAverage="0" equalAverage="0" bottom="0" percent="0" rank="0" text="" dxfId="67">
      <formula>G42=MIN($E42:$K42)</formula>
    </cfRule>
  </conditionalFormatting>
  <conditionalFormatting sqref="G44:I44">
    <cfRule type="expression" priority="70" aboveAverage="0" equalAverage="0" bottom="0" percent="0" rank="0" text="" dxfId="68">
      <formula>G44=MIN($E44:$K44)</formula>
    </cfRule>
  </conditionalFormatting>
  <conditionalFormatting sqref="G48:I48">
    <cfRule type="expression" priority="71" aboveAverage="0" equalAverage="0" bottom="0" percent="0" rank="0" text="" dxfId="69">
      <formula>G48=MIN($E48:$K48)</formula>
    </cfRule>
  </conditionalFormatting>
  <conditionalFormatting sqref="G49:I49">
    <cfRule type="expression" priority="72" aboveAverage="0" equalAverage="0" bottom="0" percent="0" rank="0" text="" dxfId="70">
      <formula>G49=MIN($E49:$K49)</formula>
    </cfRule>
  </conditionalFormatting>
  <conditionalFormatting sqref="G50:I51">
    <cfRule type="expression" priority="73" aboveAverage="0" equalAverage="0" bottom="0" percent="0" rank="0" text="" dxfId="71">
      <formula>G50=MIN($E50:$K50)</formula>
    </cfRule>
  </conditionalFormatting>
  <conditionalFormatting sqref="G52:I52">
    <cfRule type="expression" priority="74" aboveAverage="0" equalAverage="0" bottom="0" percent="0" rank="0" text="" dxfId="72">
      <formula>G52=MIN($E52:$K52)</formula>
    </cfRule>
  </conditionalFormatting>
  <conditionalFormatting sqref="D53">
    <cfRule type="duplicateValues" priority="75" aboveAverage="0" equalAverage="0" bottom="0" percent="0" rank="0" text="" dxfId="73">
      <formula>0</formula>
    </cfRule>
  </conditionalFormatting>
  <conditionalFormatting sqref="D54">
    <cfRule type="duplicateValues" priority="76" aboveAverage="0" equalAverage="0" bottom="0" percent="0" rank="0" text="" dxfId="74">
      <formula>0</formula>
    </cfRule>
  </conditionalFormatting>
  <conditionalFormatting sqref="D55">
    <cfRule type="duplicateValues" priority="77" aboveAverage="0" equalAverage="0" bottom="0" percent="0" rank="0" text="" dxfId="75">
      <formula>0</formula>
    </cfRule>
  </conditionalFormatting>
  <conditionalFormatting sqref="G58:I58">
    <cfRule type="expression" priority="78" aboveAverage="0" equalAverage="0" bottom="0" percent="0" rank="0" text="" dxfId="76">
      <formula>G58=MIN($E58:$K58)</formula>
    </cfRule>
  </conditionalFormatting>
  <conditionalFormatting sqref="D59:D62">
    <cfRule type="duplicateValues" priority="79" aboveAverage="0" equalAverage="0" bottom="0" percent="0" rank="0" text="" dxfId="77">
      <formula>0</formula>
    </cfRule>
  </conditionalFormatting>
  <conditionalFormatting sqref="D47">
    <cfRule type="duplicateValues" priority="80" aboveAverage="0" equalAverage="0" bottom="0" percent="0" rank="0" text="" dxfId="78">
      <formula>0</formula>
    </cfRule>
  </conditionalFormatting>
  <conditionalFormatting sqref="D60:D62">
    <cfRule type="duplicateValues" priority="81" aboveAverage="0" equalAverage="0" bottom="0" percent="0" rank="0" text="" dxfId="79">
      <formula>0</formula>
    </cfRule>
  </conditionalFormatting>
  <conditionalFormatting sqref="D61:D62">
    <cfRule type="duplicateValues" priority="82" aboveAverage="0" equalAverage="0" bottom="0" percent="0" rank="0" text="" dxfId="80">
      <formula>0</formula>
    </cfRule>
  </conditionalFormatting>
  <conditionalFormatting sqref="D62">
    <cfRule type="duplicateValues" priority="83" aboveAverage="0" equalAverage="0" bottom="0" percent="0" rank="0" text="" dxfId="81">
      <formula>0</formula>
    </cfRule>
  </conditionalFormatting>
  <conditionalFormatting sqref="D65">
    <cfRule type="duplicateValues" priority="84" aboveAverage="0" equalAverage="0" bottom="0" percent="0" rank="0" text="" dxfId="82">
      <formula>0</formula>
    </cfRule>
  </conditionalFormatting>
  <conditionalFormatting sqref="D65:D68">
    <cfRule type="duplicateValues" priority="85" aboveAverage="0" equalAverage="0" bottom="0" percent="0" rank="0" text="" dxfId="83">
      <formula>0</formula>
    </cfRule>
  </conditionalFormatting>
  <conditionalFormatting sqref="E66">
    <cfRule type="containsText" priority="86" operator="containsText" aboveAverage="0" equalAverage="0" bottom="0" percent="0" rank="0" text="delete" dxfId="84"/>
    <cfRule type="containsText" priority="87" operator="containsText" aboveAverage="0" equalAverage="0" bottom="0" percent="0" rank="0" text="do not" dxfId="85"/>
  </conditionalFormatting>
  <conditionalFormatting sqref="D66">
    <cfRule type="duplicateValues" priority="88" aboveAverage="0" equalAverage="0" bottom="0" percent="0" rank="0" text="" dxfId="86">
      <formula>0</formula>
    </cfRule>
  </conditionalFormatting>
  <conditionalFormatting sqref="E67">
    <cfRule type="containsText" priority="89" operator="containsText" aboveAverage="0" equalAverage="0" bottom="0" percent="0" rank="0" text="delete" dxfId="87"/>
    <cfRule type="containsText" priority="90" operator="containsText" aboveAverage="0" equalAverage="0" bottom="0" percent="0" rank="0" text="do not" dxfId="88"/>
  </conditionalFormatting>
  <conditionalFormatting sqref="D67">
    <cfRule type="duplicateValues" priority="91" aboveAverage="0" equalAverage="0" bottom="0" percent="0" rank="0" text="" dxfId="89">
      <formula>0</formula>
    </cfRule>
  </conditionalFormatting>
  <conditionalFormatting sqref="E68">
    <cfRule type="containsText" priority="92" operator="containsText" aboveAverage="0" equalAverage="0" bottom="0" percent="0" rank="0" text="delete" dxfId="90"/>
    <cfRule type="containsText" priority="93" operator="containsText" aboveAverage="0" equalAverage="0" bottom="0" percent="0" rank="0" text="do not" dxfId="91"/>
  </conditionalFormatting>
  <conditionalFormatting sqref="D68">
    <cfRule type="duplicateValues" priority="94" aboveAverage="0" equalAverage="0" bottom="0" percent="0" rank="0" text="" dxfId="92">
      <formula>0</formula>
    </cfRule>
  </conditionalFormatting>
  <conditionalFormatting sqref="E69">
    <cfRule type="containsText" priority="95" operator="containsText" aboveAverage="0" equalAverage="0" bottom="0" percent="0" rank="0" text="delete" dxfId="93"/>
    <cfRule type="containsText" priority="96" operator="containsText" aboveAverage="0" equalAverage="0" bottom="0" percent="0" rank="0" text="do not" dxfId="94"/>
  </conditionalFormatting>
  <conditionalFormatting sqref="D69">
    <cfRule type="duplicateValues" priority="97" aboveAverage="0" equalAverage="0" bottom="0" percent="0" rank="0" text="" dxfId="95">
      <formula>0</formula>
    </cfRule>
  </conditionalFormatting>
  <conditionalFormatting sqref="E70">
    <cfRule type="containsText" priority="98" operator="containsText" aboveAverage="0" equalAverage="0" bottom="0" percent="0" rank="0" text="delete" dxfId="96"/>
    <cfRule type="containsText" priority="99" operator="containsText" aboveAverage="0" equalAverage="0" bottom="0" percent="0" rank="0" text="do not" dxfId="97"/>
  </conditionalFormatting>
  <conditionalFormatting sqref="D70">
    <cfRule type="duplicateValues" priority="100" aboveAverage="0" equalAverage="0" bottom="0" percent="0" rank="0" text="" dxfId="98">
      <formula>0</formula>
    </cfRule>
  </conditionalFormatting>
  <conditionalFormatting sqref="E71">
    <cfRule type="containsText" priority="101" operator="containsText" aboveAverage="0" equalAverage="0" bottom="0" percent="0" rank="0" text="delete" dxfId="99"/>
    <cfRule type="containsText" priority="102" operator="containsText" aboveAverage="0" equalAverage="0" bottom="0" percent="0" rank="0" text="do not" dxfId="100"/>
  </conditionalFormatting>
  <conditionalFormatting sqref="D71">
    <cfRule type="duplicateValues" priority="103" aboveAverage="0" equalAverage="0" bottom="0" percent="0" rank="0" text="" dxfId="101">
      <formula>0</formula>
    </cfRule>
  </conditionalFormatting>
  <conditionalFormatting sqref="E72">
    <cfRule type="containsText" priority="104" operator="containsText" aboveAverage="0" equalAverage="0" bottom="0" percent="0" rank="0" text="delete" dxfId="102"/>
    <cfRule type="containsText" priority="105" operator="containsText" aboveAverage="0" equalAverage="0" bottom="0" percent="0" rank="0" text="do not" dxfId="103"/>
  </conditionalFormatting>
  <conditionalFormatting sqref="D72">
    <cfRule type="duplicateValues" priority="106" aboveAverage="0" equalAverage="0" bottom="0" percent="0" rank="0" text="" dxfId="104">
      <formula>0</formula>
    </cfRule>
  </conditionalFormatting>
  <conditionalFormatting sqref="E73">
    <cfRule type="containsText" priority="107" operator="containsText" aboveAverage="0" equalAverage="0" bottom="0" percent="0" rank="0" text="delete" dxfId="105"/>
    <cfRule type="containsText" priority="108" operator="containsText" aboveAverage="0" equalAverage="0" bottom="0" percent="0" rank="0" text="do not" dxfId="106"/>
  </conditionalFormatting>
  <conditionalFormatting sqref="D73">
    <cfRule type="duplicateValues" priority="109" aboveAverage="0" equalAverage="0" bottom="0" percent="0" rank="0" text="" dxfId="107">
      <formula>0</formula>
    </cfRule>
  </conditionalFormatting>
  <conditionalFormatting sqref="D73">
    <cfRule type="duplicateValues" priority="110" aboveAverage="0" equalAverage="0" bottom="0" percent="0" rank="0" text="" dxfId="108">
      <formula>0</formula>
    </cfRule>
  </conditionalFormatting>
  <conditionalFormatting sqref="E76">
    <cfRule type="containsText" priority="111" operator="containsText" aboveAverage="0" equalAverage="0" bottom="0" percent="0" rank="0" text="delete" dxfId="109"/>
    <cfRule type="containsText" priority="112" operator="containsText" aboveAverage="0" equalAverage="0" bottom="0" percent="0" rank="0" text="do not" dxfId="110"/>
  </conditionalFormatting>
  <conditionalFormatting sqref="D76">
    <cfRule type="duplicateValues" priority="113" aboveAverage="0" equalAverage="0" bottom="0" percent="0" rank="0" text="" dxfId="111">
      <formula>0</formula>
    </cfRule>
  </conditionalFormatting>
  <conditionalFormatting sqref="E79">
    <cfRule type="containsText" priority="114" operator="containsText" aboveAverage="0" equalAverage="0" bottom="0" percent="0" rank="0" text="delete" dxfId="112"/>
    <cfRule type="containsText" priority="115" operator="containsText" aboveAverage="0" equalAverage="0" bottom="0" percent="0" rank="0" text="do not" dxfId="113"/>
  </conditionalFormatting>
  <conditionalFormatting sqref="D79">
    <cfRule type="duplicateValues" priority="116" aboveAverage="0" equalAverage="0" bottom="0" percent="0" rank="0" text="" dxfId="114">
      <formula>0</formula>
    </cfRule>
  </conditionalFormatting>
  <conditionalFormatting sqref="E80">
    <cfRule type="containsText" priority="117" operator="containsText" aboveAverage="0" equalAverage="0" bottom="0" percent="0" rank="0" text="delete" dxfId="115"/>
    <cfRule type="containsText" priority="118" operator="containsText" aboveAverage="0" equalAverage="0" bottom="0" percent="0" rank="0" text="do not" dxfId="116"/>
  </conditionalFormatting>
  <conditionalFormatting sqref="D80">
    <cfRule type="duplicateValues" priority="119" aboveAverage="0" equalAverage="0" bottom="0" percent="0" rank="0" text="" dxfId="117">
      <formula>0</formula>
    </cfRule>
  </conditionalFormatting>
  <conditionalFormatting sqref="E81">
    <cfRule type="containsText" priority="120" operator="containsText" aboveAverage="0" equalAverage="0" bottom="0" percent="0" rank="0" text="delete" dxfId="118"/>
    <cfRule type="containsText" priority="121" operator="containsText" aboveAverage="0" equalAverage="0" bottom="0" percent="0" rank="0" text="do not" dxfId="119"/>
  </conditionalFormatting>
  <conditionalFormatting sqref="D81">
    <cfRule type="duplicateValues" priority="122" aboveAverage="0" equalAverage="0" bottom="0" percent="0" rank="0" text="" dxfId="120">
      <formula>0</formula>
    </cfRule>
  </conditionalFormatting>
  <conditionalFormatting sqref="E82">
    <cfRule type="containsText" priority="123" operator="containsText" aboveAverage="0" equalAverage="0" bottom="0" percent="0" rank="0" text="delete" dxfId="121"/>
    <cfRule type="containsText" priority="124" operator="containsText" aboveAverage="0" equalAverage="0" bottom="0" percent="0" rank="0" text="do not" dxfId="122"/>
  </conditionalFormatting>
  <conditionalFormatting sqref="D82">
    <cfRule type="duplicateValues" priority="125" aboveAverage="0" equalAverage="0" bottom="0" percent="0" rank="0" text="" dxfId="123">
      <formula>0</formula>
    </cfRule>
  </conditionalFormatting>
  <conditionalFormatting sqref="E51">
    <cfRule type="containsText" priority="126" operator="containsText" aboveAverage="0" equalAverage="0" bottom="0" percent="0" rank="0" text="delete" dxfId="124"/>
    <cfRule type="containsText" priority="127" operator="containsText" aboveAverage="0" equalAverage="0" bottom="0" percent="0" rank="0" text="do not" dxfId="125"/>
  </conditionalFormatting>
  <conditionalFormatting sqref="G51:I51">
    <cfRule type="expression" priority="128" aboveAverage="0" equalAverage="0" bottom="0" percent="0" rank="0" text="" dxfId="126">
      <formula>G51=MIN($E51:$K51)</formula>
    </cfRule>
  </conditionalFormatting>
  <conditionalFormatting sqref="R1">
    <cfRule type="duplicateValues" priority="129" aboveAverage="0" equalAverage="0" bottom="0" percent="0" rank="0" text="" dxfId="127">
      <formula>0</formula>
    </cfRule>
  </conditionalFormatting>
  <conditionalFormatting sqref="R1">
    <cfRule type="duplicateValues" priority="130" aboveAverage="0" equalAverage="0" bottom="0" percent="0" rank="0" text="" dxfId="128">
      <formula>0</formula>
    </cfRule>
    <cfRule type="duplicateValues" priority="131" aboveAverage="0" equalAverage="0" bottom="0" percent="0" rank="0" text="" dxfId="129">
      <formula>0</formula>
    </cfRule>
    <cfRule type="duplicateValues" priority="132" aboveAverage="0" equalAverage="0" bottom="0" percent="0" rank="0" text="" dxfId="130">
      <formula>0</formula>
    </cfRule>
  </conditionalFormatting>
  <conditionalFormatting sqref="R1">
    <cfRule type="duplicateValues" priority="133" aboveAverage="0" equalAverage="0" bottom="0" percent="0" rank="0" text="" dxfId="131">
      <formula>0</formula>
    </cfRule>
    <cfRule type="duplicateValues" priority="134" aboveAverage="0" equalAverage="0" bottom="0" percent="0" rank="0" text="" dxfId="132">
      <formula>0</formula>
    </cfRule>
  </conditionalFormatting>
  <conditionalFormatting sqref="D1">
    <cfRule type="duplicateValues" priority="135" aboveAverage="0" equalAverage="0" bottom="0" percent="0" rank="0" text="" dxfId="133">
      <formula>0</formula>
    </cfRule>
  </conditionalFormatting>
  <dataValidations count="3">
    <dataValidation allowBlank="true" operator="equal" prompt="Please enter Units in text" promptTitle="Units" showDropDown="false" showErrorMessage="true" showInputMessage="true" sqref="E2:E4 E6:E20 E22:E26 E29:E35 E37:E39 G37:G38 E40:E73 E76:E79 G77:G78 E80:E82" type="none">
      <formula1>0</formula1>
      <formula2>0</formula2>
    </dataValidation>
    <dataValidation allowBlank="true" error="Only Numeric Values are allowed. " errorTitle="Invaid Entry" operator="between" prompt="Please enter Basic Rate  in Rupees for this item. " promptTitle="Basic Rate Entry" showDropDown="false" showErrorMessage="true" showInputMessage="true" sqref="G2:I4 I5:I20 G6:H20 G22:H26 I25:I26 G29:H35 I30:I74 G39:H74 G76:I76 I77 G79:I82" type="decimal">
      <formula1>0</formula1>
      <formula2>999999999999999</formula2>
    </dataValidation>
    <dataValidation allowBlank="true" error="Only Numeric Values are allowed. " errorTitle="Invaid Entry" operator="between" prompt="Please enter the GST in Rupees for this item. " promptTitle="GST Entry" showDropDown="false" showErrorMessage="true" showInputMessage="true" sqref="K2:K24 K30:K41 K66:K77 I78 K79:K82" type="decimal">
      <formula1>0</formula1>
      <formula2>999999999999999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77"/>
  <sheetViews>
    <sheetView showFormulas="false" showGridLines="true" showRowColHeaders="true" showZeros="true" rightToLeft="false" tabSelected="false" showOutlineSymbols="true" defaultGridColor="true" view="normal" topLeftCell="A77" colorId="64" zoomScale="90" zoomScaleNormal="90" zoomScalePageLayoutView="100" workbookViewId="0">
      <selection pane="topLeft" activeCell="K2" activeCellId="0" sqref="K2"/>
    </sheetView>
  </sheetViews>
  <sheetFormatPr defaultRowHeight="15" zeroHeight="false" outlineLevelRow="0" outlineLevelCol="0"/>
  <cols>
    <col collapsed="false" customWidth="true" hidden="false" outlineLevel="0" max="1" min="1" style="200" width="5"/>
    <col collapsed="false" customWidth="true" hidden="false" outlineLevel="0" max="2" min="2" style="201" width="10"/>
    <col collapsed="false" customWidth="true" hidden="false" outlineLevel="0" max="3" min="3" style="200" width="12"/>
    <col collapsed="false" customWidth="true" hidden="false" outlineLevel="0" max="4" min="4" style="200" width="32"/>
    <col collapsed="false" customWidth="true" hidden="false" outlineLevel="0" max="6" min="5" style="200" width="9.14"/>
    <col collapsed="false" customWidth="true" hidden="false" outlineLevel="0" max="7" min="7" style="202" width="9.14"/>
    <col collapsed="false" customWidth="true" hidden="false" outlineLevel="0" max="8" min="8" style="200" width="7.43"/>
    <col collapsed="false" customWidth="true" hidden="false" outlineLevel="0" max="9" min="9" style="202" width="8.85"/>
    <col collapsed="false" customWidth="true" hidden="false" outlineLevel="0" max="10" min="10" style="200" width="5.43"/>
    <col collapsed="false" customWidth="true" hidden="false" outlineLevel="0" max="11" min="11" style="203" width="11.57"/>
    <col collapsed="false" customWidth="true" hidden="false" outlineLevel="0" max="12" min="12" style="204" width="11.57"/>
    <col collapsed="false" customWidth="true" hidden="false" outlineLevel="0" max="13" min="13" style="200" width="43.57"/>
    <col collapsed="false" customWidth="true" hidden="false" outlineLevel="0" max="14" min="14" style="200" width="17.71"/>
    <col collapsed="false" customWidth="true" hidden="false" outlineLevel="0" max="15" min="15" style="200" width="13.43"/>
    <col collapsed="false" customWidth="true" hidden="false" outlineLevel="0" max="16" min="16" style="200" width="13.57"/>
    <col collapsed="false" customWidth="true" hidden="false" outlineLevel="0" max="19" min="17" style="200" width="9.14"/>
    <col collapsed="false" customWidth="true" hidden="false" outlineLevel="0" max="20" min="20" style="200" width="8"/>
    <col collapsed="false" customWidth="true" hidden="false" outlineLevel="0" max="1025" min="21" style="200" width="9.14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205" t="s">
        <v>760</v>
      </c>
      <c r="N1" s="206"/>
      <c r="O1" s="206"/>
    </row>
    <row r="2" s="90" customFormat="true" ht="75" hidden="false" customHeight="false" outlineLevel="0" collapsed="false">
      <c r="A2" s="207" t="s">
        <v>2010</v>
      </c>
      <c r="B2" s="89" t="s">
        <v>2011</v>
      </c>
      <c r="C2" s="208" t="s">
        <v>2012</v>
      </c>
      <c r="D2" s="208" t="s">
        <v>2013</v>
      </c>
      <c r="E2" s="90" t="s">
        <v>11</v>
      </c>
      <c r="F2" s="90" t="s">
        <v>2014</v>
      </c>
      <c r="G2" s="209" t="n">
        <v>129.42</v>
      </c>
      <c r="H2" s="90" t="n">
        <v>630</v>
      </c>
      <c r="I2" s="209" t="n">
        <f aca="false">G2*H2</f>
        <v>81534.6</v>
      </c>
      <c r="J2" s="210" t="n">
        <v>0.12</v>
      </c>
      <c r="K2" s="211" t="n">
        <f aca="false">I2*J2+I2</f>
        <v>91318.752</v>
      </c>
      <c r="L2" s="211" t="s">
        <v>2015</v>
      </c>
      <c r="M2" s="90" t="s">
        <v>2016</v>
      </c>
      <c r="N2" s="212" t="s">
        <v>2017</v>
      </c>
      <c r="O2" s="213" t="n">
        <v>42368</v>
      </c>
      <c r="P2" s="213" t="n">
        <v>43434</v>
      </c>
      <c r="Q2" s="214" t="s">
        <v>2018</v>
      </c>
      <c r="R2" s="90" t="n">
        <v>1</v>
      </c>
      <c r="T2" s="215" t="s">
        <v>2019</v>
      </c>
    </row>
    <row r="3" s="90" customFormat="true" ht="105" hidden="false" customHeight="false" outlineLevel="0" collapsed="false">
      <c r="A3" s="207" t="s">
        <v>2020</v>
      </c>
      <c r="B3" s="89" t="s">
        <v>2021</v>
      </c>
      <c r="C3" s="216" t="s">
        <v>2022</v>
      </c>
      <c r="D3" s="217" t="s">
        <v>2023</v>
      </c>
      <c r="E3" s="90" t="s">
        <v>235</v>
      </c>
      <c r="F3" s="90" t="s">
        <v>2024</v>
      </c>
      <c r="G3" s="209" t="n">
        <v>93</v>
      </c>
      <c r="H3" s="90" t="n">
        <v>168</v>
      </c>
      <c r="I3" s="209" t="n">
        <f aca="false">G3*H3</f>
        <v>15624</v>
      </c>
      <c r="J3" s="210" t="n">
        <v>0.12</v>
      </c>
      <c r="K3" s="211" t="n">
        <f aca="false">I3*J3+I3</f>
        <v>17498.88</v>
      </c>
      <c r="L3" s="211" t="s">
        <v>2024</v>
      </c>
      <c r="M3" s="216" t="s">
        <v>2025</v>
      </c>
      <c r="N3" s="218" t="s">
        <v>2026</v>
      </c>
      <c r="O3" s="219" t="n">
        <v>43021</v>
      </c>
      <c r="P3" s="220" t="n">
        <v>43385</v>
      </c>
      <c r="Q3" s="221" t="s">
        <v>16</v>
      </c>
      <c r="R3" s="90" t="n">
        <v>7</v>
      </c>
      <c r="T3" s="222" t="s">
        <v>2027</v>
      </c>
    </row>
    <row r="4" s="90" customFormat="true" ht="90" hidden="false" customHeight="false" outlineLevel="0" collapsed="false">
      <c r="A4" s="207" t="s">
        <v>2028</v>
      </c>
      <c r="B4" s="89" t="s">
        <v>2029</v>
      </c>
      <c r="C4" s="223" t="s">
        <v>2030</v>
      </c>
      <c r="D4" s="90" t="s">
        <v>2031</v>
      </c>
      <c r="E4" s="90" t="s">
        <v>11</v>
      </c>
      <c r="F4" s="90" t="s">
        <v>2032</v>
      </c>
      <c r="G4" s="209" t="n">
        <v>7.386</v>
      </c>
      <c r="H4" s="90" t="n">
        <v>150</v>
      </c>
      <c r="I4" s="209" t="n">
        <f aca="false">G4*H4</f>
        <v>1107.9</v>
      </c>
      <c r="J4" s="210" t="n">
        <v>0.12</v>
      </c>
      <c r="K4" s="211" t="n">
        <f aca="false">I4*J4+I4</f>
        <v>1240.848</v>
      </c>
      <c r="L4" s="211" t="s">
        <v>2033</v>
      </c>
      <c r="M4" s="90" t="s">
        <v>2034</v>
      </c>
      <c r="N4" s="90" t="s">
        <v>2035</v>
      </c>
      <c r="O4" s="224" t="n">
        <v>42258</v>
      </c>
      <c r="P4" s="225" t="n">
        <v>43353</v>
      </c>
      <c r="Q4" s="226" t="s">
        <v>2018</v>
      </c>
      <c r="R4" s="90" t="n">
        <v>14</v>
      </c>
      <c r="T4" s="227" t="s">
        <v>2036</v>
      </c>
    </row>
    <row r="5" s="90" customFormat="true" ht="90" hidden="false" customHeight="false" outlineLevel="0" collapsed="false">
      <c r="A5" s="207" t="s">
        <v>2037</v>
      </c>
      <c r="B5" s="89" t="s">
        <v>2038</v>
      </c>
      <c r="C5" s="216" t="s">
        <v>2039</v>
      </c>
      <c r="D5" s="217" t="s">
        <v>2040</v>
      </c>
      <c r="E5" s="90" t="s">
        <v>11</v>
      </c>
      <c r="F5" s="90" t="s">
        <v>2041</v>
      </c>
      <c r="G5" s="209" t="n">
        <v>52.759</v>
      </c>
      <c r="H5" s="90" t="n">
        <v>270</v>
      </c>
      <c r="I5" s="209" t="n">
        <f aca="false">G5*H5</f>
        <v>14244.93</v>
      </c>
      <c r="J5" s="210" t="n">
        <v>0.05</v>
      </c>
      <c r="K5" s="211" t="n">
        <f aca="false">I5*J5+I5</f>
        <v>14957.1765</v>
      </c>
      <c r="L5" s="211" t="s">
        <v>790</v>
      </c>
      <c r="M5" s="216" t="s">
        <v>2042</v>
      </c>
      <c r="N5" s="218" t="s">
        <v>2043</v>
      </c>
      <c r="O5" s="219" t="n">
        <v>43038</v>
      </c>
      <c r="P5" s="220" t="n">
        <v>43402</v>
      </c>
      <c r="Q5" s="221" t="s">
        <v>16</v>
      </c>
      <c r="R5" s="90" t="s">
        <v>2044</v>
      </c>
      <c r="S5" s="90" t="s">
        <v>2045</v>
      </c>
      <c r="T5" s="222" t="s">
        <v>2046</v>
      </c>
    </row>
    <row r="6" s="90" customFormat="true" ht="90" hidden="false" customHeight="false" outlineLevel="0" collapsed="false">
      <c r="A6" s="207" t="s">
        <v>2047</v>
      </c>
      <c r="B6" s="89" t="s">
        <v>2048</v>
      </c>
      <c r="C6" s="223" t="s">
        <v>2049</v>
      </c>
      <c r="D6" s="90" t="s">
        <v>2050</v>
      </c>
      <c r="E6" s="90" t="s">
        <v>11</v>
      </c>
      <c r="F6" s="90" t="s">
        <v>2051</v>
      </c>
      <c r="G6" s="209" t="n">
        <v>18.36</v>
      </c>
      <c r="H6" s="90" t="n">
        <v>180</v>
      </c>
      <c r="I6" s="209" t="n">
        <f aca="false">G6*H6</f>
        <v>3304.8</v>
      </c>
      <c r="J6" s="210" t="n">
        <v>0.12</v>
      </c>
      <c r="K6" s="211" t="n">
        <f aca="false">I6*J6+I6</f>
        <v>3701.376</v>
      </c>
      <c r="L6" s="211" t="s">
        <v>2052</v>
      </c>
      <c r="M6" s="90" t="s">
        <v>2053</v>
      </c>
      <c r="N6" s="90" t="s">
        <v>2054</v>
      </c>
      <c r="O6" s="224" t="n">
        <v>42283</v>
      </c>
      <c r="P6" s="224" t="n">
        <v>43378</v>
      </c>
      <c r="Q6" s="226" t="s">
        <v>2018</v>
      </c>
      <c r="R6" s="90" t="n">
        <v>17</v>
      </c>
      <c r="T6" s="227" t="s">
        <v>2055</v>
      </c>
    </row>
    <row r="7" s="90" customFormat="true" ht="75" hidden="false" customHeight="false" outlineLevel="0" collapsed="false">
      <c r="A7" s="207" t="s">
        <v>2056</v>
      </c>
      <c r="B7" s="89" t="s">
        <v>2057</v>
      </c>
      <c r="C7" s="90" t="s">
        <v>2058</v>
      </c>
      <c r="D7" s="223" t="s">
        <v>2059</v>
      </c>
      <c r="E7" s="90" t="s">
        <v>2060</v>
      </c>
      <c r="F7" s="90" t="s">
        <v>2061</v>
      </c>
      <c r="G7" s="209" t="s">
        <v>2062</v>
      </c>
      <c r="H7" s="90" t="s">
        <v>2063</v>
      </c>
      <c r="I7" s="209" t="n">
        <f aca="false">5591.42*90</f>
        <v>503227.8</v>
      </c>
      <c r="J7" s="210" t="n">
        <v>0.12</v>
      </c>
      <c r="K7" s="211" t="n">
        <f aca="false">I7*J7+I7</f>
        <v>563615.136</v>
      </c>
      <c r="L7" s="211" t="s">
        <v>790</v>
      </c>
      <c r="M7" s="90" t="s">
        <v>2064</v>
      </c>
      <c r="N7" s="228" t="s">
        <v>2065</v>
      </c>
      <c r="O7" s="224" t="n">
        <v>42573</v>
      </c>
      <c r="P7" s="229" t="n">
        <v>43394</v>
      </c>
      <c r="Q7" s="230" t="s">
        <v>16</v>
      </c>
      <c r="R7" s="90" t="n">
        <v>19</v>
      </c>
      <c r="T7" s="226" t="s">
        <v>2066</v>
      </c>
    </row>
    <row r="8" s="90" customFormat="true" ht="90" hidden="false" customHeight="false" outlineLevel="0" collapsed="false">
      <c r="A8" s="207" t="s">
        <v>2067</v>
      </c>
      <c r="B8" s="89" t="s">
        <v>2068</v>
      </c>
      <c r="C8" s="231" t="s">
        <v>2069</v>
      </c>
      <c r="D8" s="231" t="s">
        <v>2070</v>
      </c>
      <c r="E8" s="90" t="s">
        <v>11</v>
      </c>
      <c r="F8" s="90" t="s">
        <v>1452</v>
      </c>
      <c r="G8" s="209" t="n">
        <v>6.625</v>
      </c>
      <c r="H8" s="90" t="n">
        <v>330</v>
      </c>
      <c r="I8" s="209" t="n">
        <f aca="false">G8*H8</f>
        <v>2186.25</v>
      </c>
      <c r="J8" s="210" t="n">
        <v>0.12</v>
      </c>
      <c r="K8" s="211" t="n">
        <f aca="false">I8*J8+I8</f>
        <v>2448.6</v>
      </c>
      <c r="L8" s="211" t="s">
        <v>790</v>
      </c>
      <c r="M8" s="231" t="s">
        <v>2071</v>
      </c>
      <c r="N8" s="216" t="s">
        <v>2072</v>
      </c>
      <c r="O8" s="232" t="n">
        <v>42370</v>
      </c>
      <c r="P8" s="232" t="n">
        <v>43465</v>
      </c>
      <c r="Q8" s="233" t="s">
        <v>2018</v>
      </c>
      <c r="R8" s="90" t="n">
        <v>22</v>
      </c>
      <c r="T8" s="234" t="s">
        <v>2073</v>
      </c>
    </row>
    <row r="9" s="90" customFormat="true" ht="75" hidden="false" customHeight="false" outlineLevel="0" collapsed="false">
      <c r="A9" s="207" t="s">
        <v>2074</v>
      </c>
      <c r="B9" s="89" t="s">
        <v>2075</v>
      </c>
      <c r="C9" s="90" t="s">
        <v>2076</v>
      </c>
      <c r="D9" s="235" t="s">
        <v>2077</v>
      </c>
      <c r="E9" s="90" t="s">
        <v>11</v>
      </c>
      <c r="F9" s="90" t="s">
        <v>2078</v>
      </c>
      <c r="G9" s="209" t="n">
        <v>2.3</v>
      </c>
      <c r="H9" s="90" t="n">
        <v>2580</v>
      </c>
      <c r="I9" s="209" t="n">
        <f aca="false">G9*H9</f>
        <v>5934</v>
      </c>
      <c r="J9" s="210" t="n">
        <v>0.12</v>
      </c>
      <c r="K9" s="211" t="n">
        <f aca="false">I9*J9+I9</f>
        <v>6646.08</v>
      </c>
      <c r="L9" s="211" t="s">
        <v>790</v>
      </c>
      <c r="M9" s="90" t="s">
        <v>2079</v>
      </c>
      <c r="N9" s="228" t="s">
        <v>2080</v>
      </c>
      <c r="O9" s="224" t="n">
        <v>43179</v>
      </c>
      <c r="P9" s="236" t="n">
        <v>43543</v>
      </c>
      <c r="Q9" s="230" t="s">
        <v>2018</v>
      </c>
      <c r="R9" s="90" t="n">
        <v>30</v>
      </c>
      <c r="T9" s="226" t="s">
        <v>2081</v>
      </c>
    </row>
    <row r="10" s="90" customFormat="true" ht="90" hidden="false" customHeight="false" outlineLevel="0" collapsed="false">
      <c r="A10" s="207" t="s">
        <v>2082</v>
      </c>
      <c r="B10" s="89" t="s">
        <v>2083</v>
      </c>
      <c r="C10" s="90" t="s">
        <v>2084</v>
      </c>
      <c r="D10" s="223" t="s">
        <v>2085</v>
      </c>
      <c r="E10" s="90" t="s">
        <v>11</v>
      </c>
      <c r="F10" s="90" t="s">
        <v>2086</v>
      </c>
      <c r="G10" s="209" t="n">
        <v>52.98</v>
      </c>
      <c r="H10" s="90" t="n">
        <v>1530</v>
      </c>
      <c r="I10" s="209" t="n">
        <f aca="false">G10*H10</f>
        <v>81059.4</v>
      </c>
      <c r="J10" s="210" t="n">
        <v>0.12</v>
      </c>
      <c r="K10" s="211" t="n">
        <f aca="false">I10*J10+I10</f>
        <v>90786.528</v>
      </c>
      <c r="L10" s="211" t="s">
        <v>2087</v>
      </c>
      <c r="M10" s="90" t="s">
        <v>2088</v>
      </c>
      <c r="N10" s="228" t="s">
        <v>2089</v>
      </c>
      <c r="O10" s="224" t="n">
        <v>43312</v>
      </c>
      <c r="P10" s="236" t="n">
        <v>43676</v>
      </c>
      <c r="Q10" s="230" t="s">
        <v>16</v>
      </c>
      <c r="R10" s="90" t="n">
        <v>31</v>
      </c>
      <c r="T10" s="226" t="s">
        <v>2090</v>
      </c>
    </row>
    <row r="11" s="90" customFormat="true" ht="75" hidden="false" customHeight="false" outlineLevel="0" collapsed="false">
      <c r="A11" s="207" t="s">
        <v>2091</v>
      </c>
      <c r="B11" s="89" t="s">
        <v>2092</v>
      </c>
      <c r="C11" s="90" t="s">
        <v>2093</v>
      </c>
      <c r="D11" s="90" t="s">
        <v>2094</v>
      </c>
      <c r="E11" s="90" t="s">
        <v>11</v>
      </c>
      <c r="F11" s="90" t="s">
        <v>2095</v>
      </c>
      <c r="G11" s="209" t="n">
        <v>0.25</v>
      </c>
      <c r="H11" s="90" t="n">
        <v>24300</v>
      </c>
      <c r="I11" s="209" t="n">
        <f aca="false">G11*H11</f>
        <v>6075</v>
      </c>
      <c r="J11" s="210" t="n">
        <v>0.12</v>
      </c>
      <c r="K11" s="211" t="n">
        <f aca="false">I11*J11+I11</f>
        <v>6804</v>
      </c>
      <c r="L11" s="211" t="s">
        <v>2096</v>
      </c>
      <c r="M11" s="90" t="s">
        <v>2097</v>
      </c>
      <c r="N11" s="228" t="s">
        <v>2098</v>
      </c>
      <c r="O11" s="224" t="n">
        <v>43032</v>
      </c>
      <c r="P11" s="236" t="n">
        <v>43396</v>
      </c>
      <c r="Q11" s="230" t="s">
        <v>2018</v>
      </c>
      <c r="R11" s="90" t="n">
        <v>33</v>
      </c>
      <c r="T11" s="227" t="s">
        <v>2099</v>
      </c>
    </row>
    <row r="12" s="90" customFormat="true" ht="75" hidden="false" customHeight="false" outlineLevel="0" collapsed="false">
      <c r="A12" s="207" t="s">
        <v>2100</v>
      </c>
      <c r="B12" s="89" t="s">
        <v>2101</v>
      </c>
      <c r="C12" s="90" t="s">
        <v>2102</v>
      </c>
      <c r="D12" s="90" t="s">
        <v>2103</v>
      </c>
      <c r="E12" s="90" t="s">
        <v>11</v>
      </c>
      <c r="F12" s="90" t="s">
        <v>2104</v>
      </c>
      <c r="G12" s="209" t="n">
        <v>0.301</v>
      </c>
      <c r="H12" s="90" t="n">
        <v>390</v>
      </c>
      <c r="I12" s="209" t="n">
        <f aca="false">G12*H12</f>
        <v>117.39</v>
      </c>
      <c r="J12" s="210" t="n">
        <v>0.12</v>
      </c>
      <c r="K12" s="211" t="n">
        <f aca="false">I12*J12+I12</f>
        <v>131.4768</v>
      </c>
      <c r="L12" s="211" t="s">
        <v>1022</v>
      </c>
      <c r="M12" s="90" t="s">
        <v>2105</v>
      </c>
      <c r="N12" s="228" t="s">
        <v>2106</v>
      </c>
      <c r="O12" s="224" t="n">
        <v>42975</v>
      </c>
      <c r="P12" s="236" t="n">
        <v>43339</v>
      </c>
      <c r="Q12" s="230" t="s">
        <v>2018</v>
      </c>
      <c r="R12" s="90" t="n">
        <v>34</v>
      </c>
      <c r="T12" s="227" t="s">
        <v>2107</v>
      </c>
    </row>
    <row r="13" s="90" customFormat="true" ht="75" hidden="false" customHeight="false" outlineLevel="0" collapsed="false">
      <c r="A13" s="207" t="s">
        <v>2108</v>
      </c>
      <c r="B13" s="89" t="s">
        <v>2109</v>
      </c>
      <c r="C13" s="90" t="s">
        <v>2110</v>
      </c>
      <c r="D13" s="223" t="s">
        <v>2111</v>
      </c>
      <c r="E13" s="90" t="s">
        <v>11</v>
      </c>
      <c r="F13" s="90" t="s">
        <v>2104</v>
      </c>
      <c r="G13" s="209" t="n">
        <v>0.22</v>
      </c>
      <c r="H13" s="90" t="n">
        <v>63300</v>
      </c>
      <c r="I13" s="209" t="n">
        <f aca="false">G13*H13</f>
        <v>13926</v>
      </c>
      <c r="J13" s="210" t="n">
        <v>0.12</v>
      </c>
      <c r="K13" s="211" t="n">
        <f aca="false">I13*J13+I13</f>
        <v>15597.12</v>
      </c>
      <c r="L13" s="211" t="s">
        <v>1022</v>
      </c>
      <c r="M13" s="90" t="s">
        <v>2105</v>
      </c>
      <c r="N13" s="228" t="s">
        <v>2112</v>
      </c>
      <c r="O13" s="224" t="n">
        <v>43276</v>
      </c>
      <c r="P13" s="236" t="n">
        <v>44006</v>
      </c>
      <c r="Q13" s="230" t="s">
        <v>2018</v>
      </c>
      <c r="R13" s="90" t="s">
        <v>2113</v>
      </c>
      <c r="S13" s="90" t="s">
        <v>2114</v>
      </c>
      <c r="T13" s="226" t="s">
        <v>2115</v>
      </c>
    </row>
    <row r="14" s="90" customFormat="true" ht="90" hidden="false" customHeight="false" outlineLevel="0" collapsed="false">
      <c r="A14" s="207" t="s">
        <v>2116</v>
      </c>
      <c r="B14" s="89" t="s">
        <v>2117</v>
      </c>
      <c r="C14" s="235" t="s">
        <v>2118</v>
      </c>
      <c r="D14" s="237" t="s">
        <v>2119</v>
      </c>
      <c r="E14" s="90" t="s">
        <v>11</v>
      </c>
      <c r="F14" s="90" t="s">
        <v>866</v>
      </c>
      <c r="G14" s="209" t="n">
        <v>0.259</v>
      </c>
      <c r="H14" s="90" t="n">
        <v>9300</v>
      </c>
      <c r="I14" s="209" t="n">
        <f aca="false">G14*H14</f>
        <v>2408.7</v>
      </c>
      <c r="J14" s="210" t="n">
        <v>0.12</v>
      </c>
      <c r="K14" s="211" t="n">
        <f aca="false">I14*J14+I14</f>
        <v>2697.744</v>
      </c>
      <c r="L14" s="211" t="s">
        <v>2120</v>
      </c>
      <c r="M14" s="90" t="s">
        <v>2121</v>
      </c>
      <c r="N14" s="235" t="s">
        <v>2122</v>
      </c>
      <c r="O14" s="224" t="n">
        <v>42394</v>
      </c>
      <c r="P14" s="224" t="n">
        <v>43465</v>
      </c>
      <c r="Q14" s="238" t="s">
        <v>2018</v>
      </c>
      <c r="R14" s="90" t="n">
        <v>48</v>
      </c>
      <c r="T14" s="239" t="s">
        <v>2123</v>
      </c>
    </row>
    <row r="15" s="90" customFormat="true" ht="90" hidden="false" customHeight="false" outlineLevel="0" collapsed="false">
      <c r="A15" s="207" t="s">
        <v>2124</v>
      </c>
      <c r="B15" s="89" t="s">
        <v>2125</v>
      </c>
      <c r="C15" s="240" t="s">
        <v>2126</v>
      </c>
      <c r="D15" s="241" t="s">
        <v>2127</v>
      </c>
      <c r="E15" s="90" t="s">
        <v>11</v>
      </c>
      <c r="F15" s="90" t="s">
        <v>866</v>
      </c>
      <c r="G15" s="209" t="n">
        <v>0.56</v>
      </c>
      <c r="H15" s="90" t="n">
        <v>5970</v>
      </c>
      <c r="I15" s="209" t="n">
        <f aca="false">G15*H15</f>
        <v>3343.2</v>
      </c>
      <c r="J15" s="210" t="n">
        <v>0.12</v>
      </c>
      <c r="K15" s="211" t="n">
        <f aca="false">I15*J15+I15</f>
        <v>3744.384</v>
      </c>
      <c r="L15" s="211" t="s">
        <v>2120</v>
      </c>
      <c r="M15" s="90" t="s">
        <v>2121</v>
      </c>
      <c r="N15" s="235" t="s">
        <v>2128</v>
      </c>
      <c r="O15" s="224" t="n">
        <v>42423</v>
      </c>
      <c r="P15" s="224" t="n">
        <v>43496</v>
      </c>
      <c r="Q15" s="238" t="s">
        <v>2018</v>
      </c>
      <c r="R15" s="90" t="s">
        <v>2129</v>
      </c>
      <c r="S15" s="90" t="s">
        <v>2130</v>
      </c>
      <c r="T15" s="227" t="s">
        <v>2131</v>
      </c>
    </row>
    <row r="16" s="90" customFormat="true" ht="75" hidden="false" customHeight="false" outlineLevel="0" collapsed="false">
      <c r="A16" s="207" t="s">
        <v>2132</v>
      </c>
      <c r="B16" s="89" t="s">
        <v>2133</v>
      </c>
      <c r="C16" s="90" t="s">
        <v>2134</v>
      </c>
      <c r="D16" s="90" t="s">
        <v>2135</v>
      </c>
      <c r="E16" s="90" t="s">
        <v>11</v>
      </c>
      <c r="F16" s="90" t="s">
        <v>2136</v>
      </c>
      <c r="G16" s="209" t="n">
        <v>0.67</v>
      </c>
      <c r="H16" s="90" t="n">
        <v>68700</v>
      </c>
      <c r="I16" s="209" t="n">
        <f aca="false">G16*H16</f>
        <v>46029</v>
      </c>
      <c r="J16" s="210" t="n">
        <v>0.12</v>
      </c>
      <c r="K16" s="211" t="n">
        <f aca="false">I16*J16+I16</f>
        <v>51552.48</v>
      </c>
      <c r="L16" s="211" t="s">
        <v>1005</v>
      </c>
      <c r="M16" s="90" t="s">
        <v>2137</v>
      </c>
      <c r="N16" s="228" t="s">
        <v>2138</v>
      </c>
      <c r="O16" s="224" t="n">
        <v>43179</v>
      </c>
      <c r="P16" s="236" t="n">
        <v>43543</v>
      </c>
      <c r="Q16" s="230" t="s">
        <v>2018</v>
      </c>
      <c r="R16" s="90" t="n">
        <v>56</v>
      </c>
      <c r="T16" s="226" t="s">
        <v>2139</v>
      </c>
    </row>
    <row r="17" s="90" customFormat="true" ht="75" hidden="false" customHeight="false" outlineLevel="0" collapsed="false">
      <c r="A17" s="207" t="s">
        <v>2140</v>
      </c>
      <c r="B17" s="89" t="s">
        <v>2141</v>
      </c>
      <c r="C17" s="90" t="s">
        <v>2142</v>
      </c>
      <c r="D17" s="241" t="s">
        <v>2143</v>
      </c>
      <c r="E17" s="90" t="s">
        <v>11</v>
      </c>
      <c r="F17" s="90" t="s">
        <v>2104</v>
      </c>
      <c r="G17" s="209" t="n">
        <v>0.13</v>
      </c>
      <c r="H17" s="90" t="n">
        <v>9210</v>
      </c>
      <c r="I17" s="209" t="n">
        <f aca="false">G17*H17</f>
        <v>1197.3</v>
      </c>
      <c r="J17" s="210" t="n">
        <v>0.12</v>
      </c>
      <c r="K17" s="211" t="n">
        <f aca="false">I17*J17+I17</f>
        <v>1340.976</v>
      </c>
      <c r="L17" s="211" t="s">
        <v>1022</v>
      </c>
      <c r="M17" s="90" t="s">
        <v>2105</v>
      </c>
      <c r="N17" s="228" t="s">
        <v>2144</v>
      </c>
      <c r="O17" s="224" t="n">
        <v>43063</v>
      </c>
      <c r="P17" s="236" t="n">
        <v>43427</v>
      </c>
      <c r="Q17" s="230" t="s">
        <v>16</v>
      </c>
      <c r="R17" s="90" t="n">
        <v>62</v>
      </c>
      <c r="T17" s="226" t="s">
        <v>2145</v>
      </c>
    </row>
    <row r="18" s="90" customFormat="true" ht="90" hidden="false" customHeight="false" outlineLevel="0" collapsed="false">
      <c r="A18" s="207" t="s">
        <v>2146</v>
      </c>
      <c r="B18" s="89" t="s">
        <v>2147</v>
      </c>
      <c r="C18" s="90" t="s">
        <v>2148</v>
      </c>
      <c r="D18" s="235" t="s">
        <v>2149</v>
      </c>
      <c r="E18" s="90" t="s">
        <v>11</v>
      </c>
      <c r="F18" s="90" t="s">
        <v>2150</v>
      </c>
      <c r="G18" s="209" t="n">
        <v>0.81</v>
      </c>
      <c r="H18" s="90" t="n">
        <v>8900</v>
      </c>
      <c r="I18" s="209" t="n">
        <f aca="false">G18*H18</f>
        <v>7209</v>
      </c>
      <c r="J18" s="210" t="n">
        <v>0.12</v>
      </c>
      <c r="K18" s="211" t="n">
        <f aca="false">I18*J18+I18</f>
        <v>8074.08</v>
      </c>
      <c r="L18" s="211" t="s">
        <v>2151</v>
      </c>
      <c r="M18" s="90" t="s">
        <v>2152</v>
      </c>
      <c r="N18" s="228" t="s">
        <v>2153</v>
      </c>
      <c r="O18" s="224" t="n">
        <v>43256</v>
      </c>
      <c r="P18" s="236" t="n">
        <v>43986</v>
      </c>
      <c r="Q18" s="230" t="s">
        <v>2018</v>
      </c>
      <c r="R18" s="90" t="n">
        <v>66</v>
      </c>
      <c r="T18" s="226" t="s">
        <v>2154</v>
      </c>
    </row>
    <row r="19" s="90" customFormat="true" ht="75" hidden="false" customHeight="false" outlineLevel="0" collapsed="false">
      <c r="A19" s="207" t="s">
        <v>2155</v>
      </c>
      <c r="B19" s="89" t="s">
        <v>2156</v>
      </c>
      <c r="C19" s="208" t="s">
        <v>2157</v>
      </c>
      <c r="D19" s="208" t="s">
        <v>2158</v>
      </c>
      <c r="E19" s="90" t="s">
        <v>2159</v>
      </c>
      <c r="F19" s="90" t="s">
        <v>2160</v>
      </c>
      <c r="G19" s="209" t="s">
        <v>2161</v>
      </c>
      <c r="H19" s="90" t="s">
        <v>2162</v>
      </c>
      <c r="I19" s="209" t="n">
        <f aca="false">4.65*215</f>
        <v>999.75</v>
      </c>
      <c r="J19" s="210" t="n">
        <v>0.12</v>
      </c>
      <c r="K19" s="211" t="n">
        <f aca="false">I19*J19+I19</f>
        <v>1119.72</v>
      </c>
      <c r="L19" s="211" t="s">
        <v>1165</v>
      </c>
      <c r="M19" s="208" t="s">
        <v>2163</v>
      </c>
      <c r="N19" s="90" t="s">
        <v>2164</v>
      </c>
      <c r="O19" s="213" t="n">
        <v>42356</v>
      </c>
      <c r="P19" s="213" t="n">
        <v>43434</v>
      </c>
      <c r="Q19" s="214" t="s">
        <v>2018</v>
      </c>
      <c r="R19" s="90" t="n">
        <v>84</v>
      </c>
      <c r="T19" s="215" t="s">
        <v>2165</v>
      </c>
    </row>
    <row r="20" s="90" customFormat="true" ht="120" hidden="false" customHeight="false" outlineLevel="0" collapsed="false">
      <c r="A20" s="207" t="s">
        <v>2166</v>
      </c>
      <c r="B20" s="89" t="s">
        <v>2167</v>
      </c>
      <c r="C20" s="90" t="s">
        <v>2168</v>
      </c>
      <c r="D20" s="241" t="s">
        <v>2169</v>
      </c>
      <c r="E20" s="90" t="s">
        <v>11</v>
      </c>
      <c r="F20" s="90" t="s">
        <v>2170</v>
      </c>
      <c r="G20" s="209" t="n">
        <v>2.52</v>
      </c>
      <c r="H20" s="90" t="n">
        <v>4860</v>
      </c>
      <c r="I20" s="209" t="n">
        <f aca="false">G20*H20</f>
        <v>12247.2</v>
      </c>
      <c r="J20" s="210" t="n">
        <v>0.12</v>
      </c>
      <c r="K20" s="211" t="n">
        <f aca="false">I20*J20+I20</f>
        <v>13716.864</v>
      </c>
      <c r="L20" s="211" t="s">
        <v>2171</v>
      </c>
      <c r="M20" s="90" t="s">
        <v>2172</v>
      </c>
      <c r="N20" s="228" t="s">
        <v>2173</v>
      </c>
      <c r="O20" s="224" t="n">
        <v>43276</v>
      </c>
      <c r="P20" s="236" t="n">
        <v>44006</v>
      </c>
      <c r="Q20" s="230" t="s">
        <v>2018</v>
      </c>
      <c r="R20" s="90" t="n">
        <v>97</v>
      </c>
      <c r="T20" s="226" t="s">
        <v>2174</v>
      </c>
    </row>
    <row r="21" s="90" customFormat="true" ht="75" hidden="false" customHeight="false" outlineLevel="0" collapsed="false">
      <c r="A21" s="207" t="s">
        <v>2175</v>
      </c>
      <c r="B21" s="89" t="s">
        <v>2176</v>
      </c>
      <c r="C21" s="90" t="s">
        <v>2177</v>
      </c>
      <c r="D21" s="235" t="s">
        <v>2178</v>
      </c>
      <c r="E21" s="90" t="s">
        <v>11</v>
      </c>
      <c r="F21" s="90" t="s">
        <v>2104</v>
      </c>
      <c r="G21" s="209" t="n">
        <v>0.28</v>
      </c>
      <c r="H21" s="90" t="n">
        <v>5500</v>
      </c>
      <c r="I21" s="209" t="n">
        <f aca="false">G21*H21</f>
        <v>1540</v>
      </c>
      <c r="J21" s="210" t="n">
        <v>0.12</v>
      </c>
      <c r="K21" s="211" t="n">
        <f aca="false">I21*J21+I21</f>
        <v>1724.8</v>
      </c>
      <c r="L21" s="211" t="s">
        <v>1022</v>
      </c>
      <c r="M21" s="90" t="s">
        <v>2105</v>
      </c>
      <c r="N21" s="228" t="s">
        <v>2179</v>
      </c>
      <c r="O21" s="224" t="n">
        <v>43325</v>
      </c>
      <c r="P21" s="236" t="n">
        <v>44055</v>
      </c>
      <c r="Q21" s="230" t="s">
        <v>16</v>
      </c>
      <c r="R21" s="90" t="n">
        <v>102</v>
      </c>
      <c r="T21" s="226" t="s">
        <v>2180</v>
      </c>
    </row>
    <row r="22" s="90" customFormat="true" ht="90" hidden="false" customHeight="false" outlineLevel="0" collapsed="false">
      <c r="A22" s="207" t="s">
        <v>2181</v>
      </c>
      <c r="B22" s="89" t="s">
        <v>2182</v>
      </c>
      <c r="C22" s="90" t="s">
        <v>2183</v>
      </c>
      <c r="D22" s="235" t="s">
        <v>2184</v>
      </c>
      <c r="E22" s="90" t="s">
        <v>11</v>
      </c>
      <c r="F22" s="90" t="s">
        <v>2150</v>
      </c>
      <c r="G22" s="209" t="n">
        <v>0.39</v>
      </c>
      <c r="H22" s="90" t="n">
        <v>12900</v>
      </c>
      <c r="I22" s="209" t="n">
        <f aca="false">G22*H22</f>
        <v>5031</v>
      </c>
      <c r="J22" s="210" t="n">
        <v>0.12</v>
      </c>
      <c r="K22" s="211" t="n">
        <f aca="false">I22*J22+I22</f>
        <v>5634.72</v>
      </c>
      <c r="L22" s="211" t="s">
        <v>2151</v>
      </c>
      <c r="M22" s="90" t="s">
        <v>2185</v>
      </c>
      <c r="N22" s="228" t="s">
        <v>2186</v>
      </c>
      <c r="O22" s="224" t="n">
        <v>43325</v>
      </c>
      <c r="P22" s="236" t="n">
        <v>44055</v>
      </c>
      <c r="Q22" s="230" t="s">
        <v>2018</v>
      </c>
      <c r="R22" s="90" t="n">
        <v>103</v>
      </c>
      <c r="T22" s="226" t="s">
        <v>2187</v>
      </c>
    </row>
    <row r="23" s="90" customFormat="true" ht="75" hidden="false" customHeight="false" outlineLevel="0" collapsed="false">
      <c r="A23" s="207" t="s">
        <v>2188</v>
      </c>
      <c r="B23" s="89" t="s">
        <v>2189</v>
      </c>
      <c r="C23" s="240" t="s">
        <v>2190</v>
      </c>
      <c r="D23" s="241" t="s">
        <v>2191</v>
      </c>
      <c r="E23" s="90" t="s">
        <v>11</v>
      </c>
      <c r="F23" s="90" t="s">
        <v>2160</v>
      </c>
      <c r="G23" s="209" t="n">
        <v>1.099</v>
      </c>
      <c r="H23" s="90" t="n">
        <v>4500</v>
      </c>
      <c r="I23" s="209" t="n">
        <f aca="false">G23*H23</f>
        <v>4945.5</v>
      </c>
      <c r="J23" s="210" t="n">
        <v>0.12</v>
      </c>
      <c r="K23" s="211" t="n">
        <f aca="false">I23*J23+I23</f>
        <v>5538.96</v>
      </c>
      <c r="L23" s="211" t="s">
        <v>1165</v>
      </c>
      <c r="M23" s="208" t="s">
        <v>2163</v>
      </c>
      <c r="N23" s="235" t="s">
        <v>2192</v>
      </c>
      <c r="O23" s="224" t="n">
        <v>42426</v>
      </c>
      <c r="P23" s="224" t="n">
        <v>43496</v>
      </c>
      <c r="Q23" s="238"/>
      <c r="R23" s="90" t="n">
        <v>104</v>
      </c>
      <c r="T23" s="227" t="s">
        <v>2193</v>
      </c>
    </row>
    <row r="24" s="90" customFormat="true" ht="75" hidden="false" customHeight="false" outlineLevel="0" collapsed="false">
      <c r="A24" s="207" t="s">
        <v>2194</v>
      </c>
      <c r="B24" s="89" t="s">
        <v>2195</v>
      </c>
      <c r="C24" s="90" t="s">
        <v>2196</v>
      </c>
      <c r="D24" s="223" t="s">
        <v>2197</v>
      </c>
      <c r="E24" s="90" t="s">
        <v>11</v>
      </c>
      <c r="F24" s="90" t="s">
        <v>2198</v>
      </c>
      <c r="G24" s="209" t="n">
        <v>0.78</v>
      </c>
      <c r="H24" s="90" t="n">
        <v>300</v>
      </c>
      <c r="I24" s="209" t="n">
        <f aca="false">G24*H24</f>
        <v>234</v>
      </c>
      <c r="J24" s="210" t="n">
        <v>0.12</v>
      </c>
      <c r="K24" s="211" t="n">
        <f aca="false">I24*J24+I24</f>
        <v>262.08</v>
      </c>
      <c r="L24" s="211" t="s">
        <v>2199</v>
      </c>
      <c r="M24" s="90" t="s">
        <v>2200</v>
      </c>
      <c r="N24" s="228" t="s">
        <v>2201</v>
      </c>
      <c r="O24" s="224" t="n">
        <v>43284</v>
      </c>
      <c r="P24" s="236" t="n">
        <v>44014</v>
      </c>
      <c r="Q24" s="230" t="s">
        <v>16</v>
      </c>
      <c r="R24" s="90" t="n">
        <v>106</v>
      </c>
      <c r="T24" s="226" t="s">
        <v>2202</v>
      </c>
    </row>
    <row r="25" s="90" customFormat="true" ht="75" hidden="false" customHeight="false" outlineLevel="0" collapsed="false">
      <c r="A25" s="207" t="s">
        <v>2203</v>
      </c>
      <c r="B25" s="89" t="s">
        <v>2204</v>
      </c>
      <c r="C25" s="90" t="s">
        <v>2205</v>
      </c>
      <c r="D25" s="223" t="s">
        <v>2206</v>
      </c>
      <c r="E25" s="90" t="s">
        <v>11</v>
      </c>
      <c r="F25" s="90" t="s">
        <v>2104</v>
      </c>
      <c r="G25" s="209" t="n">
        <v>0.5</v>
      </c>
      <c r="H25" s="90" t="n">
        <v>870</v>
      </c>
      <c r="I25" s="209" t="n">
        <f aca="false">G25*H25</f>
        <v>435</v>
      </c>
      <c r="J25" s="210" t="n">
        <v>0.12</v>
      </c>
      <c r="K25" s="211" t="n">
        <f aca="false">I25*J25+I25</f>
        <v>487.2</v>
      </c>
      <c r="L25" s="211" t="s">
        <v>1022</v>
      </c>
      <c r="M25" s="90" t="s">
        <v>2105</v>
      </c>
      <c r="N25" s="228" t="s">
        <v>2207</v>
      </c>
      <c r="O25" s="224" t="n">
        <v>43276</v>
      </c>
      <c r="P25" s="236" t="n">
        <v>44006</v>
      </c>
      <c r="Q25" s="230" t="s">
        <v>16</v>
      </c>
      <c r="R25" s="90" t="n">
        <v>113</v>
      </c>
      <c r="T25" s="226" t="s">
        <v>2208</v>
      </c>
    </row>
    <row r="26" s="90" customFormat="true" ht="75" hidden="false" customHeight="false" outlineLevel="0" collapsed="false">
      <c r="A26" s="207" t="s">
        <v>2209</v>
      </c>
      <c r="B26" s="89" t="s">
        <v>2210</v>
      </c>
      <c r="C26" s="242" t="s">
        <v>2211</v>
      </c>
      <c r="D26" s="243" t="s">
        <v>2212</v>
      </c>
      <c r="E26" s="90" t="s">
        <v>2213</v>
      </c>
      <c r="F26" s="90" t="s">
        <v>821</v>
      </c>
      <c r="G26" s="209" t="s">
        <v>2214</v>
      </c>
      <c r="H26" s="90" t="s">
        <v>2215</v>
      </c>
      <c r="I26" s="209" t="n">
        <f aca="false">13.12*1200</f>
        <v>15744</v>
      </c>
      <c r="J26" s="210" t="n">
        <v>0.12</v>
      </c>
      <c r="K26" s="211" t="n">
        <f aca="false">I26*J26+I26</f>
        <v>17633.28</v>
      </c>
      <c r="L26" s="211" t="s">
        <v>790</v>
      </c>
      <c r="M26" s="90" t="s">
        <v>2216</v>
      </c>
      <c r="N26" s="90" t="s">
        <v>2217</v>
      </c>
      <c r="O26" s="244" t="n">
        <v>42324</v>
      </c>
      <c r="P26" s="244" t="n">
        <v>43404</v>
      </c>
      <c r="Q26" s="214" t="s">
        <v>2018</v>
      </c>
      <c r="R26" s="90" t="n">
        <v>130</v>
      </c>
      <c r="T26" s="215" t="s">
        <v>2218</v>
      </c>
    </row>
    <row r="27" s="90" customFormat="true" ht="75" hidden="false" customHeight="false" outlineLevel="0" collapsed="false">
      <c r="A27" s="207" t="s">
        <v>2219</v>
      </c>
      <c r="B27" s="89" t="s">
        <v>2220</v>
      </c>
      <c r="C27" s="90" t="s">
        <v>2221</v>
      </c>
      <c r="D27" s="223" t="s">
        <v>2222</v>
      </c>
      <c r="E27" s="90" t="s">
        <v>11</v>
      </c>
      <c r="F27" s="90" t="s">
        <v>866</v>
      </c>
      <c r="G27" s="209" t="n">
        <v>0.5</v>
      </c>
      <c r="H27" s="90" t="n">
        <v>19110</v>
      </c>
      <c r="I27" s="209" t="n">
        <f aca="false">G27*H27</f>
        <v>9555</v>
      </c>
      <c r="J27" s="210" t="n">
        <v>0.12</v>
      </c>
      <c r="K27" s="211" t="n">
        <f aca="false">I27*J27+I27</f>
        <v>10701.6</v>
      </c>
      <c r="L27" s="211" t="s">
        <v>2120</v>
      </c>
      <c r="M27" s="90" t="s">
        <v>2223</v>
      </c>
      <c r="N27" s="228" t="s">
        <v>2207</v>
      </c>
      <c r="O27" s="224" t="n">
        <v>43325</v>
      </c>
      <c r="P27" s="236" t="n">
        <v>44055</v>
      </c>
      <c r="Q27" s="230" t="s">
        <v>2018</v>
      </c>
      <c r="R27" s="90" t="s">
        <v>2224</v>
      </c>
      <c r="S27" s="90" t="s">
        <v>2225</v>
      </c>
      <c r="T27" s="226" t="s">
        <v>2226</v>
      </c>
    </row>
    <row r="28" s="90" customFormat="true" ht="75" hidden="false" customHeight="false" outlineLevel="0" collapsed="false">
      <c r="A28" s="207" t="s">
        <v>2227</v>
      </c>
      <c r="B28" s="89" t="s">
        <v>2228</v>
      </c>
      <c r="C28" s="216" t="s">
        <v>2229</v>
      </c>
      <c r="D28" s="217" t="s">
        <v>2230</v>
      </c>
      <c r="E28" s="90" t="s">
        <v>11</v>
      </c>
      <c r="F28" s="90" t="s">
        <v>2231</v>
      </c>
      <c r="G28" s="209" t="n">
        <v>35.06</v>
      </c>
      <c r="H28" s="90" t="n">
        <v>1680</v>
      </c>
      <c r="I28" s="209" t="n">
        <f aca="false">G28*H28</f>
        <v>58900.8</v>
      </c>
      <c r="J28" s="210" t="n">
        <v>0.12</v>
      </c>
      <c r="K28" s="211" t="n">
        <f aca="false">I28*J28+I28</f>
        <v>65968.896</v>
      </c>
      <c r="L28" s="211" t="s">
        <v>790</v>
      </c>
      <c r="M28" s="216" t="s">
        <v>2232</v>
      </c>
      <c r="N28" s="218" t="s">
        <v>2233</v>
      </c>
      <c r="O28" s="219" t="n">
        <v>42989</v>
      </c>
      <c r="P28" s="220" t="n">
        <v>43353</v>
      </c>
      <c r="Q28" s="221" t="s">
        <v>16</v>
      </c>
      <c r="R28" s="90" t="n">
        <v>143</v>
      </c>
      <c r="T28" s="222" t="s">
        <v>2234</v>
      </c>
    </row>
    <row r="29" s="90" customFormat="true" ht="75" hidden="false" customHeight="false" outlineLevel="0" collapsed="false">
      <c r="A29" s="207" t="s">
        <v>2235</v>
      </c>
      <c r="B29" s="89" t="s">
        <v>2236</v>
      </c>
      <c r="C29" s="216" t="s">
        <v>2237</v>
      </c>
      <c r="D29" s="217" t="s">
        <v>2238</v>
      </c>
      <c r="E29" s="90" t="s">
        <v>11</v>
      </c>
      <c r="F29" s="90" t="s">
        <v>2231</v>
      </c>
      <c r="G29" s="209" t="n">
        <v>31.75</v>
      </c>
      <c r="H29" s="90" t="n">
        <v>900</v>
      </c>
      <c r="I29" s="209" t="n">
        <f aca="false">G29*H29</f>
        <v>28575</v>
      </c>
      <c r="J29" s="210" t="n">
        <v>0.12</v>
      </c>
      <c r="K29" s="211" t="n">
        <f aca="false">I29*J29+I29</f>
        <v>32004</v>
      </c>
      <c r="L29" s="211" t="s">
        <v>790</v>
      </c>
      <c r="M29" s="216" t="s">
        <v>2232</v>
      </c>
      <c r="N29" s="218" t="s">
        <v>2239</v>
      </c>
      <c r="O29" s="219" t="n">
        <v>43038</v>
      </c>
      <c r="P29" s="220" t="n">
        <v>43402</v>
      </c>
      <c r="Q29" s="221" t="s">
        <v>16</v>
      </c>
      <c r="R29" s="90" t="n">
        <v>144</v>
      </c>
      <c r="T29" s="222" t="s">
        <v>2240</v>
      </c>
    </row>
    <row r="30" s="90" customFormat="true" ht="75" hidden="false" customHeight="false" outlineLevel="0" collapsed="false">
      <c r="A30" s="207" t="s">
        <v>2241</v>
      </c>
      <c r="B30" s="89" t="s">
        <v>2242</v>
      </c>
      <c r="C30" s="216" t="s">
        <v>2243</v>
      </c>
      <c r="D30" s="217" t="s">
        <v>2244</v>
      </c>
      <c r="E30" s="90" t="s">
        <v>11</v>
      </c>
      <c r="F30" s="90" t="s">
        <v>2231</v>
      </c>
      <c r="G30" s="209" t="n">
        <v>32.02</v>
      </c>
      <c r="H30" s="90" t="n">
        <v>2640</v>
      </c>
      <c r="I30" s="209" t="n">
        <f aca="false">G30*H30</f>
        <v>84532.8</v>
      </c>
      <c r="J30" s="210" t="n">
        <v>0.12</v>
      </c>
      <c r="K30" s="211" t="n">
        <f aca="false">I30*J30+I30</f>
        <v>94676.736</v>
      </c>
      <c r="L30" s="211" t="s">
        <v>790</v>
      </c>
      <c r="M30" s="216" t="s">
        <v>2232</v>
      </c>
      <c r="N30" s="245" t="s">
        <v>2245</v>
      </c>
      <c r="O30" s="219" t="n">
        <v>42811</v>
      </c>
      <c r="P30" s="246" t="n">
        <v>43359</v>
      </c>
      <c r="Q30" s="221" t="s">
        <v>16</v>
      </c>
      <c r="R30" s="90" t="n">
        <v>157</v>
      </c>
      <c r="T30" s="222" t="s">
        <v>2246</v>
      </c>
    </row>
    <row r="31" s="90" customFormat="true" ht="75" hidden="false" customHeight="false" outlineLevel="0" collapsed="false">
      <c r="A31" s="207" t="s">
        <v>2247</v>
      </c>
      <c r="B31" s="89" t="s">
        <v>2248</v>
      </c>
      <c r="C31" s="90" t="s">
        <v>2249</v>
      </c>
      <c r="D31" s="223" t="s">
        <v>2250</v>
      </c>
      <c r="E31" s="90" t="s">
        <v>11</v>
      </c>
      <c r="F31" s="90" t="s">
        <v>2251</v>
      </c>
      <c r="G31" s="209" t="n">
        <v>0.43</v>
      </c>
      <c r="H31" s="90" t="n">
        <v>107400</v>
      </c>
      <c r="I31" s="209" t="n">
        <f aca="false">G31*H31</f>
        <v>46182</v>
      </c>
      <c r="J31" s="210" t="n">
        <v>0.12</v>
      </c>
      <c r="K31" s="211" t="n">
        <f aca="false">I31*J31+I31</f>
        <v>51723.84</v>
      </c>
      <c r="L31" s="211" t="s">
        <v>2251</v>
      </c>
      <c r="M31" s="90" t="s">
        <v>2252</v>
      </c>
      <c r="N31" s="228" t="s">
        <v>2253</v>
      </c>
      <c r="O31" s="224" t="n">
        <v>43045</v>
      </c>
      <c r="P31" s="236" t="n">
        <v>43409</v>
      </c>
      <c r="Q31" s="230" t="s">
        <v>2018</v>
      </c>
      <c r="R31" s="90" t="n">
        <v>159</v>
      </c>
      <c r="T31" s="226" t="s">
        <v>2254</v>
      </c>
    </row>
    <row r="32" s="90" customFormat="true" ht="90" hidden="false" customHeight="false" outlineLevel="0" collapsed="false">
      <c r="A32" s="207" t="s">
        <v>2255</v>
      </c>
      <c r="B32" s="89" t="s">
        <v>2256</v>
      </c>
      <c r="C32" s="90" t="s">
        <v>2257</v>
      </c>
      <c r="D32" s="90" t="s">
        <v>2258</v>
      </c>
      <c r="E32" s="90" t="s">
        <v>11</v>
      </c>
      <c r="F32" s="90" t="s">
        <v>2259</v>
      </c>
      <c r="G32" s="209" t="n">
        <v>0.64</v>
      </c>
      <c r="H32" s="90" t="n">
        <v>114000</v>
      </c>
      <c r="I32" s="209" t="n">
        <f aca="false">G32*H32</f>
        <v>72960</v>
      </c>
      <c r="J32" s="210" t="n">
        <v>0.12</v>
      </c>
      <c r="K32" s="211" t="n">
        <f aca="false">I32*J32+I32</f>
        <v>81715.2</v>
      </c>
      <c r="L32" s="247" t="s">
        <v>2260</v>
      </c>
      <c r="M32" s="90" t="s">
        <v>2261</v>
      </c>
      <c r="N32" s="228" t="s">
        <v>2262</v>
      </c>
      <c r="O32" s="224" t="n">
        <v>42926</v>
      </c>
      <c r="P32" s="229" t="n">
        <v>43382</v>
      </c>
      <c r="Q32" s="230" t="s">
        <v>2018</v>
      </c>
      <c r="R32" s="90" t="n">
        <v>160</v>
      </c>
      <c r="T32" s="227" t="s">
        <v>2263</v>
      </c>
    </row>
    <row r="33" s="90" customFormat="true" ht="75" hidden="false" customHeight="false" outlineLevel="0" collapsed="false">
      <c r="A33" s="207" t="s">
        <v>2264</v>
      </c>
      <c r="B33" s="89" t="s">
        <v>2265</v>
      </c>
      <c r="C33" s="217" t="s">
        <v>2266</v>
      </c>
      <c r="D33" s="85" t="s">
        <v>2267</v>
      </c>
      <c r="E33" s="90" t="s">
        <v>2268</v>
      </c>
      <c r="F33" s="90" t="s">
        <v>2061</v>
      </c>
      <c r="G33" s="209" t="s">
        <v>2269</v>
      </c>
      <c r="H33" s="90" t="s">
        <v>2270</v>
      </c>
      <c r="I33" s="209" t="n">
        <f aca="false">420.4*548</f>
        <v>230379.2</v>
      </c>
      <c r="J33" s="210" t="n">
        <v>0.12</v>
      </c>
      <c r="K33" s="211" t="n">
        <f aca="false">I33*J33+I33</f>
        <v>258024.704</v>
      </c>
      <c r="L33" s="211" t="s">
        <v>790</v>
      </c>
      <c r="M33" s="216" t="s">
        <v>2064</v>
      </c>
      <c r="N33" s="245" t="s">
        <v>2271</v>
      </c>
      <c r="O33" s="219" t="n">
        <v>42584</v>
      </c>
      <c r="P33" s="246" t="n">
        <v>43405</v>
      </c>
      <c r="Q33" s="221" t="s">
        <v>16</v>
      </c>
      <c r="R33" s="90" t="n">
        <v>167</v>
      </c>
      <c r="T33" s="248" t="s">
        <v>2272</v>
      </c>
    </row>
    <row r="34" s="90" customFormat="true" ht="75" hidden="false" customHeight="false" outlineLevel="0" collapsed="false">
      <c r="A34" s="207" t="s">
        <v>2273</v>
      </c>
      <c r="B34" s="89" t="s">
        <v>2274</v>
      </c>
      <c r="C34" s="90" t="s">
        <v>2275</v>
      </c>
      <c r="D34" s="223" t="s">
        <v>2276</v>
      </c>
      <c r="E34" s="90" t="s">
        <v>11</v>
      </c>
      <c r="F34" s="90" t="s">
        <v>2061</v>
      </c>
      <c r="G34" s="209" t="n">
        <v>16.9</v>
      </c>
      <c r="H34" s="90" t="n">
        <v>6300</v>
      </c>
      <c r="I34" s="209" t="n">
        <f aca="false">G34*H34</f>
        <v>106470</v>
      </c>
      <c r="J34" s="210" t="n">
        <v>0.12</v>
      </c>
      <c r="K34" s="211" t="n">
        <f aca="false">I34*J34+I34</f>
        <v>119246.4</v>
      </c>
      <c r="L34" s="211" t="s">
        <v>790</v>
      </c>
      <c r="M34" s="90" t="s">
        <v>2064</v>
      </c>
      <c r="N34" s="249" t="s">
        <v>2277</v>
      </c>
      <c r="O34" s="224" t="n">
        <v>42880</v>
      </c>
      <c r="P34" s="229" t="n">
        <v>43428</v>
      </c>
      <c r="Q34" s="230" t="s">
        <v>16</v>
      </c>
      <c r="R34" s="90" t="n">
        <v>169</v>
      </c>
      <c r="T34" s="226" t="s">
        <v>2278</v>
      </c>
    </row>
    <row r="35" s="90" customFormat="true" ht="75" hidden="false" customHeight="false" outlineLevel="0" collapsed="false">
      <c r="A35" s="250"/>
      <c r="B35" s="89" t="s">
        <v>2279</v>
      </c>
      <c r="C35" s="90" t="s">
        <v>2280</v>
      </c>
      <c r="D35" s="251" t="s">
        <v>2281</v>
      </c>
      <c r="E35" s="90" t="s">
        <v>202</v>
      </c>
      <c r="F35" s="90" t="s">
        <v>2282</v>
      </c>
      <c r="G35" s="209" t="n">
        <v>298.89</v>
      </c>
      <c r="H35" s="90" t="n">
        <v>1200</v>
      </c>
      <c r="I35" s="209" t="n">
        <f aca="false">G35*H35</f>
        <v>358668</v>
      </c>
      <c r="J35" s="210" t="n">
        <v>0.05</v>
      </c>
      <c r="K35" s="211" t="n">
        <f aca="false">I35*J35+I35</f>
        <v>376601.4</v>
      </c>
      <c r="L35" s="211" t="s">
        <v>2283</v>
      </c>
      <c r="M35" s="90" t="s">
        <v>2284</v>
      </c>
      <c r="N35" s="224" t="s">
        <v>2285</v>
      </c>
      <c r="O35" s="224" t="n">
        <v>43339</v>
      </c>
      <c r="P35" s="236" t="n">
        <v>44069</v>
      </c>
      <c r="Q35" s="230"/>
      <c r="R35" s="90" t="n">
        <v>175</v>
      </c>
      <c r="T35" s="226" t="s">
        <v>2286</v>
      </c>
    </row>
    <row r="36" s="90" customFormat="true" ht="75" hidden="false" customHeight="false" outlineLevel="0" collapsed="false">
      <c r="A36" s="207" t="s">
        <v>2287</v>
      </c>
      <c r="B36" s="89" t="s">
        <v>2288</v>
      </c>
      <c r="C36" s="90" t="s">
        <v>2289</v>
      </c>
      <c r="D36" s="223" t="s">
        <v>2290</v>
      </c>
      <c r="E36" s="90" t="s">
        <v>11</v>
      </c>
      <c r="F36" s="90" t="s">
        <v>2291</v>
      </c>
      <c r="G36" s="209" t="n">
        <v>35.19</v>
      </c>
      <c r="H36" s="90" t="n">
        <v>750</v>
      </c>
      <c r="I36" s="209" t="n">
        <f aca="false">G36*H36</f>
        <v>26392.5</v>
      </c>
      <c r="J36" s="210" t="n">
        <v>0.12</v>
      </c>
      <c r="K36" s="211" t="n">
        <f aca="false">I36*J36+I36</f>
        <v>29559.6</v>
      </c>
      <c r="L36" s="211" t="s">
        <v>2292</v>
      </c>
      <c r="M36" s="90" t="s">
        <v>2293</v>
      </c>
      <c r="N36" s="228" t="s">
        <v>2294</v>
      </c>
      <c r="O36" s="224" t="n">
        <v>43032</v>
      </c>
      <c r="P36" s="236" t="n">
        <v>43396</v>
      </c>
      <c r="Q36" s="230" t="s">
        <v>16</v>
      </c>
      <c r="R36" s="90" t="n">
        <v>181</v>
      </c>
      <c r="T36" s="226" t="s">
        <v>2295</v>
      </c>
    </row>
    <row r="37" s="90" customFormat="true" ht="75" hidden="false" customHeight="false" outlineLevel="0" collapsed="false">
      <c r="A37" s="207" t="s">
        <v>2296</v>
      </c>
      <c r="B37" s="89" t="s">
        <v>2297</v>
      </c>
      <c r="C37" s="90" t="s">
        <v>2298</v>
      </c>
      <c r="D37" s="235" t="s">
        <v>2299</v>
      </c>
      <c r="E37" s="90" t="s">
        <v>11</v>
      </c>
      <c r="F37" s="90" t="s">
        <v>2104</v>
      </c>
      <c r="G37" s="209" t="n">
        <v>1.02</v>
      </c>
      <c r="H37" s="90" t="n">
        <v>150</v>
      </c>
      <c r="I37" s="209" t="n">
        <f aca="false">G37*H37</f>
        <v>153</v>
      </c>
      <c r="J37" s="210" t="n">
        <v>0.12</v>
      </c>
      <c r="K37" s="211" t="n">
        <f aca="false">I37*J37+I37</f>
        <v>171.36</v>
      </c>
      <c r="L37" s="211" t="s">
        <v>1022</v>
      </c>
      <c r="M37" s="90" t="s">
        <v>2105</v>
      </c>
      <c r="N37" s="228" t="s">
        <v>2300</v>
      </c>
      <c r="O37" s="224" t="n">
        <v>43255</v>
      </c>
      <c r="P37" s="236" t="n">
        <v>43985</v>
      </c>
      <c r="Q37" s="230" t="s">
        <v>2018</v>
      </c>
      <c r="R37" s="90" t="n">
        <v>190</v>
      </c>
      <c r="T37" s="226" t="s">
        <v>2301</v>
      </c>
    </row>
    <row r="38" s="90" customFormat="true" ht="90" hidden="false" customHeight="false" outlineLevel="0" collapsed="false">
      <c r="A38" s="207" t="s">
        <v>2302</v>
      </c>
      <c r="B38" s="89" t="s">
        <v>2303</v>
      </c>
      <c r="C38" s="216" t="s">
        <v>2304</v>
      </c>
      <c r="D38" s="85" t="s">
        <v>2305</v>
      </c>
      <c r="E38" s="90" t="s">
        <v>11</v>
      </c>
      <c r="F38" s="90" t="s">
        <v>2306</v>
      </c>
      <c r="G38" s="209" t="n">
        <v>0.41</v>
      </c>
      <c r="H38" s="90" t="n">
        <v>38160</v>
      </c>
      <c r="I38" s="209" t="n">
        <f aca="false">G38*H38</f>
        <v>15645.6</v>
      </c>
      <c r="J38" s="210" t="n">
        <v>0.12</v>
      </c>
      <c r="K38" s="211" t="n">
        <f aca="false">I38*J38+I38</f>
        <v>17523.072</v>
      </c>
      <c r="L38" s="211" t="s">
        <v>790</v>
      </c>
      <c r="M38" s="216" t="s">
        <v>2307</v>
      </c>
      <c r="N38" s="218" t="s">
        <v>2308</v>
      </c>
      <c r="O38" s="219" t="n">
        <v>43297</v>
      </c>
      <c r="P38" s="220" t="n">
        <v>44027</v>
      </c>
      <c r="Q38" s="221" t="s">
        <v>2018</v>
      </c>
      <c r="R38" s="90" t="n">
        <v>200</v>
      </c>
      <c r="T38" s="248" t="s">
        <v>2309</v>
      </c>
    </row>
    <row r="39" s="90" customFormat="true" ht="90" hidden="false" customHeight="false" outlineLevel="0" collapsed="false">
      <c r="A39" s="207" t="s">
        <v>2310</v>
      </c>
      <c r="B39" s="89" t="s">
        <v>2311</v>
      </c>
      <c r="C39" s="90" t="s">
        <v>2312</v>
      </c>
      <c r="D39" s="241" t="s">
        <v>2313</v>
      </c>
      <c r="E39" s="90" t="s">
        <v>11</v>
      </c>
      <c r="F39" s="90" t="s">
        <v>866</v>
      </c>
      <c r="G39" s="209" t="n">
        <v>2.78</v>
      </c>
      <c r="H39" s="90" t="n">
        <v>700</v>
      </c>
      <c r="I39" s="209" t="n">
        <f aca="false">G39*H39</f>
        <v>1946</v>
      </c>
      <c r="J39" s="210" t="n">
        <v>0.12</v>
      </c>
      <c r="K39" s="211" t="n">
        <f aca="false">I39*J39+I39</f>
        <v>2179.52</v>
      </c>
      <c r="L39" s="211" t="s">
        <v>2120</v>
      </c>
      <c r="M39" s="90" t="s">
        <v>2121</v>
      </c>
      <c r="N39" s="228" t="s">
        <v>2314</v>
      </c>
      <c r="O39" s="224" t="n">
        <v>42961</v>
      </c>
      <c r="P39" s="236" t="n">
        <v>43417</v>
      </c>
      <c r="Q39" s="230" t="s">
        <v>2018</v>
      </c>
      <c r="R39" s="90" t="n">
        <v>202</v>
      </c>
      <c r="T39" s="226" t="s">
        <v>2315</v>
      </c>
    </row>
    <row r="40" s="90" customFormat="true" ht="90" hidden="false" customHeight="false" outlineLevel="0" collapsed="false">
      <c r="A40" s="207" t="s">
        <v>2316</v>
      </c>
      <c r="B40" s="89" t="s">
        <v>2317</v>
      </c>
      <c r="C40" s="241" t="s">
        <v>2318</v>
      </c>
      <c r="D40" s="208" t="s">
        <v>2319</v>
      </c>
      <c r="E40" s="90" t="s">
        <v>11</v>
      </c>
      <c r="F40" s="90" t="s">
        <v>2032</v>
      </c>
      <c r="G40" s="209" t="n">
        <v>0.739</v>
      </c>
      <c r="H40" s="90" t="n">
        <v>6400</v>
      </c>
      <c r="I40" s="209" t="n">
        <f aca="false">G40*H40</f>
        <v>4729.6</v>
      </c>
      <c r="J40" s="210" t="n">
        <v>0.12</v>
      </c>
      <c r="K40" s="211" t="n">
        <f aca="false">I40*J40+I40</f>
        <v>5297.152</v>
      </c>
      <c r="L40" s="211" t="s">
        <v>2033</v>
      </c>
      <c r="M40" s="90" t="s">
        <v>2034</v>
      </c>
      <c r="N40" s="90" t="s">
        <v>2320</v>
      </c>
      <c r="O40" s="213" t="n">
        <v>42331</v>
      </c>
      <c r="P40" s="213" t="n">
        <v>43403</v>
      </c>
      <c r="Q40" s="214" t="s">
        <v>2018</v>
      </c>
      <c r="R40" s="90" t="s">
        <v>2321</v>
      </c>
      <c r="S40" s="90" t="s">
        <v>2322</v>
      </c>
      <c r="T40" s="215" t="s">
        <v>2323</v>
      </c>
    </row>
    <row r="41" s="90" customFormat="true" ht="75" hidden="false" customHeight="false" outlineLevel="0" collapsed="false">
      <c r="A41" s="207" t="s">
        <v>2324</v>
      </c>
      <c r="B41" s="89" t="s">
        <v>2325</v>
      </c>
      <c r="C41" s="90" t="s">
        <v>2326</v>
      </c>
      <c r="D41" s="223" t="s">
        <v>2327</v>
      </c>
      <c r="E41" s="90" t="s">
        <v>11</v>
      </c>
      <c r="F41" s="90" t="s">
        <v>2104</v>
      </c>
      <c r="G41" s="209" t="n">
        <v>0.95</v>
      </c>
      <c r="H41" s="90" t="n">
        <v>800</v>
      </c>
      <c r="I41" s="209" t="n">
        <f aca="false">G41*H41</f>
        <v>760</v>
      </c>
      <c r="J41" s="210" t="n">
        <v>0.12</v>
      </c>
      <c r="K41" s="211" t="n">
        <f aca="false">I41*J41+I41</f>
        <v>851.2</v>
      </c>
      <c r="L41" s="211" t="s">
        <v>1022</v>
      </c>
      <c r="M41" s="90" t="s">
        <v>2105</v>
      </c>
      <c r="N41" s="228" t="s">
        <v>2328</v>
      </c>
      <c r="O41" s="224" t="n">
        <v>43312</v>
      </c>
      <c r="P41" s="236" t="n">
        <v>44042</v>
      </c>
      <c r="Q41" s="230" t="s">
        <v>2018</v>
      </c>
      <c r="R41" s="90" t="n">
        <v>231</v>
      </c>
      <c r="T41" s="226" t="s">
        <v>2329</v>
      </c>
    </row>
    <row r="42" s="90" customFormat="true" ht="75" hidden="false" customHeight="false" outlineLevel="0" collapsed="false">
      <c r="A42" s="207" t="s">
        <v>2330</v>
      </c>
      <c r="B42" s="89" t="s">
        <v>2331</v>
      </c>
      <c r="C42" s="252" t="s">
        <v>2332</v>
      </c>
      <c r="D42" s="253" t="s">
        <v>2333</v>
      </c>
      <c r="E42" s="90" t="s">
        <v>11</v>
      </c>
      <c r="F42" s="90" t="s">
        <v>2160</v>
      </c>
      <c r="G42" s="209" t="n">
        <v>1.33</v>
      </c>
      <c r="H42" s="90" t="n">
        <v>600</v>
      </c>
      <c r="I42" s="209" t="n">
        <f aca="false">G42*H42</f>
        <v>798</v>
      </c>
      <c r="J42" s="210" t="n">
        <v>0.12</v>
      </c>
      <c r="K42" s="211" t="n">
        <f aca="false">I42*J42+I42</f>
        <v>893.76</v>
      </c>
      <c r="L42" s="211" t="s">
        <v>1165</v>
      </c>
      <c r="M42" s="231" t="s">
        <v>2163</v>
      </c>
      <c r="N42" s="85" t="s">
        <v>2334</v>
      </c>
      <c r="O42" s="219" t="n">
        <v>42411</v>
      </c>
      <c r="P42" s="219" t="n">
        <v>43496</v>
      </c>
      <c r="Q42" s="254" t="s">
        <v>16</v>
      </c>
      <c r="R42" s="90" t="n">
        <v>253</v>
      </c>
      <c r="T42" s="248" t="s">
        <v>2335</v>
      </c>
    </row>
    <row r="43" s="90" customFormat="true" ht="90" hidden="false" customHeight="false" outlineLevel="0" collapsed="false">
      <c r="A43" s="207" t="s">
        <v>2336</v>
      </c>
      <c r="B43" s="89" t="s">
        <v>2337</v>
      </c>
      <c r="C43" s="90" t="s">
        <v>2338</v>
      </c>
      <c r="D43" s="223" t="s">
        <v>2339</v>
      </c>
      <c r="E43" s="90" t="s">
        <v>11</v>
      </c>
      <c r="F43" s="90" t="s">
        <v>2032</v>
      </c>
      <c r="G43" s="209" t="n">
        <v>9.39</v>
      </c>
      <c r="H43" s="90" t="n">
        <v>1800</v>
      </c>
      <c r="I43" s="209" t="n">
        <f aca="false">G43*H43</f>
        <v>16902</v>
      </c>
      <c r="J43" s="210" t="n">
        <v>0.05</v>
      </c>
      <c r="K43" s="211" t="n">
        <f aca="false">I43*J43+I43</f>
        <v>17747.1</v>
      </c>
      <c r="L43" s="211" t="s">
        <v>2033</v>
      </c>
      <c r="M43" s="90" t="s">
        <v>2034</v>
      </c>
      <c r="N43" s="228" t="s">
        <v>2340</v>
      </c>
      <c r="O43" s="224" t="n">
        <v>43045</v>
      </c>
      <c r="P43" s="236" t="n">
        <v>43409</v>
      </c>
      <c r="Q43" s="230" t="s">
        <v>2018</v>
      </c>
      <c r="R43" s="90" t="n">
        <v>254</v>
      </c>
      <c r="T43" s="226" t="s">
        <v>2341</v>
      </c>
    </row>
    <row r="44" s="90" customFormat="true" ht="90" hidden="false" customHeight="false" outlineLevel="0" collapsed="false">
      <c r="A44" s="207" t="s">
        <v>2342</v>
      </c>
      <c r="B44" s="89" t="s">
        <v>2343</v>
      </c>
      <c r="C44" s="252" t="s">
        <v>2344</v>
      </c>
      <c r="D44" s="253" t="s">
        <v>2345</v>
      </c>
      <c r="E44" s="90" t="s">
        <v>11</v>
      </c>
      <c r="F44" s="90" t="s">
        <v>2150</v>
      </c>
      <c r="G44" s="209" t="n">
        <v>0.373</v>
      </c>
      <c r="H44" s="90" t="n">
        <v>3600</v>
      </c>
      <c r="I44" s="209" t="n">
        <f aca="false">G44*H44</f>
        <v>1342.8</v>
      </c>
      <c r="J44" s="210" t="n">
        <v>0.12</v>
      </c>
      <c r="K44" s="211" t="n">
        <f aca="false">I44*J44+I44</f>
        <v>1503.936</v>
      </c>
      <c r="L44" s="211" t="s">
        <v>2151</v>
      </c>
      <c r="M44" s="216" t="s">
        <v>2152</v>
      </c>
      <c r="N44" s="85" t="s">
        <v>2346</v>
      </c>
      <c r="O44" s="219" t="n">
        <v>42411</v>
      </c>
      <c r="P44" s="219" t="n">
        <v>43496</v>
      </c>
      <c r="Q44" s="254" t="s">
        <v>16</v>
      </c>
      <c r="R44" s="90" t="n">
        <v>257</v>
      </c>
      <c r="T44" s="248" t="s">
        <v>2347</v>
      </c>
    </row>
    <row r="45" s="90" customFormat="true" ht="60" hidden="false" customHeight="false" outlineLevel="0" collapsed="false">
      <c r="A45" s="207" t="s">
        <v>2348</v>
      </c>
      <c r="B45" s="89" t="s">
        <v>2349</v>
      </c>
      <c r="C45" s="90" t="s">
        <v>2350</v>
      </c>
      <c r="D45" s="90" t="s">
        <v>2351</v>
      </c>
      <c r="E45" s="90" t="s">
        <v>11</v>
      </c>
      <c r="F45" s="90" t="s">
        <v>2352</v>
      </c>
      <c r="G45" s="209" t="n">
        <v>0.44</v>
      </c>
      <c r="H45" s="90" t="n">
        <v>2300</v>
      </c>
      <c r="I45" s="209" t="n">
        <f aca="false">G45*H45</f>
        <v>1012</v>
      </c>
      <c r="J45" s="210" t="n">
        <v>0.12</v>
      </c>
      <c r="K45" s="211" t="n">
        <f aca="false">I45*J45+I45</f>
        <v>1133.44</v>
      </c>
      <c r="L45" s="211" t="s">
        <v>2353</v>
      </c>
      <c r="M45" s="255" t="s">
        <v>2354</v>
      </c>
      <c r="N45" s="228" t="s">
        <v>2355</v>
      </c>
      <c r="O45" s="224" t="n">
        <v>43052</v>
      </c>
      <c r="P45" s="236" t="n">
        <v>43416</v>
      </c>
      <c r="Q45" s="230" t="s">
        <v>2018</v>
      </c>
      <c r="R45" s="90" t="n">
        <v>265</v>
      </c>
      <c r="T45" s="226" t="s">
        <v>2356</v>
      </c>
    </row>
    <row r="46" s="90" customFormat="true" ht="90" hidden="false" customHeight="false" outlineLevel="0" collapsed="false">
      <c r="A46" s="207" t="s">
        <v>2357</v>
      </c>
      <c r="B46" s="89" t="s">
        <v>2358</v>
      </c>
      <c r="C46" s="90" t="s">
        <v>2359</v>
      </c>
      <c r="D46" s="223" t="s">
        <v>2360</v>
      </c>
      <c r="E46" s="90" t="s">
        <v>11</v>
      </c>
      <c r="F46" s="90" t="s">
        <v>2032</v>
      </c>
      <c r="G46" s="209" t="n">
        <v>6.55</v>
      </c>
      <c r="H46" s="90" t="n">
        <v>200</v>
      </c>
      <c r="I46" s="209" t="n">
        <f aca="false">G46*H46</f>
        <v>1310</v>
      </c>
      <c r="J46" s="210" t="n">
        <v>0.12</v>
      </c>
      <c r="K46" s="211" t="n">
        <f aca="false">I46*J46+I46</f>
        <v>1467.2</v>
      </c>
      <c r="L46" s="211" t="s">
        <v>2033</v>
      </c>
      <c r="M46" s="90" t="s">
        <v>2034</v>
      </c>
      <c r="N46" s="228" t="s">
        <v>2361</v>
      </c>
      <c r="O46" s="224" t="n">
        <v>43032</v>
      </c>
      <c r="P46" s="236" t="n">
        <v>43396</v>
      </c>
      <c r="Q46" s="230" t="s">
        <v>2018</v>
      </c>
      <c r="R46" s="90" t="n">
        <v>280</v>
      </c>
      <c r="T46" s="226" t="s">
        <v>2362</v>
      </c>
    </row>
    <row r="47" s="90" customFormat="true" ht="60" hidden="false" customHeight="false" outlineLevel="0" collapsed="false">
      <c r="A47" s="207" t="s">
        <v>2363</v>
      </c>
      <c r="B47" s="89" t="s">
        <v>2364</v>
      </c>
      <c r="C47" s="90" t="s">
        <v>2365</v>
      </c>
      <c r="D47" s="223" t="s">
        <v>2366</v>
      </c>
      <c r="E47" s="90" t="s">
        <v>11</v>
      </c>
      <c r="F47" s="90" t="s">
        <v>2352</v>
      </c>
      <c r="G47" s="209" t="n">
        <v>7.65</v>
      </c>
      <c r="H47" s="90" t="n">
        <v>450</v>
      </c>
      <c r="I47" s="209" t="n">
        <f aca="false">G47*H47</f>
        <v>3442.5</v>
      </c>
      <c r="J47" s="210" t="n">
        <v>0.12</v>
      </c>
      <c r="K47" s="211" t="n">
        <f aca="false">I47*J47+I47</f>
        <v>3855.6</v>
      </c>
      <c r="L47" s="211" t="s">
        <v>2353</v>
      </c>
      <c r="M47" s="255" t="s">
        <v>2354</v>
      </c>
      <c r="N47" s="224" t="s">
        <v>2367</v>
      </c>
      <c r="O47" s="224" t="n">
        <v>42933</v>
      </c>
      <c r="P47" s="229" t="n">
        <v>43389</v>
      </c>
      <c r="Q47" s="230" t="s">
        <v>16</v>
      </c>
      <c r="R47" s="90" t="n">
        <v>287</v>
      </c>
      <c r="T47" s="226" t="s">
        <v>2368</v>
      </c>
    </row>
    <row r="48" s="90" customFormat="true" ht="90" hidden="false" customHeight="false" outlineLevel="0" collapsed="false">
      <c r="A48" s="207" t="s">
        <v>2369</v>
      </c>
      <c r="B48" s="89" t="s">
        <v>2370</v>
      </c>
      <c r="C48" s="90" t="s">
        <v>2371</v>
      </c>
      <c r="D48" s="223" t="s">
        <v>2372</v>
      </c>
      <c r="E48" s="90" t="s">
        <v>11</v>
      </c>
      <c r="F48" s="90" t="s">
        <v>2373</v>
      </c>
      <c r="G48" s="209" t="n">
        <v>0.75</v>
      </c>
      <c r="H48" s="90" t="n">
        <v>900</v>
      </c>
      <c r="I48" s="209" t="n">
        <f aca="false">G48*H48</f>
        <v>675</v>
      </c>
      <c r="J48" s="210" t="n">
        <v>0.12</v>
      </c>
      <c r="K48" s="211" t="n">
        <f aca="false">I48*J48+I48</f>
        <v>756</v>
      </c>
      <c r="L48" s="211" t="s">
        <v>2374</v>
      </c>
      <c r="M48" s="90" t="s">
        <v>2375</v>
      </c>
      <c r="N48" s="228" t="s">
        <v>2376</v>
      </c>
      <c r="O48" s="224" t="n">
        <v>43276</v>
      </c>
      <c r="P48" s="236" t="n">
        <v>44006</v>
      </c>
      <c r="Q48" s="230" t="s">
        <v>2018</v>
      </c>
      <c r="R48" s="90" t="n">
        <v>288</v>
      </c>
      <c r="T48" s="226" t="s">
        <v>2377</v>
      </c>
    </row>
    <row r="49" s="90" customFormat="true" ht="75" hidden="false" customHeight="false" outlineLevel="0" collapsed="false">
      <c r="A49" s="207" t="s">
        <v>2378</v>
      </c>
      <c r="B49" s="89" t="s">
        <v>2379</v>
      </c>
      <c r="C49" s="216" t="s">
        <v>2380</v>
      </c>
      <c r="D49" s="187" t="s">
        <v>2381</v>
      </c>
      <c r="E49" s="90" t="s">
        <v>11</v>
      </c>
      <c r="F49" s="90" t="s">
        <v>2095</v>
      </c>
      <c r="G49" s="209" t="n">
        <v>0.83</v>
      </c>
      <c r="H49" s="90" t="n">
        <v>15000</v>
      </c>
      <c r="I49" s="209" t="n">
        <f aca="false">G49*H49</f>
        <v>12450</v>
      </c>
      <c r="J49" s="210" t="n">
        <v>0.12</v>
      </c>
      <c r="K49" s="211" t="n">
        <f aca="false">I49*J49+I49</f>
        <v>13944</v>
      </c>
      <c r="L49" s="211" t="s">
        <v>2096</v>
      </c>
      <c r="M49" s="216" t="s">
        <v>2097</v>
      </c>
      <c r="N49" s="218" t="s">
        <v>2382</v>
      </c>
      <c r="O49" s="219" t="n">
        <v>43038</v>
      </c>
      <c r="P49" s="220" t="n">
        <v>43402</v>
      </c>
      <c r="Q49" s="221" t="s">
        <v>2018</v>
      </c>
      <c r="R49" s="90" t="n">
        <v>295</v>
      </c>
      <c r="T49" s="222" t="s">
        <v>2383</v>
      </c>
    </row>
    <row r="50" s="90" customFormat="true" ht="75" hidden="false" customHeight="false" outlineLevel="0" collapsed="false">
      <c r="A50" s="207" t="s">
        <v>2384</v>
      </c>
      <c r="B50" s="89" t="s">
        <v>2385</v>
      </c>
      <c r="C50" s="90" t="s">
        <v>2386</v>
      </c>
      <c r="D50" s="241" t="s">
        <v>2387</v>
      </c>
      <c r="E50" s="90" t="s">
        <v>11</v>
      </c>
      <c r="F50" s="90" t="s">
        <v>2104</v>
      </c>
      <c r="G50" s="209" t="n">
        <v>0.1975</v>
      </c>
      <c r="H50" s="90" t="n">
        <v>72600</v>
      </c>
      <c r="I50" s="209" t="n">
        <f aca="false">G50*H50</f>
        <v>14338.5</v>
      </c>
      <c r="J50" s="210" t="n">
        <v>0.12</v>
      </c>
      <c r="K50" s="211" t="n">
        <f aca="false">I50*J50+I50</f>
        <v>16059.12</v>
      </c>
      <c r="L50" s="211" t="s">
        <v>1022</v>
      </c>
      <c r="M50" s="90" t="s">
        <v>2105</v>
      </c>
      <c r="N50" s="228" t="s">
        <v>2388</v>
      </c>
      <c r="O50" s="224" t="n">
        <v>43011</v>
      </c>
      <c r="P50" s="236" t="n">
        <v>43375</v>
      </c>
      <c r="Q50" s="230" t="s">
        <v>2018</v>
      </c>
      <c r="R50" s="90" t="n">
        <v>300</v>
      </c>
      <c r="T50" s="256" t="str">
        <f aca="false">"012708"</f>
        <v>012708</v>
      </c>
    </row>
    <row r="51" s="90" customFormat="true" ht="75" hidden="false" customHeight="false" outlineLevel="0" collapsed="false">
      <c r="A51" s="207" t="s">
        <v>2389</v>
      </c>
      <c r="B51" s="89" t="s">
        <v>2390</v>
      </c>
      <c r="C51" s="90" t="s">
        <v>2391</v>
      </c>
      <c r="D51" s="235" t="s">
        <v>2392</v>
      </c>
      <c r="E51" s="90" t="s">
        <v>11</v>
      </c>
      <c r="F51" s="90" t="s">
        <v>2095</v>
      </c>
      <c r="G51" s="209" t="n">
        <v>0.65</v>
      </c>
      <c r="H51" s="90" t="n">
        <v>15000</v>
      </c>
      <c r="I51" s="209" t="n">
        <f aca="false">G51*H51</f>
        <v>9750</v>
      </c>
      <c r="J51" s="210" t="n">
        <v>0.12</v>
      </c>
      <c r="K51" s="211" t="n">
        <f aca="false">I51*J51+I51</f>
        <v>10920</v>
      </c>
      <c r="L51" s="211" t="s">
        <v>2096</v>
      </c>
      <c r="M51" s="90" t="s">
        <v>2097</v>
      </c>
      <c r="N51" s="228" t="s">
        <v>2393</v>
      </c>
      <c r="O51" s="224" t="n">
        <v>43257</v>
      </c>
      <c r="P51" s="236" t="n">
        <v>43621</v>
      </c>
      <c r="Q51" s="230" t="s">
        <v>16</v>
      </c>
      <c r="R51" s="90" t="n">
        <v>306</v>
      </c>
      <c r="T51" s="227" t="s">
        <v>2394</v>
      </c>
    </row>
    <row r="52" s="90" customFormat="true" ht="90" hidden="false" customHeight="false" outlineLevel="0" collapsed="false">
      <c r="A52" s="207" t="s">
        <v>2395</v>
      </c>
      <c r="B52" s="89" t="s">
        <v>2396</v>
      </c>
      <c r="C52" s="90" t="s">
        <v>2397</v>
      </c>
      <c r="D52" s="235" t="s">
        <v>2398</v>
      </c>
      <c r="E52" s="90" t="s">
        <v>11</v>
      </c>
      <c r="F52" s="90" t="s">
        <v>2399</v>
      </c>
      <c r="G52" s="209" t="n">
        <v>0.85</v>
      </c>
      <c r="H52" s="90" t="n">
        <v>18000</v>
      </c>
      <c r="I52" s="209" t="n">
        <f aca="false">G52*H52</f>
        <v>15300</v>
      </c>
      <c r="J52" s="210" t="n">
        <v>0.12</v>
      </c>
      <c r="K52" s="211" t="n">
        <f aca="false">I52*J52+I52</f>
        <v>17136</v>
      </c>
      <c r="L52" s="211" t="s">
        <v>2400</v>
      </c>
      <c r="M52" s="90" t="s">
        <v>2401</v>
      </c>
      <c r="N52" s="228" t="s">
        <v>2402</v>
      </c>
      <c r="O52" s="224" t="n">
        <v>43243</v>
      </c>
      <c r="P52" s="236" t="n">
        <v>43607</v>
      </c>
      <c r="Q52" s="230" t="s">
        <v>16</v>
      </c>
      <c r="R52" s="90" t="s">
        <v>2403</v>
      </c>
      <c r="T52" s="227" t="s">
        <v>2404</v>
      </c>
    </row>
    <row r="53" s="90" customFormat="true" ht="60" hidden="false" customHeight="false" outlineLevel="0" collapsed="false">
      <c r="A53" s="207" t="s">
        <v>2405</v>
      </c>
      <c r="B53" s="89" t="s">
        <v>2406</v>
      </c>
      <c r="C53" s="90" t="s">
        <v>2407</v>
      </c>
      <c r="D53" s="223" t="s">
        <v>2408</v>
      </c>
      <c r="E53" s="90" t="s">
        <v>11</v>
      </c>
      <c r="F53" s="90" t="s">
        <v>2352</v>
      </c>
      <c r="G53" s="209" t="n">
        <v>0.17</v>
      </c>
      <c r="H53" s="90" t="n">
        <v>114600</v>
      </c>
      <c r="I53" s="209" t="n">
        <f aca="false">G53*H53</f>
        <v>19482</v>
      </c>
      <c r="J53" s="210" t="n">
        <v>0.12</v>
      </c>
      <c r="K53" s="211" t="n">
        <f aca="false">I53*J53+I53</f>
        <v>21819.84</v>
      </c>
      <c r="L53" s="211" t="s">
        <v>2353</v>
      </c>
      <c r="M53" s="255" t="s">
        <v>2354</v>
      </c>
      <c r="N53" s="228" t="s">
        <v>2409</v>
      </c>
      <c r="O53" s="224" t="n">
        <v>43101</v>
      </c>
      <c r="P53" s="236" t="n">
        <v>43465</v>
      </c>
      <c r="Q53" s="230" t="s">
        <v>2018</v>
      </c>
      <c r="R53" s="90" t="n">
        <v>314</v>
      </c>
      <c r="T53" s="226" t="s">
        <v>2410</v>
      </c>
    </row>
    <row r="54" s="90" customFormat="true" ht="75" hidden="false" customHeight="false" outlineLevel="0" collapsed="false">
      <c r="A54" s="207" t="s">
        <v>2411</v>
      </c>
      <c r="B54" s="89" t="s">
        <v>2412</v>
      </c>
      <c r="C54" s="252" t="s">
        <v>2413</v>
      </c>
      <c r="D54" s="253" t="s">
        <v>2414</v>
      </c>
      <c r="E54" s="90" t="s">
        <v>11</v>
      </c>
      <c r="F54" s="90" t="s">
        <v>2415</v>
      </c>
      <c r="G54" s="209" t="n">
        <v>3.6</v>
      </c>
      <c r="H54" s="90" t="n">
        <v>1000</v>
      </c>
      <c r="I54" s="209" t="n">
        <f aca="false">G54*H54</f>
        <v>3600</v>
      </c>
      <c r="J54" s="210" t="n">
        <v>0.12</v>
      </c>
      <c r="K54" s="211" t="n">
        <f aca="false">I54*J54+I54</f>
        <v>4032</v>
      </c>
      <c r="L54" s="247" t="s">
        <v>2415</v>
      </c>
      <c r="M54" s="257" t="s">
        <v>2416</v>
      </c>
      <c r="N54" s="85" t="s">
        <v>2417</v>
      </c>
      <c r="O54" s="219" t="n">
        <v>42446</v>
      </c>
      <c r="P54" s="219" t="n">
        <v>43524</v>
      </c>
      <c r="Q54" s="254" t="s">
        <v>16</v>
      </c>
      <c r="R54" s="90" t="n">
        <v>367</v>
      </c>
      <c r="T54" s="248" t="s">
        <v>2418</v>
      </c>
    </row>
    <row r="55" s="90" customFormat="true" ht="90" hidden="false" customHeight="false" outlineLevel="0" collapsed="false">
      <c r="A55" s="207" t="s">
        <v>2419</v>
      </c>
      <c r="B55" s="89" t="s">
        <v>2420</v>
      </c>
      <c r="C55" s="90" t="s">
        <v>2421</v>
      </c>
      <c r="D55" s="90" t="s">
        <v>2422</v>
      </c>
      <c r="E55" s="90" t="s">
        <v>11</v>
      </c>
      <c r="F55" s="90" t="s">
        <v>2423</v>
      </c>
      <c r="G55" s="209" t="n">
        <v>2.7</v>
      </c>
      <c r="H55" s="90" t="n">
        <v>300</v>
      </c>
      <c r="I55" s="209" t="n">
        <f aca="false">G55*H55</f>
        <v>810</v>
      </c>
      <c r="J55" s="210" t="n">
        <v>0.12</v>
      </c>
      <c r="K55" s="211" t="n">
        <f aca="false">I55*J55+I55</f>
        <v>907.2</v>
      </c>
      <c r="L55" s="211" t="s">
        <v>2423</v>
      </c>
      <c r="M55" s="90" t="s">
        <v>2424</v>
      </c>
      <c r="N55" s="228" t="s">
        <v>2425</v>
      </c>
      <c r="O55" s="224" t="n">
        <v>43221</v>
      </c>
      <c r="P55" s="236" t="n">
        <v>43585</v>
      </c>
      <c r="Q55" s="230" t="s">
        <v>2018</v>
      </c>
      <c r="R55" s="90" t="n">
        <v>373</v>
      </c>
      <c r="T55" s="226" t="s">
        <v>2426</v>
      </c>
    </row>
    <row r="56" s="90" customFormat="true" ht="90" hidden="false" customHeight="false" outlineLevel="0" collapsed="false">
      <c r="A56" s="207" t="s">
        <v>2427</v>
      </c>
      <c r="B56" s="89" t="s">
        <v>2428</v>
      </c>
      <c r="C56" s="90" t="s">
        <v>2429</v>
      </c>
      <c r="D56" s="90" t="s">
        <v>2430</v>
      </c>
      <c r="E56" s="90" t="s">
        <v>418</v>
      </c>
      <c r="F56" s="90" t="s">
        <v>2431</v>
      </c>
      <c r="G56" s="209" t="n">
        <v>90</v>
      </c>
      <c r="H56" s="90" t="n">
        <v>240</v>
      </c>
      <c r="I56" s="209" t="n">
        <f aca="false">G56*H56</f>
        <v>21600</v>
      </c>
      <c r="J56" s="210" t="n">
        <v>0.12</v>
      </c>
      <c r="K56" s="211" t="n">
        <f aca="false">I56*J56+I56</f>
        <v>24192</v>
      </c>
      <c r="L56" s="211" t="s">
        <v>2432</v>
      </c>
      <c r="M56" s="90" t="s">
        <v>2433</v>
      </c>
      <c r="N56" s="228" t="s">
        <v>2434</v>
      </c>
      <c r="O56" s="224" t="n">
        <v>43101</v>
      </c>
      <c r="P56" s="236" t="n">
        <v>43465</v>
      </c>
      <c r="Q56" s="230" t="s">
        <v>2018</v>
      </c>
      <c r="R56" s="90" t="n">
        <v>384</v>
      </c>
      <c r="T56" s="226" t="s">
        <v>2435</v>
      </c>
    </row>
    <row r="57" s="90" customFormat="true" ht="105" hidden="false" customHeight="false" outlineLevel="0" collapsed="false">
      <c r="A57" s="207" t="s">
        <v>2436</v>
      </c>
      <c r="B57" s="89" t="s">
        <v>2437</v>
      </c>
      <c r="C57" s="252" t="s">
        <v>2438</v>
      </c>
      <c r="D57" s="253" t="s">
        <v>2439</v>
      </c>
      <c r="E57" s="90" t="s">
        <v>418</v>
      </c>
      <c r="F57" s="90" t="s">
        <v>2440</v>
      </c>
      <c r="G57" s="209" t="n">
        <v>9.62</v>
      </c>
      <c r="H57" s="90" t="n">
        <v>30</v>
      </c>
      <c r="I57" s="209" t="n">
        <f aca="false">G57*H57</f>
        <v>288.6</v>
      </c>
      <c r="J57" s="210" t="n">
        <v>0.12</v>
      </c>
      <c r="K57" s="211" t="n">
        <f aca="false">I57*J57+I57</f>
        <v>323.232</v>
      </c>
      <c r="L57" s="211" t="s">
        <v>2441</v>
      </c>
      <c r="M57" s="257" t="s">
        <v>2442</v>
      </c>
      <c r="N57" s="85" t="s">
        <v>2443</v>
      </c>
      <c r="O57" s="219" t="n">
        <v>42404</v>
      </c>
      <c r="P57" s="219" t="n">
        <v>43496</v>
      </c>
      <c r="Q57" s="254" t="s">
        <v>16</v>
      </c>
      <c r="R57" s="90" t="n">
        <v>389</v>
      </c>
      <c r="T57" s="248" t="s">
        <v>2444</v>
      </c>
    </row>
    <row r="58" s="90" customFormat="true" ht="75" hidden="false" customHeight="false" outlineLevel="0" collapsed="false">
      <c r="A58" s="207" t="s">
        <v>2445</v>
      </c>
      <c r="B58" s="89" t="s">
        <v>2446</v>
      </c>
      <c r="C58" s="240" t="s">
        <v>2447</v>
      </c>
      <c r="D58" s="241" t="s">
        <v>2448</v>
      </c>
      <c r="E58" s="90" t="s">
        <v>418</v>
      </c>
      <c r="F58" s="90" t="s">
        <v>2170</v>
      </c>
      <c r="G58" s="209" t="n">
        <v>12.1</v>
      </c>
      <c r="H58" s="90" t="n">
        <v>720</v>
      </c>
      <c r="I58" s="209" t="n">
        <f aca="false">G58*H58</f>
        <v>8712</v>
      </c>
      <c r="J58" s="210" t="n">
        <v>0.12</v>
      </c>
      <c r="K58" s="211" t="n">
        <f aca="false">I58*J58+I58</f>
        <v>9757.44</v>
      </c>
      <c r="L58" s="211" t="s">
        <v>2171</v>
      </c>
      <c r="M58" s="90" t="s">
        <v>2449</v>
      </c>
      <c r="N58" s="235" t="s">
        <v>2450</v>
      </c>
      <c r="O58" s="224" t="n">
        <v>42450</v>
      </c>
      <c r="P58" s="224" t="n">
        <v>43524</v>
      </c>
      <c r="Q58" s="238" t="s">
        <v>2018</v>
      </c>
      <c r="R58" s="90" t="n">
        <v>390</v>
      </c>
      <c r="T58" s="227" t="s">
        <v>2451</v>
      </c>
    </row>
    <row r="59" s="90" customFormat="true" ht="75" hidden="false" customHeight="false" outlineLevel="0" collapsed="false">
      <c r="A59" s="207" t="s">
        <v>2452</v>
      </c>
      <c r="B59" s="89" t="s">
        <v>2453</v>
      </c>
      <c r="C59" s="240" t="s">
        <v>2454</v>
      </c>
      <c r="D59" s="241" t="s">
        <v>2455</v>
      </c>
      <c r="E59" s="90" t="s">
        <v>11</v>
      </c>
      <c r="F59" s="90" t="s">
        <v>2456</v>
      </c>
      <c r="G59" s="209" t="n">
        <v>4.25</v>
      </c>
      <c r="H59" s="90" t="n">
        <v>780</v>
      </c>
      <c r="I59" s="209" t="n">
        <f aca="false">G59*H59</f>
        <v>3315</v>
      </c>
      <c r="J59" s="210" t="n">
        <v>0.12</v>
      </c>
      <c r="K59" s="211" t="n">
        <f aca="false">I59*J59+I59</f>
        <v>3712.8</v>
      </c>
      <c r="L59" s="211" t="s">
        <v>1538</v>
      </c>
      <c r="M59" s="90" t="s">
        <v>2457</v>
      </c>
      <c r="N59" s="235" t="s">
        <v>2458</v>
      </c>
      <c r="O59" s="224" t="n">
        <v>42436</v>
      </c>
      <c r="P59" s="224" t="n">
        <v>43524</v>
      </c>
      <c r="Q59" s="238" t="s">
        <v>2018</v>
      </c>
      <c r="R59" s="90" t="n">
        <v>466</v>
      </c>
      <c r="T59" s="227" t="s">
        <v>2459</v>
      </c>
    </row>
    <row r="60" s="90" customFormat="true" ht="75" hidden="false" customHeight="false" outlineLevel="0" collapsed="false">
      <c r="A60" s="207" t="s">
        <v>2460</v>
      </c>
      <c r="B60" s="89" t="s">
        <v>2461</v>
      </c>
      <c r="C60" s="90" t="s">
        <v>2462</v>
      </c>
      <c r="D60" s="90" t="s">
        <v>2463</v>
      </c>
      <c r="E60" s="90" t="s">
        <v>11</v>
      </c>
      <c r="F60" s="90" t="s">
        <v>2464</v>
      </c>
      <c r="G60" s="209" t="n">
        <v>4.11</v>
      </c>
      <c r="H60" s="90" t="n">
        <v>480</v>
      </c>
      <c r="I60" s="209" t="n">
        <f aca="false">G60*H60</f>
        <v>1972.8</v>
      </c>
      <c r="J60" s="210" t="n">
        <v>0.12</v>
      </c>
      <c r="K60" s="211" t="n">
        <f aca="false">I60*J60+I60</f>
        <v>2209.536</v>
      </c>
      <c r="L60" s="211" t="s">
        <v>2465</v>
      </c>
      <c r="M60" s="90" t="s">
        <v>2466</v>
      </c>
      <c r="N60" s="228" t="s">
        <v>2467</v>
      </c>
      <c r="O60" s="224" t="n">
        <v>43312</v>
      </c>
      <c r="P60" s="236" t="n">
        <v>44042</v>
      </c>
      <c r="Q60" s="230" t="s">
        <v>2018</v>
      </c>
      <c r="R60" s="90" t="n">
        <v>483</v>
      </c>
      <c r="T60" s="227" t="s">
        <v>2468</v>
      </c>
    </row>
    <row r="61" s="90" customFormat="true" ht="75" hidden="false" customHeight="false" outlineLevel="0" collapsed="false">
      <c r="A61" s="207" t="s">
        <v>2469</v>
      </c>
      <c r="B61" s="89" t="s">
        <v>2470</v>
      </c>
      <c r="C61" s="90" t="s">
        <v>2471</v>
      </c>
      <c r="D61" s="235" t="s">
        <v>2472</v>
      </c>
      <c r="E61" s="90" t="s">
        <v>11</v>
      </c>
      <c r="F61" s="90" t="s">
        <v>2473</v>
      </c>
      <c r="G61" s="209" t="s">
        <v>2474</v>
      </c>
      <c r="H61" s="90" t="s">
        <v>2475</v>
      </c>
      <c r="I61" s="209" t="n">
        <f aca="false">4.95*49500</f>
        <v>245025</v>
      </c>
      <c r="J61" s="210" t="n">
        <v>0.12</v>
      </c>
      <c r="K61" s="211" t="n">
        <f aca="false">I61*J61+I61</f>
        <v>274428</v>
      </c>
      <c r="L61" s="211" t="s">
        <v>790</v>
      </c>
      <c r="M61" s="90" t="s">
        <v>2476</v>
      </c>
      <c r="N61" s="228" t="s">
        <v>2477</v>
      </c>
      <c r="O61" s="224" t="n">
        <v>43242</v>
      </c>
      <c r="P61" s="236" t="n">
        <v>43972</v>
      </c>
      <c r="Q61" s="230" t="s">
        <v>2018</v>
      </c>
      <c r="R61" s="90" t="n">
        <v>489</v>
      </c>
      <c r="T61" s="227" t="s">
        <v>2478</v>
      </c>
    </row>
    <row r="62" s="90" customFormat="true" ht="75" hidden="false" customHeight="false" outlineLevel="0" collapsed="false">
      <c r="A62" s="207" t="s">
        <v>2479</v>
      </c>
      <c r="B62" s="89" t="s">
        <v>2480</v>
      </c>
      <c r="C62" s="223" t="s">
        <v>2481</v>
      </c>
      <c r="D62" s="90" t="s">
        <v>2482</v>
      </c>
      <c r="E62" s="90" t="s">
        <v>11</v>
      </c>
      <c r="F62" s="90" t="s">
        <v>821</v>
      </c>
      <c r="G62" s="209" t="n">
        <v>4.44</v>
      </c>
      <c r="H62" s="90" t="n">
        <v>870</v>
      </c>
      <c r="I62" s="209" t="n">
        <f aca="false">G62*H62</f>
        <v>3862.8</v>
      </c>
      <c r="J62" s="210" t="n">
        <v>0.12</v>
      </c>
      <c r="K62" s="211" t="n">
        <f aca="false">I62*J62+I62</f>
        <v>4326.336</v>
      </c>
      <c r="L62" s="211" t="s">
        <v>790</v>
      </c>
      <c r="M62" s="90" t="s">
        <v>2216</v>
      </c>
      <c r="N62" s="228" t="s">
        <v>2483</v>
      </c>
      <c r="O62" s="224" t="n">
        <v>42618</v>
      </c>
      <c r="P62" s="229" t="n">
        <v>43347</v>
      </c>
      <c r="Q62" s="230" t="s">
        <v>2018</v>
      </c>
      <c r="R62" s="90" t="n">
        <v>491</v>
      </c>
      <c r="T62" s="226" t="s">
        <v>2484</v>
      </c>
      <c r="IV62" s="90" t="s">
        <v>2485</v>
      </c>
    </row>
    <row r="63" s="90" customFormat="true" ht="90" hidden="false" customHeight="false" outlineLevel="0" collapsed="false">
      <c r="A63" s="207" t="s">
        <v>2486</v>
      </c>
      <c r="B63" s="89" t="s">
        <v>2487</v>
      </c>
      <c r="C63" s="90" t="s">
        <v>2488</v>
      </c>
      <c r="D63" s="90" t="s">
        <v>2489</v>
      </c>
      <c r="E63" s="90" t="s">
        <v>11</v>
      </c>
      <c r="F63" s="90" t="s">
        <v>2490</v>
      </c>
      <c r="G63" s="209" t="n">
        <v>44.4</v>
      </c>
      <c r="H63" s="90" t="s">
        <v>2491</v>
      </c>
      <c r="I63" s="209" t="n">
        <f aca="false">44.4*165</f>
        <v>7326</v>
      </c>
      <c r="J63" s="210" t="n">
        <v>0.12</v>
      </c>
      <c r="K63" s="211" t="n">
        <f aca="false">I63*J63+I63</f>
        <v>8205.12</v>
      </c>
      <c r="L63" s="247" t="s">
        <v>2490</v>
      </c>
      <c r="M63" s="90" t="s">
        <v>2492</v>
      </c>
      <c r="N63" s="228" t="s">
        <v>2493</v>
      </c>
      <c r="O63" s="224" t="n">
        <v>43312</v>
      </c>
      <c r="P63" s="236" t="n">
        <v>44042</v>
      </c>
      <c r="Q63" s="230" t="s">
        <v>2018</v>
      </c>
      <c r="R63" s="90" t="n">
        <v>497</v>
      </c>
      <c r="T63" s="227" t="s">
        <v>2494</v>
      </c>
    </row>
    <row r="64" s="90" customFormat="true" ht="90" hidden="false" customHeight="false" outlineLevel="0" collapsed="false">
      <c r="A64" s="207" t="s">
        <v>2495</v>
      </c>
      <c r="B64" s="89" t="s">
        <v>2496</v>
      </c>
      <c r="C64" s="223" t="s">
        <v>2497</v>
      </c>
      <c r="D64" s="90" t="s">
        <v>2498</v>
      </c>
      <c r="E64" s="90" t="s">
        <v>11</v>
      </c>
      <c r="F64" s="90" t="s">
        <v>2499</v>
      </c>
      <c r="G64" s="209" t="n">
        <v>1.85</v>
      </c>
      <c r="H64" s="90" t="n">
        <v>3240</v>
      </c>
      <c r="I64" s="209" t="n">
        <f aca="false">G64*H64</f>
        <v>5994</v>
      </c>
      <c r="J64" s="210" t="n">
        <v>0.12</v>
      </c>
      <c r="K64" s="211" t="n">
        <f aca="false">I64*J64+I64</f>
        <v>6713.28</v>
      </c>
      <c r="L64" s="247" t="s">
        <v>2499</v>
      </c>
      <c r="M64" s="90" t="s">
        <v>2500</v>
      </c>
      <c r="N64" s="90" t="s">
        <v>2501</v>
      </c>
      <c r="O64" s="224" t="n">
        <v>42292</v>
      </c>
      <c r="P64" s="224" t="n">
        <v>43387</v>
      </c>
      <c r="Q64" s="226"/>
      <c r="R64" s="90" t="n">
        <v>509</v>
      </c>
      <c r="T64" s="227" t="s">
        <v>2502</v>
      </c>
    </row>
    <row r="65" s="90" customFormat="true" ht="75" hidden="false" customHeight="false" outlineLevel="0" collapsed="false">
      <c r="A65" s="207" t="s">
        <v>2503</v>
      </c>
      <c r="B65" s="89" t="s">
        <v>2504</v>
      </c>
      <c r="C65" s="90" t="s">
        <v>2505</v>
      </c>
      <c r="D65" s="235" t="s">
        <v>2506</v>
      </c>
      <c r="E65" s="90" t="s">
        <v>11</v>
      </c>
      <c r="F65" s="90" t="s">
        <v>2095</v>
      </c>
      <c r="G65" s="209" t="n">
        <v>0.43</v>
      </c>
      <c r="H65" s="90" t="n">
        <v>13160</v>
      </c>
      <c r="I65" s="209" t="n">
        <f aca="false">G65*H65</f>
        <v>5658.8</v>
      </c>
      <c r="J65" s="210" t="n">
        <v>0.12</v>
      </c>
      <c r="K65" s="211" t="n">
        <f aca="false">I65*J65+I65</f>
        <v>6337.856</v>
      </c>
      <c r="L65" s="211" t="s">
        <v>2096</v>
      </c>
      <c r="M65" s="90" t="s">
        <v>2097</v>
      </c>
      <c r="N65" s="228" t="s">
        <v>2507</v>
      </c>
      <c r="O65" s="224" t="n">
        <v>43011</v>
      </c>
      <c r="P65" s="236" t="n">
        <v>43375</v>
      </c>
      <c r="Q65" s="230" t="s">
        <v>2018</v>
      </c>
      <c r="R65" s="90" t="s">
        <v>2508</v>
      </c>
      <c r="S65" s="90" t="s">
        <v>2509</v>
      </c>
      <c r="T65" s="227" t="s">
        <v>2510</v>
      </c>
    </row>
    <row r="66" s="90" customFormat="true" ht="90" hidden="false" customHeight="false" outlineLevel="0" collapsed="false">
      <c r="A66" s="207" t="s">
        <v>2511</v>
      </c>
      <c r="B66" s="89" t="s">
        <v>2512</v>
      </c>
      <c r="C66" s="90" t="s">
        <v>2513</v>
      </c>
      <c r="D66" s="90" t="s">
        <v>2514</v>
      </c>
      <c r="E66" s="90" t="s">
        <v>428</v>
      </c>
      <c r="F66" s="90" t="s">
        <v>2515</v>
      </c>
      <c r="G66" s="209" t="n">
        <v>41</v>
      </c>
      <c r="H66" s="90" t="n">
        <v>6</v>
      </c>
      <c r="I66" s="209" t="n">
        <f aca="false">G66*H66</f>
        <v>246</v>
      </c>
      <c r="J66" s="210" t="n">
        <v>0.12</v>
      </c>
      <c r="K66" s="211" t="n">
        <f aca="false">I66*J66+I66</f>
        <v>275.52</v>
      </c>
      <c r="L66" s="211" t="s">
        <v>790</v>
      </c>
      <c r="M66" s="208" t="s">
        <v>2516</v>
      </c>
      <c r="N66" s="228" t="s">
        <v>2517</v>
      </c>
      <c r="O66" s="224" t="n">
        <v>43130</v>
      </c>
      <c r="P66" s="236" t="n">
        <v>43494</v>
      </c>
      <c r="Q66" s="230" t="s">
        <v>16</v>
      </c>
      <c r="R66" s="90" t="n">
        <v>553</v>
      </c>
      <c r="T66" s="226" t="s">
        <v>2518</v>
      </c>
    </row>
    <row r="67" s="90" customFormat="true" ht="75" hidden="false" customHeight="false" outlineLevel="0" collapsed="false">
      <c r="A67" s="207" t="s">
        <v>2519</v>
      </c>
      <c r="B67" s="89" t="s">
        <v>2520</v>
      </c>
      <c r="C67" s="90" t="s">
        <v>2521</v>
      </c>
      <c r="D67" s="90" t="s">
        <v>2522</v>
      </c>
      <c r="E67" s="90" t="s">
        <v>428</v>
      </c>
      <c r="F67" s="90" t="s">
        <v>2104</v>
      </c>
      <c r="G67" s="209" t="n">
        <v>8.48</v>
      </c>
      <c r="H67" s="90" t="n">
        <v>405</v>
      </c>
      <c r="I67" s="209" t="n">
        <f aca="false">G67*H67</f>
        <v>3434.4</v>
      </c>
      <c r="J67" s="210" t="n">
        <v>0.12</v>
      </c>
      <c r="K67" s="211" t="n">
        <f aca="false">I67*J67+I67</f>
        <v>3846.528</v>
      </c>
      <c r="L67" s="211" t="s">
        <v>1022</v>
      </c>
      <c r="M67" s="90" t="s">
        <v>2105</v>
      </c>
      <c r="N67" s="228" t="s">
        <v>2523</v>
      </c>
      <c r="O67" s="224" t="n">
        <v>43179</v>
      </c>
      <c r="P67" s="236" t="n">
        <v>43543</v>
      </c>
      <c r="Q67" s="230" t="s">
        <v>2018</v>
      </c>
      <c r="R67" s="90" t="n">
        <v>556</v>
      </c>
      <c r="T67" s="226" t="s">
        <v>2524</v>
      </c>
    </row>
    <row r="68" s="90" customFormat="true" ht="75" hidden="false" customHeight="false" outlineLevel="0" collapsed="false">
      <c r="A68" s="207" t="s">
        <v>2525</v>
      </c>
      <c r="B68" s="89" t="s">
        <v>2526</v>
      </c>
      <c r="C68" s="90" t="s">
        <v>2527</v>
      </c>
      <c r="D68" s="235" t="s">
        <v>2528</v>
      </c>
      <c r="E68" s="90" t="s">
        <v>428</v>
      </c>
      <c r="F68" s="90" t="s">
        <v>2095</v>
      </c>
      <c r="G68" s="209" t="n">
        <v>6.8</v>
      </c>
      <c r="H68" s="90" t="n">
        <v>36</v>
      </c>
      <c r="I68" s="209" t="n">
        <f aca="false">G68*H68</f>
        <v>244.8</v>
      </c>
      <c r="J68" s="210" t="n">
        <v>0.12</v>
      </c>
      <c r="K68" s="211" t="n">
        <f aca="false">I68*J68+I68</f>
        <v>274.176</v>
      </c>
      <c r="L68" s="211" t="s">
        <v>2096</v>
      </c>
      <c r="M68" s="90" t="s">
        <v>2097</v>
      </c>
      <c r="N68" s="228" t="s">
        <v>2529</v>
      </c>
      <c r="O68" s="224" t="n">
        <v>43297</v>
      </c>
      <c r="P68" s="236" t="n">
        <v>43661</v>
      </c>
      <c r="Q68" s="230" t="s">
        <v>2018</v>
      </c>
      <c r="R68" s="90" t="n">
        <v>561</v>
      </c>
      <c r="T68" s="227" t="s">
        <v>2530</v>
      </c>
    </row>
    <row r="69" s="90" customFormat="true" ht="60" hidden="false" customHeight="false" outlineLevel="0" collapsed="false">
      <c r="A69" s="207" t="s">
        <v>2531</v>
      </c>
      <c r="B69" s="89" t="s">
        <v>2532</v>
      </c>
      <c r="C69" s="90" t="s">
        <v>2533</v>
      </c>
      <c r="D69" s="235" t="s">
        <v>2534</v>
      </c>
      <c r="E69" s="90" t="s">
        <v>428</v>
      </c>
      <c r="F69" s="90" t="s">
        <v>2352</v>
      </c>
      <c r="G69" s="209" t="n">
        <v>5.19</v>
      </c>
      <c r="H69" s="90" t="n">
        <v>255</v>
      </c>
      <c r="I69" s="209" t="n">
        <f aca="false">G69*H69</f>
        <v>1323.45</v>
      </c>
      <c r="J69" s="210" t="n">
        <v>0.12</v>
      </c>
      <c r="K69" s="211" t="n">
        <f aca="false">I69*J69+I69</f>
        <v>1482.264</v>
      </c>
      <c r="L69" s="211" t="s">
        <v>2353</v>
      </c>
      <c r="M69" s="90" t="s">
        <v>2354</v>
      </c>
      <c r="N69" s="228" t="s">
        <v>2535</v>
      </c>
      <c r="O69" s="224" t="n">
        <v>42975</v>
      </c>
      <c r="P69" s="229" t="n">
        <v>43432</v>
      </c>
      <c r="Q69" s="230" t="s">
        <v>2018</v>
      </c>
      <c r="R69" s="90" t="n">
        <v>563</v>
      </c>
      <c r="T69" s="226" t="s">
        <v>2536</v>
      </c>
    </row>
    <row r="70" s="90" customFormat="true" ht="75" hidden="false" customHeight="false" outlineLevel="0" collapsed="false">
      <c r="A70" s="207" t="s">
        <v>2537</v>
      </c>
      <c r="B70" s="89" t="s">
        <v>2538</v>
      </c>
      <c r="C70" s="90" t="s">
        <v>2539</v>
      </c>
      <c r="D70" s="223" t="s">
        <v>2540</v>
      </c>
      <c r="E70" s="90" t="s">
        <v>428</v>
      </c>
      <c r="F70" s="90" t="s">
        <v>2104</v>
      </c>
      <c r="G70" s="209" t="n">
        <v>17.99</v>
      </c>
      <c r="H70" s="90" t="n">
        <v>126</v>
      </c>
      <c r="I70" s="209" t="n">
        <f aca="false">G70*H70</f>
        <v>2266.74</v>
      </c>
      <c r="J70" s="210" t="n">
        <v>0.12</v>
      </c>
      <c r="K70" s="211" t="n">
        <f aca="false">I70*J70+I70</f>
        <v>2538.7488</v>
      </c>
      <c r="L70" s="211" t="s">
        <v>1022</v>
      </c>
      <c r="M70" s="90" t="s">
        <v>2105</v>
      </c>
      <c r="N70" s="228" t="s">
        <v>2541</v>
      </c>
      <c r="O70" s="224" t="n">
        <v>42989</v>
      </c>
      <c r="P70" s="236" t="n">
        <v>43353</v>
      </c>
      <c r="Q70" s="230" t="s">
        <v>16</v>
      </c>
      <c r="R70" s="90" t="n">
        <v>564</v>
      </c>
      <c r="T70" s="226" t="s">
        <v>2542</v>
      </c>
    </row>
    <row r="71" s="90" customFormat="true" ht="90" hidden="false" customHeight="false" outlineLevel="0" collapsed="false">
      <c r="A71" s="207" t="s">
        <v>2543</v>
      </c>
      <c r="B71" s="89" t="s">
        <v>2544</v>
      </c>
      <c r="C71" s="90" t="s">
        <v>2545</v>
      </c>
      <c r="D71" s="90" t="s">
        <v>2546</v>
      </c>
      <c r="E71" s="90" t="s">
        <v>428</v>
      </c>
      <c r="F71" s="90" t="s">
        <v>2547</v>
      </c>
      <c r="G71" s="209" t="n">
        <v>18.27</v>
      </c>
      <c r="H71" s="90" t="n">
        <v>450</v>
      </c>
      <c r="I71" s="209" t="n">
        <f aca="false">G71*H71</f>
        <v>8221.5</v>
      </c>
      <c r="J71" s="210" t="n">
        <v>0.12</v>
      </c>
      <c r="K71" s="211" t="n">
        <f aca="false">I71*J71+I71</f>
        <v>9208.08</v>
      </c>
      <c r="L71" s="211" t="s">
        <v>2548</v>
      </c>
      <c r="M71" s="90" t="s">
        <v>2549</v>
      </c>
      <c r="N71" s="228" t="s">
        <v>2550</v>
      </c>
      <c r="O71" s="224" t="n">
        <v>43325</v>
      </c>
      <c r="P71" s="236" t="n">
        <v>44055</v>
      </c>
      <c r="Q71" s="230" t="s">
        <v>2018</v>
      </c>
      <c r="R71" s="90" t="n">
        <v>571</v>
      </c>
      <c r="T71" s="226" t="s">
        <v>2551</v>
      </c>
    </row>
    <row r="72" s="90" customFormat="true" ht="75" hidden="false" customHeight="false" outlineLevel="0" collapsed="false">
      <c r="A72" s="207" t="s">
        <v>2552</v>
      </c>
      <c r="B72" s="89" t="s">
        <v>2553</v>
      </c>
      <c r="C72" s="90" t="s">
        <v>2554</v>
      </c>
      <c r="D72" s="235" t="s">
        <v>2555</v>
      </c>
      <c r="E72" s="90" t="s">
        <v>428</v>
      </c>
      <c r="F72" s="90" t="s">
        <v>2104</v>
      </c>
      <c r="G72" s="209" t="n">
        <v>11.11</v>
      </c>
      <c r="H72" s="90" t="n">
        <v>36</v>
      </c>
      <c r="I72" s="209" t="n">
        <f aca="false">G72*H72</f>
        <v>399.96</v>
      </c>
      <c r="J72" s="210" t="n">
        <v>0.12</v>
      </c>
      <c r="K72" s="211" t="n">
        <f aca="false">I72*J72+I72</f>
        <v>447.9552</v>
      </c>
      <c r="L72" s="211" t="s">
        <v>1022</v>
      </c>
      <c r="M72" s="90" t="s">
        <v>2105</v>
      </c>
      <c r="N72" s="228" t="s">
        <v>2556</v>
      </c>
      <c r="O72" s="224" t="n">
        <v>43241</v>
      </c>
      <c r="P72" s="236" t="n">
        <v>43605</v>
      </c>
      <c r="Q72" s="230" t="s">
        <v>2018</v>
      </c>
      <c r="R72" s="90" t="n">
        <v>572</v>
      </c>
      <c r="T72" s="226" t="s">
        <v>2557</v>
      </c>
    </row>
    <row r="73" s="90" customFormat="true" ht="75" hidden="false" customHeight="false" outlineLevel="0" collapsed="false">
      <c r="A73" s="207" t="s">
        <v>2558</v>
      </c>
      <c r="B73" s="89" t="s">
        <v>2559</v>
      </c>
      <c r="C73" s="90" t="s">
        <v>2560</v>
      </c>
      <c r="D73" s="223" t="s">
        <v>2561</v>
      </c>
      <c r="E73" s="90" t="s">
        <v>428</v>
      </c>
      <c r="F73" s="90" t="s">
        <v>2562</v>
      </c>
      <c r="G73" s="209" t="n">
        <v>12</v>
      </c>
      <c r="H73" s="90" t="n">
        <v>69</v>
      </c>
      <c r="I73" s="209" t="n">
        <f aca="false">G73*H73</f>
        <v>828</v>
      </c>
      <c r="J73" s="210" t="n">
        <v>0.12</v>
      </c>
      <c r="K73" s="211" t="n">
        <f aca="false">I73*J73+I73</f>
        <v>927.36</v>
      </c>
      <c r="L73" s="211" t="s">
        <v>2562</v>
      </c>
      <c r="M73" s="90" t="s">
        <v>2563</v>
      </c>
      <c r="N73" s="228" t="s">
        <v>2564</v>
      </c>
      <c r="O73" s="224" t="n">
        <v>43052</v>
      </c>
      <c r="P73" s="236" t="n">
        <v>43416</v>
      </c>
      <c r="Q73" s="230" t="s">
        <v>16</v>
      </c>
      <c r="R73" s="90" t="n">
        <v>574</v>
      </c>
      <c r="T73" s="226" t="s">
        <v>2565</v>
      </c>
    </row>
    <row r="74" s="90" customFormat="true" ht="90" hidden="false" customHeight="false" outlineLevel="0" collapsed="false">
      <c r="A74" s="207" t="s">
        <v>2566</v>
      </c>
      <c r="B74" s="89" t="s">
        <v>2567</v>
      </c>
      <c r="C74" s="90" t="s">
        <v>2568</v>
      </c>
      <c r="D74" s="223" t="s">
        <v>2569</v>
      </c>
      <c r="E74" s="90" t="s">
        <v>11</v>
      </c>
      <c r="F74" s="90" t="s">
        <v>866</v>
      </c>
      <c r="G74" s="209" t="n">
        <v>2.85</v>
      </c>
      <c r="H74" s="90" t="n">
        <v>4650</v>
      </c>
      <c r="I74" s="209" t="n">
        <f aca="false">G74*H74</f>
        <v>13252.5</v>
      </c>
      <c r="J74" s="210" t="n">
        <v>0.12</v>
      </c>
      <c r="K74" s="211" t="n">
        <f aca="false">I74*J74+I74</f>
        <v>14842.8</v>
      </c>
      <c r="L74" s="211" t="s">
        <v>2120</v>
      </c>
      <c r="M74" s="90" t="s">
        <v>2121</v>
      </c>
      <c r="N74" s="228" t="s">
        <v>2570</v>
      </c>
      <c r="O74" s="224" t="n">
        <v>42870</v>
      </c>
      <c r="P74" s="229" t="n">
        <v>43418</v>
      </c>
      <c r="Q74" s="230" t="s">
        <v>16</v>
      </c>
      <c r="R74" s="90" t="n">
        <v>605</v>
      </c>
      <c r="T74" s="226" t="s">
        <v>2571</v>
      </c>
    </row>
    <row r="75" s="90" customFormat="true" ht="75" hidden="false" customHeight="false" outlineLevel="0" collapsed="false">
      <c r="A75" s="207" t="s">
        <v>2572</v>
      </c>
      <c r="B75" s="89" t="s">
        <v>2573</v>
      </c>
      <c r="C75" s="223" t="s">
        <v>2574</v>
      </c>
      <c r="D75" s="90" t="s">
        <v>2575</v>
      </c>
      <c r="E75" s="90" t="s">
        <v>11</v>
      </c>
      <c r="F75" s="90" t="s">
        <v>821</v>
      </c>
      <c r="G75" s="209" t="n">
        <v>1.5</v>
      </c>
      <c r="H75" s="90" t="n">
        <v>420</v>
      </c>
      <c r="I75" s="209" t="n">
        <f aca="false">G75*H75</f>
        <v>630</v>
      </c>
      <c r="J75" s="210" t="n">
        <v>0.12</v>
      </c>
      <c r="K75" s="211" t="n">
        <f aca="false">I75*J75+I75</f>
        <v>705.6</v>
      </c>
      <c r="L75" s="211" t="s">
        <v>790</v>
      </c>
      <c r="M75" s="90" t="s">
        <v>2216</v>
      </c>
      <c r="N75" s="212" t="s">
        <v>2576</v>
      </c>
      <c r="O75" s="224" t="n">
        <v>42283</v>
      </c>
      <c r="P75" s="224" t="n">
        <v>43378</v>
      </c>
      <c r="Q75" s="226"/>
      <c r="R75" s="90" t="n">
        <v>685</v>
      </c>
      <c r="T75" s="227" t="s">
        <v>2577</v>
      </c>
    </row>
    <row r="76" s="90" customFormat="true" ht="90" hidden="false" customHeight="false" outlineLevel="0" collapsed="false">
      <c r="A76" s="207" t="s">
        <v>2578</v>
      </c>
      <c r="B76" s="89" t="s">
        <v>2579</v>
      </c>
      <c r="C76" s="90" t="s">
        <v>2580</v>
      </c>
      <c r="D76" s="223" t="s">
        <v>2581</v>
      </c>
      <c r="E76" s="90" t="s">
        <v>235</v>
      </c>
      <c r="F76" s="90" t="s">
        <v>2582</v>
      </c>
      <c r="G76" s="209" t="n">
        <v>620</v>
      </c>
      <c r="H76" s="90" t="n">
        <v>18</v>
      </c>
      <c r="I76" s="209" t="n">
        <f aca="false">G76*H76</f>
        <v>11160</v>
      </c>
      <c r="J76" s="210" t="n">
        <v>0.05</v>
      </c>
      <c r="K76" s="211" t="n">
        <f aca="false">I76*J76+I76</f>
        <v>11718</v>
      </c>
      <c r="L76" s="211" t="s">
        <v>1275</v>
      </c>
      <c r="M76" s="90" t="s">
        <v>2583</v>
      </c>
      <c r="N76" s="228" t="s">
        <v>2584</v>
      </c>
      <c r="O76" s="224" t="n">
        <v>43038</v>
      </c>
      <c r="P76" s="236" t="n">
        <v>43402</v>
      </c>
      <c r="Q76" s="230" t="s">
        <v>16</v>
      </c>
      <c r="R76" s="90" t="n">
        <v>688</v>
      </c>
      <c r="T76" s="226" t="s">
        <v>2585</v>
      </c>
    </row>
    <row r="77" customFormat="false" ht="15" hidden="false" customHeight="false" outlineLevel="0" collapsed="false">
      <c r="K77" s="203" t="n">
        <f aca="false">SUM(K2:K76)</f>
        <v>2573165.7693</v>
      </c>
    </row>
  </sheetData>
  <autoFilter ref="K1:K76"/>
  <conditionalFormatting sqref="T2">
    <cfRule type="duplicateValues" priority="2" aboveAverage="0" equalAverage="0" bottom="0" percent="0" rank="0" text="" dxfId="0">
      <formula>0</formula>
    </cfRule>
  </conditionalFormatting>
  <conditionalFormatting sqref="T3">
    <cfRule type="duplicateValues" priority="3" aboveAverage="0" equalAverage="0" bottom="0" percent="0" rank="0" text="" dxfId="1">
      <formula>0</formula>
    </cfRule>
  </conditionalFormatting>
  <conditionalFormatting sqref="T3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C3">
    <cfRule type="duplicateValues" priority="6" aboveAverage="0" equalAverage="0" bottom="0" percent="0" rank="0" text="" dxfId="4">
      <formula>0</formula>
    </cfRule>
  </conditionalFormatting>
  <conditionalFormatting sqref="D3">
    <cfRule type="duplicateValues" priority="7" aboveAverage="0" equalAverage="0" bottom="0" percent="0" rank="0" text="" dxfId="5">
      <formula>0</formula>
    </cfRule>
  </conditionalFormatting>
  <conditionalFormatting sqref="T4">
    <cfRule type="duplicateValues" priority="8" aboveAverage="0" equalAverage="0" bottom="0" percent="0" rank="0" text="" dxfId="6">
      <formula>0</formula>
    </cfRule>
  </conditionalFormatting>
  <conditionalFormatting sqref="T4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C4">
    <cfRule type="duplicateValues" priority="11" aboveAverage="0" equalAverage="0" bottom="0" percent="0" rank="0" text="" dxfId="9">
      <formula>0</formula>
    </cfRule>
  </conditionalFormatting>
  <conditionalFormatting sqref="D4">
    <cfRule type="duplicateValues" priority="12" aboveAverage="0" equalAverage="0" bottom="0" percent="0" rank="0" text="" dxfId="10">
      <formula>0</formula>
    </cfRule>
  </conditionalFormatting>
  <conditionalFormatting sqref="T5">
    <cfRule type="duplicateValues" priority="13" aboveAverage="0" equalAverage="0" bottom="0" percent="0" rank="0" text="" dxfId="11">
      <formula>0</formula>
    </cfRule>
  </conditionalFormatting>
  <conditionalFormatting sqref="T5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C5">
    <cfRule type="duplicateValues" priority="16" aboveAverage="0" equalAverage="0" bottom="0" percent="0" rank="0" text="" dxfId="14">
      <formula>0</formula>
    </cfRule>
  </conditionalFormatting>
  <conditionalFormatting sqref="D5">
    <cfRule type="duplicateValues" priority="17" aboveAverage="0" equalAverage="0" bottom="0" percent="0" rank="0" text="" dxfId="15">
      <formula>0</formula>
    </cfRule>
  </conditionalFormatting>
  <conditionalFormatting sqref="T6">
    <cfRule type="duplicateValues" priority="18" aboveAverage="0" equalAverage="0" bottom="0" percent="0" rank="0" text="" dxfId="16">
      <formula>0</formula>
    </cfRule>
  </conditionalFormatting>
  <conditionalFormatting sqref="C6">
    <cfRule type="duplicateValues" priority="19" aboveAverage="0" equalAverage="0" bottom="0" percent="0" rank="0" text="" dxfId="17">
      <formula>0</formula>
    </cfRule>
  </conditionalFormatting>
  <conditionalFormatting sqref="D6">
    <cfRule type="duplicateValues" priority="20" aboveAverage="0" equalAverage="0" bottom="0" percent="0" rank="0" text="" dxfId="18">
      <formula>0</formula>
    </cfRule>
  </conditionalFormatting>
  <conditionalFormatting sqref="T7">
    <cfRule type="duplicateValues" priority="21" aboveAverage="0" equalAverage="0" bottom="0" percent="0" rank="0" text="" dxfId="19">
      <formula>0</formula>
    </cfRule>
  </conditionalFormatting>
  <conditionalFormatting sqref="T7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C7">
    <cfRule type="duplicateValues" priority="24" aboveAverage="0" equalAverage="0" bottom="0" percent="0" rank="0" text="" dxfId="22">
      <formula>0</formula>
    </cfRule>
  </conditionalFormatting>
  <conditionalFormatting sqref="D7">
    <cfRule type="duplicateValues" priority="25" aboveAverage="0" equalAverage="0" bottom="0" percent="0" rank="0" text="" dxfId="23">
      <formula>0</formula>
    </cfRule>
  </conditionalFormatting>
  <conditionalFormatting sqref="T8">
    <cfRule type="duplicateValues" priority="26" aboveAverage="0" equalAverage="0" bottom="0" percent="0" rank="0" text="" dxfId="24">
      <formula>0</formula>
    </cfRule>
  </conditionalFormatting>
  <conditionalFormatting sqref="T8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C8">
    <cfRule type="duplicateValues" priority="29" aboveAverage="0" equalAverage="0" bottom="0" percent="0" rank="0" text="" dxfId="27">
      <formula>0</formula>
    </cfRule>
  </conditionalFormatting>
  <conditionalFormatting sqref="D8">
    <cfRule type="duplicateValues" priority="30" aboveAverage="0" equalAverage="0" bottom="0" percent="0" rank="0" text="" dxfId="28">
      <formula>0</formula>
    </cfRule>
  </conditionalFormatting>
  <conditionalFormatting sqref="T9">
    <cfRule type="duplicateValues" priority="31" aboveAverage="0" equalAverage="0" bottom="0" percent="0" rank="0" text="" dxfId="29">
      <formula>0</formula>
    </cfRule>
  </conditionalFormatting>
  <conditionalFormatting sqref="T9">
    <cfRule type="duplicateValues" priority="32" aboveAverage="0" equalAverage="0" bottom="0" percent="0" rank="0" text="" dxfId="30">
      <formula>0</formula>
    </cfRule>
    <cfRule type="duplicateValues" priority="33" aboveAverage="0" equalAverage="0" bottom="0" percent="0" rank="0" text="" dxfId="31">
      <formula>0</formula>
    </cfRule>
  </conditionalFormatting>
  <conditionalFormatting sqref="C9">
    <cfRule type="duplicateValues" priority="34" aboveAverage="0" equalAverage="0" bottom="0" percent="0" rank="0" text="" dxfId="32">
      <formula>0</formula>
    </cfRule>
  </conditionalFormatting>
  <conditionalFormatting sqref="D9">
    <cfRule type="duplicateValues" priority="35" aboveAverage="0" equalAverage="0" bottom="0" percent="0" rank="0" text="" dxfId="33">
      <formula>0</formula>
    </cfRule>
  </conditionalFormatting>
  <conditionalFormatting sqref="T10">
    <cfRule type="duplicateValues" priority="36" aboveAverage="0" equalAverage="0" bottom="0" percent="0" rank="0" text="" dxfId="34">
      <formula>0</formula>
    </cfRule>
  </conditionalFormatting>
  <conditionalFormatting sqref="T10"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</conditionalFormatting>
  <conditionalFormatting sqref="C10">
    <cfRule type="duplicateValues" priority="39" aboveAverage="0" equalAverage="0" bottom="0" percent="0" rank="0" text="" dxfId="37">
      <formula>0</formula>
    </cfRule>
  </conditionalFormatting>
  <conditionalFormatting sqref="D10">
    <cfRule type="duplicateValues" priority="40" aboveAverage="0" equalAverage="0" bottom="0" percent="0" rank="0" text="" dxfId="38">
      <formula>0</formula>
    </cfRule>
  </conditionalFormatting>
  <conditionalFormatting sqref="T11">
    <cfRule type="duplicateValues" priority="41" aboveAverage="0" equalAverage="0" bottom="0" percent="0" rank="0" text="" dxfId="39">
      <formula>0</formula>
    </cfRule>
  </conditionalFormatting>
  <conditionalFormatting sqref="T1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C11">
    <cfRule type="duplicateValues" priority="44" aboveAverage="0" equalAverage="0" bottom="0" percent="0" rank="0" text="" dxfId="42">
      <formula>0</formula>
    </cfRule>
  </conditionalFormatting>
  <conditionalFormatting sqref="D11">
    <cfRule type="duplicateValues" priority="45" aboveAverage="0" equalAverage="0" bottom="0" percent="0" rank="0" text="" dxfId="43">
      <formula>0</formula>
    </cfRule>
  </conditionalFormatting>
  <conditionalFormatting sqref="T12">
    <cfRule type="duplicateValues" priority="46" aboveAverage="0" equalAverage="0" bottom="0" percent="0" rank="0" text="" dxfId="44">
      <formula>0</formula>
    </cfRule>
  </conditionalFormatting>
  <conditionalFormatting sqref="C12">
    <cfRule type="duplicateValues" priority="47" aboveAverage="0" equalAverage="0" bottom="0" percent="0" rank="0" text="" dxfId="45">
      <formula>0</formula>
    </cfRule>
  </conditionalFormatting>
  <conditionalFormatting sqref="D12">
    <cfRule type="duplicateValues" priority="48" aboveAverage="0" equalAverage="0" bottom="0" percent="0" rank="0" text="" dxfId="46">
      <formula>0</formula>
    </cfRule>
  </conditionalFormatting>
  <conditionalFormatting sqref="T13">
    <cfRule type="duplicateValues" priority="49" aboveAverage="0" equalAverage="0" bottom="0" percent="0" rank="0" text="" dxfId="47">
      <formula>0</formula>
    </cfRule>
  </conditionalFormatting>
  <conditionalFormatting sqref="C13">
    <cfRule type="duplicateValues" priority="50" aboveAverage="0" equalAverage="0" bottom="0" percent="0" rank="0" text="" dxfId="48">
      <formula>0</formula>
    </cfRule>
  </conditionalFormatting>
  <conditionalFormatting sqref="D13">
    <cfRule type="duplicateValues" priority="51" aboveAverage="0" equalAverage="0" bottom="0" percent="0" rank="0" text="" dxfId="49">
      <formula>0</formula>
    </cfRule>
  </conditionalFormatting>
  <conditionalFormatting sqref="T14">
    <cfRule type="duplicateValues" priority="52" aboveAverage="0" equalAverage="0" bottom="0" percent="0" rank="0" text="" dxfId="50">
      <formula>0</formula>
    </cfRule>
  </conditionalFormatting>
  <conditionalFormatting sqref="C14">
    <cfRule type="duplicateValues" priority="53" aboveAverage="0" equalAverage="0" bottom="0" percent="0" rank="0" text="" dxfId="51">
      <formula>0</formula>
    </cfRule>
  </conditionalFormatting>
  <conditionalFormatting sqref="D14">
    <cfRule type="duplicateValues" priority="54" aboveAverage="0" equalAverage="0" bottom="0" percent="0" rank="0" text="" dxfId="52">
      <formula>0</formula>
    </cfRule>
  </conditionalFormatting>
  <conditionalFormatting sqref="T15">
    <cfRule type="duplicateValues" priority="55" aboveAverage="0" equalAverage="0" bottom="0" percent="0" rank="0" text="" dxfId="53">
      <formula>0</formula>
    </cfRule>
  </conditionalFormatting>
  <conditionalFormatting sqref="C15">
    <cfRule type="duplicateValues" priority="56" aboveAverage="0" equalAverage="0" bottom="0" percent="0" rank="0" text="" dxfId="54">
      <formula>0</formula>
    </cfRule>
  </conditionalFormatting>
  <conditionalFormatting sqref="D15">
    <cfRule type="duplicateValues" priority="57" aboveAverage="0" equalAverage="0" bottom="0" percent="0" rank="0" text="" dxfId="55">
      <formula>0</formula>
    </cfRule>
  </conditionalFormatting>
  <conditionalFormatting sqref="T16">
    <cfRule type="duplicateValues" priority="58" aboveAverage="0" equalAverage="0" bottom="0" percent="0" rank="0" text="" dxfId="56">
      <formula>0</formula>
    </cfRule>
  </conditionalFormatting>
  <conditionalFormatting sqref="C16">
    <cfRule type="duplicateValues" priority="59" aboveAverage="0" equalAverage="0" bottom="0" percent="0" rank="0" text="" dxfId="57">
      <formula>0</formula>
    </cfRule>
  </conditionalFormatting>
  <conditionalFormatting sqref="D16">
    <cfRule type="duplicateValues" priority="60" aboveAverage="0" equalAverage="0" bottom="0" percent="0" rank="0" text="" dxfId="58">
      <formula>0</formula>
    </cfRule>
  </conditionalFormatting>
  <conditionalFormatting sqref="T17">
    <cfRule type="duplicateValues" priority="61" aboveAverage="0" equalAverage="0" bottom="0" percent="0" rank="0" text="" dxfId="59">
      <formula>0</formula>
    </cfRule>
  </conditionalFormatting>
  <conditionalFormatting sqref="C17">
    <cfRule type="duplicateValues" priority="62" aboveAverage="0" equalAverage="0" bottom="0" percent="0" rank="0" text="" dxfId="60">
      <formula>0</formula>
    </cfRule>
  </conditionalFormatting>
  <conditionalFormatting sqref="D17">
    <cfRule type="duplicateValues" priority="63" aboveAverage="0" equalAverage="0" bottom="0" percent="0" rank="0" text="" dxfId="61">
      <formula>0</formula>
    </cfRule>
  </conditionalFormatting>
  <conditionalFormatting sqref="T18">
    <cfRule type="duplicateValues" priority="64" aboveAverage="0" equalAverage="0" bottom="0" percent="0" rank="0" text="" dxfId="62">
      <formula>0</formula>
    </cfRule>
  </conditionalFormatting>
  <conditionalFormatting sqref="C18">
    <cfRule type="duplicateValues" priority="65" aboveAverage="0" equalAverage="0" bottom="0" percent="0" rank="0" text="" dxfId="63">
      <formula>0</formula>
    </cfRule>
  </conditionalFormatting>
  <conditionalFormatting sqref="D18">
    <cfRule type="duplicateValues" priority="66" aboveAverage="0" equalAverage="0" bottom="0" percent="0" rank="0" text="" dxfId="64">
      <formula>0</formula>
    </cfRule>
  </conditionalFormatting>
  <conditionalFormatting sqref="T19">
    <cfRule type="duplicateValues" priority="67" aboveAverage="0" equalAverage="0" bottom="0" percent="0" rank="0" text="" dxfId="65">
      <formula>0</formula>
    </cfRule>
  </conditionalFormatting>
  <conditionalFormatting sqref="T19">
    <cfRule type="duplicateValues" priority="68" aboveAverage="0" equalAverage="0" bottom="0" percent="0" rank="0" text="" dxfId="66">
      <formula>0</formula>
    </cfRule>
    <cfRule type="duplicateValues" priority="69" aboveAverage="0" equalAverage="0" bottom="0" percent="0" rank="0" text="" dxfId="67">
      <formula>0</formula>
    </cfRule>
  </conditionalFormatting>
  <conditionalFormatting sqref="C19">
    <cfRule type="duplicateValues" priority="70" aboveAverage="0" equalAverage="0" bottom="0" percent="0" rank="0" text="" dxfId="68">
      <formula>0</formula>
    </cfRule>
  </conditionalFormatting>
  <conditionalFormatting sqref="D19">
    <cfRule type="duplicateValues" priority="71" aboveAverage="0" equalAverage="0" bottom="0" percent="0" rank="0" text="" dxfId="69">
      <formula>0</formula>
    </cfRule>
  </conditionalFormatting>
  <conditionalFormatting sqref="T20">
    <cfRule type="duplicateValues" priority="72" aboveAverage="0" equalAverage="0" bottom="0" percent="0" rank="0" text="" dxfId="70">
      <formula>0</formula>
    </cfRule>
  </conditionalFormatting>
  <conditionalFormatting sqref="T20">
    <cfRule type="duplicateValues" priority="73" aboveAverage="0" equalAverage="0" bottom="0" percent="0" rank="0" text="" dxfId="71">
      <formula>0</formula>
    </cfRule>
    <cfRule type="duplicateValues" priority="74" aboveAverage="0" equalAverage="0" bottom="0" percent="0" rank="0" text="" dxfId="72">
      <formula>0</formula>
    </cfRule>
  </conditionalFormatting>
  <conditionalFormatting sqref="C20">
    <cfRule type="duplicateValues" priority="75" aboveAverage="0" equalAverage="0" bottom="0" percent="0" rank="0" text="" dxfId="73">
      <formula>0</formula>
    </cfRule>
  </conditionalFormatting>
  <conditionalFormatting sqref="D20">
    <cfRule type="duplicateValues" priority="76" aboveAverage="0" equalAverage="0" bottom="0" percent="0" rank="0" text="" dxfId="74">
      <formula>0</formula>
    </cfRule>
  </conditionalFormatting>
  <conditionalFormatting sqref="T21">
    <cfRule type="duplicateValues" priority="77" aboveAverage="0" equalAverage="0" bottom="0" percent="0" rank="0" text="" dxfId="75">
      <formula>0</formula>
    </cfRule>
  </conditionalFormatting>
  <conditionalFormatting sqref="C21">
    <cfRule type="duplicateValues" priority="78" aboveAverage="0" equalAverage="0" bottom="0" percent="0" rank="0" text="" dxfId="76">
      <formula>0</formula>
    </cfRule>
  </conditionalFormatting>
  <conditionalFormatting sqref="D21">
    <cfRule type="duplicateValues" priority="79" aboveAverage="0" equalAverage="0" bottom="0" percent="0" rank="0" text="" dxfId="77">
      <formula>0</formula>
    </cfRule>
  </conditionalFormatting>
  <conditionalFormatting sqref="T22">
    <cfRule type="duplicateValues" priority="80" aboveAverage="0" equalAverage="0" bottom="0" percent="0" rank="0" text="" dxfId="78">
      <formula>0</formula>
    </cfRule>
  </conditionalFormatting>
  <conditionalFormatting sqref="T22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C22">
    <cfRule type="duplicateValues" priority="83" aboveAverage="0" equalAverage="0" bottom="0" percent="0" rank="0" text="" dxfId="81">
      <formula>0</formula>
    </cfRule>
  </conditionalFormatting>
  <conditionalFormatting sqref="D22">
    <cfRule type="duplicateValues" priority="84" aboveAverage="0" equalAverage="0" bottom="0" percent="0" rank="0" text="" dxfId="82">
      <formula>0</formula>
    </cfRule>
  </conditionalFormatting>
  <conditionalFormatting sqref="T23">
    <cfRule type="duplicateValues" priority="85" aboveAverage="0" equalAverage="0" bottom="0" percent="0" rank="0" text="" dxfId="83">
      <formula>0</formula>
    </cfRule>
  </conditionalFormatting>
  <conditionalFormatting sqref="T23">
    <cfRule type="duplicateValues" priority="86" aboveAverage="0" equalAverage="0" bottom="0" percent="0" rank="0" text="" dxfId="84">
      <formula>0</formula>
    </cfRule>
    <cfRule type="duplicateValues" priority="87" aboveAverage="0" equalAverage="0" bottom="0" percent="0" rank="0" text="" dxfId="85">
      <formula>0</formula>
    </cfRule>
  </conditionalFormatting>
  <conditionalFormatting sqref="C23">
    <cfRule type="duplicateValues" priority="88" aboveAverage="0" equalAverage="0" bottom="0" percent="0" rank="0" text="" dxfId="86">
      <formula>0</formula>
    </cfRule>
  </conditionalFormatting>
  <conditionalFormatting sqref="D23">
    <cfRule type="duplicateValues" priority="89" aboveAverage="0" equalAverage="0" bottom="0" percent="0" rank="0" text="" dxfId="87">
      <formula>0</formula>
    </cfRule>
  </conditionalFormatting>
  <conditionalFormatting sqref="T24">
    <cfRule type="duplicateValues" priority="90" aboveAverage="0" equalAverage="0" bottom="0" percent="0" rank="0" text="" dxfId="88">
      <formula>0</formula>
    </cfRule>
  </conditionalFormatting>
  <conditionalFormatting sqref="C24">
    <cfRule type="duplicateValues" priority="91" aboveAverage="0" equalAverage="0" bottom="0" percent="0" rank="0" text="" dxfId="89">
      <formula>0</formula>
    </cfRule>
  </conditionalFormatting>
  <conditionalFormatting sqref="D24">
    <cfRule type="duplicateValues" priority="92" aboveAverage="0" equalAverage="0" bottom="0" percent="0" rank="0" text="" dxfId="90">
      <formula>0</formula>
    </cfRule>
  </conditionalFormatting>
  <conditionalFormatting sqref="T25">
    <cfRule type="duplicateValues" priority="93" aboveAverage="0" equalAverage="0" bottom="0" percent="0" rank="0" text="" dxfId="91">
      <formula>0</formula>
    </cfRule>
  </conditionalFormatting>
  <conditionalFormatting sqref="C25">
    <cfRule type="duplicateValues" priority="94" aboveAverage="0" equalAverage="0" bottom="0" percent="0" rank="0" text="" dxfId="92">
      <formula>0</formula>
    </cfRule>
  </conditionalFormatting>
  <conditionalFormatting sqref="D25">
    <cfRule type="duplicateValues" priority="95" aboveAverage="0" equalAverage="0" bottom="0" percent="0" rank="0" text="" dxfId="93">
      <formula>0</formula>
    </cfRule>
  </conditionalFormatting>
  <conditionalFormatting sqref="T26">
    <cfRule type="duplicateValues" priority="96" aboveAverage="0" equalAverage="0" bottom="0" percent="0" rank="0" text="" dxfId="94">
      <formula>0</formula>
    </cfRule>
  </conditionalFormatting>
  <conditionalFormatting sqref="C26">
    <cfRule type="duplicateValues" priority="97" aboveAverage="0" equalAverage="0" bottom="0" percent="0" rank="0" text="" dxfId="95">
      <formula>0</formula>
    </cfRule>
  </conditionalFormatting>
  <conditionalFormatting sqref="D26">
    <cfRule type="duplicateValues" priority="98" aboveAverage="0" equalAverage="0" bottom="0" percent="0" rank="0" text="" dxfId="96">
      <formula>0</formula>
    </cfRule>
  </conditionalFormatting>
  <conditionalFormatting sqref="T27">
    <cfRule type="duplicateValues" priority="99" aboveAverage="0" equalAverage="0" bottom="0" percent="0" rank="0" text="" dxfId="97">
      <formula>0</formula>
    </cfRule>
  </conditionalFormatting>
  <conditionalFormatting sqref="C27">
    <cfRule type="duplicateValues" priority="100" aboveAverage="0" equalAverage="0" bottom="0" percent="0" rank="0" text="" dxfId="98">
      <formula>0</formula>
    </cfRule>
  </conditionalFormatting>
  <conditionalFormatting sqref="D27">
    <cfRule type="duplicateValues" priority="101" aboveAverage="0" equalAverage="0" bottom="0" percent="0" rank="0" text="" dxfId="99">
      <formula>0</formula>
    </cfRule>
  </conditionalFormatting>
  <conditionalFormatting sqref="T28">
    <cfRule type="duplicateValues" priority="102" aboveAverage="0" equalAverage="0" bottom="0" percent="0" rank="0" text="" dxfId="100">
      <formula>0</formula>
    </cfRule>
  </conditionalFormatting>
  <conditionalFormatting sqref="T28"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  <cfRule type="duplicateValues" priority="105" aboveAverage="0" equalAverage="0" bottom="0" percent="0" rank="0" text="" dxfId="103">
      <formula>0</formula>
    </cfRule>
  </conditionalFormatting>
  <conditionalFormatting sqref="T28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C28">
    <cfRule type="duplicateValues" priority="108" aboveAverage="0" equalAverage="0" bottom="0" percent="0" rank="0" text="" dxfId="106">
      <formula>0</formula>
    </cfRule>
  </conditionalFormatting>
  <conditionalFormatting sqref="D28">
    <cfRule type="duplicateValues" priority="109" aboveAverage="0" equalAverage="0" bottom="0" percent="0" rank="0" text="" dxfId="107">
      <formula>0</formula>
    </cfRule>
  </conditionalFormatting>
  <conditionalFormatting sqref="T29">
    <cfRule type="duplicateValues" priority="110" aboveAverage="0" equalAverage="0" bottom="0" percent="0" rank="0" text="" dxfId="108">
      <formula>0</formula>
    </cfRule>
  </conditionalFormatting>
  <conditionalFormatting sqref="T29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C29">
    <cfRule type="duplicateValues" priority="113" aboveAverage="0" equalAverage="0" bottom="0" percent="0" rank="0" text="" dxfId="111">
      <formula>0</formula>
    </cfRule>
    <cfRule type="duplicateValues" priority="114" aboveAverage="0" equalAverage="0" bottom="0" percent="0" rank="0" text="" dxfId="112">
      <formula>0</formula>
    </cfRule>
  </conditionalFormatting>
  <conditionalFormatting sqref="C29">
    <cfRule type="duplicateValues" priority="115" aboveAverage="0" equalAverage="0" bottom="0" percent="0" rank="0" text="" dxfId="113">
      <formula>0</formula>
    </cfRule>
  </conditionalFormatting>
  <conditionalFormatting sqref="D29">
    <cfRule type="duplicateValues" priority="116" aboveAverage="0" equalAverage="0" bottom="0" percent="0" rank="0" text="" dxfId="114">
      <formula>0</formula>
    </cfRule>
  </conditionalFormatting>
  <conditionalFormatting sqref="T30">
    <cfRule type="duplicateValues" priority="117" aboveAverage="0" equalAverage="0" bottom="0" percent="0" rank="0" text="" dxfId="115">
      <formula>0</formula>
    </cfRule>
  </conditionalFormatting>
  <conditionalFormatting sqref="T30">
    <cfRule type="duplicateValues" priority="118" aboveAverage="0" equalAverage="0" bottom="0" percent="0" rank="0" text="" dxfId="116">
      <formula>0</formula>
    </cfRule>
    <cfRule type="duplicateValues" priority="119" aboveAverage="0" equalAverage="0" bottom="0" percent="0" rank="0" text="" dxfId="117">
      <formula>0</formula>
    </cfRule>
  </conditionalFormatting>
  <conditionalFormatting sqref="C30">
    <cfRule type="duplicateValues" priority="120" aboveAverage="0" equalAverage="0" bottom="0" percent="0" rank="0" text="" dxfId="118">
      <formula>0</formula>
    </cfRule>
  </conditionalFormatting>
  <conditionalFormatting sqref="D30">
    <cfRule type="duplicateValues" priority="121" aboveAverage="0" equalAverage="0" bottom="0" percent="0" rank="0" text="" dxfId="119">
      <formula>0</formula>
    </cfRule>
  </conditionalFormatting>
  <conditionalFormatting sqref="T31">
    <cfRule type="duplicateValues" priority="122" aboveAverage="0" equalAverage="0" bottom="0" percent="0" rank="0" text="" dxfId="120">
      <formula>0</formula>
    </cfRule>
  </conditionalFormatting>
  <conditionalFormatting sqref="C31">
    <cfRule type="duplicateValues" priority="123" aboveAverage="0" equalAverage="0" bottom="0" percent="0" rank="0" text="" dxfId="121">
      <formula>0</formula>
    </cfRule>
  </conditionalFormatting>
  <conditionalFormatting sqref="D31">
    <cfRule type="duplicateValues" priority="124" aboveAverage="0" equalAverage="0" bottom="0" percent="0" rank="0" text="" dxfId="122">
      <formula>0</formula>
    </cfRule>
  </conditionalFormatting>
  <conditionalFormatting sqref="T32">
    <cfRule type="duplicateValues" priority="125" aboveAverage="0" equalAverage="0" bottom="0" percent="0" rank="0" text="" dxfId="123">
      <formula>0</formula>
    </cfRule>
  </conditionalFormatting>
  <conditionalFormatting sqref="C32">
    <cfRule type="duplicateValues" priority="126" aboveAverage="0" equalAverage="0" bottom="0" percent="0" rank="0" text="" dxfId="124">
      <formula>0</formula>
    </cfRule>
  </conditionalFormatting>
  <conditionalFormatting sqref="D32">
    <cfRule type="duplicateValues" priority="127" aboveAverage="0" equalAverage="0" bottom="0" percent="0" rank="0" text="" dxfId="125">
      <formula>0</formula>
    </cfRule>
  </conditionalFormatting>
  <conditionalFormatting sqref="T33">
    <cfRule type="duplicateValues" priority="128" aboveAverage="0" equalAverage="0" bottom="0" percent="0" rank="0" text="" dxfId="126">
      <formula>0</formula>
    </cfRule>
  </conditionalFormatting>
  <conditionalFormatting sqref="T33"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C33">
    <cfRule type="duplicateValues" priority="131" aboveAverage="0" equalAverage="0" bottom="0" percent="0" rank="0" text="" dxfId="129">
      <formula>0</formula>
    </cfRule>
    <cfRule type="duplicateValues" priority="132" aboveAverage="0" equalAverage="0" bottom="0" percent="0" rank="0" text="" dxfId="130">
      <formula>0</formula>
    </cfRule>
  </conditionalFormatting>
  <conditionalFormatting sqref="C33">
    <cfRule type="duplicateValues" priority="133" aboveAverage="0" equalAverage="0" bottom="0" percent="0" rank="0" text="" dxfId="131">
      <formula>0</formula>
    </cfRule>
  </conditionalFormatting>
  <conditionalFormatting sqref="D33">
    <cfRule type="duplicateValues" priority="134" aboveAverage="0" equalAverage="0" bottom="0" percent="0" rank="0" text="" dxfId="132">
      <formula>0</formula>
    </cfRule>
  </conditionalFormatting>
  <conditionalFormatting sqref="T34:T35">
    <cfRule type="duplicateValues" priority="135" aboveAverage="0" equalAverage="0" bottom="0" percent="0" rank="0" text="" dxfId="133">
      <formula>0</formula>
    </cfRule>
  </conditionalFormatting>
  <conditionalFormatting sqref="C34:C35">
    <cfRule type="duplicateValues" priority="136" aboveAverage="0" equalAverage="0" bottom="0" percent="0" rank="0" text="" dxfId="134">
      <formula>0</formula>
    </cfRule>
  </conditionalFormatting>
  <conditionalFormatting sqref="D34:D35">
    <cfRule type="duplicateValues" priority="137" aboveAverage="0" equalAverage="0" bottom="0" percent="0" rank="0" text="" dxfId="135">
      <formula>0</formula>
    </cfRule>
  </conditionalFormatting>
  <conditionalFormatting sqref="T36">
    <cfRule type="duplicateValues" priority="138" aboveAverage="0" equalAverage="0" bottom="0" percent="0" rank="0" text="" dxfId="136">
      <formula>0</formula>
    </cfRule>
  </conditionalFormatting>
  <conditionalFormatting sqref="C36">
    <cfRule type="duplicateValues" priority="139" aboveAverage="0" equalAverage="0" bottom="0" percent="0" rank="0" text="" dxfId="137">
      <formula>0</formula>
    </cfRule>
  </conditionalFormatting>
  <conditionalFormatting sqref="D36">
    <cfRule type="duplicateValues" priority="140" aboveAverage="0" equalAverage="0" bottom="0" percent="0" rank="0" text="" dxfId="138">
      <formula>0</formula>
    </cfRule>
  </conditionalFormatting>
  <conditionalFormatting sqref="T37">
    <cfRule type="duplicateValues" priority="141" aboveAverage="0" equalAverage="0" bottom="0" percent="0" rank="0" text="" dxfId="139">
      <formula>0</formula>
    </cfRule>
  </conditionalFormatting>
  <conditionalFormatting sqref="C37">
    <cfRule type="duplicateValues" priority="142" aboveAverage="0" equalAverage="0" bottom="0" percent="0" rank="0" text="" dxfId="140">
      <formula>0</formula>
    </cfRule>
  </conditionalFormatting>
  <conditionalFormatting sqref="D37">
    <cfRule type="duplicateValues" priority="143" aboveAverage="0" equalAverage="0" bottom="0" percent="0" rank="0" text="" dxfId="141">
      <formula>0</formula>
    </cfRule>
  </conditionalFormatting>
  <conditionalFormatting sqref="T38">
    <cfRule type="duplicateValues" priority="144" aboveAverage="0" equalAverage="0" bottom="0" percent="0" rank="0" text="" dxfId="142">
      <formula>0</formula>
    </cfRule>
  </conditionalFormatting>
  <conditionalFormatting sqref="T38">
    <cfRule type="duplicateValues" priority="145" aboveAverage="0" equalAverage="0" bottom="0" percent="0" rank="0" text="" dxfId="143">
      <formula>0</formula>
    </cfRule>
    <cfRule type="duplicateValues" priority="146" aboveAverage="0" equalAverage="0" bottom="0" percent="0" rank="0" text="" dxfId="144">
      <formula>0</formula>
    </cfRule>
  </conditionalFormatting>
  <conditionalFormatting sqref="C38">
    <cfRule type="duplicateValues" priority="147" aboveAverage="0" equalAverage="0" bottom="0" percent="0" rank="0" text="" dxfId="145">
      <formula>0</formula>
    </cfRule>
  </conditionalFormatting>
  <conditionalFormatting sqref="D38">
    <cfRule type="duplicateValues" priority="148" aboveAverage="0" equalAverage="0" bottom="0" percent="0" rank="0" text="" dxfId="146">
      <formula>0</formula>
    </cfRule>
  </conditionalFormatting>
  <conditionalFormatting sqref="T39">
    <cfRule type="duplicateValues" priority="149" aboveAverage="0" equalAverage="0" bottom="0" percent="0" rank="0" text="" dxfId="147">
      <formula>0</formula>
    </cfRule>
  </conditionalFormatting>
  <conditionalFormatting sqref="C39">
    <cfRule type="duplicateValues" priority="150" aboveAverage="0" equalAverage="0" bottom="0" percent="0" rank="0" text="" dxfId="148">
      <formula>0</formula>
    </cfRule>
  </conditionalFormatting>
  <conditionalFormatting sqref="D39">
    <cfRule type="duplicateValues" priority="151" aboveAverage="0" equalAverage="0" bottom="0" percent="0" rank="0" text="" dxfId="149">
      <formula>0</formula>
    </cfRule>
  </conditionalFormatting>
  <conditionalFormatting sqref="T40">
    <cfRule type="duplicateValues" priority="152" aboveAverage="0" equalAverage="0" bottom="0" percent="0" rank="0" text="" dxfId="150">
      <formula>0</formula>
    </cfRule>
  </conditionalFormatting>
  <conditionalFormatting sqref="C40">
    <cfRule type="duplicateValues" priority="153" aboveAverage="0" equalAverage="0" bottom="0" percent="0" rank="0" text="" dxfId="151">
      <formula>0</formula>
    </cfRule>
  </conditionalFormatting>
  <conditionalFormatting sqref="D40">
    <cfRule type="duplicateValues" priority="154" aboveAverage="0" equalAverage="0" bottom="0" percent="0" rank="0" text="" dxfId="152">
      <formula>0</formula>
    </cfRule>
  </conditionalFormatting>
  <conditionalFormatting sqref="T41">
    <cfRule type="duplicateValues" priority="155" aboveAverage="0" equalAverage="0" bottom="0" percent="0" rank="0" text="" dxfId="153">
      <formula>0</formula>
    </cfRule>
  </conditionalFormatting>
  <conditionalFormatting sqref="C41">
    <cfRule type="duplicateValues" priority="156" aboveAverage="0" equalAverage="0" bottom="0" percent="0" rank="0" text="" dxfId="154">
      <formula>0</formula>
    </cfRule>
  </conditionalFormatting>
  <conditionalFormatting sqref="D41">
    <cfRule type="duplicateValues" priority="157" aboveAverage="0" equalAverage="0" bottom="0" percent="0" rank="0" text="" dxfId="155">
      <formula>0</formula>
    </cfRule>
  </conditionalFormatting>
  <conditionalFormatting sqref="T35">
    <cfRule type="duplicateValues" priority="158" aboveAverage="0" equalAverage="0" bottom="0" percent="0" rank="0" text="" dxfId="156">
      <formula>0</formula>
    </cfRule>
  </conditionalFormatting>
  <conditionalFormatting sqref="D35">
    <cfRule type="duplicateValues" priority="159" aboveAverage="0" equalAverage="0" bottom="0" percent="0" rank="0" text="" dxfId="157">
      <formula>0</formula>
    </cfRule>
  </conditionalFormatting>
  <conditionalFormatting sqref="T42">
    <cfRule type="duplicateValues" priority="160" aboveAverage="0" equalAverage="0" bottom="0" percent="0" rank="0" text="" dxfId="158">
      <formula>0</formula>
    </cfRule>
  </conditionalFormatting>
  <conditionalFormatting sqref="T42">
    <cfRule type="duplicateValues" priority="161" aboveAverage="0" equalAverage="0" bottom="0" percent="0" rank="0" text="" dxfId="159">
      <formula>0</formula>
    </cfRule>
    <cfRule type="duplicateValues" priority="162" aboveAverage="0" equalAverage="0" bottom="0" percent="0" rank="0" text="" dxfId="160">
      <formula>0</formula>
    </cfRule>
  </conditionalFormatting>
  <conditionalFormatting sqref="T42">
    <cfRule type="duplicateValues" priority="163" aboveAverage="0" equalAverage="0" bottom="0" percent="0" rank="0" text="" dxfId="161">
      <formula>0</formula>
    </cfRule>
    <cfRule type="duplicateValues" priority="164" aboveAverage="0" equalAverage="0" bottom="0" percent="0" rank="0" text="" dxfId="162">
      <formula>0</formula>
    </cfRule>
    <cfRule type="duplicateValues" priority="165" aboveAverage="0" equalAverage="0" bottom="0" percent="0" rank="0" text="" dxfId="163">
      <formula>0</formula>
    </cfRule>
  </conditionalFormatting>
  <conditionalFormatting sqref="C42">
    <cfRule type="duplicateValues" priority="166" aboveAverage="0" equalAverage="0" bottom="0" percent="0" rank="0" text="" dxfId="164">
      <formula>0</formula>
    </cfRule>
  </conditionalFormatting>
  <conditionalFormatting sqref="D42">
    <cfRule type="duplicateValues" priority="167" aboveAverage="0" equalAverage="0" bottom="0" percent="0" rank="0" text="" dxfId="165">
      <formula>0</formula>
    </cfRule>
  </conditionalFormatting>
  <conditionalFormatting sqref="T43:T44">
    <cfRule type="duplicateValues" priority="168" aboveAverage="0" equalAverage="0" bottom="0" percent="0" rank="0" text="" dxfId="166">
      <formula>0</formula>
    </cfRule>
  </conditionalFormatting>
  <conditionalFormatting sqref="C43:C44">
    <cfRule type="duplicateValues" priority="169" aboveAverage="0" equalAverage="0" bottom="0" percent="0" rank="0" text="" dxfId="167">
      <formula>0</formula>
    </cfRule>
  </conditionalFormatting>
  <conditionalFormatting sqref="D43:D44">
    <cfRule type="duplicateValues" priority="170" aboveAverage="0" equalAverage="0" bottom="0" percent="0" rank="0" text="" dxfId="168">
      <formula>0</formula>
    </cfRule>
  </conditionalFormatting>
  <conditionalFormatting sqref="T45">
    <cfRule type="duplicateValues" priority="171" aboveAverage="0" equalAverage="0" bottom="0" percent="0" rank="0" text="" dxfId="169">
      <formula>0</formula>
    </cfRule>
  </conditionalFormatting>
  <conditionalFormatting sqref="C45">
    <cfRule type="duplicateValues" priority="172" aboveAverage="0" equalAverage="0" bottom="0" percent="0" rank="0" text="" dxfId="170">
      <formula>0</formula>
    </cfRule>
  </conditionalFormatting>
  <conditionalFormatting sqref="D45">
    <cfRule type="duplicateValues" priority="173" aboveAverage="0" equalAverage="0" bottom="0" percent="0" rank="0" text="" dxfId="171">
      <formula>0</formula>
    </cfRule>
  </conditionalFormatting>
  <conditionalFormatting sqref="T46">
    <cfRule type="duplicateValues" priority="174" aboveAverage="0" equalAverage="0" bottom="0" percent="0" rank="0" text="" dxfId="172">
      <formula>0</formula>
    </cfRule>
  </conditionalFormatting>
  <conditionalFormatting sqref="C46">
    <cfRule type="duplicateValues" priority="175" aboveAverage="0" equalAverage="0" bottom="0" percent="0" rank="0" text="" dxfId="173">
      <formula>0</formula>
    </cfRule>
  </conditionalFormatting>
  <conditionalFormatting sqref="D46">
    <cfRule type="duplicateValues" priority="176" aboveAverage="0" equalAverage="0" bottom="0" percent="0" rank="0" text="" dxfId="174">
      <formula>0</formula>
    </cfRule>
  </conditionalFormatting>
  <conditionalFormatting sqref="T47">
    <cfRule type="duplicateValues" priority="177" aboveAverage="0" equalAverage="0" bottom="0" percent="0" rank="0" text="" dxfId="175">
      <formula>0</formula>
    </cfRule>
  </conditionalFormatting>
  <conditionalFormatting sqref="C47">
    <cfRule type="duplicateValues" priority="178" aboveAverage="0" equalAverage="0" bottom="0" percent="0" rank="0" text="" dxfId="176">
      <formula>0</formula>
    </cfRule>
  </conditionalFormatting>
  <conditionalFormatting sqref="D47">
    <cfRule type="duplicateValues" priority="179" aboveAverage="0" equalAverage="0" bottom="0" percent="0" rank="0" text="" dxfId="177">
      <formula>0</formula>
    </cfRule>
  </conditionalFormatting>
  <conditionalFormatting sqref="T48">
    <cfRule type="duplicateValues" priority="180" aboveAverage="0" equalAverage="0" bottom="0" percent="0" rank="0" text="" dxfId="178">
      <formula>0</formula>
    </cfRule>
  </conditionalFormatting>
  <conditionalFormatting sqref="C48">
    <cfRule type="duplicateValues" priority="181" aboveAverage="0" equalAverage="0" bottom="0" percent="0" rank="0" text="" dxfId="179">
      <formula>0</formula>
    </cfRule>
  </conditionalFormatting>
  <conditionalFormatting sqref="D48">
    <cfRule type="duplicateValues" priority="182" aboveAverage="0" equalAverage="0" bottom="0" percent="0" rank="0" text="" dxfId="180">
      <formula>0</formula>
    </cfRule>
  </conditionalFormatting>
  <conditionalFormatting sqref="T49">
    <cfRule type="duplicateValues" priority="183" aboveAverage="0" equalAverage="0" bottom="0" percent="0" rank="0" text="" dxfId="181">
      <formula>0</formula>
    </cfRule>
  </conditionalFormatting>
  <conditionalFormatting sqref="T49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C49">
    <cfRule type="duplicateValues" priority="186" aboveAverage="0" equalAverage="0" bottom="0" percent="0" rank="0" text="" dxfId="184">
      <formula>0</formula>
    </cfRule>
  </conditionalFormatting>
  <conditionalFormatting sqref="D49">
    <cfRule type="duplicateValues" priority="187" aboveAverage="0" equalAverage="0" bottom="0" percent="0" rank="0" text="" dxfId="185">
      <formula>0</formula>
    </cfRule>
  </conditionalFormatting>
  <conditionalFormatting sqref="T50">
    <cfRule type="duplicateValues" priority="188" aboveAverage="0" equalAverage="0" bottom="0" percent="0" rank="0" text="" dxfId="186">
      <formula>0</formula>
    </cfRule>
  </conditionalFormatting>
  <conditionalFormatting sqref="C50">
    <cfRule type="duplicateValues" priority="189" aboveAverage="0" equalAverage="0" bottom="0" percent="0" rank="0" text="" dxfId="187">
      <formula>0</formula>
    </cfRule>
  </conditionalFormatting>
  <conditionalFormatting sqref="D50">
    <cfRule type="duplicateValues" priority="190" aboveAverage="0" equalAverage="0" bottom="0" percent="0" rank="0" text="" dxfId="188">
      <formula>0</formula>
    </cfRule>
  </conditionalFormatting>
  <conditionalFormatting sqref="T51">
    <cfRule type="duplicateValues" priority="191" aboveAverage="0" equalAverage="0" bottom="0" percent="0" rank="0" text="" dxfId="189">
      <formula>0</formula>
    </cfRule>
  </conditionalFormatting>
  <conditionalFormatting sqref="T51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</conditionalFormatting>
  <conditionalFormatting sqref="C51">
    <cfRule type="duplicateValues" priority="194" aboveAverage="0" equalAverage="0" bottom="0" percent="0" rank="0" text="" dxfId="192">
      <formula>0</formula>
    </cfRule>
  </conditionalFormatting>
  <conditionalFormatting sqref="D51">
    <cfRule type="duplicateValues" priority="195" aboveAverage="0" equalAverage="0" bottom="0" percent="0" rank="0" text="" dxfId="193">
      <formula>0</formula>
    </cfRule>
  </conditionalFormatting>
  <conditionalFormatting sqref="T52">
    <cfRule type="duplicateValues" priority="196" aboveAverage="0" equalAverage="0" bottom="0" percent="0" rank="0" text="" dxfId="194">
      <formula>0</formula>
    </cfRule>
  </conditionalFormatting>
  <conditionalFormatting sqref="C52">
    <cfRule type="duplicateValues" priority="197" aboveAverage="0" equalAverage="0" bottom="0" percent="0" rank="0" text="" dxfId="195">
      <formula>0</formula>
    </cfRule>
  </conditionalFormatting>
  <conditionalFormatting sqref="D52">
    <cfRule type="duplicateValues" priority="198" aboveAverage="0" equalAverage="0" bottom="0" percent="0" rank="0" text="" dxfId="196">
      <formula>0</formula>
    </cfRule>
  </conditionalFormatting>
  <conditionalFormatting sqref="T53">
    <cfRule type="duplicateValues" priority="199" aboveAverage="0" equalAverage="0" bottom="0" percent="0" rank="0" text="" dxfId="197">
      <formula>0</formula>
    </cfRule>
  </conditionalFormatting>
  <conditionalFormatting sqref="T53">
    <cfRule type="duplicateValues" priority="200" aboveAverage="0" equalAverage="0" bottom="0" percent="0" rank="0" text="" dxfId="198">
      <formula>0</formula>
    </cfRule>
    <cfRule type="duplicateValues" priority="201" aboveAverage="0" equalAverage="0" bottom="0" percent="0" rank="0" text="" dxfId="199">
      <formula>0</formula>
    </cfRule>
  </conditionalFormatting>
  <conditionalFormatting sqref="C53">
    <cfRule type="duplicateValues" priority="202" aboveAverage="0" equalAverage="0" bottom="0" percent="0" rank="0" text="" dxfId="200">
      <formula>0</formula>
    </cfRule>
  </conditionalFormatting>
  <conditionalFormatting sqref="D53">
    <cfRule type="duplicateValues" priority="203" aboveAverage="0" equalAverage="0" bottom="0" percent="0" rank="0" text="" dxfId="201">
      <formula>0</formula>
    </cfRule>
  </conditionalFormatting>
  <conditionalFormatting sqref="T44">
    <cfRule type="duplicateValues" priority="204" aboveAverage="0" equalAverage="0" bottom="0" percent="0" rank="0" text="" dxfId="202">
      <formula>0</formula>
    </cfRule>
  </conditionalFormatting>
  <conditionalFormatting sqref="T44">
    <cfRule type="duplicateValues" priority="205" aboveAverage="0" equalAverage="0" bottom="0" percent="0" rank="0" text="" dxfId="203">
      <formula>0</formula>
    </cfRule>
    <cfRule type="duplicateValues" priority="206" aboveAverage="0" equalAverage="0" bottom="0" percent="0" rank="0" text="" dxfId="204">
      <formula>0</formula>
    </cfRule>
  </conditionalFormatting>
  <conditionalFormatting sqref="C44">
    <cfRule type="duplicateValues" priority="207" aboveAverage="0" equalAverage="0" bottom="0" percent="0" rank="0" text="" dxfId="205">
      <formula>0</formula>
    </cfRule>
  </conditionalFormatting>
  <conditionalFormatting sqref="D44">
    <cfRule type="duplicateValues" priority="208" aboveAverage="0" equalAverage="0" bottom="0" percent="0" rank="0" text="" dxfId="206">
      <formula>0</formula>
    </cfRule>
  </conditionalFormatting>
  <conditionalFormatting sqref="T54">
    <cfRule type="duplicateValues" priority="209" aboveAverage="0" equalAverage="0" bottom="0" percent="0" rank="0" text="" dxfId="207">
      <formula>0</formula>
    </cfRule>
  </conditionalFormatting>
  <conditionalFormatting sqref="T54">
    <cfRule type="duplicateValues" priority="210" aboveAverage="0" equalAverage="0" bottom="0" percent="0" rank="0" text="" dxfId="208">
      <formula>0</formula>
    </cfRule>
    <cfRule type="duplicateValues" priority="211" aboveAverage="0" equalAverage="0" bottom="0" percent="0" rank="0" text="" dxfId="209">
      <formula>0</formula>
    </cfRule>
  </conditionalFormatting>
  <conditionalFormatting sqref="C54">
    <cfRule type="duplicateValues" priority="212" aboveAverage="0" equalAverage="0" bottom="0" percent="0" rank="0" text="" dxfId="210">
      <formula>0</formula>
    </cfRule>
  </conditionalFormatting>
  <conditionalFormatting sqref="D54">
    <cfRule type="duplicateValues" priority="213" aboveAverage="0" equalAverage="0" bottom="0" percent="0" rank="0" text="" dxfId="211">
      <formula>0</formula>
    </cfRule>
  </conditionalFormatting>
  <conditionalFormatting sqref="T55">
    <cfRule type="duplicateValues" priority="214" aboveAverage="0" equalAverage="0" bottom="0" percent="0" rank="0" text="" dxfId="212">
      <formula>0</formula>
    </cfRule>
  </conditionalFormatting>
  <conditionalFormatting sqref="C55">
    <cfRule type="duplicateValues" priority="215" aboveAverage="0" equalAverage="0" bottom="0" percent="0" rank="0" text="" dxfId="213">
      <formula>0</formula>
    </cfRule>
  </conditionalFormatting>
  <conditionalFormatting sqref="D55">
    <cfRule type="duplicateValues" priority="216" aboveAverage="0" equalAverage="0" bottom="0" percent="0" rank="0" text="" dxfId="214">
      <formula>0</formula>
    </cfRule>
  </conditionalFormatting>
  <conditionalFormatting sqref="T56">
    <cfRule type="duplicateValues" priority="217" aboveAverage="0" equalAverage="0" bottom="0" percent="0" rank="0" text="" dxfId="215">
      <formula>0</formula>
    </cfRule>
  </conditionalFormatting>
  <conditionalFormatting sqref="C56">
    <cfRule type="duplicateValues" priority="218" aboveAverage="0" equalAverage="0" bottom="0" percent="0" rank="0" text="" dxfId="216">
      <formula>0</formula>
    </cfRule>
  </conditionalFormatting>
  <conditionalFormatting sqref="D56">
    <cfRule type="duplicateValues" priority="219" aboveAverage="0" equalAverage="0" bottom="0" percent="0" rank="0" text="" dxfId="217">
      <formula>0</formula>
    </cfRule>
  </conditionalFormatting>
  <conditionalFormatting sqref="T57">
    <cfRule type="duplicateValues" priority="220" aboveAverage="0" equalAverage="0" bottom="0" percent="0" rank="0" text="" dxfId="218">
      <formula>0</formula>
    </cfRule>
  </conditionalFormatting>
  <conditionalFormatting sqref="T57">
    <cfRule type="duplicateValues" priority="221" aboveAverage="0" equalAverage="0" bottom="0" percent="0" rank="0" text="" dxfId="219">
      <formula>0</formula>
    </cfRule>
    <cfRule type="duplicateValues" priority="222" aboveAverage="0" equalAverage="0" bottom="0" percent="0" rank="0" text="" dxfId="220">
      <formula>0</formula>
    </cfRule>
  </conditionalFormatting>
  <conditionalFormatting sqref="C57">
    <cfRule type="duplicateValues" priority="223" aboveAverage="0" equalAverage="0" bottom="0" percent="0" rank="0" text="" dxfId="221">
      <formula>0</formula>
    </cfRule>
  </conditionalFormatting>
  <conditionalFormatting sqref="D57">
    <cfRule type="duplicateValues" priority="224" aboveAverage="0" equalAverage="0" bottom="0" percent="0" rank="0" text="" dxfId="222">
      <formula>0</formula>
    </cfRule>
  </conditionalFormatting>
  <conditionalFormatting sqref="T58">
    <cfRule type="duplicateValues" priority="225" aboveAverage="0" equalAverage="0" bottom="0" percent="0" rank="0" text="" dxfId="223">
      <formula>0</formula>
    </cfRule>
  </conditionalFormatting>
  <conditionalFormatting sqref="C58">
    <cfRule type="duplicateValues" priority="226" aboveAverage="0" equalAverage="0" bottom="0" percent="0" rank="0" text="" dxfId="224">
      <formula>0</formula>
    </cfRule>
  </conditionalFormatting>
  <conditionalFormatting sqref="D58">
    <cfRule type="duplicateValues" priority="227" aboveAverage="0" equalAverage="0" bottom="0" percent="0" rank="0" text="" dxfId="225">
      <formula>0</formula>
    </cfRule>
  </conditionalFormatting>
  <conditionalFormatting sqref="T59">
    <cfRule type="duplicateValues" priority="228" aboveAverage="0" equalAverage="0" bottom="0" percent="0" rank="0" text="" dxfId="226">
      <formula>0</formula>
    </cfRule>
  </conditionalFormatting>
  <conditionalFormatting sqref="C59">
    <cfRule type="duplicateValues" priority="229" aboveAverage="0" equalAverage="0" bottom="0" percent="0" rank="0" text="" dxfId="227">
      <formula>0</formula>
    </cfRule>
  </conditionalFormatting>
  <conditionalFormatting sqref="D59">
    <cfRule type="duplicateValues" priority="230" aboveAverage="0" equalAverage="0" bottom="0" percent="0" rank="0" text="" dxfId="228">
      <formula>0</formula>
    </cfRule>
  </conditionalFormatting>
  <conditionalFormatting sqref="T60">
    <cfRule type="duplicateValues" priority="231" aboveAverage="0" equalAverage="0" bottom="0" percent="0" rank="0" text="" dxfId="229">
      <formula>0</formula>
    </cfRule>
  </conditionalFormatting>
  <conditionalFormatting sqref="T60">
    <cfRule type="duplicateValues" priority="232" aboveAverage="0" equalAverage="0" bottom="0" percent="0" rank="0" text="" dxfId="230">
      <formula>0</formula>
    </cfRule>
    <cfRule type="duplicateValues" priority="233" aboveAverage="0" equalAverage="0" bottom="0" percent="0" rank="0" text="" dxfId="231">
      <formula>0</formula>
    </cfRule>
  </conditionalFormatting>
  <conditionalFormatting sqref="C60">
    <cfRule type="duplicateValues" priority="234" aboveAverage="0" equalAverage="0" bottom="0" percent="0" rank="0" text="" dxfId="232">
      <formula>0</formula>
    </cfRule>
  </conditionalFormatting>
  <conditionalFormatting sqref="D60">
    <cfRule type="duplicateValues" priority="235" aboveAverage="0" equalAverage="0" bottom="0" percent="0" rank="0" text="" dxfId="233">
      <formula>0</formula>
    </cfRule>
  </conditionalFormatting>
  <conditionalFormatting sqref="T61">
    <cfRule type="duplicateValues" priority="236" aboveAverage="0" equalAverage="0" bottom="0" percent="0" rank="0" text="" dxfId="234">
      <formula>0</formula>
    </cfRule>
  </conditionalFormatting>
  <conditionalFormatting sqref="C61">
    <cfRule type="duplicateValues" priority="237" aboveAverage="0" equalAverage="0" bottom="0" percent="0" rank="0" text="" dxfId="235">
      <formula>0</formula>
    </cfRule>
  </conditionalFormatting>
  <conditionalFormatting sqref="D61">
    <cfRule type="duplicateValues" priority="238" aboveAverage="0" equalAverage="0" bottom="0" percent="0" rank="0" text="" dxfId="236">
      <formula>0</formula>
    </cfRule>
  </conditionalFormatting>
  <conditionalFormatting sqref="T62">
    <cfRule type="duplicateValues" priority="239" aboveAverage="0" equalAverage="0" bottom="0" percent="0" rank="0" text="" dxfId="237">
      <formula>0</formula>
    </cfRule>
  </conditionalFormatting>
  <conditionalFormatting sqref="C62">
    <cfRule type="duplicateValues" priority="240" aboveAverage="0" equalAverage="0" bottom="0" percent="0" rank="0" text="" dxfId="238">
      <formula>0</formula>
    </cfRule>
  </conditionalFormatting>
  <conditionalFormatting sqref="D62">
    <cfRule type="duplicateValues" priority="241" aboveAverage="0" equalAverage="0" bottom="0" percent="0" rank="0" text="" dxfId="239">
      <formula>0</formula>
    </cfRule>
  </conditionalFormatting>
  <conditionalFormatting sqref="T63">
    <cfRule type="duplicateValues" priority="242" aboveAverage="0" equalAverage="0" bottom="0" percent="0" rank="0" text="" dxfId="240">
      <formula>0</formula>
    </cfRule>
  </conditionalFormatting>
  <conditionalFormatting sqref="T63">
    <cfRule type="duplicateValues" priority="243" aboveAverage="0" equalAverage="0" bottom="0" percent="0" rank="0" text="" dxfId="241">
      <formula>0</formula>
    </cfRule>
    <cfRule type="duplicateValues" priority="244" aboveAverage="0" equalAverage="0" bottom="0" percent="0" rank="0" text="" dxfId="242">
      <formula>0</formula>
    </cfRule>
  </conditionalFormatting>
  <conditionalFormatting sqref="C63">
    <cfRule type="duplicateValues" priority="245" aboveAverage="0" equalAverage="0" bottom="0" percent="0" rank="0" text="" dxfId="243">
      <formula>0</formula>
    </cfRule>
  </conditionalFormatting>
  <conditionalFormatting sqref="D63">
    <cfRule type="duplicateValues" priority="246" aboveAverage="0" equalAverage="0" bottom="0" percent="0" rank="0" text="" dxfId="244">
      <formula>0</formula>
    </cfRule>
  </conditionalFormatting>
  <conditionalFormatting sqref="T64">
    <cfRule type="duplicateValues" priority="247" aboveAverage="0" equalAverage="0" bottom="0" percent="0" rank="0" text="" dxfId="245">
      <formula>0</formula>
    </cfRule>
  </conditionalFormatting>
  <conditionalFormatting sqref="C64">
    <cfRule type="duplicateValues" priority="248" aboveAverage="0" equalAverage="0" bottom="0" percent="0" rank="0" text="" dxfId="246">
      <formula>0</formula>
    </cfRule>
  </conditionalFormatting>
  <conditionalFormatting sqref="D64">
    <cfRule type="duplicateValues" priority="249" aboveAverage="0" equalAverage="0" bottom="0" percent="0" rank="0" text="" dxfId="247">
      <formula>0</formula>
    </cfRule>
  </conditionalFormatting>
  <conditionalFormatting sqref="T65">
    <cfRule type="duplicateValues" priority="250" aboveAverage="0" equalAverage="0" bottom="0" percent="0" rank="0" text="" dxfId="248">
      <formula>0</formula>
    </cfRule>
  </conditionalFormatting>
  <conditionalFormatting sqref="C65">
    <cfRule type="duplicateValues" priority="251" aboveAverage="0" equalAverage="0" bottom="0" percent="0" rank="0" text="" dxfId="249">
      <formula>0</formula>
    </cfRule>
  </conditionalFormatting>
  <conditionalFormatting sqref="D65">
    <cfRule type="duplicateValues" priority="252" aboveAverage="0" equalAverage="0" bottom="0" percent="0" rank="0" text="" dxfId="250">
      <formula>0</formula>
    </cfRule>
  </conditionalFormatting>
  <conditionalFormatting sqref="T66">
    <cfRule type="duplicateValues" priority="253" aboveAverage="0" equalAverage="0" bottom="0" percent="0" rank="0" text="" dxfId="251">
      <formula>0</formula>
    </cfRule>
  </conditionalFormatting>
  <conditionalFormatting sqref="T66">
    <cfRule type="duplicateValues" priority="254" aboveAverage="0" equalAverage="0" bottom="0" percent="0" rank="0" text="" dxfId="252">
      <formula>0</formula>
    </cfRule>
    <cfRule type="duplicateValues" priority="255" aboveAverage="0" equalAverage="0" bottom="0" percent="0" rank="0" text="" dxfId="253">
      <formula>0</formula>
    </cfRule>
  </conditionalFormatting>
  <conditionalFormatting sqref="C66">
    <cfRule type="duplicateValues" priority="256" aboveAverage="0" equalAverage="0" bottom="0" percent="0" rank="0" text="" dxfId="254">
      <formula>0</formula>
    </cfRule>
  </conditionalFormatting>
  <conditionalFormatting sqref="D66">
    <cfRule type="duplicateValues" priority="257" aboveAverage="0" equalAverage="0" bottom="0" percent="0" rank="0" text="" dxfId="255">
      <formula>0</formula>
    </cfRule>
  </conditionalFormatting>
  <conditionalFormatting sqref="T67">
    <cfRule type="duplicateValues" priority="258" aboveAverage="0" equalAverage="0" bottom="0" percent="0" rank="0" text="" dxfId="256">
      <formula>0</formula>
    </cfRule>
  </conditionalFormatting>
  <conditionalFormatting sqref="C67">
    <cfRule type="duplicateValues" priority="259" aboveAverage="0" equalAverage="0" bottom="0" percent="0" rank="0" text="" dxfId="257">
      <formula>0</formula>
    </cfRule>
  </conditionalFormatting>
  <conditionalFormatting sqref="D67">
    <cfRule type="duplicateValues" priority="260" aboveAverage="0" equalAverage="0" bottom="0" percent="0" rank="0" text="" dxfId="258">
      <formula>0</formula>
    </cfRule>
  </conditionalFormatting>
  <conditionalFormatting sqref="T68">
    <cfRule type="duplicateValues" priority="261" aboveAverage="0" equalAverage="0" bottom="0" percent="0" rank="0" text="" dxfId="259">
      <formula>0</formula>
    </cfRule>
  </conditionalFormatting>
  <conditionalFormatting sqref="C68">
    <cfRule type="duplicateValues" priority="262" aboveAverage="0" equalAverage="0" bottom="0" percent="0" rank="0" text="" dxfId="260">
      <formula>0</formula>
    </cfRule>
  </conditionalFormatting>
  <conditionalFormatting sqref="D68">
    <cfRule type="duplicateValues" priority="263" aboveAverage="0" equalAverage="0" bottom="0" percent="0" rank="0" text="" dxfId="261">
      <formula>0</formula>
    </cfRule>
  </conditionalFormatting>
  <conditionalFormatting sqref="T69">
    <cfRule type="duplicateValues" priority="264" aboveAverage="0" equalAverage="0" bottom="0" percent="0" rank="0" text="" dxfId="262">
      <formula>0</formula>
    </cfRule>
  </conditionalFormatting>
  <conditionalFormatting sqref="T69">
    <cfRule type="duplicateValues" priority="265" aboveAverage="0" equalAverage="0" bottom="0" percent="0" rank="0" text="" dxfId="263">
      <formula>0</formula>
    </cfRule>
    <cfRule type="duplicateValues" priority="266" aboveAverage="0" equalAverage="0" bottom="0" percent="0" rank="0" text="" dxfId="264">
      <formula>0</formula>
    </cfRule>
  </conditionalFormatting>
  <conditionalFormatting sqref="C69">
    <cfRule type="duplicateValues" priority="267" aboveAverage="0" equalAverage="0" bottom="0" percent="0" rank="0" text="" dxfId="265">
      <formula>0</formula>
    </cfRule>
  </conditionalFormatting>
  <conditionalFormatting sqref="D69">
    <cfRule type="duplicateValues" priority="268" aboveAverage="0" equalAverage="0" bottom="0" percent="0" rank="0" text="" dxfId="266">
      <formula>0</formula>
    </cfRule>
  </conditionalFormatting>
  <conditionalFormatting sqref="T70">
    <cfRule type="duplicateValues" priority="269" aboveAverage="0" equalAverage="0" bottom="0" percent="0" rank="0" text="" dxfId="267">
      <formula>0</formula>
    </cfRule>
  </conditionalFormatting>
  <conditionalFormatting sqref="C70">
    <cfRule type="duplicateValues" priority="270" aboveAverage="0" equalAverage="0" bottom="0" percent="0" rank="0" text="" dxfId="268">
      <formula>0</formula>
    </cfRule>
  </conditionalFormatting>
  <conditionalFormatting sqref="D70">
    <cfRule type="duplicateValues" priority="271" aboveAverage="0" equalAverage="0" bottom="0" percent="0" rank="0" text="" dxfId="269">
      <formula>0</formula>
    </cfRule>
  </conditionalFormatting>
  <conditionalFormatting sqref="T71">
    <cfRule type="duplicateValues" priority="272" aboveAverage="0" equalAverage="0" bottom="0" percent="0" rank="0" text="" dxfId="270">
      <formula>0</formula>
    </cfRule>
  </conditionalFormatting>
  <conditionalFormatting sqref="C71">
    <cfRule type="duplicateValues" priority="273" aboveAverage="0" equalAverage="0" bottom="0" percent="0" rank="0" text="" dxfId="271">
      <formula>0</formula>
    </cfRule>
  </conditionalFormatting>
  <conditionalFormatting sqref="D71">
    <cfRule type="duplicateValues" priority="274" aboveAverage="0" equalAverage="0" bottom="0" percent="0" rank="0" text="" dxfId="272">
      <formula>0</formula>
    </cfRule>
  </conditionalFormatting>
  <conditionalFormatting sqref="T72">
    <cfRule type="duplicateValues" priority="275" aboveAverage="0" equalAverage="0" bottom="0" percent="0" rank="0" text="" dxfId="273">
      <formula>0</formula>
    </cfRule>
  </conditionalFormatting>
  <conditionalFormatting sqref="C72">
    <cfRule type="duplicateValues" priority="276" aboveAverage="0" equalAverage="0" bottom="0" percent="0" rank="0" text="" dxfId="274">
      <formula>0</formula>
    </cfRule>
  </conditionalFormatting>
  <conditionalFormatting sqref="D72">
    <cfRule type="duplicateValues" priority="277" aboveAverage="0" equalAverage="0" bottom="0" percent="0" rank="0" text="" dxfId="275">
      <formula>0</formula>
    </cfRule>
  </conditionalFormatting>
  <conditionalFormatting sqref="T73">
    <cfRule type="duplicateValues" priority="278" aboveAverage="0" equalAverage="0" bottom="0" percent="0" rank="0" text="" dxfId="276">
      <formula>0</formula>
    </cfRule>
  </conditionalFormatting>
  <conditionalFormatting sqref="C73">
    <cfRule type="duplicateValues" priority="279" aboveAverage="0" equalAverage="0" bottom="0" percent="0" rank="0" text="" dxfId="277">
      <formula>0</formula>
    </cfRule>
  </conditionalFormatting>
  <conditionalFormatting sqref="D73">
    <cfRule type="duplicateValues" priority="280" aboveAverage="0" equalAverage="0" bottom="0" percent="0" rank="0" text="" dxfId="278">
      <formula>0</formula>
    </cfRule>
  </conditionalFormatting>
  <conditionalFormatting sqref="T74:T75">
    <cfRule type="duplicateValues" priority="281" aboveAverage="0" equalAverage="0" bottom="0" percent="0" rank="0" text="" dxfId="279">
      <formula>0</formula>
    </cfRule>
  </conditionalFormatting>
  <conditionalFormatting sqref="C74:C75">
    <cfRule type="duplicateValues" priority="282" aboveAverage="0" equalAverage="0" bottom="0" percent="0" rank="0" text="" dxfId="280">
      <formula>0</formula>
    </cfRule>
  </conditionalFormatting>
  <conditionalFormatting sqref="D74:D75">
    <cfRule type="duplicateValues" priority="283" aboveAverage="0" equalAverage="0" bottom="0" percent="0" rank="0" text="" dxfId="281">
      <formula>0</formula>
    </cfRule>
  </conditionalFormatting>
  <conditionalFormatting sqref="T76">
    <cfRule type="duplicateValues" priority="284" aboveAverage="0" equalAverage="0" bottom="0" percent="0" rank="0" text="" dxfId="282">
      <formula>0</formula>
    </cfRule>
  </conditionalFormatting>
  <conditionalFormatting sqref="C76">
    <cfRule type="duplicateValues" priority="285" aboveAverage="0" equalAverage="0" bottom="0" percent="0" rank="0" text="" dxfId="283">
      <formula>0</formula>
    </cfRule>
  </conditionalFormatting>
  <conditionalFormatting sqref="D76">
    <cfRule type="duplicateValues" priority="286" aboveAverage="0" equalAverage="0" bottom="0" percent="0" rank="0" text="" dxfId="284">
      <formula>0</formula>
    </cfRule>
  </conditionalFormatting>
  <conditionalFormatting sqref="T75">
    <cfRule type="duplicateValues" priority="287" aboveAverage="0" equalAverage="0" bottom="0" percent="0" rank="0" text="" dxfId="285">
      <formula>0</formula>
    </cfRule>
  </conditionalFormatting>
  <conditionalFormatting sqref="C75">
    <cfRule type="duplicateValues" priority="288" aboveAverage="0" equalAverage="0" bottom="0" percent="0" rank="0" text="" dxfId="286">
      <formula>0</formula>
    </cfRule>
  </conditionalFormatting>
  <conditionalFormatting sqref="D75">
    <cfRule type="duplicateValues" priority="289" aboveAverage="0" equalAverage="0" bottom="0" percent="0" rank="0" text="" dxfId="287">
      <formula>0</formula>
    </cfRule>
  </conditionalFormatting>
  <conditionalFormatting sqref="R1">
    <cfRule type="duplicateValues" priority="290" aboveAverage="0" equalAverage="0" bottom="0" percent="0" rank="0" text="" dxfId="288">
      <formula>0</formula>
    </cfRule>
  </conditionalFormatting>
  <conditionalFormatting sqref="R1">
    <cfRule type="duplicateValues" priority="291" aboveAverage="0" equalAverage="0" bottom="0" percent="0" rank="0" text="" dxfId="289">
      <formula>0</formula>
    </cfRule>
    <cfRule type="duplicateValues" priority="292" aboveAverage="0" equalAverage="0" bottom="0" percent="0" rank="0" text="" dxfId="290">
      <formula>0</formula>
    </cfRule>
    <cfRule type="duplicateValues" priority="293" aboveAverage="0" equalAverage="0" bottom="0" percent="0" rank="0" text="" dxfId="291">
      <formula>0</formula>
    </cfRule>
  </conditionalFormatting>
  <conditionalFormatting sqref="R1">
    <cfRule type="duplicateValues" priority="294" aboveAverage="0" equalAverage="0" bottom="0" percent="0" rank="0" text="" dxfId="292">
      <formula>0</formula>
    </cfRule>
    <cfRule type="duplicateValues" priority="295" aboveAverage="0" equalAverage="0" bottom="0" percent="0" rank="0" text="" dxfId="293">
      <formula>0</formula>
    </cfRule>
  </conditionalFormatting>
  <conditionalFormatting sqref="D1">
    <cfRule type="duplicateValues" priority="296" aboveAverage="0" equalAverage="0" bottom="0" percent="0" rank="0" text="" dxfId="29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0" activeCellId="0" sqref="A60"/>
    </sheetView>
  </sheetViews>
  <sheetFormatPr defaultRowHeight="51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8.53"/>
    <col collapsed="false" customWidth="true" hidden="false" outlineLevel="0" max="3" min="3" style="0" width="11"/>
    <col collapsed="false" customWidth="true" hidden="false" outlineLevel="0" max="4" min="4" style="0" width="32.71"/>
    <col collapsed="false" customWidth="true" hidden="false" outlineLevel="0" max="5" min="5" style="0" width="7.43"/>
    <col collapsed="false" customWidth="true" hidden="false" outlineLevel="0" max="6" min="6" style="0" width="6"/>
    <col collapsed="false" customWidth="true" hidden="false" outlineLevel="0" max="7" min="7" style="0" width="8.57"/>
    <col collapsed="false" customWidth="true" hidden="false" outlineLevel="0" max="8" min="8" style="0" width="6.71"/>
    <col collapsed="false" customWidth="true" hidden="false" outlineLevel="0" max="9" min="9" style="0" width="8.53"/>
    <col collapsed="false" customWidth="true" hidden="false" outlineLevel="0" max="10" min="10" style="0" width="5.28"/>
    <col collapsed="false" customWidth="true" hidden="false" outlineLevel="0" max="11" min="11" style="0" width="10.57"/>
    <col collapsed="false" customWidth="true" hidden="false" outlineLevel="0" max="12" min="12" style="1" width="9.14"/>
    <col collapsed="false" customWidth="true" hidden="false" outlineLevel="0" max="13" min="13" style="0" width="21.28"/>
    <col collapsed="false" customWidth="true" hidden="false" outlineLevel="0" max="14" min="14" style="0" width="8.53"/>
    <col collapsed="false" customWidth="true" hidden="false" outlineLevel="0" max="15" min="15" style="0" width="13.28"/>
    <col collapsed="false" customWidth="true" hidden="false" outlineLevel="0" max="16" min="16" style="0" width="12.43"/>
    <col collapsed="false" customWidth="true" hidden="false" outlineLevel="0" max="1025" min="17" style="0" width="8.53"/>
  </cols>
  <sheetData>
    <row r="1" s="200" customFormat="true" ht="51.75" hidden="false" customHeight="tru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258" t="s">
        <v>760</v>
      </c>
      <c r="N1" s="206"/>
      <c r="O1" s="206"/>
    </row>
    <row r="2" s="90" customFormat="true" ht="51.75" hidden="false" customHeight="true" outlineLevel="0" collapsed="false">
      <c r="A2" s="259" t="s">
        <v>2010</v>
      </c>
      <c r="B2" s="260" t="s">
        <v>2011</v>
      </c>
      <c r="C2" s="231" t="s">
        <v>2012</v>
      </c>
      <c r="D2" s="231" t="s">
        <v>2013</v>
      </c>
      <c r="E2" s="216" t="s">
        <v>11</v>
      </c>
      <c r="F2" s="216" t="s">
        <v>2014</v>
      </c>
      <c r="G2" s="261" t="n">
        <v>129.42</v>
      </c>
      <c r="H2" s="216" t="n">
        <v>630</v>
      </c>
      <c r="I2" s="261" t="n">
        <v>81534.6</v>
      </c>
      <c r="J2" s="262" t="n">
        <v>0.12</v>
      </c>
      <c r="K2" s="263" t="n">
        <v>91318.752</v>
      </c>
      <c r="L2" s="264" t="s">
        <v>2015</v>
      </c>
      <c r="M2" s="90" t="s">
        <v>2016</v>
      </c>
      <c r="N2" s="212" t="s">
        <v>2017</v>
      </c>
      <c r="O2" s="213" t="n">
        <v>42368</v>
      </c>
      <c r="P2" s="213" t="n">
        <v>43434</v>
      </c>
      <c r="Q2" s="214" t="s">
        <v>2018</v>
      </c>
      <c r="R2" s="90" t="n">
        <v>1</v>
      </c>
      <c r="T2" s="215" t="s">
        <v>2019</v>
      </c>
    </row>
    <row r="3" s="90" customFormat="true" ht="51.75" hidden="false" customHeight="true" outlineLevel="0" collapsed="false">
      <c r="A3" s="259" t="s">
        <v>2020</v>
      </c>
      <c r="B3" s="260" t="s">
        <v>2021</v>
      </c>
      <c r="C3" s="216" t="s">
        <v>2022</v>
      </c>
      <c r="D3" s="217" t="s">
        <v>2023</v>
      </c>
      <c r="E3" s="216" t="s">
        <v>235</v>
      </c>
      <c r="F3" s="216" t="s">
        <v>2024</v>
      </c>
      <c r="G3" s="261" t="n">
        <v>93</v>
      </c>
      <c r="H3" s="216" t="n">
        <v>168</v>
      </c>
      <c r="I3" s="261" t="n">
        <v>15624</v>
      </c>
      <c r="J3" s="262" t="n">
        <v>0.12</v>
      </c>
      <c r="K3" s="263" t="n">
        <v>17498.88</v>
      </c>
      <c r="L3" s="264" t="s">
        <v>2024</v>
      </c>
      <c r="M3" s="265" t="s">
        <v>2025</v>
      </c>
      <c r="N3" s="218" t="s">
        <v>2026</v>
      </c>
      <c r="O3" s="219" t="n">
        <v>43021</v>
      </c>
      <c r="P3" s="220" t="n">
        <v>43385</v>
      </c>
      <c r="Q3" s="221" t="s">
        <v>16</v>
      </c>
      <c r="R3" s="90" t="n">
        <v>7</v>
      </c>
      <c r="T3" s="222" t="s">
        <v>2027</v>
      </c>
    </row>
    <row r="4" s="90" customFormat="true" ht="51.75" hidden="false" customHeight="true" outlineLevel="0" collapsed="false">
      <c r="A4" s="259" t="s">
        <v>2037</v>
      </c>
      <c r="B4" s="260" t="s">
        <v>2038</v>
      </c>
      <c r="C4" s="216" t="s">
        <v>2039</v>
      </c>
      <c r="D4" s="217" t="s">
        <v>2040</v>
      </c>
      <c r="E4" s="216" t="s">
        <v>11</v>
      </c>
      <c r="F4" s="216" t="s">
        <v>2041</v>
      </c>
      <c r="G4" s="261" t="n">
        <v>52.759</v>
      </c>
      <c r="H4" s="216" t="n">
        <v>270</v>
      </c>
      <c r="I4" s="261" t="n">
        <v>14244.93</v>
      </c>
      <c r="J4" s="262" t="n">
        <v>0.05</v>
      </c>
      <c r="K4" s="263" t="n">
        <v>14957.1765</v>
      </c>
      <c r="L4" s="264" t="s">
        <v>790</v>
      </c>
      <c r="M4" s="265" t="s">
        <v>2042</v>
      </c>
      <c r="N4" s="218" t="s">
        <v>2043</v>
      </c>
      <c r="O4" s="219" t="n">
        <v>43038</v>
      </c>
      <c r="P4" s="220" t="n">
        <v>43402</v>
      </c>
      <c r="Q4" s="221" t="s">
        <v>16</v>
      </c>
      <c r="R4" s="90" t="s">
        <v>2044</v>
      </c>
      <c r="S4" s="90" t="s">
        <v>2045</v>
      </c>
      <c r="T4" s="222" t="s">
        <v>2046</v>
      </c>
    </row>
    <row r="5" s="90" customFormat="true" ht="57" hidden="false" customHeight="true" outlineLevel="0" collapsed="false">
      <c r="A5" s="259" t="s">
        <v>2056</v>
      </c>
      <c r="B5" s="260" t="s">
        <v>2057</v>
      </c>
      <c r="C5" s="216" t="s">
        <v>2058</v>
      </c>
      <c r="D5" s="217" t="s">
        <v>2059</v>
      </c>
      <c r="E5" s="216" t="s">
        <v>2060</v>
      </c>
      <c r="F5" s="216" t="s">
        <v>2061</v>
      </c>
      <c r="G5" s="261" t="s">
        <v>2062</v>
      </c>
      <c r="H5" s="216" t="s">
        <v>2063</v>
      </c>
      <c r="I5" s="261" t="n">
        <v>503227.8</v>
      </c>
      <c r="J5" s="262" t="n">
        <v>0.12</v>
      </c>
      <c r="K5" s="263" t="n">
        <v>563615.136</v>
      </c>
      <c r="L5" s="264" t="s">
        <v>790</v>
      </c>
      <c r="M5" s="90" t="s">
        <v>2064</v>
      </c>
      <c r="N5" s="228" t="s">
        <v>2065</v>
      </c>
      <c r="O5" s="224" t="n">
        <v>42573</v>
      </c>
      <c r="P5" s="229" t="n">
        <v>43394</v>
      </c>
      <c r="Q5" s="230" t="s">
        <v>16</v>
      </c>
      <c r="R5" s="90" t="n">
        <v>19</v>
      </c>
      <c r="T5" s="226" t="s">
        <v>2066</v>
      </c>
    </row>
    <row r="6" s="90" customFormat="true" ht="51.75" hidden="false" customHeight="true" outlineLevel="0" collapsed="false">
      <c r="A6" s="259" t="s">
        <v>2082</v>
      </c>
      <c r="B6" s="260" t="s">
        <v>2083</v>
      </c>
      <c r="C6" s="216" t="s">
        <v>2084</v>
      </c>
      <c r="D6" s="217" t="s">
        <v>2085</v>
      </c>
      <c r="E6" s="216" t="s">
        <v>11</v>
      </c>
      <c r="F6" s="216" t="s">
        <v>2086</v>
      </c>
      <c r="G6" s="261" t="n">
        <v>52.98</v>
      </c>
      <c r="H6" s="216" t="n">
        <v>1530</v>
      </c>
      <c r="I6" s="261" t="n">
        <v>81059.4</v>
      </c>
      <c r="J6" s="262" t="n">
        <v>0.12</v>
      </c>
      <c r="K6" s="263" t="n">
        <v>90786.528</v>
      </c>
      <c r="L6" s="264" t="s">
        <v>2087</v>
      </c>
      <c r="M6" s="90" t="s">
        <v>2088</v>
      </c>
      <c r="N6" s="228" t="s">
        <v>2089</v>
      </c>
      <c r="O6" s="224" t="n">
        <v>43312</v>
      </c>
      <c r="P6" s="236" t="n">
        <v>43676</v>
      </c>
      <c r="Q6" s="230" t="s">
        <v>16</v>
      </c>
      <c r="R6" s="90" t="n">
        <v>31</v>
      </c>
      <c r="T6" s="226" t="s">
        <v>2090</v>
      </c>
    </row>
    <row r="7" s="90" customFormat="true" ht="51.75" hidden="false" customHeight="true" outlineLevel="0" collapsed="false">
      <c r="A7" s="259" t="s">
        <v>2108</v>
      </c>
      <c r="B7" s="260" t="s">
        <v>2109</v>
      </c>
      <c r="C7" s="216" t="s">
        <v>2110</v>
      </c>
      <c r="D7" s="217" t="s">
        <v>2111</v>
      </c>
      <c r="E7" s="216" t="s">
        <v>11</v>
      </c>
      <c r="F7" s="216" t="s">
        <v>2104</v>
      </c>
      <c r="G7" s="261" t="n">
        <v>0.22</v>
      </c>
      <c r="H7" s="216" t="n">
        <v>63300</v>
      </c>
      <c r="I7" s="261" t="n">
        <v>13926</v>
      </c>
      <c r="J7" s="262" t="n">
        <v>0.12</v>
      </c>
      <c r="K7" s="263" t="n">
        <v>15597.12</v>
      </c>
      <c r="L7" s="264" t="s">
        <v>1022</v>
      </c>
      <c r="M7" s="90" t="s">
        <v>2105</v>
      </c>
      <c r="N7" s="228" t="s">
        <v>2112</v>
      </c>
      <c r="O7" s="224" t="n">
        <v>43276</v>
      </c>
      <c r="P7" s="236" t="n">
        <v>44006</v>
      </c>
      <c r="Q7" s="230" t="s">
        <v>2018</v>
      </c>
      <c r="R7" s="90" t="s">
        <v>2113</v>
      </c>
      <c r="S7" s="90" t="s">
        <v>2114</v>
      </c>
      <c r="T7" s="226" t="s">
        <v>2115</v>
      </c>
    </row>
    <row r="8" s="90" customFormat="true" ht="51.75" hidden="false" customHeight="true" outlineLevel="0" collapsed="false">
      <c r="A8" s="259" t="s">
        <v>2132</v>
      </c>
      <c r="B8" s="260" t="s">
        <v>2133</v>
      </c>
      <c r="C8" s="216" t="s">
        <v>2134</v>
      </c>
      <c r="D8" s="216" t="s">
        <v>2135</v>
      </c>
      <c r="E8" s="216" t="s">
        <v>11</v>
      </c>
      <c r="F8" s="216" t="s">
        <v>2136</v>
      </c>
      <c r="G8" s="261" t="n">
        <v>0.67</v>
      </c>
      <c r="H8" s="216" t="n">
        <v>68700</v>
      </c>
      <c r="I8" s="261" t="n">
        <v>46029</v>
      </c>
      <c r="J8" s="262" t="n">
        <v>0.12</v>
      </c>
      <c r="K8" s="263" t="n">
        <v>51552.48</v>
      </c>
      <c r="L8" s="264" t="s">
        <v>1005</v>
      </c>
      <c r="M8" s="90" t="s">
        <v>2137</v>
      </c>
      <c r="N8" s="228" t="s">
        <v>2138</v>
      </c>
      <c r="O8" s="224" t="n">
        <v>43179</v>
      </c>
      <c r="P8" s="236" t="n">
        <v>43543</v>
      </c>
      <c r="Q8" s="230" t="s">
        <v>2018</v>
      </c>
      <c r="R8" s="90" t="n">
        <v>56</v>
      </c>
      <c r="T8" s="226" t="s">
        <v>2139</v>
      </c>
    </row>
    <row r="9" s="90" customFormat="true" ht="51.75" hidden="false" customHeight="true" outlineLevel="0" collapsed="false">
      <c r="A9" s="259" t="s">
        <v>2166</v>
      </c>
      <c r="B9" s="260" t="s">
        <v>2167</v>
      </c>
      <c r="C9" s="216" t="s">
        <v>2168</v>
      </c>
      <c r="D9" s="253" t="s">
        <v>2169</v>
      </c>
      <c r="E9" s="216" t="s">
        <v>11</v>
      </c>
      <c r="F9" s="216" t="s">
        <v>2170</v>
      </c>
      <c r="G9" s="261" t="n">
        <v>2.52</v>
      </c>
      <c r="H9" s="216" t="n">
        <v>4860</v>
      </c>
      <c r="I9" s="261" t="n">
        <v>12247.2</v>
      </c>
      <c r="J9" s="262" t="n">
        <v>0.12</v>
      </c>
      <c r="K9" s="263" t="n">
        <v>13716.864</v>
      </c>
      <c r="L9" s="264" t="s">
        <v>2171</v>
      </c>
      <c r="M9" s="90" t="s">
        <v>2172</v>
      </c>
      <c r="N9" s="228" t="s">
        <v>2173</v>
      </c>
      <c r="O9" s="224" t="n">
        <v>43276</v>
      </c>
      <c r="P9" s="236" t="n">
        <v>44006</v>
      </c>
      <c r="Q9" s="230" t="s">
        <v>2018</v>
      </c>
      <c r="R9" s="90" t="n">
        <v>97</v>
      </c>
      <c r="T9" s="226" t="s">
        <v>2174</v>
      </c>
    </row>
    <row r="10" s="90" customFormat="true" ht="51.75" hidden="false" customHeight="true" outlineLevel="0" collapsed="false">
      <c r="A10" s="259" t="s">
        <v>2209</v>
      </c>
      <c r="B10" s="260" t="s">
        <v>2210</v>
      </c>
      <c r="C10" s="266" t="s">
        <v>2211</v>
      </c>
      <c r="D10" s="64" t="s">
        <v>2212</v>
      </c>
      <c r="E10" s="216" t="s">
        <v>2213</v>
      </c>
      <c r="F10" s="216" t="s">
        <v>821</v>
      </c>
      <c r="G10" s="261" t="s">
        <v>2214</v>
      </c>
      <c r="H10" s="216" t="s">
        <v>2215</v>
      </c>
      <c r="I10" s="261" t="n">
        <v>15744</v>
      </c>
      <c r="J10" s="262" t="n">
        <v>0.12</v>
      </c>
      <c r="K10" s="263" t="n">
        <v>17633.28</v>
      </c>
      <c r="L10" s="264" t="s">
        <v>790</v>
      </c>
      <c r="M10" s="90" t="s">
        <v>2216</v>
      </c>
      <c r="N10" s="90" t="s">
        <v>2217</v>
      </c>
      <c r="O10" s="244" t="n">
        <v>42324</v>
      </c>
      <c r="P10" s="244" t="n">
        <v>43404</v>
      </c>
      <c r="Q10" s="214" t="s">
        <v>2018</v>
      </c>
      <c r="R10" s="90" t="n">
        <v>130</v>
      </c>
      <c r="T10" s="215" t="s">
        <v>2218</v>
      </c>
    </row>
    <row r="11" s="90" customFormat="true" ht="51.75" hidden="false" customHeight="true" outlineLevel="0" collapsed="false">
      <c r="A11" s="259" t="s">
        <v>2219</v>
      </c>
      <c r="B11" s="260" t="s">
        <v>2220</v>
      </c>
      <c r="C11" s="216" t="s">
        <v>2221</v>
      </c>
      <c r="D11" s="217" t="s">
        <v>2222</v>
      </c>
      <c r="E11" s="216" t="s">
        <v>11</v>
      </c>
      <c r="F11" s="216" t="s">
        <v>866</v>
      </c>
      <c r="G11" s="261" t="n">
        <v>0.5</v>
      </c>
      <c r="H11" s="216" t="n">
        <v>19110</v>
      </c>
      <c r="I11" s="261" t="n">
        <v>9555</v>
      </c>
      <c r="J11" s="262" t="n">
        <v>0.12</v>
      </c>
      <c r="K11" s="263" t="n">
        <v>10701.6</v>
      </c>
      <c r="L11" s="264" t="s">
        <v>2120</v>
      </c>
      <c r="M11" s="90" t="s">
        <v>2223</v>
      </c>
      <c r="N11" s="228" t="s">
        <v>2207</v>
      </c>
      <c r="O11" s="224" t="n">
        <v>43325</v>
      </c>
      <c r="P11" s="236" t="n">
        <v>44055</v>
      </c>
      <c r="Q11" s="230" t="s">
        <v>2018</v>
      </c>
      <c r="R11" s="90" t="s">
        <v>2224</v>
      </c>
      <c r="S11" s="90" t="s">
        <v>2225</v>
      </c>
      <c r="T11" s="226" t="s">
        <v>2226</v>
      </c>
    </row>
    <row r="12" s="90" customFormat="true" ht="51.75" hidden="false" customHeight="true" outlineLevel="0" collapsed="false">
      <c r="A12" s="259" t="s">
        <v>2227</v>
      </c>
      <c r="B12" s="260" t="s">
        <v>2228</v>
      </c>
      <c r="C12" s="216" t="s">
        <v>2229</v>
      </c>
      <c r="D12" s="217" t="s">
        <v>2230</v>
      </c>
      <c r="E12" s="216" t="s">
        <v>11</v>
      </c>
      <c r="F12" s="216" t="s">
        <v>2231</v>
      </c>
      <c r="G12" s="261" t="n">
        <v>35.06</v>
      </c>
      <c r="H12" s="216" t="n">
        <v>1680</v>
      </c>
      <c r="I12" s="261" t="n">
        <v>58900.8</v>
      </c>
      <c r="J12" s="262" t="n">
        <v>0.12</v>
      </c>
      <c r="K12" s="263" t="n">
        <v>65968.896</v>
      </c>
      <c r="L12" s="264" t="s">
        <v>790</v>
      </c>
      <c r="M12" s="265" t="s">
        <v>2232</v>
      </c>
      <c r="N12" s="218" t="s">
        <v>2233</v>
      </c>
      <c r="O12" s="219" t="n">
        <v>42989</v>
      </c>
      <c r="P12" s="220" t="n">
        <v>43353</v>
      </c>
      <c r="Q12" s="221" t="s">
        <v>16</v>
      </c>
      <c r="R12" s="90" t="n">
        <v>143</v>
      </c>
      <c r="T12" s="222" t="s">
        <v>2234</v>
      </c>
    </row>
    <row r="13" s="90" customFormat="true" ht="51.75" hidden="false" customHeight="true" outlineLevel="0" collapsed="false">
      <c r="A13" s="259" t="s">
        <v>2235</v>
      </c>
      <c r="B13" s="260" t="s">
        <v>2236</v>
      </c>
      <c r="C13" s="216" t="s">
        <v>2237</v>
      </c>
      <c r="D13" s="217" t="s">
        <v>2238</v>
      </c>
      <c r="E13" s="216" t="s">
        <v>11</v>
      </c>
      <c r="F13" s="216" t="s">
        <v>2231</v>
      </c>
      <c r="G13" s="261" t="n">
        <v>31.75</v>
      </c>
      <c r="H13" s="216" t="n">
        <v>900</v>
      </c>
      <c r="I13" s="261" t="n">
        <v>28575</v>
      </c>
      <c r="J13" s="262" t="n">
        <v>0.12</v>
      </c>
      <c r="K13" s="263" t="n">
        <v>32004</v>
      </c>
      <c r="L13" s="264" t="s">
        <v>790</v>
      </c>
      <c r="M13" s="265" t="s">
        <v>2232</v>
      </c>
      <c r="N13" s="218" t="s">
        <v>2239</v>
      </c>
      <c r="O13" s="219" t="n">
        <v>43038</v>
      </c>
      <c r="P13" s="220" t="n">
        <v>43402</v>
      </c>
      <c r="Q13" s="221" t="s">
        <v>16</v>
      </c>
      <c r="R13" s="90" t="n">
        <v>144</v>
      </c>
      <c r="T13" s="222" t="s">
        <v>2240</v>
      </c>
    </row>
    <row r="14" s="90" customFormat="true" ht="51.75" hidden="false" customHeight="true" outlineLevel="0" collapsed="false">
      <c r="A14" s="259" t="s">
        <v>2241</v>
      </c>
      <c r="B14" s="260" t="s">
        <v>2242</v>
      </c>
      <c r="C14" s="216" t="s">
        <v>2243</v>
      </c>
      <c r="D14" s="217" t="s">
        <v>2244</v>
      </c>
      <c r="E14" s="216" t="s">
        <v>11</v>
      </c>
      <c r="F14" s="216" t="s">
        <v>2231</v>
      </c>
      <c r="G14" s="261" t="n">
        <v>32.02</v>
      </c>
      <c r="H14" s="216" t="n">
        <v>2640</v>
      </c>
      <c r="I14" s="261" t="n">
        <v>84532.8</v>
      </c>
      <c r="J14" s="262" t="n">
        <v>0.12</v>
      </c>
      <c r="K14" s="263" t="n">
        <v>94676.736</v>
      </c>
      <c r="L14" s="264" t="s">
        <v>790</v>
      </c>
      <c r="M14" s="265" t="s">
        <v>2232</v>
      </c>
      <c r="N14" s="245" t="s">
        <v>2245</v>
      </c>
      <c r="O14" s="219" t="n">
        <v>42811</v>
      </c>
      <c r="P14" s="246" t="n">
        <v>43359</v>
      </c>
      <c r="Q14" s="221" t="s">
        <v>16</v>
      </c>
      <c r="R14" s="90" t="n">
        <v>157</v>
      </c>
      <c r="T14" s="222" t="s">
        <v>2246</v>
      </c>
    </row>
    <row r="15" s="90" customFormat="true" ht="51.75" hidden="false" customHeight="true" outlineLevel="0" collapsed="false">
      <c r="A15" s="259" t="s">
        <v>2247</v>
      </c>
      <c r="B15" s="260" t="s">
        <v>2248</v>
      </c>
      <c r="C15" s="216" t="s">
        <v>2249</v>
      </c>
      <c r="D15" s="217" t="s">
        <v>2250</v>
      </c>
      <c r="E15" s="216" t="s">
        <v>11</v>
      </c>
      <c r="F15" s="216" t="s">
        <v>2251</v>
      </c>
      <c r="G15" s="261" t="n">
        <v>0.43</v>
      </c>
      <c r="H15" s="216" t="n">
        <v>107400</v>
      </c>
      <c r="I15" s="261" t="n">
        <v>46182</v>
      </c>
      <c r="J15" s="262" t="n">
        <v>0.12</v>
      </c>
      <c r="K15" s="263" t="n">
        <v>51723.84</v>
      </c>
      <c r="L15" s="264" t="s">
        <v>2251</v>
      </c>
      <c r="M15" s="90" t="s">
        <v>2252</v>
      </c>
      <c r="N15" s="228" t="s">
        <v>2253</v>
      </c>
      <c r="O15" s="224" t="n">
        <v>43045</v>
      </c>
      <c r="P15" s="236" t="n">
        <v>43409</v>
      </c>
      <c r="Q15" s="230" t="s">
        <v>2018</v>
      </c>
      <c r="R15" s="90" t="n">
        <v>159</v>
      </c>
      <c r="T15" s="226" t="s">
        <v>2254</v>
      </c>
    </row>
    <row r="16" s="90" customFormat="true" ht="51.75" hidden="false" customHeight="true" outlineLevel="0" collapsed="false">
      <c r="A16" s="259" t="s">
        <v>2255</v>
      </c>
      <c r="B16" s="260" t="s">
        <v>2256</v>
      </c>
      <c r="C16" s="216" t="s">
        <v>2257</v>
      </c>
      <c r="D16" s="216" t="s">
        <v>2258</v>
      </c>
      <c r="E16" s="216" t="s">
        <v>11</v>
      </c>
      <c r="F16" s="216" t="s">
        <v>2259</v>
      </c>
      <c r="G16" s="261" t="n">
        <v>0.64</v>
      </c>
      <c r="H16" s="216" t="n">
        <v>114000</v>
      </c>
      <c r="I16" s="261" t="n">
        <v>72960</v>
      </c>
      <c r="J16" s="262" t="n">
        <v>0.12</v>
      </c>
      <c r="K16" s="263" t="n">
        <v>81715.2</v>
      </c>
      <c r="L16" s="264" t="s">
        <v>2260</v>
      </c>
      <c r="M16" s="90" t="s">
        <v>2261</v>
      </c>
      <c r="N16" s="228" t="s">
        <v>2262</v>
      </c>
      <c r="O16" s="224" t="n">
        <v>42926</v>
      </c>
      <c r="P16" s="229" t="n">
        <v>43382</v>
      </c>
      <c r="Q16" s="230" t="s">
        <v>2018</v>
      </c>
      <c r="R16" s="90" t="n">
        <v>160</v>
      </c>
      <c r="T16" s="227" t="s">
        <v>2263</v>
      </c>
    </row>
    <row r="17" s="90" customFormat="true" ht="51.75" hidden="false" customHeight="true" outlineLevel="0" collapsed="false">
      <c r="A17" s="259" t="s">
        <v>2264</v>
      </c>
      <c r="B17" s="260" t="s">
        <v>2265</v>
      </c>
      <c r="C17" s="217" t="s">
        <v>2266</v>
      </c>
      <c r="D17" s="85" t="s">
        <v>2267</v>
      </c>
      <c r="E17" s="216" t="s">
        <v>2268</v>
      </c>
      <c r="F17" s="216" t="s">
        <v>2061</v>
      </c>
      <c r="G17" s="261" t="s">
        <v>2269</v>
      </c>
      <c r="H17" s="216" t="s">
        <v>2270</v>
      </c>
      <c r="I17" s="261" t="n">
        <v>230379.2</v>
      </c>
      <c r="J17" s="262" t="n">
        <v>0.12</v>
      </c>
      <c r="K17" s="263" t="n">
        <v>258024.704</v>
      </c>
      <c r="L17" s="264" t="s">
        <v>790</v>
      </c>
      <c r="M17" s="265" t="s">
        <v>2064</v>
      </c>
      <c r="N17" s="245" t="s">
        <v>2271</v>
      </c>
      <c r="O17" s="219" t="n">
        <v>42584</v>
      </c>
      <c r="P17" s="246" t="n">
        <v>43405</v>
      </c>
      <c r="Q17" s="221" t="s">
        <v>16</v>
      </c>
      <c r="R17" s="90" t="n">
        <v>167</v>
      </c>
      <c r="T17" s="248" t="s">
        <v>2272</v>
      </c>
    </row>
    <row r="18" s="90" customFormat="true" ht="51.75" hidden="false" customHeight="true" outlineLevel="0" collapsed="false">
      <c r="A18" s="259" t="s">
        <v>2273</v>
      </c>
      <c r="B18" s="260" t="s">
        <v>2274</v>
      </c>
      <c r="C18" s="216" t="s">
        <v>2275</v>
      </c>
      <c r="D18" s="217" t="s">
        <v>2276</v>
      </c>
      <c r="E18" s="216" t="s">
        <v>11</v>
      </c>
      <c r="F18" s="216" t="s">
        <v>2061</v>
      </c>
      <c r="G18" s="261" t="n">
        <v>16.9</v>
      </c>
      <c r="H18" s="216" t="n">
        <v>6300</v>
      </c>
      <c r="I18" s="261" t="n">
        <v>106470</v>
      </c>
      <c r="J18" s="262" t="n">
        <v>0.12</v>
      </c>
      <c r="K18" s="263" t="n">
        <v>119246.4</v>
      </c>
      <c r="L18" s="264" t="s">
        <v>790</v>
      </c>
      <c r="M18" s="90" t="s">
        <v>2064</v>
      </c>
      <c r="N18" s="249" t="s">
        <v>2277</v>
      </c>
      <c r="O18" s="224" t="n">
        <v>42880</v>
      </c>
      <c r="P18" s="229" t="n">
        <v>43428</v>
      </c>
      <c r="Q18" s="230" t="s">
        <v>16</v>
      </c>
      <c r="R18" s="90" t="n">
        <v>169</v>
      </c>
      <c r="T18" s="226" t="s">
        <v>2278</v>
      </c>
    </row>
    <row r="19" s="90" customFormat="true" ht="51.75" hidden="false" customHeight="true" outlineLevel="0" collapsed="false">
      <c r="A19" s="267"/>
      <c r="B19" s="260" t="s">
        <v>2279</v>
      </c>
      <c r="C19" s="216" t="s">
        <v>2280</v>
      </c>
      <c r="D19" s="251" t="s">
        <v>2281</v>
      </c>
      <c r="E19" s="216" t="s">
        <v>202</v>
      </c>
      <c r="F19" s="216" t="s">
        <v>2282</v>
      </c>
      <c r="G19" s="261" t="n">
        <v>298.89</v>
      </c>
      <c r="H19" s="216" t="n">
        <v>1200</v>
      </c>
      <c r="I19" s="261" t="n">
        <v>358668</v>
      </c>
      <c r="J19" s="262" t="n">
        <v>0.05</v>
      </c>
      <c r="K19" s="263" t="n">
        <v>376601.4</v>
      </c>
      <c r="L19" s="264" t="s">
        <v>2283</v>
      </c>
      <c r="M19" s="90" t="s">
        <v>2284</v>
      </c>
      <c r="N19" s="224" t="s">
        <v>2285</v>
      </c>
      <c r="O19" s="224" t="n">
        <v>43339</v>
      </c>
      <c r="P19" s="236" t="n">
        <v>44069</v>
      </c>
      <c r="Q19" s="230"/>
      <c r="R19" s="90" t="n">
        <v>175</v>
      </c>
      <c r="T19" s="226" t="s">
        <v>2286</v>
      </c>
    </row>
    <row r="20" s="90" customFormat="true" ht="51.75" hidden="false" customHeight="true" outlineLevel="0" collapsed="false">
      <c r="A20" s="259" t="s">
        <v>2287</v>
      </c>
      <c r="B20" s="260" t="s">
        <v>2288</v>
      </c>
      <c r="C20" s="216" t="s">
        <v>2289</v>
      </c>
      <c r="D20" s="217" t="s">
        <v>2290</v>
      </c>
      <c r="E20" s="216" t="s">
        <v>11</v>
      </c>
      <c r="F20" s="216" t="s">
        <v>2291</v>
      </c>
      <c r="G20" s="261" t="n">
        <v>35.19</v>
      </c>
      <c r="H20" s="216" t="n">
        <v>750</v>
      </c>
      <c r="I20" s="261" t="n">
        <v>26392.5</v>
      </c>
      <c r="J20" s="262" t="n">
        <v>0.12</v>
      </c>
      <c r="K20" s="263" t="n">
        <v>29559.6</v>
      </c>
      <c r="L20" s="264" t="s">
        <v>2292</v>
      </c>
      <c r="M20" s="90" t="s">
        <v>2293</v>
      </c>
      <c r="N20" s="228" t="s">
        <v>2294</v>
      </c>
      <c r="O20" s="224" t="n">
        <v>43032</v>
      </c>
      <c r="P20" s="236" t="n">
        <v>43396</v>
      </c>
      <c r="Q20" s="230" t="s">
        <v>16</v>
      </c>
      <c r="R20" s="90" t="n">
        <v>181</v>
      </c>
      <c r="T20" s="226" t="s">
        <v>2295</v>
      </c>
    </row>
    <row r="21" s="90" customFormat="true" ht="51.75" hidden="false" customHeight="true" outlineLevel="0" collapsed="false">
      <c r="A21" s="259" t="s">
        <v>2302</v>
      </c>
      <c r="B21" s="260" t="s">
        <v>2303</v>
      </c>
      <c r="C21" s="216" t="s">
        <v>2304</v>
      </c>
      <c r="D21" s="85" t="s">
        <v>2305</v>
      </c>
      <c r="E21" s="216" t="s">
        <v>11</v>
      </c>
      <c r="F21" s="216" t="s">
        <v>2306</v>
      </c>
      <c r="G21" s="261" t="n">
        <v>0.41</v>
      </c>
      <c r="H21" s="216" t="n">
        <v>38160</v>
      </c>
      <c r="I21" s="261" t="n">
        <v>15645.6</v>
      </c>
      <c r="J21" s="262" t="n">
        <v>0.12</v>
      </c>
      <c r="K21" s="263" t="n">
        <v>17523.072</v>
      </c>
      <c r="L21" s="264" t="s">
        <v>790</v>
      </c>
      <c r="M21" s="265" t="s">
        <v>2307</v>
      </c>
      <c r="N21" s="218" t="s">
        <v>2308</v>
      </c>
      <c r="O21" s="219" t="n">
        <v>43297</v>
      </c>
      <c r="P21" s="220" t="n">
        <v>44027</v>
      </c>
      <c r="Q21" s="221" t="s">
        <v>2018</v>
      </c>
      <c r="R21" s="90" t="n">
        <v>200</v>
      </c>
      <c r="T21" s="248" t="s">
        <v>2309</v>
      </c>
    </row>
    <row r="22" s="90" customFormat="true" ht="51.75" hidden="false" customHeight="true" outlineLevel="0" collapsed="false">
      <c r="A22" s="259" t="s">
        <v>2336</v>
      </c>
      <c r="B22" s="260" t="s">
        <v>2337</v>
      </c>
      <c r="C22" s="216" t="s">
        <v>2338</v>
      </c>
      <c r="D22" s="217" t="s">
        <v>2339</v>
      </c>
      <c r="E22" s="216" t="s">
        <v>11</v>
      </c>
      <c r="F22" s="216" t="s">
        <v>2032</v>
      </c>
      <c r="G22" s="261" t="n">
        <v>9.39</v>
      </c>
      <c r="H22" s="216" t="n">
        <v>1800</v>
      </c>
      <c r="I22" s="261" t="n">
        <v>16902</v>
      </c>
      <c r="J22" s="262" t="n">
        <v>0.05</v>
      </c>
      <c r="K22" s="263" t="n">
        <v>17747.1</v>
      </c>
      <c r="L22" s="264" t="s">
        <v>2033</v>
      </c>
      <c r="M22" s="90" t="s">
        <v>2034</v>
      </c>
      <c r="N22" s="228" t="s">
        <v>2340</v>
      </c>
      <c r="O22" s="224" t="n">
        <v>43045</v>
      </c>
      <c r="P22" s="236" t="n">
        <v>43409</v>
      </c>
      <c r="Q22" s="230" t="s">
        <v>2018</v>
      </c>
      <c r="R22" s="90" t="n">
        <v>254</v>
      </c>
      <c r="T22" s="226" t="s">
        <v>2341</v>
      </c>
    </row>
    <row r="23" s="90" customFormat="true" ht="51.75" hidden="false" customHeight="true" outlineLevel="0" collapsed="false">
      <c r="A23" s="259" t="s">
        <v>2378</v>
      </c>
      <c r="B23" s="260" t="s">
        <v>2379</v>
      </c>
      <c r="C23" s="216" t="s">
        <v>2380</v>
      </c>
      <c r="D23" s="187" t="s">
        <v>2381</v>
      </c>
      <c r="E23" s="216" t="s">
        <v>11</v>
      </c>
      <c r="F23" s="216" t="s">
        <v>2095</v>
      </c>
      <c r="G23" s="261" t="n">
        <v>0.83</v>
      </c>
      <c r="H23" s="216" t="n">
        <v>15000</v>
      </c>
      <c r="I23" s="261" t="n">
        <v>12450</v>
      </c>
      <c r="J23" s="262" t="n">
        <v>0.12</v>
      </c>
      <c r="K23" s="263" t="n">
        <v>13944</v>
      </c>
      <c r="L23" s="264" t="s">
        <v>2096</v>
      </c>
      <c r="M23" s="265" t="s">
        <v>2097</v>
      </c>
      <c r="N23" s="218" t="s">
        <v>2382</v>
      </c>
      <c r="O23" s="219" t="n">
        <v>43038</v>
      </c>
      <c r="P23" s="220" t="n">
        <v>43402</v>
      </c>
      <c r="Q23" s="221" t="s">
        <v>2018</v>
      </c>
      <c r="R23" s="90" t="n">
        <v>295</v>
      </c>
      <c r="T23" s="222" t="s">
        <v>2383</v>
      </c>
    </row>
    <row r="24" s="90" customFormat="true" ht="51.75" hidden="false" customHeight="true" outlineLevel="0" collapsed="false">
      <c r="A24" s="259" t="s">
        <v>2384</v>
      </c>
      <c r="B24" s="260" t="s">
        <v>2385</v>
      </c>
      <c r="C24" s="216" t="s">
        <v>2386</v>
      </c>
      <c r="D24" s="253" t="s">
        <v>2387</v>
      </c>
      <c r="E24" s="216" t="s">
        <v>11</v>
      </c>
      <c r="F24" s="216" t="s">
        <v>2104</v>
      </c>
      <c r="G24" s="261" t="n">
        <v>0.1975</v>
      </c>
      <c r="H24" s="216" t="n">
        <v>72600</v>
      </c>
      <c r="I24" s="261" t="n">
        <v>14338.5</v>
      </c>
      <c r="J24" s="262" t="n">
        <v>0.12</v>
      </c>
      <c r="K24" s="263" t="n">
        <v>16059.12</v>
      </c>
      <c r="L24" s="264" t="s">
        <v>1022</v>
      </c>
      <c r="M24" s="90" t="s">
        <v>2105</v>
      </c>
      <c r="N24" s="228" t="s">
        <v>2388</v>
      </c>
      <c r="O24" s="224" t="n">
        <v>43011</v>
      </c>
      <c r="P24" s="236" t="n">
        <v>43375</v>
      </c>
      <c r="Q24" s="230" t="s">
        <v>2018</v>
      </c>
      <c r="R24" s="90" t="n">
        <v>300</v>
      </c>
      <c r="T24" s="256" t="s">
        <v>2586</v>
      </c>
    </row>
    <row r="25" s="90" customFormat="true" ht="51.75" hidden="false" customHeight="true" outlineLevel="0" collapsed="false">
      <c r="A25" s="259" t="s">
        <v>2389</v>
      </c>
      <c r="B25" s="260" t="s">
        <v>2390</v>
      </c>
      <c r="C25" s="216" t="s">
        <v>2391</v>
      </c>
      <c r="D25" s="85" t="s">
        <v>2392</v>
      </c>
      <c r="E25" s="216" t="s">
        <v>11</v>
      </c>
      <c r="F25" s="216" t="s">
        <v>2095</v>
      </c>
      <c r="G25" s="261" t="n">
        <v>0.65</v>
      </c>
      <c r="H25" s="216" t="n">
        <v>15000</v>
      </c>
      <c r="I25" s="261" t="n">
        <v>9750</v>
      </c>
      <c r="J25" s="262" t="n">
        <v>0.12</v>
      </c>
      <c r="K25" s="263" t="n">
        <v>10920</v>
      </c>
      <c r="L25" s="264" t="s">
        <v>2096</v>
      </c>
      <c r="M25" s="90" t="s">
        <v>2097</v>
      </c>
      <c r="N25" s="228" t="s">
        <v>2393</v>
      </c>
      <c r="O25" s="224" t="n">
        <v>43257</v>
      </c>
      <c r="P25" s="236" t="n">
        <v>43621</v>
      </c>
      <c r="Q25" s="230" t="s">
        <v>16</v>
      </c>
      <c r="R25" s="90" t="n">
        <v>306</v>
      </c>
      <c r="T25" s="227" t="s">
        <v>2394</v>
      </c>
    </row>
    <row r="26" s="90" customFormat="true" ht="51.75" hidden="false" customHeight="true" outlineLevel="0" collapsed="false">
      <c r="A26" s="259" t="s">
        <v>2395</v>
      </c>
      <c r="B26" s="260" t="s">
        <v>2396</v>
      </c>
      <c r="C26" s="216" t="s">
        <v>2397</v>
      </c>
      <c r="D26" s="85" t="s">
        <v>2398</v>
      </c>
      <c r="E26" s="216" t="s">
        <v>11</v>
      </c>
      <c r="F26" s="216" t="s">
        <v>2399</v>
      </c>
      <c r="G26" s="261" t="n">
        <v>0.85</v>
      </c>
      <c r="H26" s="216" t="n">
        <v>18000</v>
      </c>
      <c r="I26" s="261" t="n">
        <v>15300</v>
      </c>
      <c r="J26" s="262" t="n">
        <v>0.12</v>
      </c>
      <c r="K26" s="263" t="n">
        <v>17136</v>
      </c>
      <c r="L26" s="264" t="s">
        <v>2400</v>
      </c>
      <c r="M26" s="90" t="s">
        <v>2401</v>
      </c>
      <c r="N26" s="228" t="s">
        <v>2402</v>
      </c>
      <c r="O26" s="224" t="n">
        <v>43243</v>
      </c>
      <c r="P26" s="236" t="n">
        <v>43607</v>
      </c>
      <c r="Q26" s="230" t="s">
        <v>16</v>
      </c>
      <c r="R26" s="90" t="s">
        <v>2403</v>
      </c>
      <c r="T26" s="227" t="s">
        <v>2404</v>
      </c>
    </row>
    <row r="27" s="90" customFormat="true" ht="51.75" hidden="false" customHeight="true" outlineLevel="0" collapsed="false">
      <c r="A27" s="259" t="s">
        <v>2405</v>
      </c>
      <c r="B27" s="260" t="s">
        <v>2406</v>
      </c>
      <c r="C27" s="216" t="s">
        <v>2407</v>
      </c>
      <c r="D27" s="217" t="s">
        <v>2408</v>
      </c>
      <c r="E27" s="216" t="s">
        <v>11</v>
      </c>
      <c r="F27" s="216" t="s">
        <v>2352</v>
      </c>
      <c r="G27" s="261" t="n">
        <v>0.17</v>
      </c>
      <c r="H27" s="216" t="n">
        <v>114600</v>
      </c>
      <c r="I27" s="261" t="n">
        <v>19482</v>
      </c>
      <c r="J27" s="262" t="n">
        <v>0.12</v>
      </c>
      <c r="K27" s="263" t="n">
        <v>21819.84</v>
      </c>
      <c r="L27" s="264" t="s">
        <v>2353</v>
      </c>
      <c r="M27" s="255" t="s">
        <v>2354</v>
      </c>
      <c r="N27" s="228" t="s">
        <v>2409</v>
      </c>
      <c r="O27" s="224" t="n">
        <v>43101</v>
      </c>
      <c r="P27" s="236" t="n">
        <v>43465</v>
      </c>
      <c r="Q27" s="230" t="s">
        <v>2018</v>
      </c>
      <c r="R27" s="90" t="n">
        <v>314</v>
      </c>
      <c r="T27" s="226" t="s">
        <v>2410</v>
      </c>
    </row>
    <row r="28" s="90" customFormat="true" ht="51.75" hidden="false" customHeight="true" outlineLevel="0" collapsed="false">
      <c r="A28" s="259" t="s">
        <v>2427</v>
      </c>
      <c r="B28" s="260" t="s">
        <v>2428</v>
      </c>
      <c r="C28" s="216" t="s">
        <v>2429</v>
      </c>
      <c r="D28" s="216" t="s">
        <v>2430</v>
      </c>
      <c r="E28" s="216" t="s">
        <v>418</v>
      </c>
      <c r="F28" s="216" t="s">
        <v>2431</v>
      </c>
      <c r="G28" s="261" t="n">
        <v>90</v>
      </c>
      <c r="H28" s="216" t="n">
        <v>240</v>
      </c>
      <c r="I28" s="261" t="n">
        <v>21600</v>
      </c>
      <c r="J28" s="262" t="n">
        <v>0.12</v>
      </c>
      <c r="K28" s="263" t="n">
        <v>24192</v>
      </c>
      <c r="L28" s="264" t="s">
        <v>2432</v>
      </c>
      <c r="M28" s="90" t="s">
        <v>2433</v>
      </c>
      <c r="N28" s="228" t="s">
        <v>2434</v>
      </c>
      <c r="O28" s="224" t="n">
        <v>43101</v>
      </c>
      <c r="P28" s="236" t="n">
        <v>43465</v>
      </c>
      <c r="Q28" s="230" t="s">
        <v>2018</v>
      </c>
      <c r="R28" s="90" t="n">
        <v>384</v>
      </c>
      <c r="T28" s="226" t="s">
        <v>2435</v>
      </c>
    </row>
    <row r="29" s="90" customFormat="true" ht="51.75" hidden="false" customHeight="true" outlineLevel="0" collapsed="false">
      <c r="A29" s="259" t="s">
        <v>2469</v>
      </c>
      <c r="B29" s="260" t="s">
        <v>2470</v>
      </c>
      <c r="C29" s="216" t="s">
        <v>2471</v>
      </c>
      <c r="D29" s="85" t="s">
        <v>2472</v>
      </c>
      <c r="E29" s="216" t="s">
        <v>11</v>
      </c>
      <c r="F29" s="216" t="s">
        <v>2473</v>
      </c>
      <c r="G29" s="261" t="s">
        <v>2474</v>
      </c>
      <c r="H29" s="216" t="s">
        <v>2475</v>
      </c>
      <c r="I29" s="261" t="n">
        <v>245025</v>
      </c>
      <c r="J29" s="262" t="n">
        <v>0.12</v>
      </c>
      <c r="K29" s="263" t="n">
        <v>274428</v>
      </c>
      <c r="L29" s="264" t="s">
        <v>790</v>
      </c>
      <c r="M29" s="90" t="s">
        <v>2476</v>
      </c>
      <c r="N29" s="228" t="s">
        <v>2477</v>
      </c>
      <c r="O29" s="224" t="n">
        <v>43242</v>
      </c>
      <c r="P29" s="236" t="n">
        <v>43972</v>
      </c>
      <c r="Q29" s="230" t="s">
        <v>2018</v>
      </c>
      <c r="R29" s="90" t="n">
        <v>489</v>
      </c>
      <c r="T29" s="227" t="s">
        <v>2478</v>
      </c>
    </row>
    <row r="30" s="90" customFormat="true" ht="51.75" hidden="false" customHeight="true" outlineLevel="0" collapsed="false">
      <c r="A30" s="259" t="s">
        <v>2566</v>
      </c>
      <c r="B30" s="260" t="s">
        <v>2567</v>
      </c>
      <c r="C30" s="216" t="s">
        <v>2568</v>
      </c>
      <c r="D30" s="217" t="s">
        <v>2569</v>
      </c>
      <c r="E30" s="216" t="s">
        <v>11</v>
      </c>
      <c r="F30" s="216" t="s">
        <v>866</v>
      </c>
      <c r="G30" s="261" t="n">
        <v>2.85</v>
      </c>
      <c r="H30" s="216" t="n">
        <v>4650</v>
      </c>
      <c r="I30" s="261" t="n">
        <v>13252.5</v>
      </c>
      <c r="J30" s="262" t="n">
        <v>0.12</v>
      </c>
      <c r="K30" s="263" t="n">
        <v>14842.8</v>
      </c>
      <c r="L30" s="264" t="s">
        <v>2120</v>
      </c>
      <c r="M30" s="90" t="s">
        <v>2121</v>
      </c>
      <c r="N30" s="228" t="s">
        <v>2570</v>
      </c>
      <c r="O30" s="224" t="n">
        <v>42870</v>
      </c>
      <c r="P30" s="229" t="n">
        <v>43418</v>
      </c>
      <c r="Q30" s="230" t="s">
        <v>16</v>
      </c>
      <c r="R30" s="90" t="n">
        <v>605</v>
      </c>
      <c r="T30" s="226" t="s">
        <v>2571</v>
      </c>
    </row>
    <row r="31" s="90" customFormat="true" ht="51.75" hidden="false" customHeight="true" outlineLevel="0" collapsed="false">
      <c r="A31" s="259" t="s">
        <v>2578</v>
      </c>
      <c r="B31" s="260" t="s">
        <v>2579</v>
      </c>
      <c r="C31" s="216" t="s">
        <v>2580</v>
      </c>
      <c r="D31" s="217" t="s">
        <v>2581</v>
      </c>
      <c r="E31" s="216" t="s">
        <v>235</v>
      </c>
      <c r="F31" s="216" t="s">
        <v>2582</v>
      </c>
      <c r="G31" s="261" t="n">
        <v>620</v>
      </c>
      <c r="H31" s="216" t="n">
        <v>18</v>
      </c>
      <c r="I31" s="261" t="n">
        <v>11160</v>
      </c>
      <c r="J31" s="262" t="n">
        <v>0.05</v>
      </c>
      <c r="K31" s="263" t="n">
        <v>11718</v>
      </c>
      <c r="L31" s="264" t="s">
        <v>1275</v>
      </c>
      <c r="M31" s="90" t="s">
        <v>2583</v>
      </c>
      <c r="N31" s="228" t="s">
        <v>2584</v>
      </c>
      <c r="O31" s="224" t="n">
        <v>43038</v>
      </c>
      <c r="P31" s="236" t="n">
        <v>43402</v>
      </c>
      <c r="Q31" s="230" t="s">
        <v>16</v>
      </c>
      <c r="R31" s="90" t="n">
        <v>688</v>
      </c>
      <c r="T31" s="226" t="s">
        <v>2585</v>
      </c>
    </row>
    <row r="32" s="268" customFormat="true" ht="51.75" hidden="false" customHeight="true" outlineLevel="0" collapsed="false">
      <c r="L32" s="269"/>
    </row>
    <row r="33" s="200" customFormat="true" ht="46.5" hidden="false" customHeight="true" outlineLevel="0" collapsed="false">
      <c r="A33" s="30" t="s">
        <v>750</v>
      </c>
      <c r="B33" s="30" t="s">
        <v>751</v>
      </c>
      <c r="C33" s="31" t="s">
        <v>752</v>
      </c>
      <c r="D33" s="30" t="s">
        <v>753</v>
      </c>
      <c r="E33" s="30" t="s">
        <v>3</v>
      </c>
      <c r="F33" s="32" t="s">
        <v>754</v>
      </c>
      <c r="G33" s="33" t="s">
        <v>755</v>
      </c>
      <c r="H33" s="30" t="s">
        <v>756</v>
      </c>
      <c r="I33" s="34" t="s">
        <v>757</v>
      </c>
      <c r="J33" s="30" t="s">
        <v>758</v>
      </c>
      <c r="K33" s="33" t="s">
        <v>759</v>
      </c>
      <c r="L33" s="258" t="s">
        <v>760</v>
      </c>
      <c r="N33" s="206"/>
      <c r="O33" s="206"/>
    </row>
    <row r="34" s="90" customFormat="true" ht="51.75" hidden="false" customHeight="true" outlineLevel="0" collapsed="false">
      <c r="A34" s="259" t="s">
        <v>2082</v>
      </c>
      <c r="B34" s="260" t="s">
        <v>2083</v>
      </c>
      <c r="C34" s="216" t="s">
        <v>2084</v>
      </c>
      <c r="D34" s="217" t="s">
        <v>2085</v>
      </c>
      <c r="E34" s="216" t="s">
        <v>11</v>
      </c>
      <c r="F34" s="216" t="s">
        <v>2086</v>
      </c>
      <c r="G34" s="261" t="n">
        <v>52.98</v>
      </c>
      <c r="H34" s="216" t="n">
        <v>1530</v>
      </c>
      <c r="I34" s="261" t="n">
        <v>81059.4</v>
      </c>
      <c r="J34" s="262" t="n">
        <v>0.12</v>
      </c>
      <c r="K34" s="263" t="n">
        <v>90786.528</v>
      </c>
      <c r="L34" s="264" t="s">
        <v>2087</v>
      </c>
      <c r="M34" s="90" t="s">
        <v>2088</v>
      </c>
      <c r="N34" s="228" t="s">
        <v>2089</v>
      </c>
      <c r="O34" s="224" t="n">
        <v>43312</v>
      </c>
      <c r="P34" s="236" t="n">
        <v>43676</v>
      </c>
      <c r="Q34" s="230" t="s">
        <v>16</v>
      </c>
      <c r="R34" s="90" t="n">
        <v>31</v>
      </c>
      <c r="T34" s="226" t="s">
        <v>2090</v>
      </c>
    </row>
    <row r="35" s="90" customFormat="true" ht="51.75" hidden="false" customHeight="true" outlineLevel="0" collapsed="false">
      <c r="A35" s="259" t="s">
        <v>2010</v>
      </c>
      <c r="B35" s="260" t="s">
        <v>2011</v>
      </c>
      <c r="C35" s="231" t="s">
        <v>2012</v>
      </c>
      <c r="D35" s="231" t="s">
        <v>2013</v>
      </c>
      <c r="E35" s="216" t="s">
        <v>11</v>
      </c>
      <c r="F35" s="216" t="s">
        <v>2014</v>
      </c>
      <c r="G35" s="261" t="n">
        <v>129.42</v>
      </c>
      <c r="H35" s="216" t="n">
        <v>630</v>
      </c>
      <c r="I35" s="261" t="n">
        <v>81534.6</v>
      </c>
      <c r="J35" s="262" t="n">
        <v>0.12</v>
      </c>
      <c r="K35" s="263" t="n">
        <v>91318.752</v>
      </c>
      <c r="L35" s="264" t="s">
        <v>2015</v>
      </c>
      <c r="M35" s="90" t="s">
        <v>2016</v>
      </c>
      <c r="N35" s="212" t="s">
        <v>2017</v>
      </c>
      <c r="O35" s="213" t="n">
        <v>42368</v>
      </c>
      <c r="P35" s="213" t="n">
        <v>43434</v>
      </c>
      <c r="Q35" s="214" t="s">
        <v>2018</v>
      </c>
      <c r="R35" s="90" t="n">
        <v>1</v>
      </c>
      <c r="T35" s="215" t="s">
        <v>2019</v>
      </c>
    </row>
    <row r="36" s="90" customFormat="true" ht="51.75" hidden="false" customHeight="true" outlineLevel="0" collapsed="false">
      <c r="A36" s="259" t="s">
        <v>2166</v>
      </c>
      <c r="B36" s="260" t="s">
        <v>2167</v>
      </c>
      <c r="C36" s="216" t="s">
        <v>2168</v>
      </c>
      <c r="D36" s="253" t="s">
        <v>2169</v>
      </c>
      <c r="E36" s="216" t="s">
        <v>11</v>
      </c>
      <c r="F36" s="216" t="s">
        <v>2170</v>
      </c>
      <c r="G36" s="261" t="n">
        <v>2.52</v>
      </c>
      <c r="H36" s="216" t="n">
        <v>4860</v>
      </c>
      <c r="I36" s="261" t="n">
        <v>12247.2</v>
      </c>
      <c r="J36" s="262" t="n">
        <v>0.12</v>
      </c>
      <c r="K36" s="263" t="n">
        <v>13716.864</v>
      </c>
      <c r="L36" s="264" t="s">
        <v>2171</v>
      </c>
      <c r="M36" s="90" t="s">
        <v>2172</v>
      </c>
      <c r="N36" s="228" t="s">
        <v>2173</v>
      </c>
      <c r="O36" s="224" t="n">
        <v>43276</v>
      </c>
      <c r="P36" s="236" t="n">
        <v>44006</v>
      </c>
      <c r="Q36" s="230" t="s">
        <v>2018</v>
      </c>
      <c r="R36" s="90" t="n">
        <v>97</v>
      </c>
      <c r="T36" s="226" t="s">
        <v>2174</v>
      </c>
    </row>
    <row r="37" s="90" customFormat="true" ht="51.75" hidden="false" customHeight="true" outlineLevel="0" collapsed="false">
      <c r="A37" s="259" t="s">
        <v>2219</v>
      </c>
      <c r="B37" s="260" t="s">
        <v>2220</v>
      </c>
      <c r="C37" s="216" t="s">
        <v>2221</v>
      </c>
      <c r="D37" s="217" t="s">
        <v>2222</v>
      </c>
      <c r="E37" s="216" t="s">
        <v>11</v>
      </c>
      <c r="F37" s="216" t="s">
        <v>866</v>
      </c>
      <c r="G37" s="261" t="n">
        <v>0.5</v>
      </c>
      <c r="H37" s="216" t="n">
        <v>19110</v>
      </c>
      <c r="I37" s="261" t="n">
        <v>9555</v>
      </c>
      <c r="J37" s="262" t="n">
        <v>0.12</v>
      </c>
      <c r="K37" s="263" t="n">
        <v>10701.6</v>
      </c>
      <c r="L37" s="264" t="s">
        <v>2120</v>
      </c>
      <c r="M37" s="90" t="s">
        <v>2223</v>
      </c>
      <c r="N37" s="228" t="s">
        <v>2207</v>
      </c>
      <c r="O37" s="224" t="n">
        <v>43325</v>
      </c>
      <c r="P37" s="236" t="n">
        <v>44055</v>
      </c>
      <c r="Q37" s="230" t="s">
        <v>2018</v>
      </c>
      <c r="R37" s="90" t="s">
        <v>2224</v>
      </c>
      <c r="S37" s="90" t="s">
        <v>2225</v>
      </c>
      <c r="T37" s="226" t="s">
        <v>2226</v>
      </c>
    </row>
    <row r="38" s="90" customFormat="true" ht="51.75" hidden="false" customHeight="true" outlineLevel="0" collapsed="false">
      <c r="A38" s="259" t="s">
        <v>2566</v>
      </c>
      <c r="B38" s="260" t="s">
        <v>2567</v>
      </c>
      <c r="C38" s="216" t="s">
        <v>2568</v>
      </c>
      <c r="D38" s="217" t="s">
        <v>2569</v>
      </c>
      <c r="E38" s="216" t="s">
        <v>11</v>
      </c>
      <c r="F38" s="216" t="s">
        <v>866</v>
      </c>
      <c r="G38" s="261" t="n">
        <v>2.85</v>
      </c>
      <c r="H38" s="216" t="n">
        <v>4650</v>
      </c>
      <c r="I38" s="261" t="n">
        <v>13252.5</v>
      </c>
      <c r="J38" s="262" t="n">
        <v>0.12</v>
      </c>
      <c r="K38" s="263" t="n">
        <v>14842.8</v>
      </c>
      <c r="L38" s="264" t="s">
        <v>2120</v>
      </c>
      <c r="M38" s="90" t="s">
        <v>2121</v>
      </c>
      <c r="N38" s="228" t="s">
        <v>2570</v>
      </c>
      <c r="O38" s="224" t="n">
        <v>42870</v>
      </c>
      <c r="P38" s="229" t="n">
        <v>43418</v>
      </c>
      <c r="Q38" s="230" t="s">
        <v>16</v>
      </c>
      <c r="R38" s="90" t="n">
        <v>605</v>
      </c>
      <c r="T38" s="226" t="s">
        <v>2571</v>
      </c>
    </row>
    <row r="39" s="90" customFormat="true" ht="51.75" hidden="false" customHeight="true" outlineLevel="0" collapsed="false">
      <c r="A39" s="259" t="s">
        <v>2108</v>
      </c>
      <c r="B39" s="260" t="s">
        <v>2109</v>
      </c>
      <c r="C39" s="216" t="s">
        <v>2110</v>
      </c>
      <c r="D39" s="217" t="s">
        <v>2111</v>
      </c>
      <c r="E39" s="216" t="s">
        <v>11</v>
      </c>
      <c r="F39" s="216" t="s">
        <v>2104</v>
      </c>
      <c r="G39" s="261" t="n">
        <v>0.22</v>
      </c>
      <c r="H39" s="216" t="n">
        <v>63300</v>
      </c>
      <c r="I39" s="261" t="n">
        <v>13926</v>
      </c>
      <c r="J39" s="262" t="n">
        <v>0.12</v>
      </c>
      <c r="K39" s="263" t="n">
        <v>15597.12</v>
      </c>
      <c r="L39" s="264" t="s">
        <v>1022</v>
      </c>
      <c r="M39" s="90" t="s">
        <v>2105</v>
      </c>
      <c r="N39" s="228" t="s">
        <v>2112</v>
      </c>
      <c r="O39" s="224" t="n">
        <v>43276</v>
      </c>
      <c r="P39" s="236" t="n">
        <v>44006</v>
      </c>
      <c r="Q39" s="230" t="s">
        <v>2018</v>
      </c>
      <c r="R39" s="90" t="s">
        <v>2113</v>
      </c>
      <c r="S39" s="90" t="s">
        <v>2114</v>
      </c>
      <c r="T39" s="226" t="s">
        <v>2115</v>
      </c>
    </row>
    <row r="40" s="90" customFormat="true" ht="51.75" hidden="false" customHeight="true" outlineLevel="0" collapsed="false">
      <c r="A40" s="259" t="s">
        <v>2384</v>
      </c>
      <c r="B40" s="260" t="s">
        <v>2385</v>
      </c>
      <c r="C40" s="216" t="s">
        <v>2386</v>
      </c>
      <c r="D40" s="253" t="s">
        <v>2387</v>
      </c>
      <c r="E40" s="216" t="s">
        <v>11</v>
      </c>
      <c r="F40" s="216" t="s">
        <v>2104</v>
      </c>
      <c r="G40" s="261" t="n">
        <v>0.1975</v>
      </c>
      <c r="H40" s="216" t="n">
        <v>72600</v>
      </c>
      <c r="I40" s="261" t="n">
        <v>14338.5</v>
      </c>
      <c r="J40" s="262" t="n">
        <v>0.12</v>
      </c>
      <c r="K40" s="263" t="n">
        <v>16059.12</v>
      </c>
      <c r="L40" s="264" t="s">
        <v>1022</v>
      </c>
      <c r="M40" s="90" t="s">
        <v>2105</v>
      </c>
      <c r="N40" s="228" t="s">
        <v>2388</v>
      </c>
      <c r="O40" s="224" t="n">
        <v>43011</v>
      </c>
      <c r="P40" s="236" t="n">
        <v>43375</v>
      </c>
      <c r="Q40" s="230" t="s">
        <v>2018</v>
      </c>
      <c r="R40" s="90" t="n">
        <v>300</v>
      </c>
      <c r="T40" s="256" t="s">
        <v>2586</v>
      </c>
    </row>
    <row r="41" s="90" customFormat="true" ht="51.75" hidden="false" customHeight="true" outlineLevel="0" collapsed="false">
      <c r="A41" s="259" t="s">
        <v>2395</v>
      </c>
      <c r="B41" s="260" t="s">
        <v>2396</v>
      </c>
      <c r="C41" s="216" t="s">
        <v>2397</v>
      </c>
      <c r="D41" s="85" t="s">
        <v>2398</v>
      </c>
      <c r="E41" s="216" t="s">
        <v>11</v>
      </c>
      <c r="F41" s="216" t="s">
        <v>2399</v>
      </c>
      <c r="G41" s="261" t="n">
        <v>0.85</v>
      </c>
      <c r="H41" s="216" t="n">
        <v>18000</v>
      </c>
      <c r="I41" s="261" t="n">
        <v>15300</v>
      </c>
      <c r="J41" s="262" t="n">
        <v>0.12</v>
      </c>
      <c r="K41" s="263" t="n">
        <v>17136</v>
      </c>
      <c r="L41" s="264" t="s">
        <v>2400</v>
      </c>
      <c r="M41" s="90" t="s">
        <v>2401</v>
      </c>
      <c r="N41" s="228" t="s">
        <v>2402</v>
      </c>
      <c r="O41" s="224" t="n">
        <v>43243</v>
      </c>
      <c r="P41" s="236" t="n">
        <v>43607</v>
      </c>
      <c r="Q41" s="230" t="s">
        <v>16</v>
      </c>
      <c r="R41" s="90" t="s">
        <v>2403</v>
      </c>
      <c r="T41" s="227" t="s">
        <v>2404</v>
      </c>
    </row>
    <row r="42" s="90" customFormat="true" ht="51.75" hidden="false" customHeight="true" outlineLevel="0" collapsed="false">
      <c r="A42" s="259" t="s">
        <v>2405</v>
      </c>
      <c r="B42" s="260" t="s">
        <v>2406</v>
      </c>
      <c r="C42" s="216" t="s">
        <v>2407</v>
      </c>
      <c r="D42" s="217" t="s">
        <v>2408</v>
      </c>
      <c r="E42" s="216" t="s">
        <v>11</v>
      </c>
      <c r="F42" s="216" t="s">
        <v>2352</v>
      </c>
      <c r="G42" s="261" t="n">
        <v>0.17</v>
      </c>
      <c r="H42" s="216" t="n">
        <v>114600</v>
      </c>
      <c r="I42" s="261" t="n">
        <v>19482</v>
      </c>
      <c r="J42" s="262" t="n">
        <v>0.12</v>
      </c>
      <c r="K42" s="263" t="n">
        <v>21819.84</v>
      </c>
      <c r="L42" s="264" t="s">
        <v>2353</v>
      </c>
      <c r="M42" s="255" t="s">
        <v>2354</v>
      </c>
      <c r="N42" s="228" t="s">
        <v>2409</v>
      </c>
      <c r="O42" s="224" t="n">
        <v>43101</v>
      </c>
      <c r="P42" s="236" t="n">
        <v>43465</v>
      </c>
      <c r="Q42" s="230" t="s">
        <v>2018</v>
      </c>
      <c r="R42" s="90" t="n">
        <v>314</v>
      </c>
      <c r="T42" s="226" t="s">
        <v>2410</v>
      </c>
    </row>
    <row r="43" s="90" customFormat="true" ht="51.75" hidden="false" customHeight="true" outlineLevel="0" collapsed="false">
      <c r="A43" s="259" t="s">
        <v>2037</v>
      </c>
      <c r="B43" s="260" t="s">
        <v>2038</v>
      </c>
      <c r="C43" s="216" t="s">
        <v>2039</v>
      </c>
      <c r="D43" s="217" t="s">
        <v>2040</v>
      </c>
      <c r="E43" s="216" t="s">
        <v>11</v>
      </c>
      <c r="F43" s="216" t="s">
        <v>2041</v>
      </c>
      <c r="G43" s="261" t="n">
        <v>52.759</v>
      </c>
      <c r="H43" s="216" t="n">
        <v>270</v>
      </c>
      <c r="I43" s="261" t="n">
        <v>14244.93</v>
      </c>
      <c r="J43" s="262" t="n">
        <v>0.05</v>
      </c>
      <c r="K43" s="263" t="n">
        <v>14957.1765</v>
      </c>
      <c r="L43" s="264" t="s">
        <v>790</v>
      </c>
      <c r="M43" s="265" t="s">
        <v>2042</v>
      </c>
      <c r="N43" s="218" t="s">
        <v>2043</v>
      </c>
      <c r="O43" s="219" t="n">
        <v>43038</v>
      </c>
      <c r="P43" s="220" t="n">
        <v>43402</v>
      </c>
      <c r="Q43" s="221" t="s">
        <v>16</v>
      </c>
      <c r="R43" s="90" t="s">
        <v>2044</v>
      </c>
      <c r="S43" s="90" t="s">
        <v>2045</v>
      </c>
      <c r="T43" s="222" t="s">
        <v>2046</v>
      </c>
    </row>
    <row r="44" s="90" customFormat="true" ht="57" hidden="false" customHeight="true" outlineLevel="0" collapsed="false">
      <c r="A44" s="259" t="s">
        <v>2056</v>
      </c>
      <c r="B44" s="260" t="s">
        <v>2057</v>
      </c>
      <c r="C44" s="216" t="s">
        <v>2058</v>
      </c>
      <c r="D44" s="217" t="s">
        <v>2059</v>
      </c>
      <c r="E44" s="216" t="s">
        <v>2060</v>
      </c>
      <c r="F44" s="216" t="s">
        <v>2061</v>
      </c>
      <c r="G44" s="261" t="s">
        <v>2062</v>
      </c>
      <c r="H44" s="216" t="s">
        <v>2063</v>
      </c>
      <c r="I44" s="261" t="n">
        <v>503227.8</v>
      </c>
      <c r="J44" s="262" t="n">
        <v>0.12</v>
      </c>
      <c r="K44" s="263" t="n">
        <v>563615.136</v>
      </c>
      <c r="L44" s="264" t="s">
        <v>790</v>
      </c>
      <c r="M44" s="90" t="s">
        <v>2064</v>
      </c>
      <c r="N44" s="228" t="s">
        <v>2065</v>
      </c>
      <c r="O44" s="224" t="n">
        <v>42573</v>
      </c>
      <c r="P44" s="229" t="n">
        <v>43394</v>
      </c>
      <c r="Q44" s="230" t="s">
        <v>16</v>
      </c>
      <c r="R44" s="90" t="n">
        <v>19</v>
      </c>
      <c r="T44" s="226" t="s">
        <v>2066</v>
      </c>
    </row>
    <row r="45" s="90" customFormat="true" ht="51.75" hidden="false" customHeight="true" outlineLevel="0" collapsed="false">
      <c r="A45" s="259" t="s">
        <v>2264</v>
      </c>
      <c r="B45" s="260" t="s">
        <v>2265</v>
      </c>
      <c r="C45" s="217" t="s">
        <v>2266</v>
      </c>
      <c r="D45" s="85" t="s">
        <v>2267</v>
      </c>
      <c r="E45" s="216" t="s">
        <v>2268</v>
      </c>
      <c r="F45" s="216" t="s">
        <v>2061</v>
      </c>
      <c r="G45" s="261" t="s">
        <v>2269</v>
      </c>
      <c r="H45" s="216" t="s">
        <v>2270</v>
      </c>
      <c r="I45" s="261" t="n">
        <v>230379.2</v>
      </c>
      <c r="J45" s="262" t="n">
        <v>0.12</v>
      </c>
      <c r="K45" s="263" t="n">
        <v>258024.704</v>
      </c>
      <c r="L45" s="264" t="s">
        <v>790</v>
      </c>
      <c r="M45" s="265" t="s">
        <v>2064</v>
      </c>
      <c r="N45" s="245" t="s">
        <v>2271</v>
      </c>
      <c r="O45" s="219" t="n">
        <v>42584</v>
      </c>
      <c r="P45" s="246" t="n">
        <v>43405</v>
      </c>
      <c r="Q45" s="221" t="s">
        <v>16</v>
      </c>
      <c r="R45" s="90" t="n">
        <v>167</v>
      </c>
      <c r="T45" s="248" t="s">
        <v>2272</v>
      </c>
    </row>
    <row r="46" s="90" customFormat="true" ht="51.75" hidden="false" customHeight="true" outlineLevel="0" collapsed="false">
      <c r="A46" s="259" t="s">
        <v>2273</v>
      </c>
      <c r="B46" s="260" t="s">
        <v>2274</v>
      </c>
      <c r="C46" s="216" t="s">
        <v>2275</v>
      </c>
      <c r="D46" s="217" t="s">
        <v>2276</v>
      </c>
      <c r="E46" s="216" t="s">
        <v>11</v>
      </c>
      <c r="F46" s="216" t="s">
        <v>2061</v>
      </c>
      <c r="G46" s="261" t="n">
        <v>16.9</v>
      </c>
      <c r="H46" s="216" t="n">
        <v>6300</v>
      </c>
      <c r="I46" s="261" t="n">
        <v>106470</v>
      </c>
      <c r="J46" s="262" t="n">
        <v>0.12</v>
      </c>
      <c r="K46" s="263" t="n">
        <v>119246.4</v>
      </c>
      <c r="L46" s="264" t="s">
        <v>790</v>
      </c>
      <c r="M46" s="90" t="s">
        <v>2064</v>
      </c>
      <c r="N46" s="249" t="s">
        <v>2277</v>
      </c>
      <c r="O46" s="224" t="n">
        <v>42880</v>
      </c>
      <c r="P46" s="229" t="n">
        <v>43428</v>
      </c>
      <c r="Q46" s="230" t="s">
        <v>16</v>
      </c>
      <c r="R46" s="90" t="n">
        <v>169</v>
      </c>
      <c r="T46" s="226" t="s">
        <v>2278</v>
      </c>
    </row>
    <row r="47" s="90" customFormat="true" ht="51.75" hidden="false" customHeight="true" outlineLevel="0" collapsed="false">
      <c r="A47" s="259" t="s">
        <v>2209</v>
      </c>
      <c r="B47" s="260" t="s">
        <v>2210</v>
      </c>
      <c r="C47" s="266" t="s">
        <v>2211</v>
      </c>
      <c r="D47" s="64" t="s">
        <v>2212</v>
      </c>
      <c r="E47" s="216" t="s">
        <v>2213</v>
      </c>
      <c r="F47" s="216" t="s">
        <v>821</v>
      </c>
      <c r="G47" s="261" t="s">
        <v>2214</v>
      </c>
      <c r="H47" s="216" t="s">
        <v>2215</v>
      </c>
      <c r="I47" s="261" t="n">
        <v>15744</v>
      </c>
      <c r="J47" s="262" t="n">
        <v>0.12</v>
      </c>
      <c r="K47" s="263" t="n">
        <v>17633.28</v>
      </c>
      <c r="L47" s="264" t="s">
        <v>790</v>
      </c>
      <c r="M47" s="90" t="s">
        <v>2216</v>
      </c>
      <c r="N47" s="90" t="s">
        <v>2217</v>
      </c>
      <c r="O47" s="244" t="n">
        <v>42324</v>
      </c>
      <c r="P47" s="244" t="n">
        <v>43404</v>
      </c>
      <c r="Q47" s="214" t="s">
        <v>2018</v>
      </c>
      <c r="R47" s="90" t="n">
        <v>130</v>
      </c>
      <c r="T47" s="215" t="s">
        <v>2218</v>
      </c>
    </row>
    <row r="48" s="90" customFormat="true" ht="51.75" hidden="false" customHeight="true" outlineLevel="0" collapsed="false">
      <c r="A48" s="259" t="s">
        <v>2227</v>
      </c>
      <c r="B48" s="260" t="s">
        <v>2228</v>
      </c>
      <c r="C48" s="216" t="s">
        <v>2229</v>
      </c>
      <c r="D48" s="217" t="s">
        <v>2230</v>
      </c>
      <c r="E48" s="216" t="s">
        <v>11</v>
      </c>
      <c r="F48" s="216" t="s">
        <v>2231</v>
      </c>
      <c r="G48" s="261" t="n">
        <v>35.06</v>
      </c>
      <c r="H48" s="216" t="n">
        <v>1680</v>
      </c>
      <c r="I48" s="261" t="n">
        <v>58900.8</v>
      </c>
      <c r="J48" s="262" t="n">
        <v>0.12</v>
      </c>
      <c r="K48" s="263" t="n">
        <v>65968.896</v>
      </c>
      <c r="L48" s="264" t="s">
        <v>790</v>
      </c>
      <c r="M48" s="265" t="s">
        <v>2232</v>
      </c>
      <c r="N48" s="218" t="s">
        <v>2233</v>
      </c>
      <c r="O48" s="219" t="n">
        <v>42989</v>
      </c>
      <c r="P48" s="270" t="n">
        <v>43353</v>
      </c>
      <c r="Q48" s="221" t="s">
        <v>16</v>
      </c>
      <c r="R48" s="90" t="n">
        <v>143</v>
      </c>
      <c r="T48" s="222" t="s">
        <v>2234</v>
      </c>
    </row>
    <row r="49" s="90" customFormat="true" ht="51.75" hidden="false" customHeight="true" outlineLevel="0" collapsed="false">
      <c r="A49" s="259" t="s">
        <v>2235</v>
      </c>
      <c r="B49" s="260" t="s">
        <v>2236</v>
      </c>
      <c r="C49" s="216" t="s">
        <v>2237</v>
      </c>
      <c r="D49" s="217" t="s">
        <v>2238</v>
      </c>
      <c r="E49" s="216" t="s">
        <v>11</v>
      </c>
      <c r="F49" s="216" t="s">
        <v>2231</v>
      </c>
      <c r="G49" s="261" t="n">
        <v>31.75</v>
      </c>
      <c r="H49" s="216" t="n">
        <v>900</v>
      </c>
      <c r="I49" s="261" t="n">
        <v>28575</v>
      </c>
      <c r="J49" s="262" t="n">
        <v>0.12</v>
      </c>
      <c r="K49" s="263" t="n">
        <v>32004</v>
      </c>
      <c r="L49" s="264" t="s">
        <v>790</v>
      </c>
      <c r="M49" s="265" t="s">
        <v>2232</v>
      </c>
      <c r="N49" s="218" t="s">
        <v>2239</v>
      </c>
      <c r="O49" s="219" t="n">
        <v>43038</v>
      </c>
      <c r="P49" s="220" t="n">
        <v>43402</v>
      </c>
      <c r="Q49" s="221" t="s">
        <v>16</v>
      </c>
      <c r="R49" s="90" t="n">
        <v>144</v>
      </c>
      <c r="T49" s="222" t="s">
        <v>2240</v>
      </c>
    </row>
    <row r="50" s="90" customFormat="true" ht="51.75" hidden="false" customHeight="true" outlineLevel="0" collapsed="false">
      <c r="A50" s="259" t="s">
        <v>2241</v>
      </c>
      <c r="B50" s="260" t="s">
        <v>2242</v>
      </c>
      <c r="C50" s="216" t="s">
        <v>2243</v>
      </c>
      <c r="D50" s="217" t="s">
        <v>2244</v>
      </c>
      <c r="E50" s="216" t="s">
        <v>11</v>
      </c>
      <c r="F50" s="216" t="s">
        <v>2231</v>
      </c>
      <c r="G50" s="261" t="n">
        <v>32.02</v>
      </c>
      <c r="H50" s="216" t="n">
        <v>2640</v>
      </c>
      <c r="I50" s="261" t="n">
        <v>84532.8</v>
      </c>
      <c r="J50" s="262" t="n">
        <v>0.12</v>
      </c>
      <c r="K50" s="263" t="n">
        <v>94676.736</v>
      </c>
      <c r="L50" s="264" t="s">
        <v>790</v>
      </c>
      <c r="M50" s="265" t="s">
        <v>2232</v>
      </c>
      <c r="N50" s="245" t="s">
        <v>2245</v>
      </c>
      <c r="O50" s="219" t="n">
        <v>42811</v>
      </c>
      <c r="P50" s="271" t="n">
        <v>43359</v>
      </c>
      <c r="Q50" s="221" t="s">
        <v>16</v>
      </c>
      <c r="R50" s="90" t="n">
        <v>157</v>
      </c>
      <c r="T50" s="222" t="s">
        <v>2246</v>
      </c>
    </row>
    <row r="51" s="90" customFormat="true" ht="51.75" hidden="false" customHeight="true" outlineLevel="0" collapsed="false">
      <c r="A51" s="259" t="s">
        <v>2302</v>
      </c>
      <c r="B51" s="260" t="s">
        <v>2303</v>
      </c>
      <c r="C51" s="216" t="s">
        <v>2304</v>
      </c>
      <c r="D51" s="85" t="s">
        <v>2305</v>
      </c>
      <c r="E51" s="216" t="s">
        <v>11</v>
      </c>
      <c r="F51" s="216" t="s">
        <v>2306</v>
      </c>
      <c r="G51" s="261" t="n">
        <v>0.41</v>
      </c>
      <c r="H51" s="216" t="n">
        <v>38160</v>
      </c>
      <c r="I51" s="261" t="n">
        <v>15645.6</v>
      </c>
      <c r="J51" s="262" t="n">
        <v>0.12</v>
      </c>
      <c r="K51" s="263" t="n">
        <v>17523.072</v>
      </c>
      <c r="L51" s="264" t="s">
        <v>790</v>
      </c>
      <c r="M51" s="265" t="s">
        <v>2307</v>
      </c>
      <c r="N51" s="218" t="s">
        <v>2308</v>
      </c>
      <c r="O51" s="219" t="n">
        <v>43297</v>
      </c>
      <c r="P51" s="220" t="n">
        <v>44027</v>
      </c>
      <c r="Q51" s="221" t="s">
        <v>2018</v>
      </c>
      <c r="R51" s="90" t="n">
        <v>200</v>
      </c>
      <c r="T51" s="248" t="s">
        <v>2309</v>
      </c>
    </row>
    <row r="52" s="90" customFormat="true" ht="51.75" hidden="false" customHeight="true" outlineLevel="0" collapsed="false">
      <c r="A52" s="259" t="s">
        <v>2469</v>
      </c>
      <c r="B52" s="260" t="s">
        <v>2470</v>
      </c>
      <c r="C52" s="216" t="s">
        <v>2471</v>
      </c>
      <c r="D52" s="85" t="s">
        <v>2472</v>
      </c>
      <c r="E52" s="216" t="s">
        <v>11</v>
      </c>
      <c r="F52" s="216" t="s">
        <v>2473</v>
      </c>
      <c r="G52" s="261" t="s">
        <v>2474</v>
      </c>
      <c r="H52" s="216" t="s">
        <v>2475</v>
      </c>
      <c r="I52" s="261" t="n">
        <v>245025</v>
      </c>
      <c r="J52" s="262" t="n">
        <v>0.12</v>
      </c>
      <c r="K52" s="263" t="n">
        <v>274428</v>
      </c>
      <c r="L52" s="264" t="s">
        <v>790</v>
      </c>
      <c r="M52" s="90" t="s">
        <v>2476</v>
      </c>
      <c r="N52" s="228" t="s">
        <v>2477</v>
      </c>
      <c r="O52" s="224" t="n">
        <v>43242</v>
      </c>
      <c r="P52" s="236" t="n">
        <v>43972</v>
      </c>
      <c r="Q52" s="230" t="s">
        <v>2018</v>
      </c>
      <c r="R52" s="90" t="n">
        <v>489</v>
      </c>
      <c r="T52" s="227" t="s">
        <v>2478</v>
      </c>
    </row>
    <row r="53" s="90" customFormat="true" ht="51.75" hidden="false" customHeight="true" outlineLevel="0" collapsed="false">
      <c r="A53" s="267"/>
      <c r="B53" s="260" t="s">
        <v>2279</v>
      </c>
      <c r="C53" s="216" t="s">
        <v>2280</v>
      </c>
      <c r="D53" s="251" t="s">
        <v>2281</v>
      </c>
      <c r="E53" s="216" t="s">
        <v>202</v>
      </c>
      <c r="F53" s="216" t="s">
        <v>2282</v>
      </c>
      <c r="G53" s="261" t="n">
        <v>298.89</v>
      </c>
      <c r="H53" s="216" t="n">
        <v>1200</v>
      </c>
      <c r="I53" s="261" t="n">
        <v>358668</v>
      </c>
      <c r="J53" s="262" t="n">
        <v>0.05</v>
      </c>
      <c r="K53" s="263" t="n">
        <v>376601.4</v>
      </c>
      <c r="L53" s="264" t="s">
        <v>2283</v>
      </c>
      <c r="M53" s="90" t="s">
        <v>2284</v>
      </c>
      <c r="N53" s="224" t="s">
        <v>2285</v>
      </c>
      <c r="O53" s="224" t="n">
        <v>43339</v>
      </c>
      <c r="P53" s="236" t="n">
        <v>44069</v>
      </c>
      <c r="Q53" s="230"/>
      <c r="R53" s="90" t="n">
        <v>175</v>
      </c>
      <c r="T53" s="226" t="s">
        <v>2286</v>
      </c>
    </row>
    <row r="54" s="90" customFormat="true" ht="51.75" hidden="false" customHeight="true" outlineLevel="0" collapsed="false">
      <c r="A54" s="259" t="s">
        <v>2287</v>
      </c>
      <c r="B54" s="260" t="s">
        <v>2288</v>
      </c>
      <c r="C54" s="216" t="s">
        <v>2289</v>
      </c>
      <c r="D54" s="217" t="s">
        <v>2290</v>
      </c>
      <c r="E54" s="216" t="s">
        <v>11</v>
      </c>
      <c r="F54" s="216" t="s">
        <v>2291</v>
      </c>
      <c r="G54" s="261" t="n">
        <v>35.19</v>
      </c>
      <c r="H54" s="216" t="n">
        <v>750</v>
      </c>
      <c r="I54" s="261" t="n">
        <v>26392.5</v>
      </c>
      <c r="J54" s="262" t="n">
        <v>0.12</v>
      </c>
      <c r="K54" s="263" t="n">
        <v>29559.6</v>
      </c>
      <c r="L54" s="264" t="s">
        <v>2292</v>
      </c>
      <c r="M54" s="90" t="s">
        <v>2293</v>
      </c>
      <c r="N54" s="228" t="s">
        <v>2294</v>
      </c>
      <c r="O54" s="224" t="n">
        <v>43032</v>
      </c>
      <c r="P54" s="236" t="n">
        <v>43396</v>
      </c>
      <c r="Q54" s="230" t="s">
        <v>16</v>
      </c>
      <c r="R54" s="90" t="n">
        <v>181</v>
      </c>
      <c r="T54" s="226" t="s">
        <v>2295</v>
      </c>
    </row>
    <row r="55" s="90" customFormat="true" ht="51.75" hidden="false" customHeight="true" outlineLevel="0" collapsed="false">
      <c r="A55" s="259" t="s">
        <v>2247</v>
      </c>
      <c r="B55" s="260" t="s">
        <v>2248</v>
      </c>
      <c r="C55" s="216" t="s">
        <v>2249</v>
      </c>
      <c r="D55" s="217" t="s">
        <v>2250</v>
      </c>
      <c r="E55" s="216" t="s">
        <v>11</v>
      </c>
      <c r="F55" s="216" t="s">
        <v>2251</v>
      </c>
      <c r="G55" s="261" t="n">
        <v>0.43</v>
      </c>
      <c r="H55" s="216" t="n">
        <v>107400</v>
      </c>
      <c r="I55" s="261" t="n">
        <v>46182</v>
      </c>
      <c r="J55" s="262" t="n">
        <v>0.12</v>
      </c>
      <c r="K55" s="263" t="n">
        <v>51723.84</v>
      </c>
      <c r="L55" s="264" t="s">
        <v>2251</v>
      </c>
      <c r="M55" s="90" t="s">
        <v>2252</v>
      </c>
      <c r="N55" s="228" t="s">
        <v>2253</v>
      </c>
      <c r="O55" s="224" t="n">
        <v>43045</v>
      </c>
      <c r="P55" s="236" t="n">
        <v>43409</v>
      </c>
      <c r="Q55" s="230" t="s">
        <v>2018</v>
      </c>
      <c r="R55" s="90" t="n">
        <v>159</v>
      </c>
      <c r="T55" s="226" t="s">
        <v>2254</v>
      </c>
    </row>
    <row r="56" s="90" customFormat="true" ht="51.75" hidden="false" customHeight="true" outlineLevel="0" collapsed="false">
      <c r="A56" s="259" t="s">
        <v>2378</v>
      </c>
      <c r="B56" s="260" t="s">
        <v>2379</v>
      </c>
      <c r="C56" s="216" t="s">
        <v>2380</v>
      </c>
      <c r="D56" s="187" t="s">
        <v>2381</v>
      </c>
      <c r="E56" s="216" t="s">
        <v>11</v>
      </c>
      <c r="F56" s="216" t="s">
        <v>2095</v>
      </c>
      <c r="G56" s="261" t="n">
        <v>0.83</v>
      </c>
      <c r="H56" s="216" t="n">
        <v>15000</v>
      </c>
      <c r="I56" s="261" t="n">
        <v>12450</v>
      </c>
      <c r="J56" s="262" t="n">
        <v>0.12</v>
      </c>
      <c r="K56" s="263" t="n">
        <v>13944</v>
      </c>
      <c r="L56" s="264" t="s">
        <v>2096</v>
      </c>
      <c r="M56" s="265" t="s">
        <v>2097</v>
      </c>
      <c r="N56" s="218" t="s">
        <v>2382</v>
      </c>
      <c r="O56" s="219" t="n">
        <v>43038</v>
      </c>
      <c r="P56" s="220" t="n">
        <v>43402</v>
      </c>
      <c r="Q56" s="221" t="s">
        <v>2018</v>
      </c>
      <c r="R56" s="90" t="n">
        <v>295</v>
      </c>
      <c r="T56" s="222" t="s">
        <v>2383</v>
      </c>
    </row>
    <row r="57" s="90" customFormat="true" ht="51.75" hidden="false" customHeight="true" outlineLevel="0" collapsed="false">
      <c r="A57" s="259" t="s">
        <v>2389</v>
      </c>
      <c r="B57" s="260" t="s">
        <v>2390</v>
      </c>
      <c r="C57" s="216" t="s">
        <v>2391</v>
      </c>
      <c r="D57" s="85" t="s">
        <v>2392</v>
      </c>
      <c r="E57" s="216" t="s">
        <v>11</v>
      </c>
      <c r="F57" s="216" t="s">
        <v>2095</v>
      </c>
      <c r="G57" s="261" t="n">
        <v>0.65</v>
      </c>
      <c r="H57" s="216" t="n">
        <v>15000</v>
      </c>
      <c r="I57" s="261" t="n">
        <v>9750</v>
      </c>
      <c r="J57" s="262" t="n">
        <v>0.12</v>
      </c>
      <c r="K57" s="263" t="n">
        <v>10920</v>
      </c>
      <c r="L57" s="264" t="s">
        <v>2096</v>
      </c>
      <c r="M57" s="90" t="s">
        <v>2097</v>
      </c>
      <c r="N57" s="228" t="s">
        <v>2393</v>
      </c>
      <c r="O57" s="224" t="n">
        <v>43257</v>
      </c>
      <c r="P57" s="236" t="n">
        <v>43621</v>
      </c>
      <c r="Q57" s="230" t="s">
        <v>16</v>
      </c>
      <c r="R57" s="90" t="n">
        <v>306</v>
      </c>
      <c r="T57" s="227" t="s">
        <v>2394</v>
      </c>
    </row>
    <row r="58" s="90" customFormat="true" ht="51.75" hidden="false" customHeight="true" outlineLevel="0" collapsed="false">
      <c r="A58" s="259" t="s">
        <v>2336</v>
      </c>
      <c r="B58" s="260" t="s">
        <v>2337</v>
      </c>
      <c r="C58" s="216" t="s">
        <v>2338</v>
      </c>
      <c r="D58" s="217" t="s">
        <v>2339</v>
      </c>
      <c r="E58" s="216" t="s">
        <v>11</v>
      </c>
      <c r="F58" s="216" t="s">
        <v>2032</v>
      </c>
      <c r="G58" s="261" t="n">
        <v>9.39</v>
      </c>
      <c r="H58" s="216" t="n">
        <v>1800</v>
      </c>
      <c r="I58" s="261" t="n">
        <v>16902</v>
      </c>
      <c r="J58" s="262" t="n">
        <v>0.05</v>
      </c>
      <c r="K58" s="263" t="n">
        <v>17747.1</v>
      </c>
      <c r="L58" s="264" t="s">
        <v>2033</v>
      </c>
      <c r="M58" s="90" t="s">
        <v>2034</v>
      </c>
      <c r="N58" s="228" t="s">
        <v>2340</v>
      </c>
      <c r="O58" s="224" t="n">
        <v>43045</v>
      </c>
      <c r="P58" s="236" t="n">
        <v>43409</v>
      </c>
      <c r="Q58" s="230" t="s">
        <v>2018</v>
      </c>
      <c r="R58" s="90" t="n">
        <v>254</v>
      </c>
      <c r="T58" s="226" t="s">
        <v>2341</v>
      </c>
    </row>
    <row r="59" s="90" customFormat="true" ht="51.75" hidden="false" customHeight="true" outlineLevel="0" collapsed="false">
      <c r="A59" s="259" t="s">
        <v>2020</v>
      </c>
      <c r="B59" s="260" t="s">
        <v>2021</v>
      </c>
      <c r="C59" s="216" t="s">
        <v>2022</v>
      </c>
      <c r="D59" s="217" t="s">
        <v>2023</v>
      </c>
      <c r="E59" s="216" t="s">
        <v>235</v>
      </c>
      <c r="F59" s="216" t="s">
        <v>2024</v>
      </c>
      <c r="G59" s="261" t="n">
        <v>93</v>
      </c>
      <c r="H59" s="216" t="n">
        <v>168</v>
      </c>
      <c r="I59" s="261" t="n">
        <v>15624</v>
      </c>
      <c r="J59" s="262" t="n">
        <v>0.12</v>
      </c>
      <c r="K59" s="263" t="n">
        <v>17498.88</v>
      </c>
      <c r="L59" s="264" t="s">
        <v>2024</v>
      </c>
      <c r="M59" s="265" t="s">
        <v>2025</v>
      </c>
      <c r="N59" s="218" t="s">
        <v>2026</v>
      </c>
      <c r="O59" s="219" t="n">
        <v>43021</v>
      </c>
      <c r="P59" s="220" t="n">
        <v>43385</v>
      </c>
      <c r="Q59" s="221" t="s">
        <v>16</v>
      </c>
      <c r="R59" s="90" t="n">
        <v>7</v>
      </c>
      <c r="T59" s="222" t="s">
        <v>2027</v>
      </c>
    </row>
    <row r="60" s="90" customFormat="true" ht="51.75" hidden="false" customHeight="true" outlineLevel="0" collapsed="false">
      <c r="A60" s="259" t="s">
        <v>2578</v>
      </c>
      <c r="B60" s="260" t="s">
        <v>2579</v>
      </c>
      <c r="C60" s="216" t="s">
        <v>2580</v>
      </c>
      <c r="D60" s="217" t="s">
        <v>2581</v>
      </c>
      <c r="E60" s="216" t="s">
        <v>235</v>
      </c>
      <c r="F60" s="216" t="s">
        <v>2582</v>
      </c>
      <c r="G60" s="261" t="n">
        <v>620</v>
      </c>
      <c r="H60" s="216" t="n">
        <v>18</v>
      </c>
      <c r="I60" s="261" t="n">
        <v>11160</v>
      </c>
      <c r="J60" s="262" t="n">
        <v>0.05</v>
      </c>
      <c r="K60" s="263" t="n">
        <v>11718</v>
      </c>
      <c r="L60" s="264" t="s">
        <v>1275</v>
      </c>
      <c r="M60" s="90" t="s">
        <v>2583</v>
      </c>
      <c r="N60" s="228" t="s">
        <v>2584</v>
      </c>
      <c r="O60" s="224" t="n">
        <v>43038</v>
      </c>
      <c r="P60" s="236" t="n">
        <v>43402</v>
      </c>
      <c r="Q60" s="230" t="s">
        <v>16</v>
      </c>
      <c r="R60" s="90" t="n">
        <v>688</v>
      </c>
      <c r="T60" s="226" t="s">
        <v>2585</v>
      </c>
    </row>
    <row r="61" s="90" customFormat="true" ht="51.75" hidden="false" customHeight="true" outlineLevel="0" collapsed="false">
      <c r="A61" s="259" t="s">
        <v>2132</v>
      </c>
      <c r="B61" s="260" t="s">
        <v>2133</v>
      </c>
      <c r="C61" s="216" t="s">
        <v>2134</v>
      </c>
      <c r="D61" s="216" t="s">
        <v>2135</v>
      </c>
      <c r="E61" s="216" t="s">
        <v>11</v>
      </c>
      <c r="F61" s="216" t="s">
        <v>2136</v>
      </c>
      <c r="G61" s="261" t="n">
        <v>0.67</v>
      </c>
      <c r="H61" s="216" t="n">
        <v>68700</v>
      </c>
      <c r="I61" s="261" t="n">
        <v>46029</v>
      </c>
      <c r="J61" s="262" t="n">
        <v>0.12</v>
      </c>
      <c r="K61" s="263" t="n">
        <v>51552.48</v>
      </c>
      <c r="L61" s="264" t="s">
        <v>1005</v>
      </c>
      <c r="M61" s="90" t="s">
        <v>2137</v>
      </c>
      <c r="N61" s="228" t="s">
        <v>2138</v>
      </c>
      <c r="O61" s="224" t="n">
        <v>43179</v>
      </c>
      <c r="P61" s="236" t="n">
        <v>43543</v>
      </c>
      <c r="Q61" s="230" t="s">
        <v>2018</v>
      </c>
      <c r="R61" s="90" t="n">
        <v>56</v>
      </c>
      <c r="T61" s="226" t="s">
        <v>2139</v>
      </c>
    </row>
    <row r="62" s="90" customFormat="true" ht="51.75" hidden="false" customHeight="true" outlineLevel="0" collapsed="false">
      <c r="A62" s="259" t="s">
        <v>2255</v>
      </c>
      <c r="B62" s="260" t="s">
        <v>2256</v>
      </c>
      <c r="C62" s="216" t="s">
        <v>2257</v>
      </c>
      <c r="D62" s="216" t="s">
        <v>2258</v>
      </c>
      <c r="E62" s="216" t="s">
        <v>11</v>
      </c>
      <c r="F62" s="216" t="s">
        <v>2259</v>
      </c>
      <c r="G62" s="261" t="n">
        <v>0.64</v>
      </c>
      <c r="H62" s="216" t="n">
        <v>114000</v>
      </c>
      <c r="I62" s="261" t="n">
        <v>72960</v>
      </c>
      <c r="J62" s="262" t="n">
        <v>0.12</v>
      </c>
      <c r="K62" s="263" t="n">
        <v>81715.2</v>
      </c>
      <c r="L62" s="264" t="s">
        <v>2260</v>
      </c>
      <c r="M62" s="90" t="s">
        <v>2261</v>
      </c>
      <c r="N62" s="228" t="s">
        <v>2262</v>
      </c>
      <c r="O62" s="224" t="n">
        <v>42926</v>
      </c>
      <c r="P62" s="229" t="n">
        <v>43382</v>
      </c>
      <c r="Q62" s="230" t="s">
        <v>2018</v>
      </c>
      <c r="R62" s="90" t="n">
        <v>160</v>
      </c>
      <c r="T62" s="227" t="s">
        <v>2263</v>
      </c>
    </row>
    <row r="63" s="90" customFormat="true" ht="51.75" hidden="false" customHeight="true" outlineLevel="0" collapsed="false">
      <c r="A63" s="259" t="s">
        <v>2427</v>
      </c>
      <c r="B63" s="260" t="s">
        <v>2428</v>
      </c>
      <c r="C63" s="216" t="s">
        <v>2429</v>
      </c>
      <c r="D63" s="216" t="s">
        <v>2430</v>
      </c>
      <c r="E63" s="216" t="s">
        <v>418</v>
      </c>
      <c r="F63" s="216" t="s">
        <v>2431</v>
      </c>
      <c r="G63" s="261" t="n">
        <v>90</v>
      </c>
      <c r="H63" s="216" t="n">
        <v>240</v>
      </c>
      <c r="I63" s="261" t="n">
        <v>21600</v>
      </c>
      <c r="J63" s="262" t="n">
        <v>0.12</v>
      </c>
      <c r="K63" s="263" t="n">
        <v>24192</v>
      </c>
      <c r="L63" s="264" t="s">
        <v>2432</v>
      </c>
      <c r="M63" s="90" t="s">
        <v>2433</v>
      </c>
      <c r="N63" s="228" t="s">
        <v>2434</v>
      </c>
      <c r="O63" s="224" t="n">
        <v>43101</v>
      </c>
      <c r="P63" s="236" t="n">
        <v>43465</v>
      </c>
      <c r="Q63" s="230" t="s">
        <v>2018</v>
      </c>
      <c r="R63" s="90" t="n">
        <v>384</v>
      </c>
      <c r="T63" s="226" t="s">
        <v>2435</v>
      </c>
    </row>
    <row r="64" customFormat="false" ht="51.75" hidden="false" customHeight="true" outlineLevel="0" collapsed="false">
      <c r="K64" s="199" t="n">
        <f aca="false">SUM(K34:K63)</f>
        <v>2437228.5245</v>
      </c>
    </row>
  </sheetData>
  <autoFilter ref="L1:L31"/>
  <conditionalFormatting sqref="T2">
    <cfRule type="duplicateValues" priority="2" aboveAverage="0" equalAverage="0" bottom="0" percent="0" rank="0" text="" dxfId="0">
      <formula>0</formula>
    </cfRule>
  </conditionalFormatting>
  <conditionalFormatting sqref="T3">
    <cfRule type="duplicateValues" priority="3" aboveAverage="0" equalAverage="0" bottom="0" percent="0" rank="0" text="" dxfId="1">
      <formula>0</formula>
    </cfRule>
  </conditionalFormatting>
  <conditionalFormatting sqref="T3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C3">
    <cfRule type="duplicateValues" priority="6" aboveAverage="0" equalAverage="0" bottom="0" percent="0" rank="0" text="" dxfId="4">
      <formula>0</formula>
    </cfRule>
  </conditionalFormatting>
  <conditionalFormatting sqref="D3">
    <cfRule type="duplicateValues" priority="7" aboveAverage="0" equalAverage="0" bottom="0" percent="0" rank="0" text="" dxfId="5">
      <formula>0</formula>
    </cfRule>
  </conditionalFormatting>
  <conditionalFormatting sqref="T4">
    <cfRule type="duplicateValues" priority="8" aboveAverage="0" equalAverage="0" bottom="0" percent="0" rank="0" text="" dxfId="6">
      <formula>0</formula>
    </cfRule>
  </conditionalFormatting>
  <conditionalFormatting sqref="T4">
    <cfRule type="duplicateValues" priority="9" aboveAverage="0" equalAverage="0" bottom="0" percent="0" rank="0" text="" dxfId="7">
      <formula>0</formula>
    </cfRule>
    <cfRule type="duplicateValues" priority="10" aboveAverage="0" equalAverage="0" bottom="0" percent="0" rank="0" text="" dxfId="8">
      <formula>0</formula>
    </cfRule>
  </conditionalFormatting>
  <conditionalFormatting sqref="C4">
    <cfRule type="duplicateValues" priority="11" aboveAverage="0" equalAverage="0" bottom="0" percent="0" rank="0" text="" dxfId="9">
      <formula>0</formula>
    </cfRule>
  </conditionalFormatting>
  <conditionalFormatting sqref="D4">
    <cfRule type="duplicateValues" priority="12" aboveAverage="0" equalAverage="0" bottom="0" percent="0" rank="0" text="" dxfId="10">
      <formula>0</formula>
    </cfRule>
  </conditionalFormatting>
  <conditionalFormatting sqref="T5">
    <cfRule type="duplicateValues" priority="13" aboveAverage="0" equalAverage="0" bottom="0" percent="0" rank="0" text="" dxfId="11">
      <formula>0</formula>
    </cfRule>
  </conditionalFormatting>
  <conditionalFormatting sqref="T5">
    <cfRule type="duplicateValues" priority="14" aboveAverage="0" equalAverage="0" bottom="0" percent="0" rank="0" text="" dxfId="12">
      <formula>0</formula>
    </cfRule>
    <cfRule type="duplicateValues" priority="15" aboveAverage="0" equalAverage="0" bottom="0" percent="0" rank="0" text="" dxfId="13">
      <formula>0</formula>
    </cfRule>
  </conditionalFormatting>
  <conditionalFormatting sqref="C5">
    <cfRule type="duplicateValues" priority="16" aboveAverage="0" equalAverage="0" bottom="0" percent="0" rank="0" text="" dxfId="14">
      <formula>0</formula>
    </cfRule>
  </conditionalFormatting>
  <conditionalFormatting sqref="D5">
    <cfRule type="duplicateValues" priority="17" aboveAverage="0" equalAverage="0" bottom="0" percent="0" rank="0" text="" dxfId="15">
      <formula>0</formula>
    </cfRule>
  </conditionalFormatting>
  <conditionalFormatting sqref="T6">
    <cfRule type="duplicateValues" priority="18" aboveAverage="0" equalAverage="0" bottom="0" percent="0" rank="0" text="" dxfId="16">
      <formula>0</formula>
    </cfRule>
  </conditionalFormatting>
  <conditionalFormatting sqref="T6">
    <cfRule type="duplicateValues" priority="19" aboveAverage="0" equalAverage="0" bottom="0" percent="0" rank="0" text="" dxfId="17">
      <formula>0</formula>
    </cfRule>
    <cfRule type="duplicateValues" priority="20" aboveAverage="0" equalAverage="0" bottom="0" percent="0" rank="0" text="" dxfId="18">
      <formula>0</formula>
    </cfRule>
  </conditionalFormatting>
  <conditionalFormatting sqref="C6">
    <cfRule type="duplicateValues" priority="21" aboveAverage="0" equalAverage="0" bottom="0" percent="0" rank="0" text="" dxfId="19">
      <formula>0</formula>
    </cfRule>
  </conditionalFormatting>
  <conditionalFormatting sqref="D6">
    <cfRule type="duplicateValues" priority="22" aboveAverage="0" equalAverage="0" bottom="0" percent="0" rank="0" text="" dxfId="20">
      <formula>0</formula>
    </cfRule>
  </conditionalFormatting>
  <conditionalFormatting sqref="T7">
    <cfRule type="duplicateValues" priority="23" aboveAverage="0" equalAverage="0" bottom="0" percent="0" rank="0" text="" dxfId="21">
      <formula>0</formula>
    </cfRule>
  </conditionalFormatting>
  <conditionalFormatting sqref="C7">
    <cfRule type="duplicateValues" priority="24" aboveAverage="0" equalAverage="0" bottom="0" percent="0" rank="0" text="" dxfId="22">
      <formula>0</formula>
    </cfRule>
  </conditionalFormatting>
  <conditionalFormatting sqref="D7">
    <cfRule type="duplicateValues" priority="25" aboveAverage="0" equalAverage="0" bottom="0" percent="0" rank="0" text="" dxfId="23">
      <formula>0</formula>
    </cfRule>
  </conditionalFormatting>
  <conditionalFormatting sqref="T8">
    <cfRule type="duplicateValues" priority="26" aboveAverage="0" equalAverage="0" bottom="0" percent="0" rank="0" text="" dxfId="24">
      <formula>0</formula>
    </cfRule>
  </conditionalFormatting>
  <conditionalFormatting sqref="C8">
    <cfRule type="duplicateValues" priority="27" aboveAverage="0" equalAverage="0" bottom="0" percent="0" rank="0" text="" dxfId="25">
      <formula>0</formula>
    </cfRule>
  </conditionalFormatting>
  <conditionalFormatting sqref="D8">
    <cfRule type="duplicateValues" priority="28" aboveAverage="0" equalAverage="0" bottom="0" percent="0" rank="0" text="" dxfId="26">
      <formula>0</formula>
    </cfRule>
  </conditionalFormatting>
  <conditionalFormatting sqref="T9">
    <cfRule type="duplicateValues" priority="29" aboveAverage="0" equalAverage="0" bottom="0" percent="0" rank="0" text="" dxfId="27">
      <formula>0</formula>
    </cfRule>
  </conditionalFormatting>
  <conditionalFormatting sqref="T9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C9">
    <cfRule type="duplicateValues" priority="32" aboveAverage="0" equalAverage="0" bottom="0" percent="0" rank="0" text="" dxfId="30">
      <formula>0</formula>
    </cfRule>
  </conditionalFormatting>
  <conditionalFormatting sqref="D9">
    <cfRule type="duplicateValues" priority="33" aboveAverage="0" equalAverage="0" bottom="0" percent="0" rank="0" text="" dxfId="31">
      <formula>0</formula>
    </cfRule>
  </conditionalFormatting>
  <conditionalFormatting sqref="T10">
    <cfRule type="duplicateValues" priority="34" aboveAverage="0" equalAverage="0" bottom="0" percent="0" rank="0" text="" dxfId="32">
      <formula>0</formula>
    </cfRule>
  </conditionalFormatting>
  <conditionalFormatting sqref="C10">
    <cfRule type="duplicateValues" priority="35" aboveAverage="0" equalAverage="0" bottom="0" percent="0" rank="0" text="" dxfId="33">
      <formula>0</formula>
    </cfRule>
  </conditionalFormatting>
  <conditionalFormatting sqref="D10">
    <cfRule type="duplicateValues" priority="36" aboveAverage="0" equalAverage="0" bottom="0" percent="0" rank="0" text="" dxfId="34">
      <formula>0</formula>
    </cfRule>
  </conditionalFormatting>
  <conditionalFormatting sqref="T11">
    <cfRule type="duplicateValues" priority="37" aboveAverage="0" equalAverage="0" bottom="0" percent="0" rank="0" text="" dxfId="35">
      <formula>0</formula>
    </cfRule>
  </conditionalFormatting>
  <conditionalFormatting sqref="C11">
    <cfRule type="duplicateValues" priority="38" aboveAverage="0" equalAverage="0" bottom="0" percent="0" rank="0" text="" dxfId="36">
      <formula>0</formula>
    </cfRule>
  </conditionalFormatting>
  <conditionalFormatting sqref="D11">
    <cfRule type="duplicateValues" priority="39" aboveAverage="0" equalAverage="0" bottom="0" percent="0" rank="0" text="" dxfId="37">
      <formula>0</formula>
    </cfRule>
  </conditionalFormatting>
  <conditionalFormatting sqref="T12">
    <cfRule type="duplicateValues" priority="40" aboveAverage="0" equalAverage="0" bottom="0" percent="0" rank="0" text="" dxfId="38">
      <formula>0</formula>
    </cfRule>
  </conditionalFormatting>
  <conditionalFormatting sqref="T12">
    <cfRule type="duplicateValues" priority="41" aboveAverage="0" equalAverage="0" bottom="0" percent="0" rank="0" text="" dxfId="39">
      <formula>0</formula>
    </cfRule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T12">
    <cfRule type="duplicateValues" priority="44" aboveAverage="0" equalAverage="0" bottom="0" percent="0" rank="0" text="" dxfId="42">
      <formula>0</formula>
    </cfRule>
    <cfRule type="duplicateValues" priority="45" aboveAverage="0" equalAverage="0" bottom="0" percent="0" rank="0" text="" dxfId="43">
      <formula>0</formula>
    </cfRule>
  </conditionalFormatting>
  <conditionalFormatting sqref="C12">
    <cfRule type="duplicateValues" priority="46" aboveAverage="0" equalAverage="0" bottom="0" percent="0" rank="0" text="" dxfId="44">
      <formula>0</formula>
    </cfRule>
  </conditionalFormatting>
  <conditionalFormatting sqref="D12">
    <cfRule type="duplicateValues" priority="47" aboveAverage="0" equalAverage="0" bottom="0" percent="0" rank="0" text="" dxfId="45">
      <formula>0</formula>
    </cfRule>
  </conditionalFormatting>
  <conditionalFormatting sqref="T13">
    <cfRule type="duplicateValues" priority="48" aboveAverage="0" equalAverage="0" bottom="0" percent="0" rank="0" text="" dxfId="46">
      <formula>0</formula>
    </cfRule>
  </conditionalFormatting>
  <conditionalFormatting sqref="T13">
    <cfRule type="duplicateValues" priority="49" aboveAverage="0" equalAverage="0" bottom="0" percent="0" rank="0" text="" dxfId="47">
      <formula>0</formula>
    </cfRule>
    <cfRule type="duplicateValues" priority="50" aboveAverage="0" equalAverage="0" bottom="0" percent="0" rank="0" text="" dxfId="48">
      <formula>0</formula>
    </cfRule>
  </conditionalFormatting>
  <conditionalFormatting sqref="C13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C13">
    <cfRule type="duplicateValues" priority="53" aboveAverage="0" equalAverage="0" bottom="0" percent="0" rank="0" text="" dxfId="51">
      <formula>0</formula>
    </cfRule>
  </conditionalFormatting>
  <conditionalFormatting sqref="D13">
    <cfRule type="duplicateValues" priority="54" aboveAverage="0" equalAverage="0" bottom="0" percent="0" rank="0" text="" dxfId="52">
      <formula>0</formula>
    </cfRule>
  </conditionalFormatting>
  <conditionalFormatting sqref="T14">
    <cfRule type="duplicateValues" priority="55" aboveAverage="0" equalAverage="0" bottom="0" percent="0" rank="0" text="" dxfId="53">
      <formula>0</formula>
    </cfRule>
  </conditionalFormatting>
  <conditionalFormatting sqref="T14">
    <cfRule type="duplicateValues" priority="56" aboveAverage="0" equalAverage="0" bottom="0" percent="0" rank="0" text="" dxfId="54">
      <formula>0</formula>
    </cfRule>
    <cfRule type="duplicateValues" priority="57" aboveAverage="0" equalAverage="0" bottom="0" percent="0" rank="0" text="" dxfId="55">
      <formula>0</formula>
    </cfRule>
  </conditionalFormatting>
  <conditionalFormatting sqref="C14">
    <cfRule type="duplicateValues" priority="58" aboveAverage="0" equalAverage="0" bottom="0" percent="0" rank="0" text="" dxfId="56">
      <formula>0</formula>
    </cfRule>
  </conditionalFormatting>
  <conditionalFormatting sqref="D14">
    <cfRule type="duplicateValues" priority="59" aboveAverage="0" equalAverage="0" bottom="0" percent="0" rank="0" text="" dxfId="57">
      <formula>0</formula>
    </cfRule>
  </conditionalFormatting>
  <conditionalFormatting sqref="T15">
    <cfRule type="duplicateValues" priority="60" aboveAverage="0" equalAverage="0" bottom="0" percent="0" rank="0" text="" dxfId="58">
      <formula>0</formula>
    </cfRule>
  </conditionalFormatting>
  <conditionalFormatting sqref="C15">
    <cfRule type="duplicateValues" priority="61" aboveAverage="0" equalAverage="0" bottom="0" percent="0" rank="0" text="" dxfId="59">
      <formula>0</formula>
    </cfRule>
  </conditionalFormatting>
  <conditionalFormatting sqref="D15">
    <cfRule type="duplicateValues" priority="62" aboveAverage="0" equalAverage="0" bottom="0" percent="0" rank="0" text="" dxfId="60">
      <formula>0</formula>
    </cfRule>
  </conditionalFormatting>
  <conditionalFormatting sqref="T16">
    <cfRule type="duplicateValues" priority="63" aboveAverage="0" equalAverage="0" bottom="0" percent="0" rank="0" text="" dxfId="61">
      <formula>0</formula>
    </cfRule>
  </conditionalFormatting>
  <conditionalFormatting sqref="C16">
    <cfRule type="duplicateValues" priority="64" aboveAverage="0" equalAverage="0" bottom="0" percent="0" rank="0" text="" dxfId="62">
      <formula>0</formula>
    </cfRule>
  </conditionalFormatting>
  <conditionalFormatting sqref="D16">
    <cfRule type="duplicateValues" priority="65" aboveAverage="0" equalAverage="0" bottom="0" percent="0" rank="0" text="" dxfId="63">
      <formula>0</formula>
    </cfRule>
  </conditionalFormatting>
  <conditionalFormatting sqref="T17">
    <cfRule type="duplicateValues" priority="66" aboveAverage="0" equalAverage="0" bottom="0" percent="0" rank="0" text="" dxfId="64">
      <formula>0</formula>
    </cfRule>
  </conditionalFormatting>
  <conditionalFormatting sqref="T17">
    <cfRule type="duplicateValues" priority="67" aboveAverage="0" equalAverage="0" bottom="0" percent="0" rank="0" text="" dxfId="65">
      <formula>0</formula>
    </cfRule>
    <cfRule type="duplicateValues" priority="68" aboveAverage="0" equalAverage="0" bottom="0" percent="0" rank="0" text="" dxfId="66">
      <formula>0</formula>
    </cfRule>
  </conditionalFormatting>
  <conditionalFormatting sqref="C17">
    <cfRule type="duplicateValues" priority="69" aboveAverage="0" equalAverage="0" bottom="0" percent="0" rank="0" text="" dxfId="67">
      <formula>0</formula>
    </cfRule>
    <cfRule type="duplicateValues" priority="70" aboveAverage="0" equalAverage="0" bottom="0" percent="0" rank="0" text="" dxfId="68">
      <formula>0</formula>
    </cfRule>
  </conditionalFormatting>
  <conditionalFormatting sqref="C17">
    <cfRule type="duplicateValues" priority="71" aboveAverage="0" equalAverage="0" bottom="0" percent="0" rank="0" text="" dxfId="69">
      <formula>0</formula>
    </cfRule>
  </conditionalFormatting>
  <conditionalFormatting sqref="D17">
    <cfRule type="duplicateValues" priority="72" aboveAverage="0" equalAverage="0" bottom="0" percent="0" rank="0" text="" dxfId="70">
      <formula>0</formula>
    </cfRule>
  </conditionalFormatting>
  <conditionalFormatting sqref="T18:T19">
    <cfRule type="duplicateValues" priority="73" aboveAverage="0" equalAverage="0" bottom="0" percent="0" rank="0" text="" dxfId="71">
      <formula>0</formula>
    </cfRule>
  </conditionalFormatting>
  <conditionalFormatting sqref="C18:C19">
    <cfRule type="duplicateValues" priority="74" aboveAverage="0" equalAverage="0" bottom="0" percent="0" rank="0" text="" dxfId="72">
      <formula>0</formula>
    </cfRule>
  </conditionalFormatting>
  <conditionalFormatting sqref="D18:D19">
    <cfRule type="duplicateValues" priority="75" aboveAverage="0" equalAverage="0" bottom="0" percent="0" rank="0" text="" dxfId="73">
      <formula>0</formula>
    </cfRule>
  </conditionalFormatting>
  <conditionalFormatting sqref="T20">
    <cfRule type="duplicateValues" priority="76" aboveAverage="0" equalAverage="0" bottom="0" percent="0" rank="0" text="" dxfId="74">
      <formula>0</formula>
    </cfRule>
  </conditionalFormatting>
  <conditionalFormatting sqref="C20">
    <cfRule type="duplicateValues" priority="77" aboveAverage="0" equalAverage="0" bottom="0" percent="0" rank="0" text="" dxfId="75">
      <formula>0</formula>
    </cfRule>
  </conditionalFormatting>
  <conditionalFormatting sqref="D20">
    <cfRule type="duplicateValues" priority="78" aboveAverage="0" equalAverage="0" bottom="0" percent="0" rank="0" text="" dxfId="76">
      <formula>0</formula>
    </cfRule>
  </conditionalFormatting>
  <conditionalFormatting sqref="T19">
    <cfRule type="duplicateValues" priority="79" aboveAverage="0" equalAverage="0" bottom="0" percent="0" rank="0" text="" dxfId="77">
      <formula>0</formula>
    </cfRule>
  </conditionalFormatting>
  <conditionalFormatting sqref="D19">
    <cfRule type="duplicateValues" priority="80" aboveAverage="0" equalAverage="0" bottom="0" percent="0" rank="0" text="" dxfId="78">
      <formula>0</formula>
    </cfRule>
  </conditionalFormatting>
  <conditionalFormatting sqref="T21">
    <cfRule type="duplicateValues" priority="81" aboveAverage="0" equalAverage="0" bottom="0" percent="0" rank="0" text="" dxfId="79">
      <formula>0</formula>
    </cfRule>
  </conditionalFormatting>
  <conditionalFormatting sqref="T21">
    <cfRule type="duplicateValues" priority="82" aboveAverage="0" equalAverage="0" bottom="0" percent="0" rank="0" text="" dxfId="80">
      <formula>0</formula>
    </cfRule>
    <cfRule type="duplicateValues" priority="83" aboveAverage="0" equalAverage="0" bottom="0" percent="0" rank="0" text="" dxfId="81">
      <formula>0</formula>
    </cfRule>
  </conditionalFormatting>
  <conditionalFormatting sqref="C21">
    <cfRule type="duplicateValues" priority="84" aboveAverage="0" equalAverage="0" bottom="0" percent="0" rank="0" text="" dxfId="82">
      <formula>0</formula>
    </cfRule>
  </conditionalFormatting>
  <conditionalFormatting sqref="D21">
    <cfRule type="duplicateValues" priority="85" aboveAverage="0" equalAverage="0" bottom="0" percent="0" rank="0" text="" dxfId="83">
      <formula>0</formula>
    </cfRule>
  </conditionalFormatting>
  <conditionalFormatting sqref="T22">
    <cfRule type="duplicateValues" priority="86" aboveAverage="0" equalAverage="0" bottom="0" percent="0" rank="0" text="" dxfId="84">
      <formula>0</formula>
    </cfRule>
  </conditionalFormatting>
  <conditionalFormatting sqref="C22">
    <cfRule type="duplicateValues" priority="87" aboveAverage="0" equalAverage="0" bottom="0" percent="0" rank="0" text="" dxfId="85">
      <formula>0</formula>
    </cfRule>
  </conditionalFormatting>
  <conditionalFormatting sqref="D22">
    <cfRule type="duplicateValues" priority="88" aboveAverage="0" equalAverage="0" bottom="0" percent="0" rank="0" text="" dxfId="86">
      <formula>0</formula>
    </cfRule>
  </conditionalFormatting>
  <conditionalFormatting sqref="T23">
    <cfRule type="duplicateValues" priority="89" aboveAverage="0" equalAverage="0" bottom="0" percent="0" rank="0" text="" dxfId="87">
      <formula>0</formula>
    </cfRule>
  </conditionalFormatting>
  <conditionalFormatting sqref="T23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C23">
    <cfRule type="duplicateValues" priority="92" aboveAverage="0" equalAverage="0" bottom="0" percent="0" rank="0" text="" dxfId="90">
      <formula>0</formula>
    </cfRule>
  </conditionalFormatting>
  <conditionalFormatting sqref="D23">
    <cfRule type="duplicateValues" priority="93" aboveAverage="0" equalAverage="0" bottom="0" percent="0" rank="0" text="" dxfId="91">
      <formula>0</formula>
    </cfRule>
  </conditionalFormatting>
  <conditionalFormatting sqref="T24">
    <cfRule type="duplicateValues" priority="94" aboveAverage="0" equalAverage="0" bottom="0" percent="0" rank="0" text="" dxfId="92">
      <formula>0</formula>
    </cfRule>
  </conditionalFormatting>
  <conditionalFormatting sqref="C24">
    <cfRule type="duplicateValues" priority="95" aboveAverage="0" equalAverage="0" bottom="0" percent="0" rank="0" text="" dxfId="93">
      <formula>0</formula>
    </cfRule>
  </conditionalFormatting>
  <conditionalFormatting sqref="D24">
    <cfRule type="duplicateValues" priority="96" aboveAverage="0" equalAverage="0" bottom="0" percent="0" rank="0" text="" dxfId="94">
      <formula>0</formula>
    </cfRule>
  </conditionalFormatting>
  <conditionalFormatting sqref="T25">
    <cfRule type="duplicateValues" priority="97" aboveAverage="0" equalAverage="0" bottom="0" percent="0" rank="0" text="" dxfId="95">
      <formula>0</formula>
    </cfRule>
  </conditionalFormatting>
  <conditionalFormatting sqref="T25">
    <cfRule type="duplicateValues" priority="98" aboveAverage="0" equalAverage="0" bottom="0" percent="0" rank="0" text="" dxfId="96">
      <formula>0</formula>
    </cfRule>
    <cfRule type="duplicateValues" priority="99" aboveAverage="0" equalAverage="0" bottom="0" percent="0" rank="0" text="" dxfId="97">
      <formula>0</formula>
    </cfRule>
  </conditionalFormatting>
  <conditionalFormatting sqref="C25">
    <cfRule type="duplicateValues" priority="100" aboveAverage="0" equalAverage="0" bottom="0" percent="0" rank="0" text="" dxfId="98">
      <formula>0</formula>
    </cfRule>
  </conditionalFormatting>
  <conditionalFormatting sqref="D25">
    <cfRule type="duplicateValues" priority="101" aboveAverage="0" equalAverage="0" bottom="0" percent="0" rank="0" text="" dxfId="99">
      <formula>0</formula>
    </cfRule>
  </conditionalFormatting>
  <conditionalFormatting sqref="T26">
    <cfRule type="duplicateValues" priority="102" aboveAverage="0" equalAverage="0" bottom="0" percent="0" rank="0" text="" dxfId="100">
      <formula>0</formula>
    </cfRule>
  </conditionalFormatting>
  <conditionalFormatting sqref="C26">
    <cfRule type="duplicateValues" priority="103" aboveAverage="0" equalAverage="0" bottom="0" percent="0" rank="0" text="" dxfId="101">
      <formula>0</formula>
    </cfRule>
  </conditionalFormatting>
  <conditionalFormatting sqref="D26">
    <cfRule type="duplicateValues" priority="104" aboveAverage="0" equalAverage="0" bottom="0" percent="0" rank="0" text="" dxfId="102">
      <formula>0</formula>
    </cfRule>
  </conditionalFormatting>
  <conditionalFormatting sqref="T27">
    <cfRule type="duplicateValues" priority="105" aboveAverage="0" equalAverage="0" bottom="0" percent="0" rank="0" text="" dxfId="103">
      <formula>0</formula>
    </cfRule>
  </conditionalFormatting>
  <conditionalFormatting sqref="T27">
    <cfRule type="duplicateValues" priority="106" aboveAverage="0" equalAverage="0" bottom="0" percent="0" rank="0" text="" dxfId="104">
      <formula>0</formula>
    </cfRule>
    <cfRule type="duplicateValues" priority="107" aboveAverage="0" equalAverage="0" bottom="0" percent="0" rank="0" text="" dxfId="105">
      <formula>0</formula>
    </cfRule>
  </conditionalFormatting>
  <conditionalFormatting sqref="C27">
    <cfRule type="duplicateValues" priority="108" aboveAverage="0" equalAverage="0" bottom="0" percent="0" rank="0" text="" dxfId="106">
      <formula>0</formula>
    </cfRule>
  </conditionalFormatting>
  <conditionalFormatting sqref="D27">
    <cfRule type="duplicateValues" priority="109" aboveAverage="0" equalAverage="0" bottom="0" percent="0" rank="0" text="" dxfId="107">
      <formula>0</formula>
    </cfRule>
  </conditionalFormatting>
  <conditionalFormatting sqref="T28">
    <cfRule type="duplicateValues" priority="110" aboveAverage="0" equalAverage="0" bottom="0" percent="0" rank="0" text="" dxfId="108">
      <formula>0</formula>
    </cfRule>
  </conditionalFormatting>
  <conditionalFormatting sqref="C28">
    <cfRule type="duplicateValues" priority="111" aboveAverage="0" equalAverage="0" bottom="0" percent="0" rank="0" text="" dxfId="109">
      <formula>0</formula>
    </cfRule>
  </conditionalFormatting>
  <conditionalFormatting sqref="D28">
    <cfRule type="duplicateValues" priority="112" aboveAverage="0" equalAverage="0" bottom="0" percent="0" rank="0" text="" dxfId="110">
      <formula>0</formula>
    </cfRule>
  </conditionalFormatting>
  <conditionalFormatting sqref="T29">
    <cfRule type="duplicateValues" priority="113" aboveAverage="0" equalAverage="0" bottom="0" percent="0" rank="0" text="" dxfId="111">
      <formula>0</formula>
    </cfRule>
  </conditionalFormatting>
  <conditionalFormatting sqref="C29">
    <cfRule type="duplicateValues" priority="114" aboveAverage="0" equalAverage="0" bottom="0" percent="0" rank="0" text="" dxfId="112">
      <formula>0</formula>
    </cfRule>
  </conditionalFormatting>
  <conditionalFormatting sqref="D29">
    <cfRule type="duplicateValues" priority="115" aboveAverage="0" equalAverage="0" bottom="0" percent="0" rank="0" text="" dxfId="113">
      <formula>0</formula>
    </cfRule>
  </conditionalFormatting>
  <conditionalFormatting sqref="T30">
    <cfRule type="duplicateValues" priority="116" aboveAverage="0" equalAverage="0" bottom="0" percent="0" rank="0" text="" dxfId="114">
      <formula>0</formula>
    </cfRule>
  </conditionalFormatting>
  <conditionalFormatting sqref="C30">
    <cfRule type="duplicateValues" priority="117" aboveAverage="0" equalAverage="0" bottom="0" percent="0" rank="0" text="" dxfId="115">
      <formula>0</formula>
    </cfRule>
  </conditionalFormatting>
  <conditionalFormatting sqref="D30">
    <cfRule type="duplicateValues" priority="118" aboveAverage="0" equalAverage="0" bottom="0" percent="0" rank="0" text="" dxfId="116">
      <formula>0</formula>
    </cfRule>
  </conditionalFormatting>
  <conditionalFormatting sqref="T31">
    <cfRule type="duplicateValues" priority="119" aboveAverage="0" equalAverage="0" bottom="0" percent="0" rank="0" text="" dxfId="117">
      <formula>0</formula>
    </cfRule>
  </conditionalFormatting>
  <conditionalFormatting sqref="C31">
    <cfRule type="duplicateValues" priority="120" aboveAverage="0" equalAverage="0" bottom="0" percent="0" rank="0" text="" dxfId="118">
      <formula>0</formula>
    </cfRule>
  </conditionalFormatting>
  <conditionalFormatting sqref="D31">
    <cfRule type="duplicateValues" priority="121" aboveAverage="0" equalAverage="0" bottom="0" percent="0" rank="0" text="" dxfId="119">
      <formula>0</formula>
    </cfRule>
  </conditionalFormatting>
  <conditionalFormatting sqref="R1">
    <cfRule type="duplicateValues" priority="122" aboveAverage="0" equalAverage="0" bottom="0" percent="0" rank="0" text="" dxfId="120">
      <formula>0</formula>
    </cfRule>
  </conditionalFormatting>
  <conditionalFormatting sqref="R1">
    <cfRule type="duplicateValues" priority="123" aboveAverage="0" equalAverage="0" bottom="0" percent="0" rank="0" text="" dxfId="121">
      <formula>0</formula>
    </cfRule>
    <cfRule type="duplicateValues" priority="124" aboveAverage="0" equalAverage="0" bottom="0" percent="0" rank="0" text="" dxfId="122">
      <formula>0</formula>
    </cfRule>
    <cfRule type="duplicateValues" priority="125" aboveAverage="0" equalAverage="0" bottom="0" percent="0" rank="0" text="" dxfId="123">
      <formula>0</formula>
    </cfRule>
  </conditionalFormatting>
  <conditionalFormatting sqref="R1">
    <cfRule type="duplicateValues" priority="126" aboveAverage="0" equalAverage="0" bottom="0" percent="0" rank="0" text="" dxfId="124">
      <formula>0</formula>
    </cfRule>
    <cfRule type="duplicateValues" priority="127" aboveAverage="0" equalAverage="0" bottom="0" percent="0" rank="0" text="" dxfId="125">
      <formula>0</formula>
    </cfRule>
  </conditionalFormatting>
  <conditionalFormatting sqref="D1">
    <cfRule type="duplicateValues" priority="128" aboveAverage="0" equalAverage="0" bottom="0" percent="0" rank="0" text="" dxfId="126">
      <formula>0</formula>
    </cfRule>
  </conditionalFormatting>
  <conditionalFormatting sqref="T34">
    <cfRule type="duplicateValues" priority="129" aboveAverage="0" equalAverage="0" bottom="0" percent="0" rank="0" text="" dxfId="127">
      <formula>0</formula>
    </cfRule>
  </conditionalFormatting>
  <conditionalFormatting sqref="T34">
    <cfRule type="duplicateValues" priority="130" aboveAverage="0" equalAverage="0" bottom="0" percent="0" rank="0" text="" dxfId="128">
      <formula>0</formula>
    </cfRule>
    <cfRule type="duplicateValues" priority="131" aboveAverage="0" equalAverage="0" bottom="0" percent="0" rank="0" text="" dxfId="129">
      <formula>0</formula>
    </cfRule>
  </conditionalFormatting>
  <conditionalFormatting sqref="C34">
    <cfRule type="duplicateValues" priority="132" aboveAverage="0" equalAverage="0" bottom="0" percent="0" rank="0" text="" dxfId="130">
      <formula>0</formula>
    </cfRule>
  </conditionalFormatting>
  <conditionalFormatting sqref="D34">
    <cfRule type="duplicateValues" priority="133" aboveAverage="0" equalAverage="0" bottom="0" percent="0" rank="0" text="" dxfId="131">
      <formula>0</formula>
    </cfRule>
  </conditionalFormatting>
  <conditionalFormatting sqref="T35">
    <cfRule type="duplicateValues" priority="134" aboveAverage="0" equalAverage="0" bottom="0" percent="0" rank="0" text="" dxfId="132">
      <formula>0</formula>
    </cfRule>
  </conditionalFormatting>
  <conditionalFormatting sqref="T36">
    <cfRule type="duplicateValues" priority="135" aboveAverage="0" equalAverage="0" bottom="0" percent="0" rank="0" text="" dxfId="133">
      <formula>0</formula>
    </cfRule>
  </conditionalFormatting>
  <conditionalFormatting sqref="T36">
    <cfRule type="duplicateValues" priority="136" aboveAverage="0" equalAverage="0" bottom="0" percent="0" rank="0" text="" dxfId="134">
      <formula>0</formula>
    </cfRule>
    <cfRule type="duplicateValues" priority="137" aboveAverage="0" equalAverage="0" bottom="0" percent="0" rank="0" text="" dxfId="135">
      <formula>0</formula>
    </cfRule>
  </conditionalFormatting>
  <conditionalFormatting sqref="C36">
    <cfRule type="duplicateValues" priority="138" aboveAverage="0" equalAverage="0" bottom="0" percent="0" rank="0" text="" dxfId="136">
      <formula>0</formula>
    </cfRule>
  </conditionalFormatting>
  <conditionalFormatting sqref="D36">
    <cfRule type="duplicateValues" priority="139" aboveAverage="0" equalAverage="0" bottom="0" percent="0" rank="0" text="" dxfId="137">
      <formula>0</formula>
    </cfRule>
  </conditionalFormatting>
  <conditionalFormatting sqref="T37">
    <cfRule type="duplicateValues" priority="140" aboveAverage="0" equalAverage="0" bottom="0" percent="0" rank="0" text="" dxfId="138">
      <formula>0</formula>
    </cfRule>
  </conditionalFormatting>
  <conditionalFormatting sqref="C37">
    <cfRule type="duplicateValues" priority="141" aboveAverage="0" equalAverage="0" bottom="0" percent="0" rank="0" text="" dxfId="139">
      <formula>0</formula>
    </cfRule>
  </conditionalFormatting>
  <conditionalFormatting sqref="D37">
    <cfRule type="duplicateValues" priority="142" aboveAverage="0" equalAverage="0" bottom="0" percent="0" rank="0" text="" dxfId="140">
      <formula>0</formula>
    </cfRule>
  </conditionalFormatting>
  <conditionalFormatting sqref="T38">
    <cfRule type="duplicateValues" priority="143" aboveAverage="0" equalAverage="0" bottom="0" percent="0" rank="0" text="" dxfId="141">
      <formula>0</formula>
    </cfRule>
  </conditionalFormatting>
  <conditionalFormatting sqref="C38">
    <cfRule type="duplicateValues" priority="144" aboveAverage="0" equalAverage="0" bottom="0" percent="0" rank="0" text="" dxfId="142">
      <formula>0</formula>
    </cfRule>
  </conditionalFormatting>
  <conditionalFormatting sqref="D38">
    <cfRule type="duplicateValues" priority="145" aboveAverage="0" equalAverage="0" bottom="0" percent="0" rank="0" text="" dxfId="143">
      <formula>0</formula>
    </cfRule>
  </conditionalFormatting>
  <conditionalFormatting sqref="T39">
    <cfRule type="duplicateValues" priority="146" aboveAverage="0" equalAverage="0" bottom="0" percent="0" rank="0" text="" dxfId="144">
      <formula>0</formula>
    </cfRule>
  </conditionalFormatting>
  <conditionalFormatting sqref="C39">
    <cfRule type="duplicateValues" priority="147" aboveAverage="0" equalAverage="0" bottom="0" percent="0" rank="0" text="" dxfId="145">
      <formula>0</formula>
    </cfRule>
  </conditionalFormatting>
  <conditionalFormatting sqref="D39">
    <cfRule type="duplicateValues" priority="148" aboveAverage="0" equalAverage="0" bottom="0" percent="0" rank="0" text="" dxfId="146">
      <formula>0</formula>
    </cfRule>
  </conditionalFormatting>
  <conditionalFormatting sqref="T40">
    <cfRule type="duplicateValues" priority="149" aboveAverage="0" equalAverage="0" bottom="0" percent="0" rank="0" text="" dxfId="147">
      <formula>0</formula>
    </cfRule>
  </conditionalFormatting>
  <conditionalFormatting sqref="C40">
    <cfRule type="duplicateValues" priority="150" aboveAverage="0" equalAverage="0" bottom="0" percent="0" rank="0" text="" dxfId="148">
      <formula>0</formula>
    </cfRule>
  </conditionalFormatting>
  <conditionalFormatting sqref="D40">
    <cfRule type="duplicateValues" priority="151" aboveAverage="0" equalAverage="0" bottom="0" percent="0" rank="0" text="" dxfId="149">
      <formula>0</formula>
    </cfRule>
  </conditionalFormatting>
  <conditionalFormatting sqref="T41">
    <cfRule type="duplicateValues" priority="152" aboveAverage="0" equalAverage="0" bottom="0" percent="0" rank="0" text="" dxfId="150">
      <formula>0</formula>
    </cfRule>
  </conditionalFormatting>
  <conditionalFormatting sqref="C41">
    <cfRule type="duplicateValues" priority="153" aboveAverage="0" equalAverage="0" bottom="0" percent="0" rank="0" text="" dxfId="151">
      <formula>0</formula>
    </cfRule>
  </conditionalFormatting>
  <conditionalFormatting sqref="D41">
    <cfRule type="duplicateValues" priority="154" aboveAverage="0" equalAverage="0" bottom="0" percent="0" rank="0" text="" dxfId="152">
      <formula>0</formula>
    </cfRule>
  </conditionalFormatting>
  <conditionalFormatting sqref="T42">
    <cfRule type="duplicateValues" priority="155" aboveAverage="0" equalAverage="0" bottom="0" percent="0" rank="0" text="" dxfId="153">
      <formula>0</formula>
    </cfRule>
  </conditionalFormatting>
  <conditionalFormatting sqref="T42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C42">
    <cfRule type="duplicateValues" priority="158" aboveAverage="0" equalAverage="0" bottom="0" percent="0" rank="0" text="" dxfId="156">
      <formula>0</formula>
    </cfRule>
  </conditionalFormatting>
  <conditionalFormatting sqref="D42">
    <cfRule type="duplicateValues" priority="159" aboveAverage="0" equalAverage="0" bottom="0" percent="0" rank="0" text="" dxfId="157">
      <formula>0</formula>
    </cfRule>
  </conditionalFormatting>
  <conditionalFormatting sqref="T43">
    <cfRule type="duplicateValues" priority="160" aboveAverage="0" equalAverage="0" bottom="0" percent="0" rank="0" text="" dxfId="158">
      <formula>0</formula>
    </cfRule>
  </conditionalFormatting>
  <conditionalFormatting sqref="T43">
    <cfRule type="duplicateValues" priority="161" aboveAverage="0" equalAverage="0" bottom="0" percent="0" rank="0" text="" dxfId="159">
      <formula>0</formula>
    </cfRule>
    <cfRule type="duplicateValues" priority="162" aboveAverage="0" equalAverage="0" bottom="0" percent="0" rank="0" text="" dxfId="160">
      <formula>0</formula>
    </cfRule>
  </conditionalFormatting>
  <conditionalFormatting sqref="C43">
    <cfRule type="duplicateValues" priority="163" aboveAverage="0" equalAverage="0" bottom="0" percent="0" rank="0" text="" dxfId="161">
      <formula>0</formula>
    </cfRule>
  </conditionalFormatting>
  <conditionalFormatting sqref="D43">
    <cfRule type="duplicateValues" priority="164" aboveAverage="0" equalAverage="0" bottom="0" percent="0" rank="0" text="" dxfId="162">
      <formula>0</formula>
    </cfRule>
  </conditionalFormatting>
  <conditionalFormatting sqref="T44">
    <cfRule type="duplicateValues" priority="165" aboveAverage="0" equalAverage="0" bottom="0" percent="0" rank="0" text="" dxfId="163">
      <formula>0</formula>
    </cfRule>
  </conditionalFormatting>
  <conditionalFormatting sqref="T44">
    <cfRule type="duplicateValues" priority="166" aboveAverage="0" equalAverage="0" bottom="0" percent="0" rank="0" text="" dxfId="164">
      <formula>0</formula>
    </cfRule>
    <cfRule type="duplicateValues" priority="167" aboveAverage="0" equalAverage="0" bottom="0" percent="0" rank="0" text="" dxfId="165">
      <formula>0</formula>
    </cfRule>
  </conditionalFormatting>
  <conditionalFormatting sqref="C44">
    <cfRule type="duplicateValues" priority="168" aboveAverage="0" equalAverage="0" bottom="0" percent="0" rank="0" text="" dxfId="166">
      <formula>0</formula>
    </cfRule>
  </conditionalFormatting>
  <conditionalFormatting sqref="D44">
    <cfRule type="duplicateValues" priority="169" aboveAverage="0" equalAverage="0" bottom="0" percent="0" rank="0" text="" dxfId="167">
      <formula>0</formula>
    </cfRule>
  </conditionalFormatting>
  <conditionalFormatting sqref="T47">
    <cfRule type="duplicateValues" priority="170" aboveAverage="0" equalAverage="0" bottom="0" percent="0" rank="0" text="" dxfId="168">
      <formula>0</formula>
    </cfRule>
  </conditionalFormatting>
  <conditionalFormatting sqref="C47">
    <cfRule type="duplicateValues" priority="171" aboveAverage="0" equalAverage="0" bottom="0" percent="0" rank="0" text="" dxfId="169">
      <formula>0</formula>
    </cfRule>
  </conditionalFormatting>
  <conditionalFormatting sqref="D47">
    <cfRule type="duplicateValues" priority="172" aboveAverage="0" equalAverage="0" bottom="0" percent="0" rank="0" text="" dxfId="170">
      <formula>0</formula>
    </cfRule>
  </conditionalFormatting>
  <conditionalFormatting sqref="T48">
    <cfRule type="duplicateValues" priority="173" aboveAverage="0" equalAverage="0" bottom="0" percent="0" rank="0" text="" dxfId="171">
      <formula>0</formula>
    </cfRule>
  </conditionalFormatting>
  <conditionalFormatting sqref="T48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  <cfRule type="duplicateValues" priority="176" aboveAverage="0" equalAverage="0" bottom="0" percent="0" rank="0" text="" dxfId="174">
      <formula>0</formula>
    </cfRule>
  </conditionalFormatting>
  <conditionalFormatting sqref="T48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C48">
    <cfRule type="duplicateValues" priority="179" aboveAverage="0" equalAverage="0" bottom="0" percent="0" rank="0" text="" dxfId="177">
      <formula>0</formula>
    </cfRule>
  </conditionalFormatting>
  <conditionalFormatting sqref="D48">
    <cfRule type="duplicateValues" priority="180" aboveAverage="0" equalAverage="0" bottom="0" percent="0" rank="0" text="" dxfId="178">
      <formula>0</formula>
    </cfRule>
  </conditionalFormatting>
  <conditionalFormatting sqref="T49">
    <cfRule type="duplicateValues" priority="181" aboveAverage="0" equalAverage="0" bottom="0" percent="0" rank="0" text="" dxfId="179">
      <formula>0</formula>
    </cfRule>
  </conditionalFormatting>
  <conditionalFormatting sqref="T49">
    <cfRule type="duplicateValues" priority="182" aboveAverage="0" equalAverage="0" bottom="0" percent="0" rank="0" text="" dxfId="180">
      <formula>0</formula>
    </cfRule>
    <cfRule type="duplicateValues" priority="183" aboveAverage="0" equalAverage="0" bottom="0" percent="0" rank="0" text="" dxfId="181">
      <formula>0</formula>
    </cfRule>
  </conditionalFormatting>
  <conditionalFormatting sqref="C49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C49">
    <cfRule type="duplicateValues" priority="186" aboveAverage="0" equalAverage="0" bottom="0" percent="0" rank="0" text="" dxfId="184">
      <formula>0</formula>
    </cfRule>
  </conditionalFormatting>
  <conditionalFormatting sqref="D49">
    <cfRule type="duplicateValues" priority="187" aboveAverage="0" equalAverage="0" bottom="0" percent="0" rank="0" text="" dxfId="185">
      <formula>0</formula>
    </cfRule>
  </conditionalFormatting>
  <conditionalFormatting sqref="T50">
    <cfRule type="duplicateValues" priority="188" aboveAverage="0" equalAverage="0" bottom="0" percent="0" rank="0" text="" dxfId="186">
      <formula>0</formula>
    </cfRule>
  </conditionalFormatting>
  <conditionalFormatting sqref="T50">
    <cfRule type="duplicateValues" priority="189" aboveAverage="0" equalAverage="0" bottom="0" percent="0" rank="0" text="" dxfId="187">
      <formula>0</formula>
    </cfRule>
    <cfRule type="duplicateValues" priority="190" aboveAverage="0" equalAverage="0" bottom="0" percent="0" rank="0" text="" dxfId="188">
      <formula>0</formula>
    </cfRule>
  </conditionalFormatting>
  <conditionalFormatting sqref="C50">
    <cfRule type="duplicateValues" priority="191" aboveAverage="0" equalAverage="0" bottom="0" percent="0" rank="0" text="" dxfId="189">
      <formula>0</formula>
    </cfRule>
  </conditionalFormatting>
  <conditionalFormatting sqref="D50">
    <cfRule type="duplicateValues" priority="192" aboveAverage="0" equalAverage="0" bottom="0" percent="0" rank="0" text="" dxfId="190">
      <formula>0</formula>
    </cfRule>
  </conditionalFormatting>
  <conditionalFormatting sqref="T45">
    <cfRule type="duplicateValues" priority="193" aboveAverage="0" equalAverage="0" bottom="0" percent="0" rank="0" text="" dxfId="191">
      <formula>0</formula>
    </cfRule>
  </conditionalFormatting>
  <conditionalFormatting sqref="T45">
    <cfRule type="duplicateValues" priority="194" aboveAverage="0" equalAverage="0" bottom="0" percent="0" rank="0" text="" dxfId="192">
      <formula>0</formula>
    </cfRule>
    <cfRule type="duplicateValues" priority="195" aboveAverage="0" equalAverage="0" bottom="0" percent="0" rank="0" text="" dxfId="193">
      <formula>0</formula>
    </cfRule>
  </conditionalFormatting>
  <conditionalFormatting sqref="C45">
    <cfRule type="duplicateValues" priority="196" aboveAverage="0" equalAverage="0" bottom="0" percent="0" rank="0" text="" dxfId="194">
      <formula>0</formula>
    </cfRule>
    <cfRule type="duplicateValues" priority="197" aboveAverage="0" equalAverage="0" bottom="0" percent="0" rank="0" text="" dxfId="195">
      <formula>0</formula>
    </cfRule>
  </conditionalFormatting>
  <conditionalFormatting sqref="C45">
    <cfRule type="duplicateValues" priority="198" aboveAverage="0" equalAverage="0" bottom="0" percent="0" rank="0" text="" dxfId="196">
      <formula>0</formula>
    </cfRule>
  </conditionalFormatting>
  <conditionalFormatting sqref="D45">
    <cfRule type="duplicateValues" priority="199" aboveAverage="0" equalAverage="0" bottom="0" percent="0" rank="0" text="" dxfId="197">
      <formula>0</formula>
    </cfRule>
  </conditionalFormatting>
  <conditionalFormatting sqref="T46">
    <cfRule type="duplicateValues" priority="200" aboveAverage="0" equalAverage="0" bottom="0" percent="0" rank="0" text="" dxfId="198">
      <formula>0</formula>
    </cfRule>
  </conditionalFormatting>
  <conditionalFormatting sqref="C46">
    <cfRule type="duplicateValues" priority="201" aboveAverage="0" equalAverage="0" bottom="0" percent="0" rank="0" text="" dxfId="199">
      <formula>0</formula>
    </cfRule>
  </conditionalFormatting>
  <conditionalFormatting sqref="D46">
    <cfRule type="duplicateValues" priority="202" aboveAverage="0" equalAverage="0" bottom="0" percent="0" rank="0" text="" dxfId="200">
      <formula>0</formula>
    </cfRule>
  </conditionalFormatting>
  <conditionalFormatting sqref="T51">
    <cfRule type="duplicateValues" priority="203" aboveAverage="0" equalAverage="0" bottom="0" percent="0" rank="0" text="" dxfId="201">
      <formula>0</formula>
    </cfRule>
  </conditionalFormatting>
  <conditionalFormatting sqref="T51">
    <cfRule type="duplicateValues" priority="204" aboveAverage="0" equalAverage="0" bottom="0" percent="0" rank="0" text="" dxfId="202">
      <formula>0</formula>
    </cfRule>
    <cfRule type="duplicateValues" priority="205" aboveAverage="0" equalAverage="0" bottom="0" percent="0" rank="0" text="" dxfId="203">
      <formula>0</formula>
    </cfRule>
  </conditionalFormatting>
  <conditionalFormatting sqref="C51">
    <cfRule type="duplicateValues" priority="206" aboveAverage="0" equalAverage="0" bottom="0" percent="0" rank="0" text="" dxfId="204">
      <formula>0</formula>
    </cfRule>
  </conditionalFormatting>
  <conditionalFormatting sqref="D51">
    <cfRule type="duplicateValues" priority="207" aboveAverage="0" equalAverage="0" bottom="0" percent="0" rank="0" text="" dxfId="205">
      <formula>0</formula>
    </cfRule>
  </conditionalFormatting>
  <conditionalFormatting sqref="T52">
    <cfRule type="duplicateValues" priority="208" aboveAverage="0" equalAverage="0" bottom="0" percent="0" rank="0" text="" dxfId="206">
      <formula>0</formula>
    </cfRule>
  </conditionalFormatting>
  <conditionalFormatting sqref="C52">
    <cfRule type="duplicateValues" priority="209" aboveAverage="0" equalAverage="0" bottom="0" percent="0" rank="0" text="" dxfId="207">
      <formula>0</formula>
    </cfRule>
  </conditionalFormatting>
  <conditionalFormatting sqref="D52">
    <cfRule type="duplicateValues" priority="210" aboveAverage="0" equalAverage="0" bottom="0" percent="0" rank="0" text="" dxfId="208">
      <formula>0</formula>
    </cfRule>
  </conditionalFormatting>
  <conditionalFormatting sqref="T53">
    <cfRule type="duplicateValues" priority="211" aboveAverage="0" equalAverage="0" bottom="0" percent="0" rank="0" text="" dxfId="209">
      <formula>0</formula>
    </cfRule>
  </conditionalFormatting>
  <conditionalFormatting sqref="C53">
    <cfRule type="duplicateValues" priority="212" aboveAverage="0" equalAverage="0" bottom="0" percent="0" rank="0" text="" dxfId="210">
      <formula>0</formula>
    </cfRule>
  </conditionalFormatting>
  <conditionalFormatting sqref="D53">
    <cfRule type="duplicateValues" priority="213" aboveAverage="0" equalAverage="0" bottom="0" percent="0" rank="0" text="" dxfId="211">
      <formula>0</formula>
    </cfRule>
  </conditionalFormatting>
  <conditionalFormatting sqref="T54">
    <cfRule type="duplicateValues" priority="214" aboveAverage="0" equalAverage="0" bottom="0" percent="0" rank="0" text="" dxfId="212">
      <formula>0</formula>
    </cfRule>
  </conditionalFormatting>
  <conditionalFormatting sqref="C54">
    <cfRule type="duplicateValues" priority="215" aboveAverage="0" equalAverage="0" bottom="0" percent="0" rank="0" text="" dxfId="213">
      <formula>0</formula>
    </cfRule>
  </conditionalFormatting>
  <conditionalFormatting sqref="D54">
    <cfRule type="duplicateValues" priority="216" aboveAverage="0" equalAverage="0" bottom="0" percent="0" rank="0" text="" dxfId="214">
      <formula>0</formula>
    </cfRule>
  </conditionalFormatting>
  <conditionalFormatting sqref="D53">
    <cfRule type="duplicateValues" priority="217" aboveAverage="0" equalAverage="0" bottom="0" percent="0" rank="0" text="" dxfId="215">
      <formula>0</formula>
    </cfRule>
  </conditionalFormatting>
  <conditionalFormatting sqref="T55">
    <cfRule type="duplicateValues" priority="218" aboveAverage="0" equalAverage="0" bottom="0" percent="0" rank="0" text="" dxfId="216">
      <formula>0</formula>
    </cfRule>
  </conditionalFormatting>
  <conditionalFormatting sqref="C55">
    <cfRule type="duplicateValues" priority="219" aboveAverage="0" equalAverage="0" bottom="0" percent="0" rank="0" text="" dxfId="217">
      <formula>0</formula>
    </cfRule>
  </conditionalFormatting>
  <conditionalFormatting sqref="D55">
    <cfRule type="duplicateValues" priority="220" aboveAverage="0" equalAverage="0" bottom="0" percent="0" rank="0" text="" dxfId="218">
      <formula>0</formula>
    </cfRule>
  </conditionalFormatting>
  <conditionalFormatting sqref="T56">
    <cfRule type="duplicateValues" priority="221" aboveAverage="0" equalAverage="0" bottom="0" percent="0" rank="0" text="" dxfId="219">
      <formula>0</formula>
    </cfRule>
  </conditionalFormatting>
  <conditionalFormatting sqref="T56">
    <cfRule type="duplicateValues" priority="222" aboveAverage="0" equalAverage="0" bottom="0" percent="0" rank="0" text="" dxfId="220">
      <formula>0</formula>
    </cfRule>
    <cfRule type="duplicateValues" priority="223" aboveAverage="0" equalAverage="0" bottom="0" percent="0" rank="0" text="" dxfId="221">
      <formula>0</formula>
    </cfRule>
  </conditionalFormatting>
  <conditionalFormatting sqref="C56">
    <cfRule type="duplicateValues" priority="224" aboveAverage="0" equalAverage="0" bottom="0" percent="0" rank="0" text="" dxfId="222">
      <formula>0</formula>
    </cfRule>
  </conditionalFormatting>
  <conditionalFormatting sqref="D56">
    <cfRule type="duplicateValues" priority="225" aboveAverage="0" equalAverage="0" bottom="0" percent="0" rank="0" text="" dxfId="223">
      <formula>0</formula>
    </cfRule>
  </conditionalFormatting>
  <conditionalFormatting sqref="T57">
    <cfRule type="duplicateValues" priority="226" aboveAverage="0" equalAverage="0" bottom="0" percent="0" rank="0" text="" dxfId="224">
      <formula>0</formula>
    </cfRule>
  </conditionalFormatting>
  <conditionalFormatting sqref="T57">
    <cfRule type="duplicateValues" priority="227" aboveAverage="0" equalAverage="0" bottom="0" percent="0" rank="0" text="" dxfId="225">
      <formula>0</formula>
    </cfRule>
    <cfRule type="duplicateValues" priority="228" aboveAverage="0" equalAverage="0" bottom="0" percent="0" rank="0" text="" dxfId="226">
      <formula>0</formula>
    </cfRule>
  </conditionalFormatting>
  <conditionalFormatting sqref="C57">
    <cfRule type="duplicateValues" priority="229" aboveAverage="0" equalAverage="0" bottom="0" percent="0" rank="0" text="" dxfId="227">
      <formula>0</formula>
    </cfRule>
  </conditionalFormatting>
  <conditionalFormatting sqref="D57">
    <cfRule type="duplicateValues" priority="230" aboveAverage="0" equalAverage="0" bottom="0" percent="0" rank="0" text="" dxfId="228">
      <formula>0</formula>
    </cfRule>
  </conditionalFormatting>
  <conditionalFormatting sqref="T58">
    <cfRule type="duplicateValues" priority="231" aboveAverage="0" equalAverage="0" bottom="0" percent="0" rank="0" text="" dxfId="229">
      <formula>0</formula>
    </cfRule>
  </conditionalFormatting>
  <conditionalFormatting sqref="C58">
    <cfRule type="duplicateValues" priority="232" aboveAverage="0" equalAverage="0" bottom="0" percent="0" rank="0" text="" dxfId="230">
      <formula>0</formula>
    </cfRule>
  </conditionalFormatting>
  <conditionalFormatting sqref="D58">
    <cfRule type="duplicateValues" priority="233" aboveAverage="0" equalAverage="0" bottom="0" percent="0" rank="0" text="" dxfId="231">
      <formula>0</formula>
    </cfRule>
  </conditionalFormatting>
  <conditionalFormatting sqref="T59">
    <cfRule type="duplicateValues" priority="234" aboveAverage="0" equalAverage="0" bottom="0" percent="0" rank="0" text="" dxfId="232">
      <formula>0</formula>
    </cfRule>
  </conditionalFormatting>
  <conditionalFormatting sqref="T59">
    <cfRule type="duplicateValues" priority="235" aboveAverage="0" equalAverage="0" bottom="0" percent="0" rank="0" text="" dxfId="233">
      <formula>0</formula>
    </cfRule>
    <cfRule type="duplicateValues" priority="236" aboveAverage="0" equalAverage="0" bottom="0" percent="0" rank="0" text="" dxfId="234">
      <formula>0</formula>
    </cfRule>
  </conditionalFormatting>
  <conditionalFormatting sqref="C59">
    <cfRule type="duplicateValues" priority="237" aboveAverage="0" equalAverage="0" bottom="0" percent="0" rank="0" text="" dxfId="235">
      <formula>0</formula>
    </cfRule>
  </conditionalFormatting>
  <conditionalFormatting sqref="D59">
    <cfRule type="duplicateValues" priority="238" aboveAverage="0" equalAverage="0" bottom="0" percent="0" rank="0" text="" dxfId="236">
      <formula>0</formula>
    </cfRule>
  </conditionalFormatting>
  <conditionalFormatting sqref="T60">
    <cfRule type="duplicateValues" priority="239" aboveAverage="0" equalAverage="0" bottom="0" percent="0" rank="0" text="" dxfId="237">
      <formula>0</formula>
    </cfRule>
  </conditionalFormatting>
  <conditionalFormatting sqref="C60">
    <cfRule type="duplicateValues" priority="240" aboveAverage="0" equalAverage="0" bottom="0" percent="0" rank="0" text="" dxfId="238">
      <formula>0</formula>
    </cfRule>
  </conditionalFormatting>
  <conditionalFormatting sqref="D60">
    <cfRule type="duplicateValues" priority="241" aboveAverage="0" equalAverage="0" bottom="0" percent="0" rank="0" text="" dxfId="239">
      <formula>0</formula>
    </cfRule>
  </conditionalFormatting>
  <conditionalFormatting sqref="T61">
    <cfRule type="duplicateValues" priority="242" aboveAverage="0" equalAverage="0" bottom="0" percent="0" rank="0" text="" dxfId="240">
      <formula>0</formula>
    </cfRule>
  </conditionalFormatting>
  <conditionalFormatting sqref="C61">
    <cfRule type="duplicateValues" priority="243" aboveAverage="0" equalAverage="0" bottom="0" percent="0" rank="0" text="" dxfId="241">
      <formula>0</formula>
    </cfRule>
  </conditionalFormatting>
  <conditionalFormatting sqref="D61">
    <cfRule type="duplicateValues" priority="244" aboveAverage="0" equalAverage="0" bottom="0" percent="0" rank="0" text="" dxfId="242">
      <formula>0</formula>
    </cfRule>
  </conditionalFormatting>
  <conditionalFormatting sqref="T62">
    <cfRule type="duplicateValues" priority="245" aboveAverage="0" equalAverage="0" bottom="0" percent="0" rank="0" text="" dxfId="243">
      <formula>0</formula>
    </cfRule>
  </conditionalFormatting>
  <conditionalFormatting sqref="C62">
    <cfRule type="duplicateValues" priority="246" aboveAverage="0" equalAverage="0" bottom="0" percent="0" rank="0" text="" dxfId="244">
      <formula>0</formula>
    </cfRule>
  </conditionalFormatting>
  <conditionalFormatting sqref="D62">
    <cfRule type="duplicateValues" priority="247" aboveAverage="0" equalAverage="0" bottom="0" percent="0" rank="0" text="" dxfId="245">
      <formula>0</formula>
    </cfRule>
  </conditionalFormatting>
  <conditionalFormatting sqref="T63">
    <cfRule type="duplicateValues" priority="248" aboveAverage="0" equalAverage="0" bottom="0" percent="0" rank="0" text="" dxfId="246">
      <formula>0</formula>
    </cfRule>
  </conditionalFormatting>
  <conditionalFormatting sqref="C63">
    <cfRule type="duplicateValues" priority="249" aboveAverage="0" equalAverage="0" bottom="0" percent="0" rank="0" text="" dxfId="247">
      <formula>0</formula>
    </cfRule>
  </conditionalFormatting>
  <conditionalFormatting sqref="D63">
    <cfRule type="duplicateValues" priority="250" aboveAverage="0" equalAverage="0" bottom="0" percent="0" rank="0" text="" dxfId="248">
      <formula>0</formula>
    </cfRule>
  </conditionalFormatting>
  <conditionalFormatting sqref="R33">
    <cfRule type="duplicateValues" priority="251" aboveAverage="0" equalAverage="0" bottom="0" percent="0" rank="0" text="" dxfId="249">
      <formula>0</formula>
    </cfRule>
  </conditionalFormatting>
  <conditionalFormatting sqref="R33">
    <cfRule type="duplicateValues" priority="252" aboveAverage="0" equalAverage="0" bottom="0" percent="0" rank="0" text="" dxfId="250">
      <formula>0</formula>
    </cfRule>
    <cfRule type="duplicateValues" priority="253" aboveAverage="0" equalAverage="0" bottom="0" percent="0" rank="0" text="" dxfId="251">
      <formula>0</formula>
    </cfRule>
    <cfRule type="duplicateValues" priority="254" aboveAverage="0" equalAverage="0" bottom="0" percent="0" rank="0" text="" dxfId="252">
      <formula>0</formula>
    </cfRule>
  </conditionalFormatting>
  <conditionalFormatting sqref="R33">
    <cfRule type="duplicateValues" priority="255" aboveAverage="0" equalAverage="0" bottom="0" percent="0" rank="0" text="" dxfId="253">
      <formula>0</formula>
    </cfRule>
    <cfRule type="duplicateValues" priority="256" aboveAverage="0" equalAverage="0" bottom="0" percent="0" rank="0" text="" dxfId="254">
      <formula>0</formula>
    </cfRule>
  </conditionalFormatting>
  <conditionalFormatting sqref="D33">
    <cfRule type="duplicateValues" priority="257" aboveAverage="0" equalAverage="0" bottom="0" percent="0" rank="0" text="" dxfId="25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4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9" activeCellId="0" sqref="D59"/>
    </sheetView>
  </sheetViews>
  <sheetFormatPr defaultRowHeight="15" zeroHeight="false" outlineLevelRow="0" outlineLevelCol="0"/>
  <cols>
    <col collapsed="false" customWidth="true" hidden="false" outlineLevel="0" max="1" min="1" style="272" width="5.57"/>
    <col collapsed="false" customWidth="true" hidden="false" outlineLevel="0" max="2" min="2" style="273" width="10.85"/>
    <col collapsed="false" customWidth="true" hidden="false" outlineLevel="0" max="3" min="3" style="272" width="9.14"/>
    <col collapsed="false" customWidth="true" hidden="false" outlineLevel="0" max="4" min="4" style="272" width="37.71"/>
    <col collapsed="false" customWidth="true" hidden="false" outlineLevel="0" max="5" min="5" style="272" width="6.71"/>
    <col collapsed="false" customWidth="true" hidden="false" outlineLevel="0" max="7" min="6" style="272" width="9.14"/>
    <col collapsed="false" customWidth="true" hidden="false" outlineLevel="0" max="8" min="8" style="272" width="6.57"/>
    <col collapsed="false" customWidth="true" hidden="false" outlineLevel="0" max="9" min="9" style="272" width="12"/>
    <col collapsed="false" customWidth="true" hidden="false" outlineLevel="0" max="10" min="10" style="272" width="5.57"/>
    <col collapsed="false" customWidth="true" hidden="false" outlineLevel="0" max="11" min="11" style="272" width="10.85"/>
    <col collapsed="false" customWidth="true" hidden="false" outlineLevel="0" max="12" min="12" style="272" width="11.71"/>
    <col collapsed="false" customWidth="true" hidden="false" outlineLevel="0" max="1025" min="13" style="272" width="9.14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258" t="s">
        <v>760</v>
      </c>
      <c r="O1" s="1"/>
      <c r="P1" s="1"/>
    </row>
    <row r="2" customFormat="false" ht="30" hidden="false" customHeight="false" outlineLevel="0" collapsed="false">
      <c r="A2" s="274"/>
      <c r="B2" s="275" t="s">
        <v>761</v>
      </c>
      <c r="C2" s="37" t="s">
        <v>762</v>
      </c>
      <c r="D2" s="37" t="s">
        <v>763</v>
      </c>
      <c r="E2" s="37" t="s">
        <v>764</v>
      </c>
      <c r="F2" s="37" t="s">
        <v>765</v>
      </c>
      <c r="G2" s="38" t="n">
        <v>988</v>
      </c>
      <c r="H2" s="39" t="n">
        <v>42</v>
      </c>
      <c r="I2" s="86" t="n">
        <v>41496</v>
      </c>
      <c r="J2" s="41" t="n">
        <v>0.12</v>
      </c>
      <c r="K2" s="95" t="n">
        <v>46475.52</v>
      </c>
      <c r="L2" s="37" t="s">
        <v>766</v>
      </c>
      <c r="M2" s="49"/>
    </row>
    <row r="3" customFormat="false" ht="30" hidden="false" customHeight="false" outlineLevel="0" collapsed="false">
      <c r="A3" s="274"/>
      <c r="B3" s="39" t="s">
        <v>767</v>
      </c>
      <c r="C3" s="37" t="s">
        <v>768</v>
      </c>
      <c r="D3" s="37" t="s">
        <v>769</v>
      </c>
      <c r="E3" s="37" t="s">
        <v>14</v>
      </c>
      <c r="F3" s="37" t="s">
        <v>770</v>
      </c>
      <c r="G3" s="38" t="n">
        <v>4775</v>
      </c>
      <c r="H3" s="39" t="n">
        <v>48</v>
      </c>
      <c r="I3" s="86" t="n">
        <v>229200</v>
      </c>
      <c r="J3" s="41" t="n">
        <v>0.12</v>
      </c>
      <c r="K3" s="95" t="n">
        <v>256704</v>
      </c>
      <c r="L3" s="37" t="s">
        <v>771</v>
      </c>
      <c r="M3" s="49"/>
    </row>
    <row r="4" customFormat="false" ht="30" hidden="false" customHeight="false" outlineLevel="0" collapsed="false">
      <c r="A4" s="274"/>
      <c r="B4" s="39" t="s">
        <v>786</v>
      </c>
      <c r="C4" s="37" t="s">
        <v>787</v>
      </c>
      <c r="D4" s="37" t="s">
        <v>788</v>
      </c>
      <c r="E4" s="53" t="s">
        <v>11</v>
      </c>
      <c r="F4" s="37" t="s">
        <v>789</v>
      </c>
      <c r="G4" s="38" t="n">
        <v>173</v>
      </c>
      <c r="H4" s="48" t="n">
        <v>600</v>
      </c>
      <c r="I4" s="86" t="n">
        <v>103800</v>
      </c>
      <c r="J4" s="41" t="n">
        <v>0.12</v>
      </c>
      <c r="K4" s="95" t="n">
        <v>116256</v>
      </c>
      <c r="L4" s="37" t="s">
        <v>790</v>
      </c>
      <c r="M4" s="50"/>
    </row>
    <row r="5" customFormat="false" ht="30" hidden="false" customHeight="false" outlineLevel="0" collapsed="false">
      <c r="A5" s="274"/>
      <c r="B5" s="39" t="s">
        <v>806</v>
      </c>
      <c r="C5" s="37" t="s">
        <v>807</v>
      </c>
      <c r="D5" s="37" t="s">
        <v>808</v>
      </c>
      <c r="E5" s="37" t="s">
        <v>103</v>
      </c>
      <c r="F5" s="37" t="s">
        <v>805</v>
      </c>
      <c r="G5" s="38" t="n">
        <v>0.53</v>
      </c>
      <c r="H5" s="48" t="n">
        <v>53100</v>
      </c>
      <c r="I5" s="86" t="n">
        <v>28143</v>
      </c>
      <c r="J5" s="57" t="n">
        <v>0.12</v>
      </c>
      <c r="K5" s="95" t="n">
        <v>31520.16</v>
      </c>
      <c r="L5" s="37" t="s">
        <v>781</v>
      </c>
      <c r="M5" s="50"/>
    </row>
    <row r="6" customFormat="false" ht="29.25" hidden="false" customHeight="true" outlineLevel="0" collapsed="false">
      <c r="A6" s="274"/>
      <c r="B6" s="39" t="s">
        <v>822</v>
      </c>
      <c r="C6" s="37" t="s">
        <v>823</v>
      </c>
      <c r="D6" s="37" t="s">
        <v>824</v>
      </c>
      <c r="E6" s="37" t="s">
        <v>16</v>
      </c>
      <c r="F6" s="37" t="s">
        <v>825</v>
      </c>
      <c r="G6" s="38" t="n">
        <v>0.85</v>
      </c>
      <c r="H6" s="48" t="n">
        <v>30000</v>
      </c>
      <c r="I6" s="86" t="n">
        <v>25500</v>
      </c>
      <c r="J6" s="41" t="n">
        <v>0.12</v>
      </c>
      <c r="K6" s="95" t="n">
        <v>28560</v>
      </c>
      <c r="L6" s="37" t="s">
        <v>826</v>
      </c>
      <c r="M6" s="50"/>
    </row>
    <row r="7" customFormat="false" ht="30" hidden="false" customHeight="false" outlineLevel="0" collapsed="false">
      <c r="A7" s="274"/>
      <c r="B7" s="39" t="s">
        <v>830</v>
      </c>
      <c r="C7" s="37" t="s">
        <v>831</v>
      </c>
      <c r="D7" s="37" t="s">
        <v>832</v>
      </c>
      <c r="E7" s="37" t="s">
        <v>11</v>
      </c>
      <c r="F7" s="37" t="s">
        <v>833</v>
      </c>
      <c r="G7" s="86" t="n">
        <v>53</v>
      </c>
      <c r="H7" s="48" t="n">
        <v>1860</v>
      </c>
      <c r="I7" s="86" t="n">
        <v>98580</v>
      </c>
      <c r="J7" s="57" t="n">
        <v>0.12</v>
      </c>
      <c r="K7" s="95" t="n">
        <v>110409.6</v>
      </c>
      <c r="L7" s="37" t="s">
        <v>771</v>
      </c>
      <c r="M7" s="50"/>
    </row>
    <row r="8" customFormat="false" ht="30" hidden="false" customHeight="false" outlineLevel="0" collapsed="false">
      <c r="A8" s="274"/>
      <c r="B8" s="39" t="s">
        <v>834</v>
      </c>
      <c r="C8" s="37" t="s">
        <v>835</v>
      </c>
      <c r="D8" s="37" t="s">
        <v>836</v>
      </c>
      <c r="E8" s="37" t="s">
        <v>11</v>
      </c>
      <c r="F8" s="37" t="s">
        <v>833</v>
      </c>
      <c r="G8" s="86" t="n">
        <v>53</v>
      </c>
      <c r="H8" s="48" t="n">
        <v>1000</v>
      </c>
      <c r="I8" s="86" t="n">
        <v>53000</v>
      </c>
      <c r="J8" s="57" t="n">
        <v>0.12</v>
      </c>
      <c r="K8" s="95" t="n">
        <v>59360</v>
      </c>
      <c r="L8" s="37" t="s">
        <v>771</v>
      </c>
      <c r="M8" s="50"/>
    </row>
    <row r="9" customFormat="false" ht="32.25" hidden="false" customHeight="true" outlineLevel="0" collapsed="false">
      <c r="A9" s="274"/>
      <c r="B9" s="39" t="s">
        <v>907</v>
      </c>
      <c r="C9" s="37" t="s">
        <v>908</v>
      </c>
      <c r="D9" s="37" t="s">
        <v>909</v>
      </c>
      <c r="E9" s="37" t="s">
        <v>103</v>
      </c>
      <c r="F9" s="37" t="s">
        <v>891</v>
      </c>
      <c r="G9" s="38" t="n">
        <v>0.95</v>
      </c>
      <c r="H9" s="48" t="n">
        <v>32100</v>
      </c>
      <c r="I9" s="86" t="n">
        <v>30495</v>
      </c>
      <c r="J9" s="41" t="n">
        <v>0.12</v>
      </c>
      <c r="K9" s="95" t="n">
        <v>34154.4</v>
      </c>
      <c r="L9" s="37" t="s">
        <v>766</v>
      </c>
      <c r="M9" s="50"/>
    </row>
    <row r="10" customFormat="false" ht="30" hidden="false" customHeight="false" outlineLevel="0" collapsed="false">
      <c r="A10" s="274"/>
      <c r="B10" s="39" t="s">
        <v>948</v>
      </c>
      <c r="C10" s="37" t="s">
        <v>949</v>
      </c>
      <c r="D10" s="37" t="s">
        <v>950</v>
      </c>
      <c r="E10" s="37" t="s">
        <v>16</v>
      </c>
      <c r="F10" s="37" t="s">
        <v>789</v>
      </c>
      <c r="G10" s="86" t="n">
        <v>16.78</v>
      </c>
      <c r="H10" s="48" t="n">
        <v>7500</v>
      </c>
      <c r="I10" s="86" t="n">
        <v>125850</v>
      </c>
      <c r="J10" s="57" t="n">
        <v>0.12</v>
      </c>
      <c r="K10" s="95" t="n">
        <v>140952</v>
      </c>
      <c r="L10" s="37" t="s">
        <v>790</v>
      </c>
      <c r="M10" s="50"/>
    </row>
    <row r="11" customFormat="false" ht="30" hidden="false" customHeight="false" outlineLevel="0" collapsed="false">
      <c r="A11" s="274"/>
      <c r="B11" s="39" t="s">
        <v>957</v>
      </c>
      <c r="C11" s="37" t="s">
        <v>958</v>
      </c>
      <c r="D11" s="37" t="s">
        <v>959</v>
      </c>
      <c r="E11" s="37" t="s">
        <v>23</v>
      </c>
      <c r="F11" s="37" t="s">
        <v>960</v>
      </c>
      <c r="G11" s="38" t="n">
        <v>1510</v>
      </c>
      <c r="H11" s="48" t="n">
        <v>198</v>
      </c>
      <c r="I11" s="86" t="n">
        <v>298980</v>
      </c>
      <c r="J11" s="41" t="n">
        <v>0.05</v>
      </c>
      <c r="K11" s="95" t="n">
        <v>313929</v>
      </c>
      <c r="L11" s="37" t="s">
        <v>961</v>
      </c>
      <c r="M11" s="50"/>
    </row>
    <row r="12" customFormat="false" ht="30" hidden="false" customHeight="false" outlineLevel="0" collapsed="false">
      <c r="A12" s="274"/>
      <c r="B12" s="39" t="s">
        <v>962</v>
      </c>
      <c r="C12" s="37" t="s">
        <v>963</v>
      </c>
      <c r="D12" s="37" t="s">
        <v>964</v>
      </c>
      <c r="E12" s="53" t="s">
        <v>14</v>
      </c>
      <c r="F12" s="53" t="s">
        <v>965</v>
      </c>
      <c r="G12" s="38" t="n">
        <v>324</v>
      </c>
      <c r="H12" s="48" t="n">
        <v>2715</v>
      </c>
      <c r="I12" s="86" t="n">
        <v>879660</v>
      </c>
      <c r="J12" s="41" t="n">
        <v>0.05</v>
      </c>
      <c r="K12" s="95" t="n">
        <v>923643</v>
      </c>
      <c r="L12" s="37" t="s">
        <v>790</v>
      </c>
      <c r="M12" s="50"/>
    </row>
    <row r="13" customFormat="false" ht="33" hidden="false" customHeight="true" outlineLevel="0" collapsed="false">
      <c r="A13" s="274"/>
      <c r="B13" s="39" t="s">
        <v>966</v>
      </c>
      <c r="C13" s="37" t="s">
        <v>967</v>
      </c>
      <c r="D13" s="37" t="s">
        <v>968</v>
      </c>
      <c r="E13" s="37" t="s">
        <v>579</v>
      </c>
      <c r="F13" s="37" t="s">
        <v>969</v>
      </c>
      <c r="G13" s="38" t="n">
        <v>65</v>
      </c>
      <c r="H13" s="48" t="n">
        <v>300</v>
      </c>
      <c r="I13" s="86" t="n">
        <v>19500</v>
      </c>
      <c r="J13" s="57" t="n">
        <v>0.12</v>
      </c>
      <c r="K13" s="95" t="n">
        <v>21840</v>
      </c>
      <c r="L13" s="37" t="s">
        <v>826</v>
      </c>
      <c r="M13" s="50"/>
    </row>
    <row r="14" customFormat="false" ht="45.75" hidden="false" customHeight="true" outlineLevel="0" collapsed="false">
      <c r="A14" s="274"/>
      <c r="B14" s="39" t="s">
        <v>970</v>
      </c>
      <c r="C14" s="37" t="s">
        <v>971</v>
      </c>
      <c r="D14" s="37" t="s">
        <v>972</v>
      </c>
      <c r="E14" s="37" t="s">
        <v>103</v>
      </c>
      <c r="F14" s="37" t="s">
        <v>969</v>
      </c>
      <c r="G14" s="38" t="n">
        <v>65</v>
      </c>
      <c r="H14" s="39" t="n">
        <v>6270</v>
      </c>
      <c r="I14" s="86" t="n">
        <v>407550</v>
      </c>
      <c r="J14" s="57" t="n">
        <v>0.12</v>
      </c>
      <c r="K14" s="86" t="n">
        <v>456456</v>
      </c>
      <c r="L14" s="37" t="s">
        <v>826</v>
      </c>
      <c r="M14" s="276"/>
    </row>
    <row r="15" customFormat="false" ht="30" hidden="false" customHeight="false" outlineLevel="0" collapsed="false">
      <c r="A15" s="274"/>
      <c r="B15" s="39" t="s">
        <v>1006</v>
      </c>
      <c r="C15" s="37" t="s">
        <v>1007</v>
      </c>
      <c r="D15" s="37" t="s">
        <v>1008</v>
      </c>
      <c r="E15" s="37" t="s">
        <v>16</v>
      </c>
      <c r="F15" s="37" t="s">
        <v>1009</v>
      </c>
      <c r="G15" s="38" t="n">
        <v>1.35</v>
      </c>
      <c r="H15" s="48" t="n">
        <v>27900</v>
      </c>
      <c r="I15" s="86" t="n">
        <v>37665</v>
      </c>
      <c r="J15" s="41" t="n">
        <v>0.12</v>
      </c>
      <c r="K15" s="95" t="n">
        <v>42184.8</v>
      </c>
      <c r="L15" s="37" t="s">
        <v>1010</v>
      </c>
      <c r="M15" s="50"/>
    </row>
    <row r="16" customFormat="false" ht="33.75" hidden="false" customHeight="true" outlineLevel="0" collapsed="false">
      <c r="A16" s="274"/>
      <c r="B16" s="39" t="s">
        <v>1011</v>
      </c>
      <c r="C16" s="37" t="s">
        <v>1012</v>
      </c>
      <c r="D16" s="37" t="s">
        <v>1013</v>
      </c>
      <c r="E16" s="37" t="s">
        <v>1014</v>
      </c>
      <c r="F16" s="37" t="s">
        <v>825</v>
      </c>
      <c r="G16" s="38" t="n">
        <v>1.19</v>
      </c>
      <c r="H16" s="48" t="n">
        <v>47400</v>
      </c>
      <c r="I16" s="86" t="n">
        <v>56406</v>
      </c>
      <c r="J16" s="41" t="n">
        <v>0.12</v>
      </c>
      <c r="K16" s="95" t="n">
        <v>63174.72</v>
      </c>
      <c r="L16" s="37" t="s">
        <v>826</v>
      </c>
      <c r="M16" s="50"/>
    </row>
    <row r="17" customFormat="false" ht="30" hidden="false" customHeight="false" outlineLevel="0" collapsed="false">
      <c r="A17" s="274"/>
      <c r="B17" s="39" t="s">
        <v>1055</v>
      </c>
      <c r="C17" s="37" t="s">
        <v>1056</v>
      </c>
      <c r="D17" s="37" t="s">
        <v>1057</v>
      </c>
      <c r="E17" s="37" t="s">
        <v>103</v>
      </c>
      <c r="F17" s="37" t="s">
        <v>780</v>
      </c>
      <c r="G17" s="38" t="n">
        <v>3.87</v>
      </c>
      <c r="H17" s="48" t="n">
        <v>13980</v>
      </c>
      <c r="I17" s="86" t="n">
        <v>54102.6</v>
      </c>
      <c r="J17" s="41" t="n">
        <v>0.12</v>
      </c>
      <c r="K17" s="95" t="n">
        <v>60594.912</v>
      </c>
      <c r="L17" s="37" t="s">
        <v>781</v>
      </c>
      <c r="M17" s="50"/>
    </row>
    <row r="18" customFormat="false" ht="30" hidden="false" customHeight="false" outlineLevel="0" collapsed="false">
      <c r="A18" s="274"/>
      <c r="B18" s="39" t="s">
        <v>1106</v>
      </c>
      <c r="C18" s="37" t="s">
        <v>1107</v>
      </c>
      <c r="D18" s="37" t="s">
        <v>1108</v>
      </c>
      <c r="E18" s="37" t="s">
        <v>103</v>
      </c>
      <c r="F18" s="37" t="s">
        <v>812</v>
      </c>
      <c r="G18" s="86" t="n">
        <v>4.8</v>
      </c>
      <c r="H18" s="51" t="n">
        <v>15000</v>
      </c>
      <c r="I18" s="95" t="n">
        <v>72000</v>
      </c>
      <c r="J18" s="41" t="n">
        <v>0.12</v>
      </c>
      <c r="K18" s="95" t="n">
        <v>80640</v>
      </c>
      <c r="L18" s="37" t="s">
        <v>766</v>
      </c>
      <c r="M18" s="277"/>
    </row>
    <row r="19" customFormat="false" ht="30" hidden="false" customHeight="false" outlineLevel="0" collapsed="false">
      <c r="A19" s="274"/>
      <c r="B19" s="39" t="s">
        <v>1115</v>
      </c>
      <c r="C19" s="37" t="s">
        <v>1116</v>
      </c>
      <c r="D19" s="37" t="s">
        <v>1117</v>
      </c>
      <c r="E19" s="37" t="s">
        <v>16</v>
      </c>
      <c r="F19" s="37" t="s">
        <v>812</v>
      </c>
      <c r="G19" s="86" t="n">
        <v>1</v>
      </c>
      <c r="H19" s="52" t="n">
        <v>35400</v>
      </c>
      <c r="I19" s="95" t="n">
        <v>35400</v>
      </c>
      <c r="J19" s="41" t="n">
        <v>0.12</v>
      </c>
      <c r="K19" s="95" t="n">
        <v>39648</v>
      </c>
      <c r="L19" s="37" t="s">
        <v>766</v>
      </c>
      <c r="M19" s="50"/>
    </row>
    <row r="20" customFormat="false" ht="30" hidden="false" customHeight="false" outlineLevel="0" collapsed="false">
      <c r="A20" s="274"/>
      <c r="B20" s="39" t="s">
        <v>1153</v>
      </c>
      <c r="C20" s="37" t="s">
        <v>1154</v>
      </c>
      <c r="D20" s="37" t="s">
        <v>1155</v>
      </c>
      <c r="E20" s="37" t="s">
        <v>1014</v>
      </c>
      <c r="F20" s="64" t="s">
        <v>870</v>
      </c>
      <c r="G20" s="95" t="n">
        <v>17</v>
      </c>
      <c r="H20" s="52" t="n">
        <v>3060</v>
      </c>
      <c r="I20" s="95" t="n">
        <v>52020</v>
      </c>
      <c r="J20" s="57" t="n">
        <v>0.12</v>
      </c>
      <c r="K20" s="95" t="n">
        <v>58262.4</v>
      </c>
      <c r="L20" s="37" t="s">
        <v>790</v>
      </c>
      <c r="M20" s="50"/>
    </row>
    <row r="21" customFormat="false" ht="45" hidden="false" customHeight="false" outlineLevel="0" collapsed="false">
      <c r="A21" s="274"/>
      <c r="B21" s="39" t="s">
        <v>1159</v>
      </c>
      <c r="C21" s="37" t="s">
        <v>1160</v>
      </c>
      <c r="D21" s="37" t="s">
        <v>1161</v>
      </c>
      <c r="E21" s="37" t="s">
        <v>1014</v>
      </c>
      <c r="F21" s="37" t="s">
        <v>825</v>
      </c>
      <c r="G21" s="86" t="n">
        <v>45.85</v>
      </c>
      <c r="H21" s="52" t="n">
        <v>1995</v>
      </c>
      <c r="I21" s="95" t="n">
        <v>91470.75</v>
      </c>
      <c r="J21" s="41" t="n">
        <v>0.12</v>
      </c>
      <c r="K21" s="95" t="n">
        <v>102447.24</v>
      </c>
      <c r="L21" s="37" t="s">
        <v>826</v>
      </c>
      <c r="M21" s="50"/>
    </row>
    <row r="22" customFormat="false" ht="30" hidden="false" customHeight="false" outlineLevel="0" collapsed="false">
      <c r="A22" s="274"/>
      <c r="B22" s="39" t="s">
        <v>1189</v>
      </c>
      <c r="C22" s="37" t="s">
        <v>1190</v>
      </c>
      <c r="D22" s="37" t="s">
        <v>1191</v>
      </c>
      <c r="E22" s="37" t="s">
        <v>16</v>
      </c>
      <c r="F22" s="37" t="s">
        <v>780</v>
      </c>
      <c r="G22" s="38" t="n">
        <v>0.53</v>
      </c>
      <c r="H22" s="48" t="n">
        <v>43200</v>
      </c>
      <c r="I22" s="95" t="n">
        <v>22896</v>
      </c>
      <c r="J22" s="41" t="n">
        <v>0.12</v>
      </c>
      <c r="K22" s="95" t="n">
        <v>25643.52</v>
      </c>
      <c r="L22" s="37" t="s">
        <v>781</v>
      </c>
      <c r="M22" s="50"/>
    </row>
    <row r="23" customFormat="false" ht="30" hidden="false" customHeight="false" outlineLevel="0" collapsed="false">
      <c r="A23" s="274"/>
      <c r="B23" s="39" t="s">
        <v>1198</v>
      </c>
      <c r="C23" s="37" t="s">
        <v>1199</v>
      </c>
      <c r="D23" s="37" t="s">
        <v>1200</v>
      </c>
      <c r="E23" s="37" t="s">
        <v>16</v>
      </c>
      <c r="F23" s="37" t="s">
        <v>780</v>
      </c>
      <c r="G23" s="86" t="n">
        <v>9.9</v>
      </c>
      <c r="H23" s="52" t="n">
        <v>2940</v>
      </c>
      <c r="I23" s="95" t="n">
        <v>29106</v>
      </c>
      <c r="J23" s="41" t="n">
        <v>0.12</v>
      </c>
      <c r="K23" s="95" t="n">
        <v>32598.72</v>
      </c>
      <c r="L23" s="37" t="s">
        <v>781</v>
      </c>
      <c r="M23" s="50"/>
    </row>
    <row r="24" customFormat="false" ht="45" hidden="false" customHeight="false" outlineLevel="0" collapsed="false">
      <c r="A24" s="274"/>
      <c r="B24" s="39" t="s">
        <v>1207</v>
      </c>
      <c r="C24" s="37" t="s">
        <v>1208</v>
      </c>
      <c r="D24" s="37" t="s">
        <v>1209</v>
      </c>
      <c r="E24" s="37" t="s">
        <v>1210</v>
      </c>
      <c r="F24" s="37" t="s">
        <v>858</v>
      </c>
      <c r="G24" s="86" t="n">
        <v>7.7</v>
      </c>
      <c r="H24" s="52" t="n">
        <v>5200</v>
      </c>
      <c r="I24" s="95" t="n">
        <v>40040</v>
      </c>
      <c r="J24" s="41" t="n">
        <v>0.12</v>
      </c>
      <c r="K24" s="95" t="n">
        <v>44844.8</v>
      </c>
      <c r="L24" s="37" t="s">
        <v>859</v>
      </c>
      <c r="M24" s="50"/>
    </row>
    <row r="25" customFormat="false" ht="30" hidden="false" customHeight="false" outlineLevel="0" collapsed="false">
      <c r="A25" s="274"/>
      <c r="B25" s="39" t="s">
        <v>1220</v>
      </c>
      <c r="C25" s="37" t="s">
        <v>1221</v>
      </c>
      <c r="D25" s="37" t="s">
        <v>1222</v>
      </c>
      <c r="E25" s="37" t="s">
        <v>437</v>
      </c>
      <c r="F25" s="37" t="s">
        <v>1223</v>
      </c>
      <c r="G25" s="38" t="n">
        <v>6.2</v>
      </c>
      <c r="H25" s="39" t="n">
        <v>8370</v>
      </c>
      <c r="I25" s="39" t="n">
        <v>51894</v>
      </c>
      <c r="J25" s="41" t="n">
        <v>0.12</v>
      </c>
      <c r="K25" s="95" t="n">
        <v>58121.28</v>
      </c>
      <c r="L25" s="37" t="s">
        <v>826</v>
      </c>
      <c r="M25" s="50"/>
    </row>
    <row r="26" customFormat="false" ht="30" hidden="false" customHeight="false" outlineLevel="0" collapsed="false">
      <c r="A26" s="274"/>
      <c r="B26" s="39" t="s">
        <v>1310</v>
      </c>
      <c r="C26" s="37" t="s">
        <v>1311</v>
      </c>
      <c r="D26" s="37" t="s">
        <v>1312</v>
      </c>
      <c r="E26" s="37" t="s">
        <v>103</v>
      </c>
      <c r="F26" s="37" t="s">
        <v>1038</v>
      </c>
      <c r="G26" s="86" t="n">
        <v>5.45</v>
      </c>
      <c r="H26" s="48" t="n">
        <v>11300</v>
      </c>
      <c r="I26" s="86" t="n">
        <v>61585</v>
      </c>
      <c r="J26" s="41" t="n">
        <v>0.12</v>
      </c>
      <c r="K26" s="95" t="n">
        <v>68975.2</v>
      </c>
      <c r="L26" s="53" t="s">
        <v>1165</v>
      </c>
      <c r="M26" s="50"/>
    </row>
    <row r="27" customFormat="false" ht="45" hidden="false" customHeight="false" outlineLevel="0" collapsed="false">
      <c r="A27" s="274"/>
      <c r="B27" s="39" t="s">
        <v>1316</v>
      </c>
      <c r="C27" s="37" t="s">
        <v>1317</v>
      </c>
      <c r="D27" s="37" t="s">
        <v>1318</v>
      </c>
      <c r="E27" s="37" t="s">
        <v>16</v>
      </c>
      <c r="F27" s="53" t="s">
        <v>780</v>
      </c>
      <c r="G27" s="93" t="n">
        <v>2.75</v>
      </c>
      <c r="H27" s="52" t="n">
        <v>36570</v>
      </c>
      <c r="I27" s="86" t="n">
        <v>100567.5</v>
      </c>
      <c r="J27" s="41" t="n">
        <v>0.12</v>
      </c>
      <c r="K27" s="95" t="n">
        <v>112635.6</v>
      </c>
      <c r="L27" s="53" t="s">
        <v>781</v>
      </c>
      <c r="M27" s="50" t="s">
        <v>1319</v>
      </c>
    </row>
    <row r="28" customFormat="false" ht="30" hidden="false" customHeight="false" outlineLevel="0" collapsed="false">
      <c r="A28" s="274"/>
      <c r="B28" s="39" t="s">
        <v>1371</v>
      </c>
      <c r="C28" s="37" t="s">
        <v>1372</v>
      </c>
      <c r="D28" s="37" t="s">
        <v>1373</v>
      </c>
      <c r="E28" s="37" t="s">
        <v>16</v>
      </c>
      <c r="F28" s="37" t="s">
        <v>1374</v>
      </c>
      <c r="G28" s="86" t="n">
        <v>128</v>
      </c>
      <c r="H28" s="52" t="n">
        <v>159</v>
      </c>
      <c r="I28" s="86" t="n">
        <v>20352</v>
      </c>
      <c r="J28" s="41" t="n">
        <v>0.12</v>
      </c>
      <c r="K28" s="95" t="n">
        <v>22794.24</v>
      </c>
      <c r="L28" s="37" t="s">
        <v>961</v>
      </c>
      <c r="M28" s="50"/>
    </row>
    <row r="29" customFormat="false" ht="30" hidden="false" customHeight="false" outlineLevel="0" collapsed="false">
      <c r="A29" s="274"/>
      <c r="B29" s="39" t="s">
        <v>1413</v>
      </c>
      <c r="C29" s="68" t="s">
        <v>1414</v>
      </c>
      <c r="D29" s="68" t="s">
        <v>1415</v>
      </c>
      <c r="E29" s="68" t="s">
        <v>1210</v>
      </c>
      <c r="F29" s="68" t="s">
        <v>1416</v>
      </c>
      <c r="G29" s="278" t="n">
        <v>20</v>
      </c>
      <c r="H29" s="64" t="n">
        <v>1500</v>
      </c>
      <c r="I29" s="279" t="n">
        <v>30000</v>
      </c>
      <c r="J29" s="82" t="n">
        <v>0.12</v>
      </c>
      <c r="K29" s="280" t="n">
        <v>33600</v>
      </c>
      <c r="L29" s="68" t="s">
        <v>766</v>
      </c>
      <c r="M29" s="83"/>
    </row>
    <row r="30" customFormat="false" ht="30" hidden="false" customHeight="false" outlineLevel="0" collapsed="false">
      <c r="A30" s="274"/>
      <c r="B30" s="39" t="s">
        <v>1449</v>
      </c>
      <c r="C30" s="37" t="s">
        <v>1450</v>
      </c>
      <c r="D30" s="37" t="s">
        <v>1451</v>
      </c>
      <c r="E30" s="37" t="s">
        <v>437</v>
      </c>
      <c r="F30" s="64" t="s">
        <v>1452</v>
      </c>
      <c r="G30" s="95" t="n">
        <v>143</v>
      </c>
      <c r="H30" s="52" t="n">
        <v>228</v>
      </c>
      <c r="I30" s="86" t="n">
        <v>32604</v>
      </c>
      <c r="J30" s="41" t="n">
        <v>0.12</v>
      </c>
      <c r="K30" s="95" t="n">
        <v>36516.48</v>
      </c>
      <c r="L30" s="37" t="s">
        <v>790</v>
      </c>
      <c r="M30" s="50"/>
    </row>
    <row r="31" customFormat="false" ht="30" hidden="false" customHeight="false" outlineLevel="0" collapsed="false">
      <c r="A31" s="274"/>
      <c r="B31" s="39" t="s">
        <v>1539</v>
      </c>
      <c r="C31" s="37" t="s">
        <v>1540</v>
      </c>
      <c r="D31" s="37" t="s">
        <v>1541</v>
      </c>
      <c r="E31" s="37" t="s">
        <v>11</v>
      </c>
      <c r="F31" s="37" t="s">
        <v>1542</v>
      </c>
      <c r="G31" s="86" t="n">
        <v>130</v>
      </c>
      <c r="H31" s="52" t="n">
        <v>180</v>
      </c>
      <c r="I31" s="95" t="n">
        <v>23400</v>
      </c>
      <c r="J31" s="41" t="n">
        <v>0.12</v>
      </c>
      <c r="K31" s="95" t="n">
        <v>26208</v>
      </c>
      <c r="L31" s="37" t="s">
        <v>1458</v>
      </c>
      <c r="M31" s="50"/>
    </row>
    <row r="32" customFormat="false" ht="45" hidden="false" customHeight="false" outlineLevel="0" collapsed="false">
      <c r="A32" s="274"/>
      <c r="B32" s="39" t="s">
        <v>1581</v>
      </c>
      <c r="C32" s="37" t="s">
        <v>1582</v>
      </c>
      <c r="D32" s="37" t="s">
        <v>1583</v>
      </c>
      <c r="E32" s="37" t="s">
        <v>685</v>
      </c>
      <c r="F32" s="37" t="s">
        <v>1584</v>
      </c>
      <c r="G32" s="86" t="n">
        <v>494</v>
      </c>
      <c r="H32" s="52" t="n">
        <v>42</v>
      </c>
      <c r="I32" s="95" t="n">
        <v>20748</v>
      </c>
      <c r="J32" s="57" t="n">
        <v>0.12</v>
      </c>
      <c r="K32" s="95" t="n">
        <v>23237.76</v>
      </c>
      <c r="L32" s="37" t="s">
        <v>1568</v>
      </c>
      <c r="M32" s="50"/>
    </row>
    <row r="33" customFormat="false" ht="60" hidden="false" customHeight="false" outlineLevel="0" collapsed="false">
      <c r="A33" s="274"/>
      <c r="B33" s="39" t="s">
        <v>1684</v>
      </c>
      <c r="C33" s="37" t="s">
        <v>1685</v>
      </c>
      <c r="D33" s="37" t="s">
        <v>1686</v>
      </c>
      <c r="E33" s="37" t="s">
        <v>1687</v>
      </c>
      <c r="F33" s="37" t="s">
        <v>770</v>
      </c>
      <c r="G33" s="86" t="n">
        <v>700</v>
      </c>
      <c r="H33" s="52" t="n">
        <v>30</v>
      </c>
      <c r="I33" s="95" t="n">
        <v>21000</v>
      </c>
      <c r="J33" s="57" t="n">
        <v>0.12</v>
      </c>
      <c r="K33" s="95" t="n">
        <v>23520</v>
      </c>
      <c r="L33" s="37" t="s">
        <v>1275</v>
      </c>
      <c r="M33" s="50"/>
    </row>
    <row r="34" customFormat="false" ht="15" hidden="false" customHeight="false" outlineLevel="0" collapsed="false">
      <c r="K34" s="281" t="n">
        <f aca="false">SUM(K2:K33)</f>
        <v>3495907.352</v>
      </c>
    </row>
  </sheetData>
  <conditionalFormatting sqref="D2">
    <cfRule type="duplicateValues" priority="2" aboveAverage="0" equalAverage="0" bottom="0" percent="0" rank="0" text="" dxfId="0">
      <formula>0</formula>
    </cfRule>
  </conditionalFormatting>
  <conditionalFormatting sqref="S1">
    <cfRule type="duplicateValues" priority="3" aboveAverage="0" equalAverage="0" bottom="0" percent="0" rank="0" text="" dxfId="1">
      <formula>0</formula>
    </cfRule>
  </conditionalFormatting>
  <conditionalFormatting sqref="S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  <cfRule type="duplicateValues" priority="6" aboveAverage="0" equalAverage="0" bottom="0" percent="0" rank="0" text="" dxfId="4">
      <formula>0</formula>
    </cfRule>
  </conditionalFormatting>
  <conditionalFormatting sqref="S1">
    <cfRule type="duplicateValues" priority="7" aboveAverage="0" equalAverage="0" bottom="0" percent="0" rank="0" text="" dxfId="5">
      <formula>0</formula>
    </cfRule>
    <cfRule type="duplicateValues" priority="8" aboveAverage="0" equalAverage="0" bottom="0" percent="0" rank="0" text="" dxfId="6">
      <formula>0</formula>
    </cfRule>
  </conditionalFormatting>
  <conditionalFormatting sqref="D1">
    <cfRule type="duplicateValues" priority="9" aboveAverage="0" equalAverage="0" bottom="0" percent="0" rank="0" text="" dxfId="7">
      <formula>0</formula>
    </cfRule>
  </conditionalFormatting>
  <conditionalFormatting sqref="D1">
    <cfRule type="duplicateValues" priority="10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D19" activeCellId="0" sqref="D19"/>
    </sheetView>
  </sheetViews>
  <sheetFormatPr defaultRowHeight="1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11.14"/>
    <col collapsed="false" customWidth="true" hidden="false" outlineLevel="0" max="3" min="3" style="0" width="8.53"/>
    <col collapsed="false" customWidth="true" hidden="false" outlineLevel="0" max="4" min="4" style="0" width="30.14"/>
    <col collapsed="false" customWidth="true" hidden="false" outlineLevel="0" max="8" min="5" style="0" width="8.53"/>
    <col collapsed="false" customWidth="true" hidden="false" outlineLevel="0" max="9" min="9" style="0" width="10.71"/>
    <col collapsed="false" customWidth="true" hidden="false" outlineLevel="0" max="10" min="10" style="0" width="5.14"/>
    <col collapsed="false" customWidth="true" hidden="false" outlineLevel="0" max="11" min="11" style="0" width="11.57"/>
    <col collapsed="false" customWidth="true" hidden="false" outlineLevel="0" max="1025" min="12" style="0" width="8.53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0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258" t="s">
        <v>760</v>
      </c>
      <c r="M1" s="272"/>
      <c r="O1" s="1"/>
      <c r="P1" s="1"/>
    </row>
    <row r="2" customFormat="false" ht="47.25" hidden="false" customHeight="false" outlineLevel="0" collapsed="false">
      <c r="A2" s="122" t="n">
        <v>419</v>
      </c>
      <c r="B2" s="123" t="s">
        <v>1699</v>
      </c>
      <c r="C2" s="124" t="s">
        <v>1700</v>
      </c>
      <c r="D2" s="125" t="s">
        <v>1701</v>
      </c>
      <c r="E2" s="125" t="s">
        <v>11</v>
      </c>
      <c r="F2" s="126" t="s">
        <v>1702</v>
      </c>
      <c r="G2" s="127" t="n">
        <v>93.5</v>
      </c>
      <c r="H2" s="128" t="n">
        <v>348</v>
      </c>
      <c r="I2" s="127" t="n">
        <v>32538</v>
      </c>
      <c r="J2" s="129" t="n">
        <v>0.12</v>
      </c>
      <c r="K2" s="130" t="n">
        <v>36442.56</v>
      </c>
      <c r="L2" s="131" t="s">
        <v>1703</v>
      </c>
      <c r="M2" s="132"/>
    </row>
    <row r="3" customFormat="false" ht="63" hidden="false" customHeight="true" outlineLevel="0" collapsed="false">
      <c r="A3" s="122" t="n">
        <v>401</v>
      </c>
      <c r="B3" s="123" t="s">
        <v>1748</v>
      </c>
      <c r="C3" s="124" t="s">
        <v>1749</v>
      </c>
      <c r="D3" s="125" t="s">
        <v>1750</v>
      </c>
      <c r="E3" s="125" t="s">
        <v>11</v>
      </c>
      <c r="F3" s="126" t="s">
        <v>1751</v>
      </c>
      <c r="G3" s="127" t="n">
        <v>0.98</v>
      </c>
      <c r="H3" s="145" t="n">
        <v>24180</v>
      </c>
      <c r="I3" s="127" t="n">
        <v>23696.4</v>
      </c>
      <c r="J3" s="129" t="n">
        <v>0.12</v>
      </c>
      <c r="K3" s="139" t="n">
        <v>26539.968</v>
      </c>
      <c r="L3" s="131" t="s">
        <v>1752</v>
      </c>
      <c r="M3" s="132" t="s">
        <v>2587</v>
      </c>
    </row>
    <row r="4" customFormat="false" ht="31.5" hidden="false" customHeight="false" outlineLevel="0" collapsed="false">
      <c r="A4" s="133" t="n">
        <v>303</v>
      </c>
      <c r="B4" s="123" t="s">
        <v>1760</v>
      </c>
      <c r="C4" s="148" t="s">
        <v>1761</v>
      </c>
      <c r="D4" s="142" t="s">
        <v>1762</v>
      </c>
      <c r="E4" s="149" t="s">
        <v>16</v>
      </c>
      <c r="F4" s="152" t="s">
        <v>1763</v>
      </c>
      <c r="G4" s="127" t="n">
        <v>0.57</v>
      </c>
      <c r="H4" s="145" t="n">
        <v>65100</v>
      </c>
      <c r="I4" s="127" t="n">
        <v>37107</v>
      </c>
      <c r="J4" s="129" t="n">
        <v>0.12</v>
      </c>
      <c r="K4" s="139" t="n">
        <v>41559.84</v>
      </c>
      <c r="L4" s="131" t="s">
        <v>1744</v>
      </c>
      <c r="M4" s="132"/>
    </row>
    <row r="5" customFormat="false" ht="31.5" hidden="false" customHeight="false" outlineLevel="0" collapsed="false">
      <c r="A5" s="133" t="n">
        <v>31</v>
      </c>
      <c r="B5" s="123" t="s">
        <v>1773</v>
      </c>
      <c r="C5" s="141" t="s">
        <v>1774</v>
      </c>
      <c r="D5" s="142" t="s">
        <v>1775</v>
      </c>
      <c r="E5" s="133" t="s">
        <v>11</v>
      </c>
      <c r="F5" s="143" t="s">
        <v>1776</v>
      </c>
      <c r="G5" s="133" t="n">
        <v>1.98</v>
      </c>
      <c r="H5" s="144" t="n">
        <v>17190</v>
      </c>
      <c r="I5" s="133" t="n">
        <v>34036.2</v>
      </c>
      <c r="J5" s="129" t="n">
        <v>0.12</v>
      </c>
      <c r="K5" s="130" t="n">
        <v>38120.544</v>
      </c>
      <c r="L5" s="142" t="s">
        <v>1752</v>
      </c>
      <c r="M5" s="132"/>
    </row>
    <row r="6" customFormat="false" ht="31.5" hidden="false" customHeight="false" outlineLevel="0" collapsed="false">
      <c r="A6" s="133" t="n">
        <v>137</v>
      </c>
      <c r="B6" s="123" t="s">
        <v>1783</v>
      </c>
      <c r="C6" s="148" t="s">
        <v>1784</v>
      </c>
      <c r="D6" s="134" t="s">
        <v>1785</v>
      </c>
      <c r="E6" s="149" t="s">
        <v>288</v>
      </c>
      <c r="F6" s="126" t="s">
        <v>866</v>
      </c>
      <c r="G6" s="127" t="n">
        <v>0.24</v>
      </c>
      <c r="H6" s="145" t="n">
        <v>81300</v>
      </c>
      <c r="I6" s="133" t="n">
        <v>19512</v>
      </c>
      <c r="J6" s="129" t="n">
        <v>0.12</v>
      </c>
      <c r="K6" s="130" t="n">
        <v>21853.44</v>
      </c>
      <c r="L6" s="131" t="s">
        <v>1165</v>
      </c>
      <c r="M6" s="132"/>
    </row>
    <row r="7" customFormat="false" ht="47.25" hidden="false" customHeight="false" outlineLevel="0" collapsed="false">
      <c r="A7" s="122" t="n">
        <v>434</v>
      </c>
      <c r="B7" s="123" t="s">
        <v>1789</v>
      </c>
      <c r="C7" s="148" t="s">
        <v>1790</v>
      </c>
      <c r="D7" s="142" t="s">
        <v>1791</v>
      </c>
      <c r="E7" s="156" t="s">
        <v>11</v>
      </c>
      <c r="F7" s="152" t="s">
        <v>1792</v>
      </c>
      <c r="G7" s="127" t="n">
        <v>26.6</v>
      </c>
      <c r="H7" s="145" t="n">
        <v>1500</v>
      </c>
      <c r="I7" s="127" t="n">
        <v>39900</v>
      </c>
      <c r="J7" s="129" t="n">
        <v>0.12</v>
      </c>
      <c r="K7" s="122" t="n">
        <v>44688</v>
      </c>
      <c r="L7" s="131" t="s">
        <v>1703</v>
      </c>
      <c r="M7" s="132"/>
    </row>
    <row r="8" customFormat="false" ht="63" hidden="false" customHeight="false" outlineLevel="0" collapsed="false">
      <c r="A8" s="122" t="n">
        <v>451</v>
      </c>
      <c r="B8" s="123" t="s">
        <v>1793</v>
      </c>
      <c r="C8" s="148" t="s">
        <v>1794</v>
      </c>
      <c r="D8" s="142" t="s">
        <v>1795</v>
      </c>
      <c r="E8" s="157" t="s">
        <v>11</v>
      </c>
      <c r="F8" s="152" t="s">
        <v>848</v>
      </c>
      <c r="G8" s="158" t="n">
        <v>23.03</v>
      </c>
      <c r="H8" s="126" t="n">
        <v>16560</v>
      </c>
      <c r="I8" s="158" t="n">
        <v>381376.8</v>
      </c>
      <c r="J8" s="129" t="n">
        <v>0.12</v>
      </c>
      <c r="K8" s="158" t="n">
        <v>427142.016</v>
      </c>
      <c r="L8" s="159" t="s">
        <v>1796</v>
      </c>
      <c r="M8" s="132" t="s">
        <v>1797</v>
      </c>
    </row>
    <row r="9" customFormat="false" ht="78.75" hidden="false" customHeight="false" outlineLevel="0" collapsed="false">
      <c r="A9" s="122" t="n">
        <v>458</v>
      </c>
      <c r="B9" s="123" t="s">
        <v>1798</v>
      </c>
      <c r="C9" s="148" t="s">
        <v>1799</v>
      </c>
      <c r="D9" s="142" t="s">
        <v>1800</v>
      </c>
      <c r="E9" s="157" t="s">
        <v>11</v>
      </c>
      <c r="F9" s="146" t="s">
        <v>1801</v>
      </c>
      <c r="G9" s="158" t="n">
        <v>15.78</v>
      </c>
      <c r="H9" s="126" t="n">
        <v>9000</v>
      </c>
      <c r="I9" s="158" t="n">
        <v>142020</v>
      </c>
      <c r="J9" s="129" t="n">
        <v>0.12</v>
      </c>
      <c r="K9" s="158" t="n">
        <v>159062.4</v>
      </c>
      <c r="L9" s="159" t="s">
        <v>1802</v>
      </c>
      <c r="M9" s="132"/>
    </row>
    <row r="10" customFormat="false" ht="31.5" hidden="false" customHeight="false" outlineLevel="0" collapsed="false">
      <c r="A10" s="122" t="n">
        <v>429</v>
      </c>
      <c r="B10" s="123" t="s">
        <v>1803</v>
      </c>
      <c r="C10" s="148" t="s">
        <v>1804</v>
      </c>
      <c r="D10" s="142" t="s">
        <v>1805</v>
      </c>
      <c r="E10" s="155" t="s">
        <v>11</v>
      </c>
      <c r="F10" s="152" t="s">
        <v>866</v>
      </c>
      <c r="G10" s="127" t="n">
        <v>2.6</v>
      </c>
      <c r="H10" s="145" t="n">
        <v>12480</v>
      </c>
      <c r="I10" s="158" t="n">
        <v>32448</v>
      </c>
      <c r="J10" s="129" t="n">
        <v>0.12</v>
      </c>
      <c r="K10" s="158" t="n">
        <v>36341.76</v>
      </c>
      <c r="L10" s="131" t="s">
        <v>1720</v>
      </c>
      <c r="M10" s="132"/>
    </row>
    <row r="11" customFormat="false" ht="47.25" hidden="false" customHeight="false" outlineLevel="0" collapsed="false">
      <c r="A11" s="133" t="n">
        <v>348</v>
      </c>
      <c r="B11" s="142" t="s">
        <v>1811</v>
      </c>
      <c r="C11" s="148" t="s">
        <v>1812</v>
      </c>
      <c r="D11" s="134" t="s">
        <v>1813</v>
      </c>
      <c r="E11" s="161" t="s">
        <v>1814</v>
      </c>
      <c r="F11" s="152" t="s">
        <v>1815</v>
      </c>
      <c r="G11" s="127" t="n">
        <v>476</v>
      </c>
      <c r="H11" s="128" t="n">
        <v>384</v>
      </c>
      <c r="I11" s="127" t="n">
        <v>182784</v>
      </c>
      <c r="J11" s="129" t="n">
        <v>0.05</v>
      </c>
      <c r="K11" s="130" t="n">
        <v>191923.2</v>
      </c>
      <c r="L11" s="131" t="s">
        <v>1816</v>
      </c>
      <c r="M11" s="162"/>
    </row>
    <row r="12" customFormat="false" ht="31.5" hidden="false" customHeight="false" outlineLevel="0" collapsed="false">
      <c r="A12" s="133" t="n">
        <v>343</v>
      </c>
      <c r="B12" s="142" t="s">
        <v>1817</v>
      </c>
      <c r="C12" s="148" t="s">
        <v>1818</v>
      </c>
      <c r="D12" s="134" t="s">
        <v>1819</v>
      </c>
      <c r="E12" s="160" t="s">
        <v>1820</v>
      </c>
      <c r="F12" s="122" t="s">
        <v>1821</v>
      </c>
      <c r="G12" s="127" t="n">
        <v>69</v>
      </c>
      <c r="H12" s="128" t="n">
        <v>495</v>
      </c>
      <c r="I12" s="127" t="n">
        <v>34155</v>
      </c>
      <c r="J12" s="129" t="n">
        <v>0.05</v>
      </c>
      <c r="K12" s="130" t="n">
        <v>35862.75</v>
      </c>
      <c r="L12" s="131" t="s">
        <v>1165</v>
      </c>
      <c r="M12" s="132"/>
    </row>
    <row r="13" customFormat="false" ht="110.25" hidden="false" customHeight="false" outlineLevel="0" collapsed="false">
      <c r="A13" s="133" t="n">
        <v>346</v>
      </c>
      <c r="B13" s="142" t="s">
        <v>1822</v>
      </c>
      <c r="C13" s="148" t="s">
        <v>1823</v>
      </c>
      <c r="D13" s="142" t="s">
        <v>1824</v>
      </c>
      <c r="E13" s="160" t="s">
        <v>1825</v>
      </c>
      <c r="F13" s="126" t="s">
        <v>1826</v>
      </c>
      <c r="G13" s="127" t="n">
        <v>489</v>
      </c>
      <c r="H13" s="145" t="n">
        <v>3600</v>
      </c>
      <c r="I13" s="127" t="n">
        <v>1760400</v>
      </c>
      <c r="J13" s="129" t="n">
        <v>0.05</v>
      </c>
      <c r="K13" s="130" t="n">
        <v>1848420</v>
      </c>
      <c r="L13" s="131" t="s">
        <v>1703</v>
      </c>
      <c r="M13" s="132"/>
    </row>
    <row r="14" customFormat="false" ht="31.5" hidden="false" customHeight="false" outlineLevel="0" collapsed="false">
      <c r="A14" s="122" t="n">
        <v>428</v>
      </c>
      <c r="B14" s="142" t="s">
        <v>1827</v>
      </c>
      <c r="C14" s="148" t="s">
        <v>1828</v>
      </c>
      <c r="D14" s="134" t="s">
        <v>1829</v>
      </c>
      <c r="E14" s="159" t="s">
        <v>11</v>
      </c>
      <c r="F14" s="152" t="s">
        <v>1830</v>
      </c>
      <c r="G14" s="127" t="n">
        <v>2.25</v>
      </c>
      <c r="H14" s="128" t="n">
        <v>11400</v>
      </c>
      <c r="I14" s="127" t="n">
        <v>25650</v>
      </c>
      <c r="J14" s="129" t="n">
        <v>0.12</v>
      </c>
      <c r="K14" s="130" t="n">
        <v>28728</v>
      </c>
      <c r="L14" s="131" t="s">
        <v>1720</v>
      </c>
      <c r="M14" s="132"/>
    </row>
    <row r="15" customFormat="false" ht="31.5" hidden="false" customHeight="false" outlineLevel="0" collapsed="false">
      <c r="A15" s="133" t="n">
        <v>309</v>
      </c>
      <c r="B15" s="142" t="s">
        <v>1909</v>
      </c>
      <c r="C15" s="148" t="s">
        <v>1910</v>
      </c>
      <c r="D15" s="142" t="s">
        <v>1911</v>
      </c>
      <c r="E15" s="149" t="s">
        <v>354</v>
      </c>
      <c r="F15" s="152" t="s">
        <v>1912</v>
      </c>
      <c r="G15" s="127" t="n">
        <v>3.98</v>
      </c>
      <c r="H15" s="145" t="n">
        <v>14280</v>
      </c>
      <c r="I15" s="127" t="n">
        <v>56834.4</v>
      </c>
      <c r="J15" s="129" t="n">
        <v>0.12</v>
      </c>
      <c r="K15" s="158" t="n">
        <v>63654.528</v>
      </c>
      <c r="L15" s="131" t="s">
        <v>1744</v>
      </c>
      <c r="M15" s="132"/>
    </row>
    <row r="16" customFormat="false" ht="31.5" hidden="false" customHeight="false" outlineLevel="0" collapsed="false">
      <c r="A16" s="133" t="n">
        <v>278</v>
      </c>
      <c r="B16" s="142" t="s">
        <v>1927</v>
      </c>
      <c r="C16" s="131" t="s">
        <v>1928</v>
      </c>
      <c r="D16" s="142" t="s">
        <v>1929</v>
      </c>
      <c r="E16" s="149" t="s">
        <v>366</v>
      </c>
      <c r="F16" s="152" t="s">
        <v>1465</v>
      </c>
      <c r="G16" s="127" t="n">
        <v>38.26</v>
      </c>
      <c r="H16" s="145" t="n">
        <v>645</v>
      </c>
      <c r="I16" s="127" t="n">
        <v>24677.7</v>
      </c>
      <c r="J16" s="129" t="n">
        <v>0.12</v>
      </c>
      <c r="K16" s="158" t="n">
        <v>27639.024</v>
      </c>
      <c r="L16" s="131" t="s">
        <v>1538</v>
      </c>
      <c r="M16" s="132"/>
    </row>
    <row r="17" customFormat="false" ht="47.25" hidden="false" customHeight="false" outlineLevel="0" collapsed="false">
      <c r="A17" s="133" t="n">
        <v>186</v>
      </c>
      <c r="B17" s="142" t="s">
        <v>1957</v>
      </c>
      <c r="C17" s="282" t="s">
        <v>1958</v>
      </c>
      <c r="D17" s="134" t="s">
        <v>1959</v>
      </c>
      <c r="E17" s="149" t="s">
        <v>288</v>
      </c>
      <c r="F17" s="186" t="s">
        <v>1374</v>
      </c>
      <c r="G17" s="127" t="n">
        <v>115.2</v>
      </c>
      <c r="H17" s="145" t="n">
        <v>210</v>
      </c>
      <c r="I17" s="127" t="n">
        <v>24192</v>
      </c>
      <c r="J17" s="129" t="n">
        <v>0.12</v>
      </c>
      <c r="K17" s="130" t="n">
        <v>27095.04</v>
      </c>
      <c r="L17" s="131" t="s">
        <v>1767</v>
      </c>
      <c r="M17" s="132"/>
    </row>
    <row r="18" customFormat="false" ht="31.5" hidden="false" customHeight="false" outlineLevel="0" collapsed="false">
      <c r="A18" s="133" t="n">
        <v>251</v>
      </c>
      <c r="B18" s="142" t="s">
        <v>1960</v>
      </c>
      <c r="C18" s="282" t="s">
        <v>1961</v>
      </c>
      <c r="D18" s="134" t="s">
        <v>1962</v>
      </c>
      <c r="E18" s="149" t="s">
        <v>288</v>
      </c>
      <c r="F18" s="152" t="s">
        <v>1374</v>
      </c>
      <c r="G18" s="127" t="n">
        <v>100.8</v>
      </c>
      <c r="H18" s="145" t="n">
        <v>735</v>
      </c>
      <c r="I18" s="127" t="n">
        <v>74088</v>
      </c>
      <c r="J18" s="129" t="n">
        <v>0.12</v>
      </c>
      <c r="K18" s="130" t="n">
        <v>82978.56</v>
      </c>
      <c r="L18" s="131" t="s">
        <v>1944</v>
      </c>
      <c r="M18" s="132"/>
    </row>
    <row r="19" customFormat="false" ht="31.5" hidden="false" customHeight="false" outlineLevel="0" collapsed="false">
      <c r="A19" s="133" t="n">
        <v>252</v>
      </c>
      <c r="B19" s="142" t="s">
        <v>1963</v>
      </c>
      <c r="C19" s="282" t="s">
        <v>1964</v>
      </c>
      <c r="D19" s="134" t="s">
        <v>1965</v>
      </c>
      <c r="E19" s="149" t="s">
        <v>288</v>
      </c>
      <c r="F19" s="152" t="s">
        <v>1374</v>
      </c>
      <c r="G19" s="127" t="n">
        <v>72.8</v>
      </c>
      <c r="H19" s="145" t="n">
        <v>450</v>
      </c>
      <c r="I19" s="127" t="n">
        <v>32760</v>
      </c>
      <c r="J19" s="129" t="n">
        <v>0.12</v>
      </c>
      <c r="K19" s="130" t="n">
        <v>36691.2</v>
      </c>
      <c r="L19" s="131" t="s">
        <v>1944</v>
      </c>
      <c r="M19" s="132"/>
    </row>
    <row r="20" customFormat="false" ht="45" hidden="false" customHeight="false" outlineLevel="0" collapsed="false">
      <c r="A20" s="189" t="n">
        <v>639</v>
      </c>
      <c r="B20" s="190" t="s">
        <v>1988</v>
      </c>
      <c r="C20" s="15" t="s">
        <v>1989</v>
      </c>
      <c r="D20" s="15" t="s">
        <v>1990</v>
      </c>
      <c r="E20" s="15" t="s">
        <v>418</v>
      </c>
      <c r="F20" s="191" t="s">
        <v>1991</v>
      </c>
      <c r="G20" s="15" t="s">
        <v>1992</v>
      </c>
      <c r="H20" s="192" t="n">
        <v>585</v>
      </c>
      <c r="I20" s="193" t="n">
        <v>141570</v>
      </c>
      <c r="J20" s="194" t="n">
        <v>0.12</v>
      </c>
      <c r="K20" s="191" t="n">
        <v>158558.4</v>
      </c>
      <c r="L20" s="15" t="s">
        <v>1165</v>
      </c>
      <c r="M20" s="195" t="s">
        <v>1987</v>
      </c>
    </row>
    <row r="21" customFormat="false" ht="15" hidden="false" customHeight="false" outlineLevel="0" collapsed="false">
      <c r="K21" s="199" t="n">
        <f aca="false">SUM(K2:K20)</f>
        <v>3333301.23</v>
      </c>
    </row>
  </sheetData>
  <conditionalFormatting sqref="E2:E4 E6:E17">
    <cfRule type="containsText" priority="2" operator="containsText" aboveAverage="0" equalAverage="0" bottom="0" percent="0" rank="0" text="delete" dxfId="0"/>
    <cfRule type="containsText" priority="3" operator="containsText" aboveAverage="0" equalAverage="0" bottom="0" percent="0" rank="0" text="do not" dxfId="1"/>
  </conditionalFormatting>
  <conditionalFormatting sqref="D2">
    <cfRule type="duplicateValues" priority="4" aboveAverage="0" equalAverage="0" bottom="0" percent="0" rank="0" text="" dxfId="2">
      <formula>0</formula>
    </cfRule>
  </conditionalFormatting>
  <conditionalFormatting sqref="D3">
    <cfRule type="duplicateValues" priority="5" aboveAverage="0" equalAverage="0" bottom="0" percent="0" rank="0" text="" dxfId="3">
      <formula>0</formula>
    </cfRule>
  </conditionalFormatting>
  <conditionalFormatting sqref="D4">
    <cfRule type="duplicateValues" priority="6" aboveAverage="0" equalAverage="0" bottom="0" percent="0" rank="0" text="" dxfId="4">
      <formula>0</formula>
    </cfRule>
  </conditionalFormatting>
  <conditionalFormatting sqref="D6">
    <cfRule type="duplicateValues" priority="7" aboveAverage="0" equalAverage="0" bottom="0" percent="0" rank="0" text="" dxfId="5">
      <formula>0</formula>
    </cfRule>
  </conditionalFormatting>
  <conditionalFormatting sqref="D7">
    <cfRule type="duplicateValues" priority="8" aboveAverage="0" equalAverage="0" bottom="0" percent="0" rank="0" text="" dxfId="6">
      <formula>0</formula>
    </cfRule>
  </conditionalFormatting>
  <conditionalFormatting sqref="D8">
    <cfRule type="duplicateValues" priority="9" aboveAverage="0" equalAverage="0" bottom="0" percent="0" rank="0" text="" dxfId="7">
      <formula>0</formula>
    </cfRule>
  </conditionalFormatting>
  <conditionalFormatting sqref="D9">
    <cfRule type="duplicateValues" priority="10" aboveAverage="0" equalAverage="0" bottom="0" percent="0" rank="0" text="" dxfId="8">
      <formula>0</formula>
    </cfRule>
  </conditionalFormatting>
  <conditionalFormatting sqref="D10">
    <cfRule type="duplicateValues" priority="11" aboveAverage="0" equalAverage="0" bottom="0" percent="0" rank="0" text="" dxfId="9">
      <formula>0</formula>
    </cfRule>
  </conditionalFormatting>
  <conditionalFormatting sqref="G10:H10">
    <cfRule type="expression" priority="12" aboveAverage="0" equalAverage="0" bottom="0" percent="0" rank="0" text="" dxfId="10">
      <formula>G10=MIN($D10:$L10)</formula>
    </cfRule>
  </conditionalFormatting>
  <conditionalFormatting sqref="G11:H11">
    <cfRule type="expression" priority="13" aboveAverage="0" equalAverage="0" bottom="0" percent="0" rank="0" text="" dxfId="11">
      <formula>G11=MIN($D11:$L11)</formula>
    </cfRule>
  </conditionalFormatting>
  <conditionalFormatting sqref="D12:D13">
    <cfRule type="duplicateValues" priority="14" aboveAverage="0" equalAverage="0" bottom="0" percent="0" rank="0" text="" dxfId="12">
      <formula>0</formula>
    </cfRule>
  </conditionalFormatting>
  <conditionalFormatting sqref="D14">
    <cfRule type="duplicateValues" priority="15" aboveAverage="0" equalAverage="0" bottom="0" percent="0" rank="0" text="" dxfId="13">
      <formula>0</formula>
    </cfRule>
  </conditionalFormatting>
  <conditionalFormatting sqref="G11:H11">
    <cfRule type="expression" priority="16" aboveAverage="0" equalAverage="0" bottom="0" percent="0" rank="0" text="" dxfId="14">
      <formula>G11=MIN($D11:$L11)</formula>
    </cfRule>
  </conditionalFormatting>
  <conditionalFormatting sqref="G12:H13">
    <cfRule type="expression" priority="17" aboveAverage="0" equalAverage="0" bottom="0" percent="0" rank="0" text="" dxfId="15">
      <formula>G12=MIN($D12:$L12)</formula>
    </cfRule>
  </conditionalFormatting>
  <conditionalFormatting sqref="G13:H13">
    <cfRule type="expression" priority="18" aboveAverage="0" equalAverage="0" bottom="0" percent="0" rank="0" text="" dxfId="16">
      <formula>G13=MIN($D13:$L13)</formula>
    </cfRule>
  </conditionalFormatting>
  <conditionalFormatting sqref="I15:I16">
    <cfRule type="expression" priority="19" aboveAverage="0" equalAverage="0" bottom="0" percent="0" rank="0" text="" dxfId="17">
      <formula>I15=MIN($E15:$K15)</formula>
    </cfRule>
  </conditionalFormatting>
  <conditionalFormatting sqref="D15">
    <cfRule type="duplicateValues" priority="20" aboveAverage="0" equalAverage="0" bottom="0" percent="0" rank="0" text="" dxfId="18">
      <formula>0</formula>
    </cfRule>
  </conditionalFormatting>
  <conditionalFormatting sqref="D15:D17">
    <cfRule type="duplicateValues" priority="21" aboveAverage="0" equalAverage="0" bottom="0" percent="0" rank="0" text="" dxfId="19">
      <formula>0</formula>
    </cfRule>
  </conditionalFormatting>
  <conditionalFormatting sqref="D16">
    <cfRule type="duplicateValues" priority="22" aboveAverage="0" equalAverage="0" bottom="0" percent="0" rank="0" text="" dxfId="20">
      <formula>0</formula>
    </cfRule>
  </conditionalFormatting>
  <conditionalFormatting sqref="D16">
    <cfRule type="duplicateValues" priority="23" aboveAverage="0" equalAverage="0" bottom="0" percent="0" rank="0" text="" dxfId="21">
      <formula>0</formula>
    </cfRule>
  </conditionalFormatting>
  <conditionalFormatting sqref="D16">
    <cfRule type="duplicateValues" priority="24" aboveAverage="0" equalAverage="0" bottom="0" percent="0" rank="0" text="" dxfId="22">
      <formula>0</formula>
    </cfRule>
  </conditionalFormatting>
  <conditionalFormatting sqref="D17">
    <cfRule type="duplicateValues" priority="25" aboveAverage="0" equalAverage="0" bottom="0" percent="0" rank="0" text="" dxfId="23">
      <formula>0</formula>
    </cfRule>
  </conditionalFormatting>
  <conditionalFormatting sqref="E17">
    <cfRule type="containsText" priority="26" operator="containsText" aboveAverage="0" equalAverage="0" bottom="0" percent="0" rank="0" text="delete" dxfId="24"/>
    <cfRule type="containsText" priority="27" operator="containsText" aboveAverage="0" equalAverage="0" bottom="0" percent="0" rank="0" text="do not" dxfId="25"/>
  </conditionalFormatting>
  <conditionalFormatting sqref="D17">
    <cfRule type="duplicateValues" priority="28" aboveAverage="0" equalAverage="0" bottom="0" percent="0" rank="0" text="" dxfId="26">
      <formula>0</formula>
    </cfRule>
  </conditionalFormatting>
  <conditionalFormatting sqref="E18">
    <cfRule type="containsText" priority="29" operator="containsText" aboveAverage="0" equalAverage="0" bottom="0" percent="0" rank="0" text="delete" dxfId="27"/>
    <cfRule type="containsText" priority="30" operator="containsText" aboveAverage="0" equalAverage="0" bottom="0" percent="0" rank="0" text="do not" dxfId="28"/>
  </conditionalFormatting>
  <conditionalFormatting sqref="D18">
    <cfRule type="duplicateValues" priority="31" aboveAverage="0" equalAverage="0" bottom="0" percent="0" rank="0" text="" dxfId="29">
      <formula>0</formula>
    </cfRule>
  </conditionalFormatting>
  <conditionalFormatting sqref="E19">
    <cfRule type="containsText" priority="32" operator="containsText" aboveAverage="0" equalAverage="0" bottom="0" percent="0" rank="0" text="delete" dxfId="30"/>
    <cfRule type="containsText" priority="33" operator="containsText" aboveAverage="0" equalAverage="0" bottom="0" percent="0" rank="0" text="do not" dxfId="31"/>
  </conditionalFormatting>
  <conditionalFormatting sqref="D19">
    <cfRule type="duplicateValues" priority="34" aboveAverage="0" equalAverage="0" bottom="0" percent="0" rank="0" text="" dxfId="32">
      <formula>0</formula>
    </cfRule>
  </conditionalFormatting>
  <conditionalFormatting sqref="S1">
    <cfRule type="duplicateValues" priority="35" aboveAverage="0" equalAverage="0" bottom="0" percent="0" rank="0" text="" dxfId="33">
      <formula>0</formula>
    </cfRule>
  </conditionalFormatting>
  <conditionalFormatting sqref="S1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  <cfRule type="duplicateValues" priority="38" aboveAverage="0" equalAverage="0" bottom="0" percent="0" rank="0" text="" dxfId="36">
      <formula>0</formula>
    </cfRule>
  </conditionalFormatting>
  <conditionalFormatting sqref="S1"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D1">
    <cfRule type="duplicateValues" priority="41" aboveAverage="0" equalAverage="0" bottom="0" percent="0" rank="0" text="" dxfId="39">
      <formula>0</formula>
    </cfRule>
  </conditionalFormatting>
  <conditionalFormatting sqref="D1">
    <cfRule type="duplicateValues" priority="42" aboveAverage="0" equalAverage="0" bottom="0" percent="0" rank="0" text="" dxfId="40">
      <formula>0</formula>
    </cfRule>
  </conditionalFormatting>
  <dataValidations count="3">
    <dataValidation allowBlank="true" operator="equal" prompt="Please enter Units in text" promptTitle="Units" showDropDown="false" showErrorMessage="true" showInputMessage="true" sqref="E2:E4 E6:E7 E10:E20 G20" type="none">
      <formula1>0</formula1>
      <formula2>0</formula2>
    </dataValidation>
    <dataValidation allowBlank="true" error="Only Numeric Values are allowed. " errorTitle="Invaid Entry" operator="between" prompt="Please enter Basic Rate  in Rupees for this item. " promptTitle="Basic Rate Entry" showDropDown="false" showErrorMessage="true" showInputMessage="true" sqref="G2:I4 G6:H7 I7 G10:H19 I11:I19" type="decimal">
      <formula1>0</formula1>
      <formula2>999999999999999</formula2>
    </dataValidation>
    <dataValidation allowBlank="true" error="Only Numeric Values are allowed. " errorTitle="Invaid Entry" operator="between" prompt="Please enter the GST in Rupees for this item. " promptTitle="GST Entry" showDropDown="false" showErrorMessage="true" showInputMessage="true" sqref="K2:K6 K11:K14 K17:K19 I20" type="decimal">
      <formula1>0</formula1>
      <formula2>999999999999999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178"/>
  <sheetViews>
    <sheetView showFormulas="false" showGridLines="true" showRowColHeaders="true" showZeros="true" rightToLeft="false" tabSelected="false" showOutlineSymbols="true" defaultGridColor="true" view="normal" topLeftCell="A164" colorId="64" zoomScale="100" zoomScaleNormal="100" zoomScalePageLayoutView="100" workbookViewId="0">
      <selection pane="topLeft" activeCell="G171" activeCellId="0" sqref="G171"/>
    </sheetView>
  </sheetViews>
  <sheetFormatPr defaultRowHeight="32.25" zeroHeight="false" outlineLevelRow="0" outlineLevelCol="0"/>
  <cols>
    <col collapsed="false" customWidth="true" hidden="false" outlineLevel="0" max="1" min="1" style="0" width="3.86"/>
    <col collapsed="false" customWidth="true" hidden="false" outlineLevel="0" max="2" min="2" style="0" width="10"/>
    <col collapsed="false" customWidth="true" hidden="false" outlineLevel="0" max="3" min="3" style="120" width="9.43"/>
    <col collapsed="false" customWidth="true" hidden="false" outlineLevel="0" max="4" min="4" style="0" width="30.57"/>
    <col collapsed="false" customWidth="true" hidden="false" outlineLevel="0" max="5" min="5" style="0" width="5.28"/>
    <col collapsed="false" customWidth="true" hidden="false" outlineLevel="0" max="6" min="6" style="120" width="6.28"/>
    <col collapsed="false" customWidth="true" hidden="false" outlineLevel="0" max="7" min="7" style="0" width="8.14"/>
    <col collapsed="false" customWidth="true" hidden="false" outlineLevel="0" max="8" min="8" style="0" width="5.14"/>
    <col collapsed="false" customWidth="true" hidden="false" outlineLevel="0" max="9" min="9" style="0" width="8"/>
    <col collapsed="false" customWidth="true" hidden="false" outlineLevel="0" max="10" min="10" style="0" width="4.85"/>
    <col collapsed="false" customWidth="true" hidden="false" outlineLevel="0" max="11" min="11" style="0" width="8.53"/>
    <col collapsed="false" customWidth="true" hidden="false" outlineLevel="0" max="12" min="12" style="1" width="9.14"/>
    <col collapsed="false" customWidth="true" hidden="false" outlineLevel="0" max="13" min="13" style="283" width="9.14"/>
    <col collapsed="false" customWidth="true" hidden="false" outlineLevel="0" max="14" min="14" style="0" width="8.53"/>
    <col collapsed="false" customWidth="true" hidden="false" outlineLevel="0" max="15" min="15" style="0" width="11.71"/>
    <col collapsed="false" customWidth="true" hidden="false" outlineLevel="0" max="16" min="16" style="0" width="11.85"/>
    <col collapsed="false" customWidth="true" hidden="false" outlineLevel="0" max="1025" min="17" style="0" width="8.53"/>
  </cols>
  <sheetData>
    <row r="1" s="200" customFormat="true" ht="45" hidden="false" customHeight="false" outlineLevel="0" collapsed="false">
      <c r="A1" s="284" t="s">
        <v>2588</v>
      </c>
      <c r="B1" s="284" t="s">
        <v>751</v>
      </c>
      <c r="C1" s="284" t="s">
        <v>752</v>
      </c>
      <c r="D1" s="284" t="s">
        <v>753</v>
      </c>
      <c r="E1" s="284" t="s">
        <v>3</v>
      </c>
      <c r="F1" s="284" t="s">
        <v>2589</v>
      </c>
      <c r="G1" s="284" t="s">
        <v>755</v>
      </c>
      <c r="H1" s="285" t="s">
        <v>756</v>
      </c>
      <c r="I1" s="286" t="s">
        <v>757</v>
      </c>
      <c r="J1" s="285" t="s">
        <v>758</v>
      </c>
      <c r="K1" s="287" t="s">
        <v>759</v>
      </c>
      <c r="M1" s="288" t="s">
        <v>2590</v>
      </c>
    </row>
    <row r="2" s="90" customFormat="true" ht="32.25" hidden="false" customHeight="true" outlineLevel="0" collapsed="false">
      <c r="A2" s="259" t="s">
        <v>2591</v>
      </c>
      <c r="B2" s="260" t="s">
        <v>2480</v>
      </c>
      <c r="C2" s="217" t="s">
        <v>2481</v>
      </c>
      <c r="D2" s="216" t="s">
        <v>2482</v>
      </c>
      <c r="E2" s="216" t="s">
        <v>11</v>
      </c>
      <c r="F2" s="216" t="s">
        <v>821</v>
      </c>
      <c r="G2" s="261" t="n">
        <v>4.44</v>
      </c>
      <c r="H2" s="216" t="n">
        <v>870</v>
      </c>
      <c r="I2" s="261" t="n">
        <v>3862.8</v>
      </c>
      <c r="J2" s="262" t="n">
        <v>0.12</v>
      </c>
      <c r="K2" s="263" t="n">
        <v>4326.336</v>
      </c>
      <c r="L2" s="264" t="s">
        <v>790</v>
      </c>
      <c r="M2" s="90" t="s">
        <v>2216</v>
      </c>
      <c r="O2" s="224" t="n">
        <v>42618</v>
      </c>
      <c r="P2" s="289" t="n">
        <v>43347</v>
      </c>
      <c r="Q2" s="230" t="s">
        <v>2018</v>
      </c>
      <c r="R2" s="90" t="n">
        <v>491</v>
      </c>
      <c r="T2" s="226" t="s">
        <v>2484</v>
      </c>
      <c r="U2" s="228" t="s">
        <v>2483</v>
      </c>
      <c r="IV2" s="90" t="s">
        <v>2485</v>
      </c>
    </row>
    <row r="3" s="90" customFormat="true" ht="32.25" hidden="false" customHeight="true" outlineLevel="0" collapsed="false">
      <c r="A3" s="259" t="s">
        <v>2592</v>
      </c>
      <c r="B3" s="260" t="s">
        <v>2573</v>
      </c>
      <c r="C3" s="217" t="s">
        <v>2574</v>
      </c>
      <c r="D3" s="216" t="s">
        <v>2575</v>
      </c>
      <c r="E3" s="216" t="s">
        <v>11</v>
      </c>
      <c r="F3" s="216" t="s">
        <v>821</v>
      </c>
      <c r="G3" s="261" t="n">
        <v>1.5</v>
      </c>
      <c r="H3" s="216" t="n">
        <v>420</v>
      </c>
      <c r="I3" s="261" t="n">
        <v>630</v>
      </c>
      <c r="J3" s="262" t="n">
        <v>0.12</v>
      </c>
      <c r="K3" s="263" t="n">
        <v>705.6</v>
      </c>
      <c r="L3" s="264" t="s">
        <v>790</v>
      </c>
      <c r="M3" s="90" t="s">
        <v>2216</v>
      </c>
      <c r="O3" s="224" t="n">
        <v>42283</v>
      </c>
      <c r="P3" s="224" t="n">
        <v>43378</v>
      </c>
      <c r="Q3" s="226"/>
      <c r="R3" s="90" t="n">
        <v>685</v>
      </c>
      <c r="T3" s="227" t="s">
        <v>2577</v>
      </c>
      <c r="U3" s="212" t="s">
        <v>2576</v>
      </c>
    </row>
    <row r="4" s="200" customFormat="true" ht="15" hidden="false" customHeight="true" outlineLevel="0" collapsed="false">
      <c r="A4" s="33" t="s">
        <v>2593</v>
      </c>
      <c r="B4" s="33"/>
      <c r="C4" s="33"/>
      <c r="D4" s="33"/>
      <c r="E4" s="33"/>
      <c r="F4" s="33"/>
      <c r="G4" s="33"/>
      <c r="H4" s="33"/>
      <c r="I4" s="33"/>
      <c r="J4" s="33"/>
      <c r="K4" s="290" t="n">
        <f aca="false">SUM(K1:K3)</f>
        <v>5031.936</v>
      </c>
      <c r="M4" s="26"/>
    </row>
    <row r="5" s="200" customFormat="true" ht="15" hidden="false" customHeight="true" outlineLevel="0" collapsed="false">
      <c r="A5" s="33" t="s">
        <v>2594</v>
      </c>
      <c r="B5" s="33"/>
      <c r="C5" s="33"/>
      <c r="D5" s="33"/>
      <c r="E5" s="33"/>
      <c r="F5" s="33"/>
      <c r="G5" s="33"/>
      <c r="H5" s="33"/>
      <c r="I5" s="33"/>
      <c r="J5" s="33"/>
      <c r="K5" s="290" t="n">
        <v>0.06</v>
      </c>
      <c r="M5" s="26"/>
    </row>
    <row r="6" s="200" customFormat="true" ht="15" hidden="false" customHeight="true" outlineLevel="0" collapsed="false">
      <c r="A6" s="291" t="s">
        <v>2595</v>
      </c>
      <c r="B6" s="291"/>
      <c r="C6" s="291"/>
      <c r="D6" s="291"/>
      <c r="E6" s="291"/>
      <c r="F6" s="291"/>
      <c r="G6" s="291"/>
      <c r="H6" s="291"/>
      <c r="I6" s="291"/>
      <c r="J6" s="291"/>
      <c r="K6" s="292" t="n">
        <f aca="false">SUM(K4:K5)</f>
        <v>5031.996</v>
      </c>
      <c r="M6" s="26"/>
    </row>
    <row r="7" s="200" customFormat="true" ht="15" hidden="false" customHeight="false" outlineLevel="0" collapsed="false">
      <c r="A7" s="293"/>
      <c r="B7" s="293"/>
      <c r="C7" s="293"/>
      <c r="D7" s="293"/>
      <c r="E7" s="294"/>
      <c r="F7" s="293"/>
      <c r="G7" s="293"/>
      <c r="H7" s="295"/>
      <c r="I7" s="293"/>
      <c r="J7" s="293"/>
      <c r="K7" s="296"/>
      <c r="M7" s="26"/>
    </row>
    <row r="8" s="200" customFormat="true" ht="15" hidden="false" customHeight="false" outlineLevel="0" collapsed="false">
      <c r="C8" s="201"/>
      <c r="E8" s="45"/>
      <c r="F8" s="201"/>
      <c r="H8" s="206"/>
      <c r="K8" s="203"/>
      <c r="M8" s="26"/>
    </row>
    <row r="9" s="200" customFormat="true" ht="32.25" hidden="false" customHeight="true" outlineLevel="0" collapsed="false">
      <c r="A9" s="30" t="s">
        <v>0</v>
      </c>
      <c r="B9" s="30" t="s">
        <v>751</v>
      </c>
      <c r="C9" s="31" t="s">
        <v>752</v>
      </c>
      <c r="D9" s="30" t="s">
        <v>753</v>
      </c>
      <c r="E9" s="30" t="s">
        <v>3</v>
      </c>
      <c r="F9" s="284" t="s">
        <v>2589</v>
      </c>
      <c r="G9" s="33" t="s">
        <v>755</v>
      </c>
      <c r="H9" s="30" t="s">
        <v>756</v>
      </c>
      <c r="I9" s="34" t="s">
        <v>757</v>
      </c>
      <c r="J9" s="30" t="s">
        <v>758</v>
      </c>
      <c r="K9" s="33" t="s">
        <v>759</v>
      </c>
      <c r="L9" s="258" t="s">
        <v>760</v>
      </c>
      <c r="M9" s="297" t="s">
        <v>2596</v>
      </c>
      <c r="O9" s="206"/>
      <c r="U9" s="206"/>
    </row>
    <row r="10" s="90" customFormat="true" ht="32.25" hidden="false" customHeight="true" outlineLevel="0" collapsed="false">
      <c r="A10" s="259" t="s">
        <v>2591</v>
      </c>
      <c r="B10" s="260" t="s">
        <v>2453</v>
      </c>
      <c r="C10" s="257" t="s">
        <v>2454</v>
      </c>
      <c r="D10" s="253" t="s">
        <v>2455</v>
      </c>
      <c r="E10" s="216" t="s">
        <v>11</v>
      </c>
      <c r="F10" s="216" t="s">
        <v>2456</v>
      </c>
      <c r="G10" s="261" t="n">
        <v>4.25</v>
      </c>
      <c r="H10" s="216" t="n">
        <v>780</v>
      </c>
      <c r="I10" s="298" t="n">
        <v>3315</v>
      </c>
      <c r="J10" s="262" t="n">
        <v>0.12</v>
      </c>
      <c r="K10" s="263" t="n">
        <v>3712.8</v>
      </c>
      <c r="L10" s="264" t="s">
        <v>1538</v>
      </c>
      <c r="M10" s="90" t="s">
        <v>2457</v>
      </c>
      <c r="O10" s="224" t="n">
        <v>42436</v>
      </c>
      <c r="P10" s="224" t="n">
        <v>43524</v>
      </c>
      <c r="Q10" s="238" t="s">
        <v>2018</v>
      </c>
      <c r="R10" s="90" t="n">
        <v>466</v>
      </c>
      <c r="T10" s="227" t="s">
        <v>2459</v>
      </c>
      <c r="U10" s="235" t="s">
        <v>2458</v>
      </c>
    </row>
    <row r="11" s="200" customFormat="true" ht="15" hidden="false" customHeight="true" outlineLevel="0" collapsed="false">
      <c r="A11" s="33" t="s">
        <v>2593</v>
      </c>
      <c r="B11" s="33"/>
      <c r="C11" s="33"/>
      <c r="D11" s="33"/>
      <c r="E11" s="33"/>
      <c r="F11" s="33"/>
      <c r="G11" s="33"/>
      <c r="H11" s="33"/>
      <c r="I11" s="33"/>
      <c r="J11" s="33"/>
      <c r="K11" s="290" t="n">
        <f aca="false">SUM(K10)</f>
        <v>3712.8</v>
      </c>
      <c r="M11" s="26"/>
    </row>
    <row r="12" s="200" customFormat="true" ht="15" hidden="false" customHeight="true" outlineLevel="0" collapsed="false">
      <c r="A12" s="33" t="s">
        <v>2594</v>
      </c>
      <c r="B12" s="33"/>
      <c r="C12" s="33"/>
      <c r="D12" s="33"/>
      <c r="E12" s="33"/>
      <c r="F12" s="33"/>
      <c r="G12" s="33"/>
      <c r="H12" s="33"/>
      <c r="I12" s="33"/>
      <c r="J12" s="33"/>
      <c r="K12" s="290" t="n">
        <v>0.2</v>
      </c>
      <c r="M12" s="26"/>
    </row>
    <row r="13" s="200" customFormat="true" ht="15" hidden="false" customHeight="true" outlineLevel="0" collapsed="false">
      <c r="A13" s="291" t="s">
        <v>2597</v>
      </c>
      <c r="B13" s="291"/>
      <c r="C13" s="291"/>
      <c r="D13" s="291"/>
      <c r="E13" s="291"/>
      <c r="F13" s="291"/>
      <c r="G13" s="291"/>
      <c r="H13" s="291"/>
      <c r="I13" s="291"/>
      <c r="J13" s="291"/>
      <c r="K13" s="292" t="n">
        <f aca="false">SUM(K11:K12)</f>
        <v>3713</v>
      </c>
      <c r="M13" s="26"/>
    </row>
    <row r="14" s="200" customFormat="true" ht="15" hidden="false" customHeight="false" outlineLevel="0" collapsed="false">
      <c r="A14" s="293"/>
      <c r="B14" s="293"/>
      <c r="C14" s="293"/>
      <c r="D14" s="293"/>
      <c r="E14" s="294"/>
      <c r="F14" s="293"/>
      <c r="G14" s="293"/>
      <c r="H14" s="295"/>
      <c r="I14" s="293"/>
      <c r="J14" s="293"/>
      <c r="K14" s="296"/>
      <c r="M14" s="26"/>
    </row>
    <row r="15" s="200" customFormat="true" ht="15" hidden="false" customHeight="false" outlineLevel="0" collapsed="false">
      <c r="C15" s="201"/>
      <c r="E15" s="45"/>
      <c r="F15" s="201"/>
      <c r="H15" s="206"/>
      <c r="K15" s="203"/>
      <c r="M15" s="26"/>
    </row>
    <row r="16" s="200" customFormat="true" ht="45" hidden="false" customHeight="false" outlineLevel="0" collapsed="false">
      <c r="A16" s="284" t="s">
        <v>2588</v>
      </c>
      <c r="B16" s="284" t="s">
        <v>751</v>
      </c>
      <c r="C16" s="284" t="s">
        <v>752</v>
      </c>
      <c r="D16" s="284" t="s">
        <v>753</v>
      </c>
      <c r="E16" s="284" t="s">
        <v>3</v>
      </c>
      <c r="F16" s="284" t="s">
        <v>2589</v>
      </c>
      <c r="G16" s="284" t="s">
        <v>755</v>
      </c>
      <c r="H16" s="285" t="s">
        <v>756</v>
      </c>
      <c r="I16" s="286" t="s">
        <v>757</v>
      </c>
      <c r="J16" s="285" t="s">
        <v>758</v>
      </c>
      <c r="K16" s="287" t="s">
        <v>759</v>
      </c>
      <c r="M16" s="299" t="s">
        <v>2598</v>
      </c>
    </row>
    <row r="17" s="90" customFormat="true" ht="32.25" hidden="false" customHeight="true" outlineLevel="0" collapsed="false">
      <c r="A17" s="259" t="s">
        <v>2591</v>
      </c>
      <c r="B17" s="260" t="s">
        <v>2156</v>
      </c>
      <c r="C17" s="231" t="s">
        <v>2157</v>
      </c>
      <c r="D17" s="231" t="s">
        <v>2599</v>
      </c>
      <c r="E17" s="216" t="s">
        <v>2600</v>
      </c>
      <c r="F17" s="216" t="s">
        <v>2160</v>
      </c>
      <c r="G17" s="261" t="n">
        <v>4.65</v>
      </c>
      <c r="H17" s="216" t="s">
        <v>2162</v>
      </c>
      <c r="I17" s="261" t="n">
        <v>999.75</v>
      </c>
      <c r="J17" s="262" t="n">
        <v>0.12</v>
      </c>
      <c r="K17" s="263" t="n">
        <v>1119.72</v>
      </c>
      <c r="L17" s="264" t="s">
        <v>1165</v>
      </c>
      <c r="M17" s="208" t="s">
        <v>2163</v>
      </c>
      <c r="O17" s="213" t="n">
        <v>42356</v>
      </c>
      <c r="P17" s="213" t="n">
        <v>43434</v>
      </c>
      <c r="Q17" s="214" t="s">
        <v>2018</v>
      </c>
      <c r="R17" s="90" t="n">
        <v>84</v>
      </c>
      <c r="T17" s="215" t="s">
        <v>2165</v>
      </c>
      <c r="U17" s="90" t="s">
        <v>2164</v>
      </c>
    </row>
    <row r="18" s="90" customFormat="true" ht="32.25" hidden="false" customHeight="true" outlineLevel="0" collapsed="false">
      <c r="A18" s="259" t="s">
        <v>2592</v>
      </c>
      <c r="B18" s="260" t="s">
        <v>2189</v>
      </c>
      <c r="C18" s="257" t="s">
        <v>2190</v>
      </c>
      <c r="D18" s="253" t="s">
        <v>2191</v>
      </c>
      <c r="E18" s="216" t="s">
        <v>11</v>
      </c>
      <c r="F18" s="216" t="s">
        <v>2160</v>
      </c>
      <c r="G18" s="261" t="n">
        <v>1.099</v>
      </c>
      <c r="H18" s="216" t="n">
        <v>4500</v>
      </c>
      <c r="I18" s="261" t="n">
        <v>4945.5</v>
      </c>
      <c r="J18" s="262" t="n">
        <v>0.12</v>
      </c>
      <c r="K18" s="263" t="n">
        <v>5538.96</v>
      </c>
      <c r="L18" s="264" t="s">
        <v>1165</v>
      </c>
      <c r="M18" s="208" t="s">
        <v>2163</v>
      </c>
      <c r="O18" s="224" t="n">
        <v>42426</v>
      </c>
      <c r="P18" s="224" t="n">
        <v>43496</v>
      </c>
      <c r="Q18" s="238"/>
      <c r="R18" s="90" t="n">
        <v>104</v>
      </c>
      <c r="T18" s="227" t="s">
        <v>2193</v>
      </c>
      <c r="U18" s="235" t="s">
        <v>2192</v>
      </c>
    </row>
    <row r="19" s="90" customFormat="true" ht="32.25" hidden="false" customHeight="true" outlineLevel="0" collapsed="false">
      <c r="A19" s="259" t="s">
        <v>2601</v>
      </c>
      <c r="B19" s="260" t="s">
        <v>2331</v>
      </c>
      <c r="C19" s="257" t="s">
        <v>2332</v>
      </c>
      <c r="D19" s="253" t="s">
        <v>2333</v>
      </c>
      <c r="E19" s="216" t="s">
        <v>11</v>
      </c>
      <c r="F19" s="216" t="s">
        <v>2160</v>
      </c>
      <c r="G19" s="261" t="n">
        <v>1.33</v>
      </c>
      <c r="H19" s="216" t="n">
        <v>600</v>
      </c>
      <c r="I19" s="261" t="n">
        <v>798</v>
      </c>
      <c r="J19" s="262" t="n">
        <v>0.12</v>
      </c>
      <c r="K19" s="263" t="n">
        <v>893.76</v>
      </c>
      <c r="L19" s="264" t="s">
        <v>1165</v>
      </c>
      <c r="M19" s="300" t="s">
        <v>2163</v>
      </c>
      <c r="O19" s="219" t="n">
        <v>42411</v>
      </c>
      <c r="P19" s="219" t="n">
        <v>43496</v>
      </c>
      <c r="Q19" s="254" t="s">
        <v>16</v>
      </c>
      <c r="R19" s="90" t="n">
        <v>253</v>
      </c>
      <c r="T19" s="248" t="s">
        <v>2335</v>
      </c>
      <c r="U19" s="85" t="s">
        <v>2334</v>
      </c>
    </row>
    <row r="20" s="200" customFormat="true" ht="15" hidden="false" customHeight="true" outlineLevel="0" collapsed="false">
      <c r="A20" s="33" t="s">
        <v>2593</v>
      </c>
      <c r="B20" s="33"/>
      <c r="C20" s="33"/>
      <c r="D20" s="33"/>
      <c r="E20" s="33"/>
      <c r="F20" s="33"/>
      <c r="G20" s="33"/>
      <c r="H20" s="33"/>
      <c r="I20" s="33"/>
      <c r="J20" s="33"/>
      <c r="K20" s="290" t="n">
        <f aca="false">SUM(K17:K19)</f>
        <v>7552.44</v>
      </c>
      <c r="M20" s="26"/>
    </row>
    <row r="21" s="200" customFormat="true" ht="15" hidden="false" customHeight="true" outlineLevel="0" collapsed="false">
      <c r="A21" s="33" t="s">
        <v>2594</v>
      </c>
      <c r="B21" s="33"/>
      <c r="C21" s="33"/>
      <c r="D21" s="33"/>
      <c r="E21" s="33"/>
      <c r="F21" s="33"/>
      <c r="G21" s="33"/>
      <c r="H21" s="33"/>
      <c r="I21" s="33"/>
      <c r="J21" s="33"/>
      <c r="K21" s="290" t="n">
        <v>-0.44</v>
      </c>
      <c r="M21" s="26"/>
    </row>
    <row r="22" s="200" customFormat="true" ht="15" hidden="false" customHeight="true" outlineLevel="0" collapsed="false">
      <c r="A22" s="291" t="s">
        <v>2602</v>
      </c>
      <c r="B22" s="291"/>
      <c r="C22" s="291"/>
      <c r="D22" s="291"/>
      <c r="E22" s="291"/>
      <c r="F22" s="291"/>
      <c r="G22" s="291"/>
      <c r="H22" s="291"/>
      <c r="I22" s="291"/>
      <c r="J22" s="291"/>
      <c r="K22" s="292" t="n">
        <f aca="false">SUM(K20:K21)</f>
        <v>7552</v>
      </c>
      <c r="M22" s="26"/>
    </row>
    <row r="23" s="200" customFormat="true" ht="15" hidden="false" customHeight="false" outlineLevel="0" collapsed="false">
      <c r="A23" s="293"/>
      <c r="B23" s="293"/>
      <c r="C23" s="293"/>
      <c r="D23" s="293"/>
      <c r="E23" s="294"/>
      <c r="F23" s="293"/>
      <c r="G23" s="293"/>
      <c r="H23" s="295"/>
      <c r="I23" s="293"/>
      <c r="J23" s="293"/>
      <c r="K23" s="296"/>
      <c r="M23" s="26"/>
    </row>
    <row r="24" s="200" customFormat="true" ht="15" hidden="false" customHeight="false" outlineLevel="0" collapsed="false">
      <c r="C24" s="201"/>
      <c r="E24" s="45"/>
      <c r="F24" s="201"/>
      <c r="H24" s="206"/>
      <c r="K24" s="203"/>
      <c r="M24" s="26"/>
    </row>
    <row r="25" s="200" customFormat="true" ht="45" hidden="false" customHeight="false" outlineLevel="0" collapsed="false">
      <c r="A25" s="284" t="s">
        <v>2588</v>
      </c>
      <c r="B25" s="284" t="s">
        <v>751</v>
      </c>
      <c r="C25" s="284" t="s">
        <v>752</v>
      </c>
      <c r="D25" s="284" t="s">
        <v>753</v>
      </c>
      <c r="E25" s="284" t="s">
        <v>3</v>
      </c>
      <c r="F25" s="284" t="s">
        <v>2589</v>
      </c>
      <c r="G25" s="284" t="s">
        <v>755</v>
      </c>
      <c r="H25" s="285" t="s">
        <v>756</v>
      </c>
      <c r="I25" s="286" t="s">
        <v>757</v>
      </c>
      <c r="J25" s="285" t="s">
        <v>758</v>
      </c>
      <c r="K25" s="287" t="s">
        <v>759</v>
      </c>
      <c r="M25" s="288" t="s">
        <v>2603</v>
      </c>
    </row>
    <row r="26" s="90" customFormat="true" ht="32.25" hidden="false" customHeight="true" outlineLevel="0" collapsed="false">
      <c r="A26" s="259" t="s">
        <v>2591</v>
      </c>
      <c r="B26" s="260" t="s">
        <v>2446</v>
      </c>
      <c r="C26" s="257" t="s">
        <v>2447</v>
      </c>
      <c r="D26" s="253" t="s">
        <v>2448</v>
      </c>
      <c r="E26" s="216" t="s">
        <v>418</v>
      </c>
      <c r="F26" s="216" t="s">
        <v>2170</v>
      </c>
      <c r="G26" s="261" t="n">
        <v>12.1</v>
      </c>
      <c r="H26" s="216" t="n">
        <v>720</v>
      </c>
      <c r="I26" s="261" t="n">
        <v>8712</v>
      </c>
      <c r="J26" s="262" t="n">
        <v>0.12</v>
      </c>
      <c r="K26" s="263" t="n">
        <v>9757.44</v>
      </c>
      <c r="L26" s="264" t="s">
        <v>2171</v>
      </c>
      <c r="M26" s="90" t="s">
        <v>2449</v>
      </c>
      <c r="O26" s="224" t="n">
        <v>42450</v>
      </c>
      <c r="P26" s="224" t="n">
        <v>43524</v>
      </c>
      <c r="Q26" s="238" t="s">
        <v>2018</v>
      </c>
      <c r="R26" s="90" t="n">
        <v>390</v>
      </c>
      <c r="T26" s="227" t="s">
        <v>2451</v>
      </c>
      <c r="U26" s="235" t="s">
        <v>2450</v>
      </c>
    </row>
    <row r="27" s="200" customFormat="true" ht="15" hidden="false" customHeight="true" outlineLevel="0" collapsed="false">
      <c r="A27" s="33" t="s">
        <v>2593</v>
      </c>
      <c r="B27" s="33"/>
      <c r="C27" s="33"/>
      <c r="D27" s="33"/>
      <c r="E27" s="33"/>
      <c r="F27" s="33"/>
      <c r="G27" s="33"/>
      <c r="H27" s="33"/>
      <c r="I27" s="33"/>
      <c r="J27" s="33"/>
      <c r="K27" s="290" t="n">
        <f aca="false">SUM(K26)</f>
        <v>9757.44</v>
      </c>
      <c r="M27" s="26"/>
    </row>
    <row r="28" s="200" customFormat="true" ht="15" hidden="false" customHeight="true" outlineLevel="0" collapsed="false">
      <c r="A28" s="33" t="s">
        <v>2594</v>
      </c>
      <c r="B28" s="33"/>
      <c r="C28" s="33"/>
      <c r="D28" s="33"/>
      <c r="E28" s="33"/>
      <c r="F28" s="33"/>
      <c r="G28" s="33"/>
      <c r="H28" s="33"/>
      <c r="I28" s="33"/>
      <c r="J28" s="33"/>
      <c r="K28" s="290" t="n">
        <v>-0.44</v>
      </c>
      <c r="M28" s="26"/>
    </row>
    <row r="29" s="200" customFormat="true" ht="15" hidden="false" customHeight="true" outlineLevel="0" collapsed="false">
      <c r="A29" s="291" t="s">
        <v>2604</v>
      </c>
      <c r="B29" s="291"/>
      <c r="C29" s="291"/>
      <c r="D29" s="291"/>
      <c r="E29" s="291"/>
      <c r="F29" s="291"/>
      <c r="G29" s="291"/>
      <c r="H29" s="291"/>
      <c r="I29" s="291"/>
      <c r="J29" s="291"/>
      <c r="K29" s="292" t="n">
        <f aca="false">SUM(K27:K28)</f>
        <v>9757</v>
      </c>
      <c r="M29" s="26"/>
    </row>
    <row r="30" s="200" customFormat="true" ht="15" hidden="false" customHeight="false" outlineLevel="0" collapsed="false">
      <c r="A30" s="293"/>
      <c r="B30" s="293"/>
      <c r="C30" s="293"/>
      <c r="D30" s="293"/>
      <c r="E30" s="294"/>
      <c r="F30" s="293"/>
      <c r="G30" s="293"/>
      <c r="H30" s="295"/>
      <c r="I30" s="293"/>
      <c r="J30" s="293"/>
      <c r="K30" s="296"/>
      <c r="M30" s="26"/>
    </row>
    <row r="31" s="200" customFormat="true" ht="15" hidden="false" customHeight="false" outlineLevel="0" collapsed="false">
      <c r="C31" s="201"/>
      <c r="E31" s="45"/>
      <c r="F31" s="201"/>
      <c r="H31" s="206"/>
      <c r="K31" s="203"/>
      <c r="M31" s="26"/>
    </row>
    <row r="32" s="200" customFormat="true" ht="45" hidden="false" customHeight="false" outlineLevel="0" collapsed="false">
      <c r="A32" s="284" t="s">
        <v>2588</v>
      </c>
      <c r="B32" s="284" t="s">
        <v>751</v>
      </c>
      <c r="C32" s="284" t="s">
        <v>752</v>
      </c>
      <c r="D32" s="284" t="s">
        <v>753</v>
      </c>
      <c r="E32" s="284" t="s">
        <v>3</v>
      </c>
      <c r="F32" s="284" t="s">
        <v>2589</v>
      </c>
      <c r="G32" s="284" t="s">
        <v>755</v>
      </c>
      <c r="H32" s="285" t="s">
        <v>756</v>
      </c>
      <c r="I32" s="286" t="s">
        <v>757</v>
      </c>
      <c r="J32" s="285" t="s">
        <v>758</v>
      </c>
      <c r="K32" s="287" t="s">
        <v>759</v>
      </c>
      <c r="M32" s="288" t="s">
        <v>2605</v>
      </c>
    </row>
    <row r="33" s="90" customFormat="true" ht="32.25" hidden="false" customHeight="true" outlineLevel="0" collapsed="false">
      <c r="A33" s="259" t="s">
        <v>2591</v>
      </c>
      <c r="B33" s="260" t="s">
        <v>2117</v>
      </c>
      <c r="C33" s="85" t="s">
        <v>2118</v>
      </c>
      <c r="D33" s="257" t="s">
        <v>2119</v>
      </c>
      <c r="E33" s="216" t="s">
        <v>11</v>
      </c>
      <c r="F33" s="216" t="s">
        <v>866</v>
      </c>
      <c r="G33" s="261" t="n">
        <v>0.259</v>
      </c>
      <c r="H33" s="216" t="n">
        <v>9300</v>
      </c>
      <c r="I33" s="261" t="n">
        <v>2408.7</v>
      </c>
      <c r="J33" s="262" t="n">
        <v>0.12</v>
      </c>
      <c r="K33" s="263" t="n">
        <v>2697.744</v>
      </c>
      <c r="L33" s="264" t="s">
        <v>2120</v>
      </c>
      <c r="M33" s="90" t="s">
        <v>2121</v>
      </c>
      <c r="O33" s="224" t="n">
        <v>42394</v>
      </c>
      <c r="P33" s="224" t="n">
        <v>43465</v>
      </c>
      <c r="Q33" s="238" t="s">
        <v>2018</v>
      </c>
      <c r="R33" s="90" t="n">
        <v>48</v>
      </c>
      <c r="T33" s="239" t="s">
        <v>2123</v>
      </c>
      <c r="U33" s="235" t="s">
        <v>2122</v>
      </c>
    </row>
    <row r="34" s="90" customFormat="true" ht="32.25" hidden="false" customHeight="true" outlineLevel="0" collapsed="false">
      <c r="A34" s="259" t="s">
        <v>2592</v>
      </c>
      <c r="B34" s="260" t="s">
        <v>2125</v>
      </c>
      <c r="C34" s="257" t="s">
        <v>2126</v>
      </c>
      <c r="D34" s="253" t="s">
        <v>2127</v>
      </c>
      <c r="E34" s="216" t="s">
        <v>11</v>
      </c>
      <c r="F34" s="216" t="s">
        <v>866</v>
      </c>
      <c r="G34" s="261" t="n">
        <v>0.56</v>
      </c>
      <c r="H34" s="216" t="n">
        <v>5970</v>
      </c>
      <c r="I34" s="261" t="n">
        <v>3343.2</v>
      </c>
      <c r="J34" s="262" t="n">
        <v>0.12</v>
      </c>
      <c r="K34" s="263" t="n">
        <v>3744.384</v>
      </c>
      <c r="L34" s="264" t="s">
        <v>2120</v>
      </c>
      <c r="M34" s="90" t="s">
        <v>2121</v>
      </c>
      <c r="N34" s="90" t="s">
        <v>2130</v>
      </c>
      <c r="O34" s="224" t="n">
        <v>42423</v>
      </c>
      <c r="P34" s="224" t="n">
        <v>43496</v>
      </c>
      <c r="Q34" s="238" t="s">
        <v>2018</v>
      </c>
      <c r="R34" s="90" t="s">
        <v>2129</v>
      </c>
      <c r="T34" s="227" t="s">
        <v>2131</v>
      </c>
      <c r="U34" s="235" t="s">
        <v>2128</v>
      </c>
    </row>
    <row r="35" s="90" customFormat="true" ht="32.25" hidden="false" customHeight="true" outlineLevel="0" collapsed="false">
      <c r="A35" s="259" t="s">
        <v>2601</v>
      </c>
      <c r="B35" s="260" t="s">
        <v>2311</v>
      </c>
      <c r="C35" s="216" t="s">
        <v>2312</v>
      </c>
      <c r="D35" s="253" t="s">
        <v>2313</v>
      </c>
      <c r="E35" s="216" t="s">
        <v>11</v>
      </c>
      <c r="F35" s="216" t="s">
        <v>866</v>
      </c>
      <c r="G35" s="261" t="n">
        <v>2.78</v>
      </c>
      <c r="H35" s="216" t="n">
        <v>700</v>
      </c>
      <c r="I35" s="261" t="n">
        <v>1946</v>
      </c>
      <c r="J35" s="262" t="n">
        <v>0.12</v>
      </c>
      <c r="K35" s="263" t="n">
        <v>2179.52</v>
      </c>
      <c r="L35" s="264" t="s">
        <v>2120</v>
      </c>
      <c r="M35" s="90" t="s">
        <v>2121</v>
      </c>
      <c r="O35" s="224" t="n">
        <v>42961</v>
      </c>
      <c r="P35" s="236" t="n">
        <v>43417</v>
      </c>
      <c r="Q35" s="230" t="s">
        <v>2018</v>
      </c>
      <c r="R35" s="90" t="n">
        <v>202</v>
      </c>
      <c r="T35" s="226" t="s">
        <v>2315</v>
      </c>
      <c r="U35" s="228" t="s">
        <v>2314</v>
      </c>
    </row>
    <row r="36" s="200" customFormat="true" ht="15" hidden="false" customHeight="true" outlineLevel="0" collapsed="false">
      <c r="A36" s="33" t="s">
        <v>2593</v>
      </c>
      <c r="B36" s="33"/>
      <c r="C36" s="33"/>
      <c r="D36" s="33"/>
      <c r="E36" s="33"/>
      <c r="F36" s="33"/>
      <c r="G36" s="33"/>
      <c r="H36" s="33"/>
      <c r="I36" s="33"/>
      <c r="J36" s="33"/>
      <c r="K36" s="290" t="n">
        <f aca="false">SUM(K33:K35)</f>
        <v>8621.648</v>
      </c>
      <c r="M36" s="26"/>
    </row>
    <row r="37" s="200" customFormat="true" ht="15" hidden="false" customHeight="true" outlineLevel="0" collapsed="false">
      <c r="A37" s="33" t="s">
        <v>2594</v>
      </c>
      <c r="B37" s="33"/>
      <c r="C37" s="33"/>
      <c r="D37" s="33"/>
      <c r="E37" s="33"/>
      <c r="F37" s="33"/>
      <c r="G37" s="33"/>
      <c r="H37" s="33"/>
      <c r="I37" s="33"/>
      <c r="J37" s="33"/>
      <c r="K37" s="290" t="n">
        <v>0.35</v>
      </c>
      <c r="M37" s="26"/>
    </row>
    <row r="38" s="200" customFormat="true" ht="15" hidden="false" customHeight="true" outlineLevel="0" collapsed="false">
      <c r="A38" s="291" t="s">
        <v>2606</v>
      </c>
      <c r="B38" s="291"/>
      <c r="C38" s="291"/>
      <c r="D38" s="291"/>
      <c r="E38" s="291"/>
      <c r="F38" s="291"/>
      <c r="G38" s="291"/>
      <c r="H38" s="291"/>
      <c r="I38" s="291"/>
      <c r="J38" s="291"/>
      <c r="K38" s="292" t="n">
        <f aca="false">SUM(K36:K37)</f>
        <v>8621.998</v>
      </c>
      <c r="M38" s="26"/>
    </row>
    <row r="39" s="200" customFormat="true" ht="15" hidden="false" customHeight="false" outlineLevel="0" collapsed="false">
      <c r="A39" s="293"/>
      <c r="B39" s="293"/>
      <c r="C39" s="293"/>
      <c r="D39" s="293"/>
      <c r="E39" s="294"/>
      <c r="F39" s="293"/>
      <c r="G39" s="293"/>
      <c r="H39" s="295"/>
      <c r="I39" s="293"/>
      <c r="J39" s="293"/>
      <c r="K39" s="296"/>
      <c r="M39" s="26"/>
    </row>
    <row r="40" s="200" customFormat="true" ht="15" hidden="false" customHeight="false" outlineLevel="0" collapsed="false">
      <c r="C40" s="201"/>
      <c r="E40" s="45"/>
      <c r="F40" s="201"/>
      <c r="H40" s="206"/>
      <c r="K40" s="203"/>
      <c r="M40" s="26"/>
    </row>
    <row r="41" s="200" customFormat="true" ht="45" hidden="false" customHeight="false" outlineLevel="0" collapsed="false">
      <c r="A41" s="284" t="s">
        <v>2588</v>
      </c>
      <c r="B41" s="284" t="s">
        <v>751</v>
      </c>
      <c r="C41" s="284" t="s">
        <v>752</v>
      </c>
      <c r="D41" s="284" t="s">
        <v>753</v>
      </c>
      <c r="E41" s="284" t="s">
        <v>3</v>
      </c>
      <c r="F41" s="284" t="s">
        <v>2589</v>
      </c>
      <c r="G41" s="284" t="s">
        <v>755</v>
      </c>
      <c r="H41" s="285" t="s">
        <v>756</v>
      </c>
      <c r="I41" s="286" t="s">
        <v>757</v>
      </c>
      <c r="J41" s="285" t="s">
        <v>758</v>
      </c>
      <c r="K41" s="287" t="s">
        <v>759</v>
      </c>
      <c r="M41" s="288" t="s">
        <v>2607</v>
      </c>
    </row>
    <row r="42" s="90" customFormat="true" ht="32.25" hidden="false" customHeight="true" outlineLevel="0" collapsed="false">
      <c r="A42" s="259" t="s">
        <v>2591</v>
      </c>
      <c r="B42" s="260" t="s">
        <v>2559</v>
      </c>
      <c r="C42" s="216" t="s">
        <v>2560</v>
      </c>
      <c r="D42" s="217" t="s">
        <v>2561</v>
      </c>
      <c r="E42" s="216" t="s">
        <v>428</v>
      </c>
      <c r="F42" s="216" t="s">
        <v>2562</v>
      </c>
      <c r="G42" s="261" t="n">
        <v>12</v>
      </c>
      <c r="H42" s="216" t="n">
        <v>69</v>
      </c>
      <c r="I42" s="261" t="n">
        <v>828</v>
      </c>
      <c r="J42" s="262" t="n">
        <v>0.12</v>
      </c>
      <c r="K42" s="263" t="n">
        <v>927.36</v>
      </c>
      <c r="L42" s="264" t="s">
        <v>2562</v>
      </c>
      <c r="M42" s="90" t="s">
        <v>2563</v>
      </c>
      <c r="O42" s="224" t="n">
        <v>43052</v>
      </c>
      <c r="P42" s="236" t="n">
        <v>43416</v>
      </c>
      <c r="Q42" s="230" t="s">
        <v>16</v>
      </c>
      <c r="R42" s="90" t="n">
        <v>574</v>
      </c>
      <c r="T42" s="226" t="s">
        <v>2565</v>
      </c>
      <c r="U42" s="228" t="s">
        <v>2564</v>
      </c>
    </row>
    <row r="43" s="200" customFormat="true" ht="15" hidden="false" customHeight="true" outlineLevel="0" collapsed="false">
      <c r="A43" s="33" t="s">
        <v>2593</v>
      </c>
      <c r="B43" s="33"/>
      <c r="C43" s="33"/>
      <c r="D43" s="33"/>
      <c r="E43" s="33"/>
      <c r="F43" s="33"/>
      <c r="G43" s="33"/>
      <c r="H43" s="33"/>
      <c r="I43" s="33"/>
      <c r="J43" s="33"/>
      <c r="K43" s="290" t="n">
        <f aca="false">SUM(K42)</f>
        <v>927.36</v>
      </c>
      <c r="M43" s="26"/>
    </row>
    <row r="44" s="200" customFormat="true" ht="15" hidden="false" customHeight="true" outlineLevel="0" collapsed="false">
      <c r="A44" s="33" t="s">
        <v>2594</v>
      </c>
      <c r="B44" s="33"/>
      <c r="C44" s="33"/>
      <c r="D44" s="33"/>
      <c r="E44" s="33"/>
      <c r="F44" s="33"/>
      <c r="G44" s="33"/>
      <c r="H44" s="33"/>
      <c r="I44" s="33"/>
      <c r="J44" s="33"/>
      <c r="K44" s="290" t="n">
        <v>-0.36</v>
      </c>
      <c r="M44" s="26"/>
    </row>
    <row r="45" s="200" customFormat="true" ht="15" hidden="false" customHeight="true" outlineLevel="0" collapsed="false">
      <c r="A45" s="291" t="s">
        <v>2608</v>
      </c>
      <c r="B45" s="291"/>
      <c r="C45" s="291"/>
      <c r="D45" s="291"/>
      <c r="E45" s="291"/>
      <c r="F45" s="291"/>
      <c r="G45" s="291"/>
      <c r="H45" s="291"/>
      <c r="I45" s="291"/>
      <c r="J45" s="291"/>
      <c r="K45" s="292" t="n">
        <f aca="false">SUM(K43:K44)</f>
        <v>927</v>
      </c>
      <c r="M45" s="26"/>
    </row>
    <row r="46" s="200" customFormat="true" ht="15" hidden="false" customHeight="false" outlineLevel="0" collapsed="false">
      <c r="A46" s="293"/>
      <c r="B46" s="293"/>
      <c r="C46" s="293"/>
      <c r="D46" s="293"/>
      <c r="E46" s="294"/>
      <c r="F46" s="293"/>
      <c r="G46" s="293"/>
      <c r="H46" s="295"/>
      <c r="I46" s="293"/>
      <c r="J46" s="293"/>
      <c r="K46" s="296"/>
      <c r="M46" s="26"/>
    </row>
    <row r="47" s="200" customFormat="true" ht="15" hidden="false" customHeight="false" outlineLevel="0" collapsed="false">
      <c r="C47" s="201"/>
      <c r="E47" s="45"/>
      <c r="F47" s="201"/>
      <c r="H47" s="206"/>
      <c r="K47" s="203"/>
      <c r="M47" s="26"/>
    </row>
    <row r="48" s="200" customFormat="true" ht="45" hidden="false" customHeight="false" outlineLevel="0" collapsed="false">
      <c r="A48" s="284" t="s">
        <v>2588</v>
      </c>
      <c r="B48" s="284" t="s">
        <v>751</v>
      </c>
      <c r="C48" s="284" t="s">
        <v>752</v>
      </c>
      <c r="D48" s="284" t="s">
        <v>753</v>
      </c>
      <c r="E48" s="284" t="s">
        <v>3</v>
      </c>
      <c r="F48" s="284" t="s">
        <v>2589</v>
      </c>
      <c r="G48" s="284" t="s">
        <v>755</v>
      </c>
      <c r="H48" s="285" t="s">
        <v>756</v>
      </c>
      <c r="I48" s="286" t="s">
        <v>757</v>
      </c>
      <c r="J48" s="285" t="s">
        <v>758</v>
      </c>
      <c r="K48" s="287" t="s">
        <v>759</v>
      </c>
      <c r="M48" s="288" t="s">
        <v>2609</v>
      </c>
    </row>
    <row r="49" s="90" customFormat="true" ht="32.25" hidden="false" customHeight="true" outlineLevel="0" collapsed="false">
      <c r="A49" s="259" t="s">
        <v>2591</v>
      </c>
      <c r="B49" s="260" t="s">
        <v>2141</v>
      </c>
      <c r="C49" s="216" t="s">
        <v>2142</v>
      </c>
      <c r="D49" s="253" t="s">
        <v>2143</v>
      </c>
      <c r="E49" s="216" t="s">
        <v>11</v>
      </c>
      <c r="F49" s="216" t="s">
        <v>2104</v>
      </c>
      <c r="G49" s="261" t="n">
        <v>0.13</v>
      </c>
      <c r="H49" s="216" t="n">
        <v>9210</v>
      </c>
      <c r="I49" s="261" t="n">
        <v>1197.3</v>
      </c>
      <c r="J49" s="262" t="n">
        <v>0.12</v>
      </c>
      <c r="K49" s="263" t="n">
        <v>1340.976</v>
      </c>
      <c r="L49" s="264" t="s">
        <v>1022</v>
      </c>
      <c r="M49" s="90" t="s">
        <v>2105</v>
      </c>
      <c r="O49" s="224" t="n">
        <v>43063</v>
      </c>
      <c r="P49" s="236" t="n">
        <v>43427</v>
      </c>
      <c r="Q49" s="230" t="s">
        <v>16</v>
      </c>
      <c r="R49" s="90" t="n">
        <v>62</v>
      </c>
      <c r="T49" s="226" t="s">
        <v>2145</v>
      </c>
      <c r="U49" s="228" t="s">
        <v>2144</v>
      </c>
    </row>
    <row r="50" s="90" customFormat="true" ht="32.25" hidden="false" customHeight="true" outlineLevel="0" collapsed="false">
      <c r="A50" s="259" t="s">
        <v>2592</v>
      </c>
      <c r="B50" s="260" t="s">
        <v>2176</v>
      </c>
      <c r="C50" s="216" t="s">
        <v>2177</v>
      </c>
      <c r="D50" s="85" t="s">
        <v>2178</v>
      </c>
      <c r="E50" s="216" t="s">
        <v>11</v>
      </c>
      <c r="F50" s="216" t="s">
        <v>2104</v>
      </c>
      <c r="G50" s="261" t="n">
        <v>0.28</v>
      </c>
      <c r="H50" s="216" t="n">
        <v>5500</v>
      </c>
      <c r="I50" s="261" t="n">
        <v>1540</v>
      </c>
      <c r="J50" s="262" t="n">
        <v>0.12</v>
      </c>
      <c r="K50" s="263" t="n">
        <v>1724.8</v>
      </c>
      <c r="L50" s="264" t="s">
        <v>1022</v>
      </c>
      <c r="M50" s="90" t="s">
        <v>2105</v>
      </c>
      <c r="O50" s="224" t="n">
        <v>43325</v>
      </c>
      <c r="P50" s="236" t="n">
        <v>44055</v>
      </c>
      <c r="Q50" s="230" t="s">
        <v>16</v>
      </c>
      <c r="R50" s="90" t="n">
        <v>102</v>
      </c>
      <c r="T50" s="226" t="s">
        <v>2180</v>
      </c>
      <c r="U50" s="228" t="s">
        <v>2179</v>
      </c>
    </row>
    <row r="51" s="90" customFormat="true" ht="32.25" hidden="false" customHeight="true" outlineLevel="0" collapsed="false">
      <c r="A51" s="259" t="s">
        <v>2601</v>
      </c>
      <c r="B51" s="260" t="s">
        <v>2204</v>
      </c>
      <c r="C51" s="216" t="s">
        <v>2205</v>
      </c>
      <c r="D51" s="217" t="s">
        <v>2206</v>
      </c>
      <c r="E51" s="216" t="s">
        <v>11</v>
      </c>
      <c r="F51" s="216" t="s">
        <v>2104</v>
      </c>
      <c r="G51" s="261" t="n">
        <v>0.5</v>
      </c>
      <c r="H51" s="216" t="n">
        <v>870</v>
      </c>
      <c r="I51" s="261" t="n">
        <v>435</v>
      </c>
      <c r="J51" s="262" t="n">
        <v>0.12</v>
      </c>
      <c r="K51" s="263" t="n">
        <v>487.2</v>
      </c>
      <c r="L51" s="264" t="s">
        <v>1022</v>
      </c>
      <c r="M51" s="90" t="s">
        <v>2105</v>
      </c>
      <c r="O51" s="224" t="n">
        <v>43276</v>
      </c>
      <c r="P51" s="236" t="n">
        <v>44006</v>
      </c>
      <c r="Q51" s="230" t="s">
        <v>16</v>
      </c>
      <c r="R51" s="90" t="n">
        <v>113</v>
      </c>
      <c r="T51" s="226" t="s">
        <v>2208</v>
      </c>
      <c r="U51" s="228" t="s">
        <v>2207</v>
      </c>
    </row>
    <row r="52" s="90" customFormat="true" ht="32.25" hidden="false" customHeight="true" outlineLevel="0" collapsed="false">
      <c r="A52" s="259" t="s">
        <v>2610</v>
      </c>
      <c r="B52" s="260" t="s">
        <v>2297</v>
      </c>
      <c r="C52" s="216" t="s">
        <v>2298</v>
      </c>
      <c r="D52" s="85" t="s">
        <v>2299</v>
      </c>
      <c r="E52" s="216" t="s">
        <v>11</v>
      </c>
      <c r="F52" s="216" t="s">
        <v>2104</v>
      </c>
      <c r="G52" s="261" t="n">
        <v>1.02</v>
      </c>
      <c r="H52" s="216" t="n">
        <v>150</v>
      </c>
      <c r="I52" s="261" t="n">
        <v>153</v>
      </c>
      <c r="J52" s="262" t="n">
        <v>0.12</v>
      </c>
      <c r="K52" s="263" t="n">
        <v>171.36</v>
      </c>
      <c r="L52" s="264" t="s">
        <v>1022</v>
      </c>
      <c r="M52" s="90" t="s">
        <v>2105</v>
      </c>
      <c r="O52" s="224" t="n">
        <v>43255</v>
      </c>
      <c r="P52" s="236" t="n">
        <v>43985</v>
      </c>
      <c r="Q52" s="230" t="s">
        <v>2018</v>
      </c>
      <c r="R52" s="90" t="n">
        <v>190</v>
      </c>
      <c r="T52" s="226" t="s">
        <v>2301</v>
      </c>
      <c r="U52" s="228" t="s">
        <v>2300</v>
      </c>
    </row>
    <row r="53" s="90" customFormat="true" ht="32.25" hidden="false" customHeight="true" outlineLevel="0" collapsed="false">
      <c r="A53" s="259" t="s">
        <v>2611</v>
      </c>
      <c r="B53" s="260" t="s">
        <v>2325</v>
      </c>
      <c r="C53" s="216" t="s">
        <v>2326</v>
      </c>
      <c r="D53" s="217" t="s">
        <v>2327</v>
      </c>
      <c r="E53" s="216" t="s">
        <v>11</v>
      </c>
      <c r="F53" s="216" t="s">
        <v>2104</v>
      </c>
      <c r="G53" s="261" t="n">
        <v>0.95</v>
      </c>
      <c r="H53" s="216" t="n">
        <v>800</v>
      </c>
      <c r="I53" s="261" t="n">
        <v>760</v>
      </c>
      <c r="J53" s="262" t="n">
        <v>0.12</v>
      </c>
      <c r="K53" s="263" t="n">
        <v>851.2</v>
      </c>
      <c r="L53" s="264" t="s">
        <v>1022</v>
      </c>
      <c r="M53" s="90" t="s">
        <v>2105</v>
      </c>
      <c r="O53" s="224" t="n">
        <v>43312</v>
      </c>
      <c r="P53" s="236" t="n">
        <v>44042</v>
      </c>
      <c r="Q53" s="230" t="s">
        <v>2018</v>
      </c>
      <c r="R53" s="90" t="n">
        <v>231</v>
      </c>
      <c r="T53" s="226" t="s">
        <v>2329</v>
      </c>
      <c r="U53" s="228" t="s">
        <v>2328</v>
      </c>
    </row>
    <row r="54" s="90" customFormat="true" ht="32.25" hidden="false" customHeight="true" outlineLevel="0" collapsed="false">
      <c r="A54" s="259" t="s">
        <v>2612</v>
      </c>
      <c r="B54" s="260" t="s">
        <v>2520</v>
      </c>
      <c r="C54" s="216" t="s">
        <v>2521</v>
      </c>
      <c r="D54" s="216" t="s">
        <v>2522</v>
      </c>
      <c r="E54" s="216" t="s">
        <v>428</v>
      </c>
      <c r="F54" s="216" t="s">
        <v>2104</v>
      </c>
      <c r="G54" s="261" t="n">
        <v>8.48</v>
      </c>
      <c r="H54" s="216" t="n">
        <v>405</v>
      </c>
      <c r="I54" s="261" t="n">
        <v>3434.4</v>
      </c>
      <c r="J54" s="262" t="n">
        <v>0.12</v>
      </c>
      <c r="K54" s="263" t="n">
        <v>3846.528</v>
      </c>
      <c r="L54" s="264" t="s">
        <v>1022</v>
      </c>
      <c r="M54" s="90" t="s">
        <v>2105</v>
      </c>
      <c r="O54" s="224" t="n">
        <v>43179</v>
      </c>
      <c r="P54" s="236" t="n">
        <v>43543</v>
      </c>
      <c r="Q54" s="230" t="s">
        <v>2018</v>
      </c>
      <c r="R54" s="90" t="n">
        <v>556</v>
      </c>
      <c r="T54" s="226" t="s">
        <v>2524</v>
      </c>
      <c r="U54" s="228" t="s">
        <v>2523</v>
      </c>
    </row>
    <row r="55" s="90" customFormat="true" ht="32.25" hidden="false" customHeight="true" outlineLevel="0" collapsed="false">
      <c r="A55" s="259" t="s">
        <v>2613</v>
      </c>
      <c r="B55" s="260" t="s">
        <v>2538</v>
      </c>
      <c r="C55" s="216" t="s">
        <v>2539</v>
      </c>
      <c r="D55" s="217" t="s">
        <v>2540</v>
      </c>
      <c r="E55" s="216" t="s">
        <v>428</v>
      </c>
      <c r="F55" s="216" t="s">
        <v>2104</v>
      </c>
      <c r="G55" s="261" t="n">
        <v>17.99</v>
      </c>
      <c r="H55" s="216" t="n">
        <v>126</v>
      </c>
      <c r="I55" s="261" t="n">
        <v>2266.74</v>
      </c>
      <c r="J55" s="262" t="n">
        <v>0.12</v>
      </c>
      <c r="K55" s="263" t="n">
        <v>2538.7488</v>
      </c>
      <c r="L55" s="264" t="s">
        <v>1022</v>
      </c>
      <c r="M55" s="90" t="s">
        <v>2105</v>
      </c>
      <c r="O55" s="224" t="n">
        <v>42989</v>
      </c>
      <c r="P55" s="236" t="n">
        <v>43353</v>
      </c>
      <c r="Q55" s="230" t="s">
        <v>16</v>
      </c>
      <c r="R55" s="90" t="n">
        <v>564</v>
      </c>
      <c r="T55" s="226" t="s">
        <v>2542</v>
      </c>
      <c r="U55" s="228" t="s">
        <v>2541</v>
      </c>
    </row>
    <row r="56" s="90" customFormat="true" ht="32.25" hidden="false" customHeight="true" outlineLevel="0" collapsed="false">
      <c r="A56" s="259" t="s">
        <v>2614</v>
      </c>
      <c r="B56" s="260" t="s">
        <v>2553</v>
      </c>
      <c r="C56" s="216" t="s">
        <v>2554</v>
      </c>
      <c r="D56" s="85" t="s">
        <v>2555</v>
      </c>
      <c r="E56" s="216" t="s">
        <v>428</v>
      </c>
      <c r="F56" s="216" t="s">
        <v>2104</v>
      </c>
      <c r="G56" s="261" t="n">
        <v>11.11</v>
      </c>
      <c r="H56" s="216" t="n">
        <v>36</v>
      </c>
      <c r="I56" s="261" t="n">
        <v>399.96</v>
      </c>
      <c r="J56" s="262" t="n">
        <v>0.12</v>
      </c>
      <c r="K56" s="263" t="n">
        <v>447.9552</v>
      </c>
      <c r="L56" s="264" t="s">
        <v>1022</v>
      </c>
      <c r="M56" s="90" t="s">
        <v>2105</v>
      </c>
      <c r="O56" s="301" t="n">
        <v>43241</v>
      </c>
      <c r="P56" s="236" t="n">
        <v>43605</v>
      </c>
      <c r="Q56" s="230" t="s">
        <v>2018</v>
      </c>
      <c r="R56" s="90" t="n">
        <v>572</v>
      </c>
      <c r="T56" s="226" t="s">
        <v>2557</v>
      </c>
      <c r="U56" s="228" t="s">
        <v>2556</v>
      </c>
    </row>
    <row r="57" s="200" customFormat="true" ht="15" hidden="false" customHeight="true" outlineLevel="0" collapsed="false">
      <c r="A57" s="33" t="s">
        <v>2593</v>
      </c>
      <c r="B57" s="33"/>
      <c r="C57" s="33"/>
      <c r="D57" s="33"/>
      <c r="E57" s="33"/>
      <c r="F57" s="33"/>
      <c r="G57" s="33"/>
      <c r="H57" s="33"/>
      <c r="I57" s="33"/>
      <c r="J57" s="33"/>
      <c r="K57" s="290" t="n">
        <f aca="false">SUM(K49:K56)</f>
        <v>11408.768</v>
      </c>
      <c r="M57" s="26"/>
    </row>
    <row r="58" s="200" customFormat="true" ht="15" hidden="false" customHeight="true" outlineLevel="0" collapsed="false">
      <c r="A58" s="33" t="s">
        <v>2594</v>
      </c>
      <c r="B58" s="33"/>
      <c r="C58" s="33"/>
      <c r="D58" s="33"/>
      <c r="E58" s="33"/>
      <c r="F58" s="33"/>
      <c r="G58" s="33"/>
      <c r="H58" s="33"/>
      <c r="I58" s="33"/>
      <c r="J58" s="33"/>
      <c r="K58" s="290" t="n">
        <v>0.23</v>
      </c>
      <c r="M58" s="26"/>
    </row>
    <row r="59" s="200" customFormat="true" ht="15" hidden="false" customHeight="true" outlineLevel="0" collapsed="false">
      <c r="A59" s="291" t="s">
        <v>2615</v>
      </c>
      <c r="B59" s="291"/>
      <c r="C59" s="291"/>
      <c r="D59" s="291"/>
      <c r="E59" s="291"/>
      <c r="F59" s="291"/>
      <c r="G59" s="291"/>
      <c r="H59" s="291"/>
      <c r="I59" s="291"/>
      <c r="J59" s="291"/>
      <c r="K59" s="292" t="n">
        <f aca="false">SUM(K57:K58)</f>
        <v>11408.998</v>
      </c>
      <c r="M59" s="26"/>
    </row>
    <row r="60" s="200" customFormat="true" ht="15" hidden="false" customHeight="false" outlineLevel="0" collapsed="false">
      <c r="A60" s="293"/>
      <c r="B60" s="293"/>
      <c r="C60" s="293"/>
      <c r="D60" s="293"/>
      <c r="E60" s="294"/>
      <c r="F60" s="293"/>
      <c r="G60" s="293"/>
      <c r="H60" s="295"/>
      <c r="I60" s="293"/>
      <c r="J60" s="293"/>
      <c r="K60" s="296"/>
      <c r="M60" s="26"/>
    </row>
    <row r="61" s="200" customFormat="true" ht="15" hidden="false" customHeight="false" outlineLevel="0" collapsed="false">
      <c r="C61" s="201"/>
      <c r="E61" s="45"/>
      <c r="F61" s="201"/>
      <c r="H61" s="206"/>
      <c r="K61" s="203"/>
      <c r="M61" s="26"/>
    </row>
    <row r="62" s="200" customFormat="true" ht="45" hidden="false" customHeight="false" outlineLevel="0" collapsed="false">
      <c r="A62" s="284" t="s">
        <v>2588</v>
      </c>
      <c r="B62" s="284" t="s">
        <v>751</v>
      </c>
      <c r="C62" s="284" t="s">
        <v>752</v>
      </c>
      <c r="D62" s="284" t="s">
        <v>753</v>
      </c>
      <c r="E62" s="284" t="s">
        <v>3</v>
      </c>
      <c r="F62" s="284" t="s">
        <v>2589</v>
      </c>
      <c r="G62" s="284" t="s">
        <v>755</v>
      </c>
      <c r="H62" s="285" t="s">
        <v>756</v>
      </c>
      <c r="I62" s="286" t="s">
        <v>757</v>
      </c>
      <c r="J62" s="285" t="s">
        <v>758</v>
      </c>
      <c r="K62" s="287" t="s">
        <v>759</v>
      </c>
      <c r="M62" s="288" t="s">
        <v>2616</v>
      </c>
    </row>
    <row r="63" s="90" customFormat="true" ht="32.25" hidden="false" customHeight="true" outlineLevel="0" collapsed="false">
      <c r="A63" s="259" t="s">
        <v>2591</v>
      </c>
      <c r="B63" s="260" t="s">
        <v>2420</v>
      </c>
      <c r="C63" s="216" t="s">
        <v>2421</v>
      </c>
      <c r="D63" s="216" t="s">
        <v>2422</v>
      </c>
      <c r="E63" s="216" t="s">
        <v>11</v>
      </c>
      <c r="F63" s="216" t="s">
        <v>2423</v>
      </c>
      <c r="G63" s="261" t="n">
        <v>2.7</v>
      </c>
      <c r="H63" s="216" t="n">
        <v>300</v>
      </c>
      <c r="I63" s="261" t="n">
        <v>810</v>
      </c>
      <c r="J63" s="262" t="n">
        <v>0.12</v>
      </c>
      <c r="K63" s="263" t="n">
        <v>907.2</v>
      </c>
      <c r="L63" s="264" t="s">
        <v>2423</v>
      </c>
      <c r="M63" s="90" t="s">
        <v>1022</v>
      </c>
      <c r="O63" s="224" t="n">
        <v>43221</v>
      </c>
      <c r="P63" s="236" t="n">
        <v>43585</v>
      </c>
      <c r="Q63" s="230" t="s">
        <v>2018</v>
      </c>
      <c r="R63" s="90" t="n">
        <v>373</v>
      </c>
      <c r="T63" s="226" t="s">
        <v>2426</v>
      </c>
      <c r="U63" s="228" t="s">
        <v>2425</v>
      </c>
    </row>
    <row r="64" s="200" customFormat="true" ht="15" hidden="false" customHeight="true" outlineLevel="0" collapsed="false">
      <c r="A64" s="33" t="s">
        <v>2593</v>
      </c>
      <c r="B64" s="33"/>
      <c r="C64" s="33"/>
      <c r="D64" s="33"/>
      <c r="E64" s="33"/>
      <c r="F64" s="33"/>
      <c r="G64" s="33"/>
      <c r="H64" s="33"/>
      <c r="I64" s="33"/>
      <c r="J64" s="33"/>
      <c r="K64" s="290" t="n">
        <f aca="false">SUM(K63)</f>
        <v>907.2</v>
      </c>
      <c r="M64" s="26"/>
    </row>
    <row r="65" s="200" customFormat="true" ht="15" hidden="false" customHeight="true" outlineLevel="0" collapsed="false">
      <c r="A65" s="33" t="s">
        <v>2594</v>
      </c>
      <c r="B65" s="33"/>
      <c r="C65" s="33"/>
      <c r="D65" s="33"/>
      <c r="E65" s="33"/>
      <c r="F65" s="33"/>
      <c r="G65" s="33"/>
      <c r="H65" s="33"/>
      <c r="I65" s="33"/>
      <c r="J65" s="33"/>
      <c r="K65" s="290" t="n">
        <v>-0.2</v>
      </c>
      <c r="M65" s="26"/>
    </row>
    <row r="66" s="200" customFormat="true" ht="15" hidden="false" customHeight="true" outlineLevel="0" collapsed="false">
      <c r="A66" s="291" t="s">
        <v>2617</v>
      </c>
      <c r="B66" s="291"/>
      <c r="C66" s="291"/>
      <c r="D66" s="291"/>
      <c r="E66" s="291"/>
      <c r="F66" s="291"/>
      <c r="G66" s="291"/>
      <c r="H66" s="291"/>
      <c r="I66" s="291"/>
      <c r="J66" s="291"/>
      <c r="K66" s="292" t="n">
        <f aca="false">SUM(K64:K65)</f>
        <v>907</v>
      </c>
      <c r="M66" s="26"/>
    </row>
    <row r="67" s="200" customFormat="true" ht="15" hidden="false" customHeight="false" outlineLevel="0" collapsed="false">
      <c r="A67" s="293"/>
      <c r="B67" s="293"/>
      <c r="C67" s="293"/>
      <c r="D67" s="293"/>
      <c r="E67" s="294"/>
      <c r="F67" s="293"/>
      <c r="G67" s="293"/>
      <c r="H67" s="295"/>
      <c r="I67" s="293"/>
      <c r="J67" s="293"/>
      <c r="K67" s="296"/>
      <c r="M67" s="26"/>
    </row>
    <row r="68" s="200" customFormat="true" ht="15" hidden="false" customHeight="false" outlineLevel="0" collapsed="false">
      <c r="C68" s="201"/>
      <c r="E68" s="45"/>
      <c r="F68" s="201"/>
      <c r="H68" s="206"/>
      <c r="K68" s="203"/>
      <c r="M68" s="26"/>
    </row>
    <row r="69" s="200" customFormat="true" ht="45" hidden="false" customHeight="false" outlineLevel="0" collapsed="false">
      <c r="A69" s="284" t="s">
        <v>2588</v>
      </c>
      <c r="B69" s="284" t="s">
        <v>751</v>
      </c>
      <c r="C69" s="284" t="s">
        <v>752</v>
      </c>
      <c r="D69" s="284" t="s">
        <v>753</v>
      </c>
      <c r="E69" s="284" t="s">
        <v>3</v>
      </c>
      <c r="F69" s="284" t="s">
        <v>2589</v>
      </c>
      <c r="G69" s="284" t="s">
        <v>755</v>
      </c>
      <c r="H69" s="285" t="s">
        <v>756</v>
      </c>
      <c r="I69" s="286" t="s">
        <v>757</v>
      </c>
      <c r="J69" s="285" t="s">
        <v>758</v>
      </c>
      <c r="K69" s="287" t="s">
        <v>759</v>
      </c>
      <c r="M69" s="288" t="s">
        <v>2618</v>
      </c>
    </row>
    <row r="70" s="90" customFormat="true" ht="32.25" hidden="false" customHeight="true" outlineLevel="0" collapsed="false">
      <c r="A70" s="259" t="s">
        <v>2591</v>
      </c>
      <c r="B70" s="260" t="s">
        <v>2370</v>
      </c>
      <c r="C70" s="216" t="s">
        <v>2371</v>
      </c>
      <c r="D70" s="217" t="s">
        <v>2372</v>
      </c>
      <c r="E70" s="216" t="s">
        <v>11</v>
      </c>
      <c r="F70" s="216" t="s">
        <v>2373</v>
      </c>
      <c r="G70" s="261" t="n">
        <v>0.75</v>
      </c>
      <c r="H70" s="216" t="n">
        <v>900</v>
      </c>
      <c r="I70" s="261" t="n">
        <v>675</v>
      </c>
      <c r="J70" s="262" t="n">
        <v>0.12</v>
      </c>
      <c r="K70" s="263" t="n">
        <v>756</v>
      </c>
      <c r="L70" s="264" t="s">
        <v>2374</v>
      </c>
      <c r="M70" s="90" t="s">
        <v>2375</v>
      </c>
      <c r="O70" s="224" t="n">
        <v>43276</v>
      </c>
      <c r="P70" s="236" t="n">
        <v>44006</v>
      </c>
      <c r="Q70" s="230" t="s">
        <v>2018</v>
      </c>
      <c r="R70" s="90" t="n">
        <v>288</v>
      </c>
      <c r="T70" s="226" t="s">
        <v>2377</v>
      </c>
      <c r="U70" s="228" t="s">
        <v>2376</v>
      </c>
    </row>
    <row r="71" s="200" customFormat="true" ht="15" hidden="false" customHeight="true" outlineLevel="0" collapsed="false">
      <c r="A71" s="33" t="s">
        <v>2593</v>
      </c>
      <c r="B71" s="33"/>
      <c r="C71" s="33"/>
      <c r="D71" s="33"/>
      <c r="E71" s="33"/>
      <c r="F71" s="33"/>
      <c r="G71" s="33"/>
      <c r="H71" s="33"/>
      <c r="I71" s="33"/>
      <c r="J71" s="33"/>
      <c r="K71" s="290" t="n">
        <f aca="false">SUM(K70)</f>
        <v>756</v>
      </c>
      <c r="M71" s="26"/>
    </row>
    <row r="72" s="200" customFormat="true" ht="15" hidden="false" customHeight="true" outlineLevel="0" collapsed="false">
      <c r="A72" s="33" t="s">
        <v>2594</v>
      </c>
      <c r="B72" s="33"/>
      <c r="C72" s="33"/>
      <c r="D72" s="33"/>
      <c r="E72" s="33"/>
      <c r="F72" s="33"/>
      <c r="G72" s="33"/>
      <c r="H72" s="33"/>
      <c r="I72" s="33"/>
      <c r="J72" s="33"/>
      <c r="K72" s="290" t="n">
        <v>0</v>
      </c>
      <c r="M72" s="26"/>
    </row>
    <row r="73" s="200" customFormat="true" ht="15" hidden="false" customHeight="true" outlineLevel="0" collapsed="false">
      <c r="A73" s="291" t="s">
        <v>2619</v>
      </c>
      <c r="B73" s="291"/>
      <c r="C73" s="291"/>
      <c r="D73" s="291"/>
      <c r="E73" s="291"/>
      <c r="F73" s="291"/>
      <c r="G73" s="291"/>
      <c r="H73" s="291"/>
      <c r="I73" s="291"/>
      <c r="J73" s="291"/>
      <c r="K73" s="292" t="n">
        <f aca="false">SUM(K71:K72)</f>
        <v>756</v>
      </c>
      <c r="M73" s="26"/>
    </row>
    <row r="74" s="200" customFormat="true" ht="15" hidden="false" customHeight="false" outlineLevel="0" collapsed="false">
      <c r="A74" s="293"/>
      <c r="B74" s="293"/>
      <c r="C74" s="293"/>
      <c r="D74" s="293"/>
      <c r="E74" s="294"/>
      <c r="F74" s="293"/>
      <c r="G74" s="293"/>
      <c r="H74" s="295"/>
      <c r="I74" s="293"/>
      <c r="J74" s="293"/>
      <c r="K74" s="296"/>
      <c r="M74" s="26"/>
    </row>
    <row r="75" s="200" customFormat="true" ht="15" hidden="false" customHeight="false" outlineLevel="0" collapsed="false">
      <c r="C75" s="201"/>
      <c r="E75" s="45"/>
      <c r="F75" s="201"/>
      <c r="H75" s="206"/>
      <c r="K75" s="203"/>
      <c r="M75" s="26"/>
    </row>
    <row r="76" s="200" customFormat="true" ht="45" hidden="false" customHeight="false" outlineLevel="0" collapsed="false">
      <c r="A76" s="284" t="s">
        <v>0</v>
      </c>
      <c r="B76" s="284" t="s">
        <v>751</v>
      </c>
      <c r="C76" s="284" t="s">
        <v>752</v>
      </c>
      <c r="D76" s="284" t="s">
        <v>753</v>
      </c>
      <c r="E76" s="284" t="s">
        <v>3</v>
      </c>
      <c r="F76" s="284" t="s">
        <v>2589</v>
      </c>
      <c r="G76" s="284" t="s">
        <v>755</v>
      </c>
      <c r="H76" s="285" t="s">
        <v>756</v>
      </c>
      <c r="I76" s="286" t="s">
        <v>757</v>
      </c>
      <c r="J76" s="285" t="s">
        <v>758</v>
      </c>
      <c r="K76" s="287" t="s">
        <v>759</v>
      </c>
      <c r="M76" s="288" t="s">
        <v>2620</v>
      </c>
    </row>
    <row r="77" s="90" customFormat="true" ht="32.25" hidden="false" customHeight="true" outlineLevel="0" collapsed="false">
      <c r="A77" s="259" t="s">
        <v>2591</v>
      </c>
      <c r="B77" s="260" t="s">
        <v>2349</v>
      </c>
      <c r="C77" s="216" t="s">
        <v>2350</v>
      </c>
      <c r="D77" s="216" t="s">
        <v>2351</v>
      </c>
      <c r="E77" s="216" t="s">
        <v>11</v>
      </c>
      <c r="F77" s="216" t="s">
        <v>2352</v>
      </c>
      <c r="G77" s="261" t="n">
        <v>0.44</v>
      </c>
      <c r="H77" s="216" t="n">
        <v>2300</v>
      </c>
      <c r="I77" s="261" t="n">
        <v>1012</v>
      </c>
      <c r="J77" s="262" t="n">
        <v>0.12</v>
      </c>
      <c r="K77" s="263" t="n">
        <v>1133.44</v>
      </c>
      <c r="L77" s="264" t="s">
        <v>2353</v>
      </c>
      <c r="M77" s="208" t="s">
        <v>2354</v>
      </c>
      <c r="O77" s="224" t="n">
        <v>43052</v>
      </c>
      <c r="P77" s="236" t="n">
        <v>43416</v>
      </c>
      <c r="Q77" s="230" t="s">
        <v>2018</v>
      </c>
      <c r="R77" s="90" t="n">
        <v>265</v>
      </c>
      <c r="T77" s="226" t="s">
        <v>2356</v>
      </c>
      <c r="U77" s="228" t="s">
        <v>2355</v>
      </c>
    </row>
    <row r="78" s="90" customFormat="true" ht="32.25" hidden="false" customHeight="true" outlineLevel="0" collapsed="false">
      <c r="A78" s="259" t="s">
        <v>2592</v>
      </c>
      <c r="B78" s="260" t="s">
        <v>2364</v>
      </c>
      <c r="C78" s="216" t="s">
        <v>2365</v>
      </c>
      <c r="D78" s="217" t="s">
        <v>2366</v>
      </c>
      <c r="E78" s="216" t="s">
        <v>11</v>
      </c>
      <c r="F78" s="216" t="s">
        <v>2352</v>
      </c>
      <c r="G78" s="261" t="n">
        <v>7.65</v>
      </c>
      <c r="H78" s="216" t="n">
        <v>450</v>
      </c>
      <c r="I78" s="261" t="n">
        <v>3442.5</v>
      </c>
      <c r="J78" s="262" t="n">
        <v>0.12</v>
      </c>
      <c r="K78" s="263" t="n">
        <v>3855.6</v>
      </c>
      <c r="L78" s="264" t="s">
        <v>2353</v>
      </c>
      <c r="M78" s="208" t="s">
        <v>2354</v>
      </c>
      <c r="O78" s="224" t="n">
        <v>42933</v>
      </c>
      <c r="P78" s="229" t="n">
        <v>43389</v>
      </c>
      <c r="Q78" s="230" t="s">
        <v>16</v>
      </c>
      <c r="R78" s="90" t="n">
        <v>287</v>
      </c>
      <c r="T78" s="226" t="s">
        <v>2368</v>
      </c>
      <c r="U78" s="224" t="s">
        <v>2367</v>
      </c>
    </row>
    <row r="79" s="90" customFormat="true" ht="32.25" hidden="false" customHeight="true" outlineLevel="0" collapsed="false">
      <c r="A79" s="259" t="s">
        <v>2601</v>
      </c>
      <c r="B79" s="260" t="s">
        <v>2532</v>
      </c>
      <c r="C79" s="216" t="s">
        <v>2533</v>
      </c>
      <c r="D79" s="85" t="s">
        <v>2534</v>
      </c>
      <c r="E79" s="216" t="s">
        <v>428</v>
      </c>
      <c r="F79" s="216" t="s">
        <v>2352</v>
      </c>
      <c r="G79" s="261" t="n">
        <v>5.19</v>
      </c>
      <c r="H79" s="216" t="n">
        <v>255</v>
      </c>
      <c r="I79" s="261" t="n">
        <v>1323.45</v>
      </c>
      <c r="J79" s="262" t="n">
        <v>0.12</v>
      </c>
      <c r="K79" s="263" t="n">
        <v>1482.264</v>
      </c>
      <c r="L79" s="264" t="s">
        <v>2353</v>
      </c>
      <c r="M79" s="90" t="s">
        <v>2354</v>
      </c>
      <c r="O79" s="224" t="n">
        <v>42975</v>
      </c>
      <c r="P79" s="229" t="n">
        <v>43432</v>
      </c>
      <c r="Q79" s="230" t="s">
        <v>2018</v>
      </c>
      <c r="R79" s="90" t="n">
        <v>563</v>
      </c>
      <c r="T79" s="226" t="s">
        <v>2536</v>
      </c>
      <c r="U79" s="228" t="s">
        <v>2535</v>
      </c>
    </row>
    <row r="80" s="200" customFormat="true" ht="15" hidden="false" customHeight="true" outlineLevel="0" collapsed="false">
      <c r="A80" s="33" t="s">
        <v>2593</v>
      </c>
      <c r="B80" s="33"/>
      <c r="C80" s="33"/>
      <c r="D80" s="33"/>
      <c r="E80" s="33"/>
      <c r="F80" s="33"/>
      <c r="G80" s="33"/>
      <c r="H80" s="33"/>
      <c r="I80" s="33"/>
      <c r="J80" s="33"/>
      <c r="K80" s="290" t="n">
        <f aca="false">SUM(K77:K79)</f>
        <v>6471.304</v>
      </c>
      <c r="M80" s="26"/>
    </row>
    <row r="81" s="200" customFormat="true" ht="15" hidden="false" customHeight="true" outlineLevel="0" collapsed="false">
      <c r="A81" s="33" t="s">
        <v>2594</v>
      </c>
      <c r="B81" s="33"/>
      <c r="C81" s="33"/>
      <c r="D81" s="33"/>
      <c r="E81" s="33"/>
      <c r="F81" s="33"/>
      <c r="G81" s="33"/>
      <c r="H81" s="33"/>
      <c r="I81" s="33"/>
      <c r="J81" s="33"/>
      <c r="K81" s="290" t="n">
        <v>-0.3</v>
      </c>
      <c r="M81" s="26"/>
    </row>
    <row r="82" s="200" customFormat="true" ht="15" hidden="false" customHeight="true" outlineLevel="0" collapsed="false">
      <c r="A82" s="291" t="s">
        <v>2621</v>
      </c>
      <c r="B82" s="291"/>
      <c r="C82" s="291"/>
      <c r="D82" s="291"/>
      <c r="E82" s="291"/>
      <c r="F82" s="291"/>
      <c r="G82" s="291"/>
      <c r="H82" s="291"/>
      <c r="I82" s="291"/>
      <c r="J82" s="291"/>
      <c r="K82" s="292" t="n">
        <f aca="false">SUM(K80:K81)</f>
        <v>6471.004</v>
      </c>
      <c r="M82" s="26"/>
    </row>
    <row r="83" s="200" customFormat="true" ht="15" hidden="false" customHeight="false" outlineLevel="0" collapsed="false">
      <c r="A83" s="293"/>
      <c r="B83" s="293"/>
      <c r="C83" s="293"/>
      <c r="D83" s="293"/>
      <c r="E83" s="294"/>
      <c r="F83" s="293"/>
      <c r="G83" s="293"/>
      <c r="H83" s="295"/>
      <c r="I83" s="293"/>
      <c r="J83" s="293"/>
      <c r="K83" s="296"/>
      <c r="M83" s="26"/>
    </row>
    <row r="84" s="200" customFormat="true" ht="15" hidden="false" customHeight="false" outlineLevel="0" collapsed="false">
      <c r="C84" s="201"/>
      <c r="E84" s="45"/>
      <c r="F84" s="201"/>
      <c r="H84" s="206"/>
      <c r="K84" s="203"/>
      <c r="M84" s="26"/>
    </row>
    <row r="85" s="200" customFormat="true" ht="45" hidden="false" customHeight="false" outlineLevel="0" collapsed="false">
      <c r="A85" s="284" t="s">
        <v>2588</v>
      </c>
      <c r="B85" s="284" t="s">
        <v>751</v>
      </c>
      <c r="C85" s="284" t="s">
        <v>752</v>
      </c>
      <c r="D85" s="284" t="s">
        <v>753</v>
      </c>
      <c r="E85" s="284" t="s">
        <v>3</v>
      </c>
      <c r="F85" s="284" t="s">
        <v>2589</v>
      </c>
      <c r="G85" s="284" t="s">
        <v>755</v>
      </c>
      <c r="H85" s="285" t="s">
        <v>756</v>
      </c>
      <c r="I85" s="286" t="s">
        <v>757</v>
      </c>
      <c r="J85" s="285" t="s">
        <v>758</v>
      </c>
      <c r="K85" s="287" t="s">
        <v>759</v>
      </c>
      <c r="M85" s="288" t="s">
        <v>2622</v>
      </c>
    </row>
    <row r="86" s="90" customFormat="true" ht="32.25" hidden="false" customHeight="true" outlineLevel="0" collapsed="false">
      <c r="A86" s="259" t="s">
        <v>2591</v>
      </c>
      <c r="B86" s="260" t="s">
        <v>2068</v>
      </c>
      <c r="C86" s="231" t="s">
        <v>2069</v>
      </c>
      <c r="D86" s="231" t="s">
        <v>2070</v>
      </c>
      <c r="E86" s="216" t="s">
        <v>11</v>
      </c>
      <c r="F86" s="216" t="s">
        <v>1452</v>
      </c>
      <c r="G86" s="261" t="n">
        <v>6.625</v>
      </c>
      <c r="H86" s="216" t="n">
        <v>330</v>
      </c>
      <c r="I86" s="261" t="n">
        <v>2186.25</v>
      </c>
      <c r="J86" s="262" t="n">
        <v>0.12</v>
      </c>
      <c r="K86" s="263" t="n">
        <v>2448.6</v>
      </c>
      <c r="L86" s="264" t="s">
        <v>790</v>
      </c>
      <c r="M86" s="300" t="s">
        <v>2071</v>
      </c>
      <c r="O86" s="232" t="n">
        <v>42370</v>
      </c>
      <c r="P86" s="232" t="n">
        <v>43465</v>
      </c>
      <c r="Q86" s="233" t="s">
        <v>2018</v>
      </c>
      <c r="R86" s="90" t="n">
        <v>22</v>
      </c>
      <c r="T86" s="234" t="s">
        <v>2073</v>
      </c>
      <c r="U86" s="216" t="s">
        <v>2072</v>
      </c>
    </row>
    <row r="87" s="90" customFormat="true" ht="32.25" hidden="false" customHeight="true" outlineLevel="0" collapsed="false">
      <c r="A87" s="259" t="s">
        <v>2592</v>
      </c>
      <c r="B87" s="260" t="s">
        <v>2075</v>
      </c>
      <c r="C87" s="216" t="s">
        <v>2076</v>
      </c>
      <c r="D87" s="85" t="s">
        <v>2077</v>
      </c>
      <c r="E87" s="216" t="s">
        <v>11</v>
      </c>
      <c r="F87" s="216" t="s">
        <v>2078</v>
      </c>
      <c r="G87" s="261" t="n">
        <v>2.3</v>
      </c>
      <c r="H87" s="216" t="n">
        <v>2580</v>
      </c>
      <c r="I87" s="261" t="n">
        <v>5934</v>
      </c>
      <c r="J87" s="262" t="n">
        <v>0.12</v>
      </c>
      <c r="K87" s="263" t="n">
        <v>6646.08</v>
      </c>
      <c r="L87" s="264" t="s">
        <v>790</v>
      </c>
      <c r="M87" s="90" t="s">
        <v>2079</v>
      </c>
      <c r="O87" s="224" t="n">
        <v>43179</v>
      </c>
      <c r="P87" s="236" t="n">
        <v>43543</v>
      </c>
      <c r="Q87" s="230" t="s">
        <v>2018</v>
      </c>
      <c r="R87" s="90" t="n">
        <v>30</v>
      </c>
      <c r="T87" s="226" t="s">
        <v>2081</v>
      </c>
      <c r="U87" s="228" t="s">
        <v>2080</v>
      </c>
    </row>
    <row r="88" s="90" customFormat="true" ht="32.25" hidden="false" customHeight="true" outlineLevel="0" collapsed="false">
      <c r="A88" s="259" t="s">
        <v>2601</v>
      </c>
      <c r="B88" s="260" t="s">
        <v>2512</v>
      </c>
      <c r="C88" s="216" t="s">
        <v>2513</v>
      </c>
      <c r="D88" s="216" t="s">
        <v>2514</v>
      </c>
      <c r="E88" s="216" t="s">
        <v>428</v>
      </c>
      <c r="F88" s="216" t="s">
        <v>2515</v>
      </c>
      <c r="G88" s="261" t="n">
        <v>41</v>
      </c>
      <c r="H88" s="216" t="n">
        <v>6</v>
      </c>
      <c r="I88" s="261" t="n">
        <v>246</v>
      </c>
      <c r="J88" s="262" t="n">
        <v>0.12</v>
      </c>
      <c r="K88" s="263" t="n">
        <v>275.52</v>
      </c>
      <c r="L88" s="264" t="s">
        <v>790</v>
      </c>
      <c r="M88" s="208" t="s">
        <v>2516</v>
      </c>
      <c r="O88" s="224" t="n">
        <v>43130</v>
      </c>
      <c r="P88" s="236" t="n">
        <v>43494</v>
      </c>
      <c r="Q88" s="230" t="s">
        <v>16</v>
      </c>
      <c r="R88" s="90" t="n">
        <v>553</v>
      </c>
      <c r="T88" s="226" t="s">
        <v>2518</v>
      </c>
      <c r="U88" s="228" t="s">
        <v>2517</v>
      </c>
    </row>
    <row r="89" s="200" customFormat="true" ht="15" hidden="false" customHeight="true" outlineLevel="0" collapsed="false">
      <c r="A89" s="33" t="s">
        <v>2593</v>
      </c>
      <c r="B89" s="33"/>
      <c r="C89" s="33"/>
      <c r="D89" s="33"/>
      <c r="E89" s="33"/>
      <c r="F89" s="33"/>
      <c r="G89" s="33"/>
      <c r="H89" s="33"/>
      <c r="I89" s="33"/>
      <c r="J89" s="33"/>
      <c r="K89" s="290" t="n">
        <f aca="false">SUM(K86:K88)</f>
        <v>9370.2</v>
      </c>
      <c r="M89" s="26"/>
    </row>
    <row r="90" s="200" customFormat="true" ht="15" hidden="false" customHeight="true" outlineLevel="0" collapsed="false">
      <c r="A90" s="33" t="s">
        <v>2594</v>
      </c>
      <c r="B90" s="33"/>
      <c r="C90" s="33"/>
      <c r="D90" s="33"/>
      <c r="E90" s="33"/>
      <c r="F90" s="33"/>
      <c r="G90" s="33"/>
      <c r="H90" s="33"/>
      <c r="I90" s="33"/>
      <c r="J90" s="33"/>
      <c r="K90" s="290" t="n">
        <v>-0.2</v>
      </c>
      <c r="M90" s="26"/>
    </row>
    <row r="91" s="200" customFormat="true" ht="15" hidden="false" customHeight="true" outlineLevel="0" collapsed="false">
      <c r="A91" s="291" t="s">
        <v>2623</v>
      </c>
      <c r="B91" s="291"/>
      <c r="C91" s="291"/>
      <c r="D91" s="291"/>
      <c r="E91" s="291"/>
      <c r="F91" s="291"/>
      <c r="G91" s="291"/>
      <c r="H91" s="291"/>
      <c r="I91" s="291"/>
      <c r="J91" s="291"/>
      <c r="K91" s="292" t="n">
        <f aca="false">SUM(K89:K90)</f>
        <v>9370</v>
      </c>
      <c r="M91" s="26"/>
    </row>
    <row r="92" s="200" customFormat="true" ht="15" hidden="false" customHeight="false" outlineLevel="0" collapsed="false">
      <c r="A92" s="293"/>
      <c r="B92" s="293"/>
      <c r="C92" s="293"/>
      <c r="D92" s="293"/>
      <c r="E92" s="294"/>
      <c r="F92" s="293"/>
      <c r="G92" s="293"/>
      <c r="H92" s="295"/>
      <c r="I92" s="293"/>
      <c r="J92" s="293"/>
      <c r="K92" s="296"/>
      <c r="M92" s="26"/>
    </row>
    <row r="93" s="200" customFormat="true" ht="15" hidden="false" customHeight="false" outlineLevel="0" collapsed="false">
      <c r="C93" s="201"/>
      <c r="E93" s="45"/>
      <c r="F93" s="201"/>
      <c r="H93" s="206"/>
      <c r="K93" s="203"/>
      <c r="M93" s="26"/>
    </row>
    <row r="94" s="200" customFormat="true" ht="45" hidden="false" customHeight="false" outlineLevel="0" collapsed="false">
      <c r="A94" s="284" t="s">
        <v>2588</v>
      </c>
      <c r="B94" s="284" t="s">
        <v>751</v>
      </c>
      <c r="C94" s="284" t="s">
        <v>752</v>
      </c>
      <c r="D94" s="284" t="s">
        <v>753</v>
      </c>
      <c r="E94" s="284" t="s">
        <v>3</v>
      </c>
      <c r="F94" s="284" t="s">
        <v>2589</v>
      </c>
      <c r="G94" s="284" t="s">
        <v>755</v>
      </c>
      <c r="H94" s="285" t="s">
        <v>756</v>
      </c>
      <c r="I94" s="286" t="s">
        <v>757</v>
      </c>
      <c r="J94" s="285" t="s">
        <v>758</v>
      </c>
      <c r="K94" s="287" t="s">
        <v>759</v>
      </c>
      <c r="M94" s="288" t="s">
        <v>2624</v>
      </c>
    </row>
    <row r="95" s="90" customFormat="true" ht="32.25" hidden="false" customHeight="true" outlineLevel="0" collapsed="false">
      <c r="A95" s="259" t="s">
        <v>2591</v>
      </c>
      <c r="B95" s="260" t="s">
        <v>2195</v>
      </c>
      <c r="C95" s="216" t="s">
        <v>2196</v>
      </c>
      <c r="D95" s="217" t="s">
        <v>2197</v>
      </c>
      <c r="E95" s="216" t="s">
        <v>11</v>
      </c>
      <c r="F95" s="216" t="s">
        <v>2198</v>
      </c>
      <c r="G95" s="261" t="n">
        <v>0.78</v>
      </c>
      <c r="H95" s="216" t="n">
        <v>300</v>
      </c>
      <c r="I95" s="261" t="n">
        <v>234</v>
      </c>
      <c r="J95" s="262" t="n">
        <v>0.12</v>
      </c>
      <c r="K95" s="263" t="n">
        <v>262.08</v>
      </c>
      <c r="L95" s="264" t="s">
        <v>2199</v>
      </c>
      <c r="M95" s="90" t="s">
        <v>2200</v>
      </c>
      <c r="O95" s="224" t="n">
        <v>43284</v>
      </c>
      <c r="P95" s="236" t="n">
        <v>44014</v>
      </c>
      <c r="Q95" s="230" t="s">
        <v>16</v>
      </c>
      <c r="R95" s="90" t="n">
        <v>106</v>
      </c>
      <c r="T95" s="226" t="s">
        <v>2202</v>
      </c>
      <c r="U95" s="228" t="s">
        <v>2201</v>
      </c>
    </row>
    <row r="96" s="200" customFormat="true" ht="15" hidden="false" customHeight="true" outlineLevel="0" collapsed="false">
      <c r="A96" s="33" t="s">
        <v>2593</v>
      </c>
      <c r="B96" s="33"/>
      <c r="C96" s="33"/>
      <c r="D96" s="33"/>
      <c r="E96" s="33"/>
      <c r="F96" s="33"/>
      <c r="G96" s="33"/>
      <c r="H96" s="33"/>
      <c r="I96" s="33"/>
      <c r="J96" s="33"/>
      <c r="K96" s="290" t="n">
        <f aca="false">SUM(K95)</f>
        <v>262.08</v>
      </c>
      <c r="M96" s="26"/>
    </row>
    <row r="97" s="200" customFormat="true" ht="15" hidden="false" customHeight="true" outlineLevel="0" collapsed="false">
      <c r="A97" s="33" t="s">
        <v>2594</v>
      </c>
      <c r="B97" s="33"/>
      <c r="C97" s="33"/>
      <c r="D97" s="33"/>
      <c r="E97" s="33"/>
      <c r="F97" s="33"/>
      <c r="G97" s="33"/>
      <c r="H97" s="33"/>
      <c r="I97" s="33"/>
      <c r="J97" s="33"/>
      <c r="K97" s="290" t="n">
        <v>-0.08</v>
      </c>
      <c r="M97" s="26"/>
    </row>
    <row r="98" s="200" customFormat="true" ht="15" hidden="false" customHeight="true" outlineLevel="0" collapsed="false">
      <c r="A98" s="291" t="s">
        <v>2625</v>
      </c>
      <c r="B98" s="291"/>
      <c r="C98" s="291"/>
      <c r="D98" s="291"/>
      <c r="E98" s="291"/>
      <c r="F98" s="291"/>
      <c r="G98" s="291"/>
      <c r="H98" s="291"/>
      <c r="I98" s="291"/>
      <c r="J98" s="291"/>
      <c r="K98" s="292" t="n">
        <f aca="false">SUM(K96:K97)</f>
        <v>262</v>
      </c>
      <c r="M98" s="26"/>
    </row>
    <row r="99" s="200" customFormat="true" ht="15" hidden="false" customHeight="false" outlineLevel="0" collapsed="false">
      <c r="A99" s="293"/>
      <c r="B99" s="293"/>
      <c r="C99" s="293"/>
      <c r="D99" s="293"/>
      <c r="E99" s="294"/>
      <c r="F99" s="293"/>
      <c r="G99" s="293"/>
      <c r="H99" s="295"/>
      <c r="I99" s="293"/>
      <c r="J99" s="293"/>
      <c r="K99" s="296"/>
      <c r="M99" s="26"/>
    </row>
    <row r="100" s="200" customFormat="true" ht="15" hidden="false" customHeight="false" outlineLevel="0" collapsed="false">
      <c r="C100" s="201"/>
      <c r="E100" s="45"/>
      <c r="F100" s="201"/>
      <c r="H100" s="206"/>
      <c r="K100" s="203"/>
      <c r="M100" s="26"/>
    </row>
    <row r="101" s="200" customFormat="true" ht="45" hidden="false" customHeight="false" outlineLevel="0" collapsed="false">
      <c r="A101" s="284" t="s">
        <v>2588</v>
      </c>
      <c r="B101" s="284" t="s">
        <v>751</v>
      </c>
      <c r="C101" s="284" t="s">
        <v>752</v>
      </c>
      <c r="D101" s="284" t="s">
        <v>753</v>
      </c>
      <c r="E101" s="284" t="s">
        <v>3</v>
      </c>
      <c r="F101" s="284" t="s">
        <v>2589</v>
      </c>
      <c r="G101" s="284" t="s">
        <v>755</v>
      </c>
      <c r="H101" s="285" t="s">
        <v>756</v>
      </c>
      <c r="I101" s="286" t="s">
        <v>757</v>
      </c>
      <c r="J101" s="285" t="s">
        <v>758</v>
      </c>
      <c r="K101" s="287" t="s">
        <v>759</v>
      </c>
      <c r="M101" s="288" t="s">
        <v>2626</v>
      </c>
    </row>
    <row r="102" s="90" customFormat="true" ht="32.25" hidden="false" customHeight="true" outlineLevel="0" collapsed="false">
      <c r="A102" s="259" t="s">
        <v>2591</v>
      </c>
      <c r="B102" s="260" t="s">
        <v>2437</v>
      </c>
      <c r="C102" s="257" t="s">
        <v>2438</v>
      </c>
      <c r="D102" s="253" t="s">
        <v>2439</v>
      </c>
      <c r="E102" s="216" t="s">
        <v>418</v>
      </c>
      <c r="F102" s="216" t="s">
        <v>2440</v>
      </c>
      <c r="G102" s="261" t="n">
        <v>9.62</v>
      </c>
      <c r="H102" s="216" t="n">
        <v>30</v>
      </c>
      <c r="I102" s="261" t="n">
        <v>288.6</v>
      </c>
      <c r="J102" s="262" t="n">
        <v>0.12</v>
      </c>
      <c r="K102" s="263" t="n">
        <v>323.232</v>
      </c>
      <c r="L102" s="264" t="s">
        <v>2441</v>
      </c>
      <c r="M102" s="302" t="s">
        <v>2442</v>
      </c>
      <c r="O102" s="219" t="n">
        <v>42404</v>
      </c>
      <c r="P102" s="219" t="n">
        <v>43496</v>
      </c>
      <c r="Q102" s="254" t="s">
        <v>16</v>
      </c>
      <c r="R102" s="90" t="n">
        <v>389</v>
      </c>
      <c r="T102" s="248" t="s">
        <v>2444</v>
      </c>
      <c r="U102" s="85" t="s">
        <v>2443</v>
      </c>
    </row>
    <row r="103" s="200" customFormat="true" ht="15" hidden="false" customHeight="true" outlineLevel="0" collapsed="false">
      <c r="A103" s="33" t="s">
        <v>2593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290" t="n">
        <f aca="false">SUM(K102)</f>
        <v>323.232</v>
      </c>
      <c r="M103" s="26"/>
    </row>
    <row r="104" s="200" customFormat="true" ht="15" hidden="false" customHeight="true" outlineLevel="0" collapsed="false">
      <c r="A104" s="33" t="s">
        <v>2594</v>
      </c>
      <c r="B104" s="33"/>
      <c r="C104" s="33"/>
      <c r="D104" s="33"/>
      <c r="E104" s="33"/>
      <c r="F104" s="33"/>
      <c r="G104" s="33"/>
      <c r="H104" s="33"/>
      <c r="I104" s="33"/>
      <c r="J104" s="33"/>
      <c r="K104" s="290" t="n">
        <v>-0.23</v>
      </c>
      <c r="M104" s="26"/>
    </row>
    <row r="105" s="200" customFormat="true" ht="15" hidden="false" customHeight="true" outlineLevel="0" collapsed="false">
      <c r="A105" s="291" t="s">
        <v>2627</v>
      </c>
      <c r="B105" s="291"/>
      <c r="C105" s="291"/>
      <c r="D105" s="291"/>
      <c r="E105" s="291"/>
      <c r="F105" s="291"/>
      <c r="G105" s="291"/>
      <c r="H105" s="291"/>
      <c r="I105" s="291"/>
      <c r="J105" s="291"/>
      <c r="K105" s="292" t="n">
        <f aca="false">SUM(K103:K104)</f>
        <v>323.002</v>
      </c>
      <c r="M105" s="26"/>
    </row>
    <row r="106" s="200" customFormat="true" ht="15" hidden="false" customHeight="false" outlineLevel="0" collapsed="false">
      <c r="A106" s="293"/>
      <c r="B106" s="293"/>
      <c r="C106" s="293"/>
      <c r="D106" s="293"/>
      <c r="E106" s="294"/>
      <c r="F106" s="293"/>
      <c r="G106" s="293"/>
      <c r="H106" s="295"/>
      <c r="I106" s="293"/>
      <c r="J106" s="293"/>
      <c r="K106" s="296"/>
      <c r="M106" s="26"/>
    </row>
    <row r="107" s="200" customFormat="true" ht="15" hidden="false" customHeight="false" outlineLevel="0" collapsed="false">
      <c r="C107" s="201"/>
      <c r="E107" s="45"/>
      <c r="F107" s="201"/>
      <c r="H107" s="206"/>
      <c r="K107" s="203"/>
      <c r="M107" s="26"/>
    </row>
    <row r="108" s="200" customFormat="true" ht="45" hidden="false" customHeight="false" outlineLevel="0" collapsed="false">
      <c r="A108" s="284" t="s">
        <v>2588</v>
      </c>
      <c r="B108" s="284" t="s">
        <v>751</v>
      </c>
      <c r="C108" s="284" t="s">
        <v>752</v>
      </c>
      <c r="D108" s="284" t="s">
        <v>753</v>
      </c>
      <c r="E108" s="284" t="s">
        <v>3</v>
      </c>
      <c r="F108" s="284" t="s">
        <v>2589</v>
      </c>
      <c r="G108" s="284" t="s">
        <v>755</v>
      </c>
      <c r="H108" s="285" t="s">
        <v>756</v>
      </c>
      <c r="I108" s="286" t="s">
        <v>757</v>
      </c>
      <c r="J108" s="285" t="s">
        <v>758</v>
      </c>
      <c r="K108" s="287" t="s">
        <v>759</v>
      </c>
      <c r="M108" s="288" t="s">
        <v>2628</v>
      </c>
    </row>
    <row r="109" s="90" customFormat="true" ht="32.25" hidden="false" customHeight="true" outlineLevel="0" collapsed="false">
      <c r="A109" s="259" t="s">
        <v>2591</v>
      </c>
      <c r="B109" s="260" t="s">
        <v>2544</v>
      </c>
      <c r="C109" s="216" t="s">
        <v>2545</v>
      </c>
      <c r="D109" s="216" t="s">
        <v>2546</v>
      </c>
      <c r="E109" s="216" t="s">
        <v>428</v>
      </c>
      <c r="F109" s="216" t="s">
        <v>2547</v>
      </c>
      <c r="G109" s="261" t="n">
        <v>18.27</v>
      </c>
      <c r="H109" s="216" t="n">
        <v>450</v>
      </c>
      <c r="I109" s="261" t="n">
        <v>8221.5</v>
      </c>
      <c r="J109" s="262" t="n">
        <v>0.12</v>
      </c>
      <c r="K109" s="263" t="n">
        <v>9208.08</v>
      </c>
      <c r="L109" s="264" t="s">
        <v>2548</v>
      </c>
      <c r="M109" s="90" t="s">
        <v>2549</v>
      </c>
      <c r="O109" s="224" t="n">
        <v>43325</v>
      </c>
      <c r="P109" s="236" t="n">
        <v>44055</v>
      </c>
      <c r="Q109" s="230" t="s">
        <v>2018</v>
      </c>
      <c r="R109" s="90" t="n">
        <v>571</v>
      </c>
      <c r="T109" s="226" t="s">
        <v>2551</v>
      </c>
      <c r="U109" s="228" t="s">
        <v>2550</v>
      </c>
    </row>
    <row r="110" s="200" customFormat="true" ht="15" hidden="false" customHeight="true" outlineLevel="0" collapsed="false">
      <c r="A110" s="33" t="s">
        <v>2593</v>
      </c>
      <c r="B110" s="33"/>
      <c r="C110" s="33"/>
      <c r="D110" s="33"/>
      <c r="E110" s="33"/>
      <c r="F110" s="33"/>
      <c r="G110" s="33"/>
      <c r="H110" s="33"/>
      <c r="I110" s="33"/>
      <c r="J110" s="33"/>
      <c r="K110" s="290" t="n">
        <f aca="false">SUM(K109)</f>
        <v>9208.08</v>
      </c>
      <c r="M110" s="26"/>
    </row>
    <row r="111" s="200" customFormat="true" ht="15" hidden="false" customHeight="true" outlineLevel="0" collapsed="false">
      <c r="A111" s="33" t="s">
        <v>2594</v>
      </c>
      <c r="B111" s="33"/>
      <c r="C111" s="33"/>
      <c r="D111" s="33"/>
      <c r="E111" s="33"/>
      <c r="F111" s="33"/>
      <c r="G111" s="33"/>
      <c r="H111" s="33"/>
      <c r="I111" s="33"/>
      <c r="J111" s="33"/>
      <c r="K111" s="290" t="n">
        <v>-0.08</v>
      </c>
      <c r="M111" s="26"/>
    </row>
    <row r="112" s="200" customFormat="true" ht="15" hidden="false" customHeight="true" outlineLevel="0" collapsed="false">
      <c r="A112" s="291" t="s">
        <v>2629</v>
      </c>
      <c r="B112" s="291"/>
      <c r="C112" s="291"/>
      <c r="D112" s="291"/>
      <c r="E112" s="291"/>
      <c r="F112" s="291"/>
      <c r="G112" s="291"/>
      <c r="H112" s="291"/>
      <c r="I112" s="291"/>
      <c r="J112" s="291"/>
      <c r="K112" s="292" t="n">
        <f aca="false">SUM(K110:K111)</f>
        <v>9208</v>
      </c>
      <c r="M112" s="26"/>
    </row>
    <row r="113" s="200" customFormat="true" ht="15" hidden="false" customHeight="false" outlineLevel="0" collapsed="false">
      <c r="A113" s="293"/>
      <c r="B113" s="293"/>
      <c r="C113" s="293"/>
      <c r="D113" s="293"/>
      <c r="E113" s="294"/>
      <c r="F113" s="293"/>
      <c r="G113" s="293"/>
      <c r="H113" s="295"/>
      <c r="I113" s="293"/>
      <c r="J113" s="293"/>
      <c r="K113" s="296"/>
      <c r="M113" s="26"/>
    </row>
    <row r="114" s="200" customFormat="true" ht="15" hidden="false" customHeight="false" outlineLevel="0" collapsed="false">
      <c r="C114" s="201"/>
      <c r="E114" s="45"/>
      <c r="F114" s="201"/>
      <c r="H114" s="206"/>
      <c r="K114" s="203"/>
      <c r="M114" s="26"/>
    </row>
    <row r="115" s="200" customFormat="true" ht="45" hidden="false" customHeight="false" outlineLevel="0" collapsed="false">
      <c r="A115" s="284" t="s">
        <v>0</v>
      </c>
      <c r="B115" s="284" t="s">
        <v>751</v>
      </c>
      <c r="C115" s="284" t="s">
        <v>752</v>
      </c>
      <c r="D115" s="284" t="s">
        <v>753</v>
      </c>
      <c r="E115" s="284" t="s">
        <v>3</v>
      </c>
      <c r="F115" s="284" t="s">
        <v>2589</v>
      </c>
      <c r="G115" s="284" t="s">
        <v>755</v>
      </c>
      <c r="H115" s="285" t="s">
        <v>756</v>
      </c>
      <c r="I115" s="286" t="s">
        <v>757</v>
      </c>
      <c r="J115" s="285" t="s">
        <v>758</v>
      </c>
      <c r="K115" s="287" t="s">
        <v>759</v>
      </c>
      <c r="M115" s="288" t="s">
        <v>2630</v>
      </c>
    </row>
    <row r="116" s="90" customFormat="true" ht="32.25" hidden="false" customHeight="true" outlineLevel="0" collapsed="false">
      <c r="A116" s="259" t="s">
        <v>2591</v>
      </c>
      <c r="B116" s="260" t="s">
        <v>2092</v>
      </c>
      <c r="C116" s="216" t="s">
        <v>2093</v>
      </c>
      <c r="D116" s="216" t="s">
        <v>2094</v>
      </c>
      <c r="E116" s="216" t="s">
        <v>11</v>
      </c>
      <c r="F116" s="216" t="s">
        <v>2095</v>
      </c>
      <c r="G116" s="261" t="n">
        <v>0.25</v>
      </c>
      <c r="H116" s="303" t="n">
        <v>24300</v>
      </c>
      <c r="I116" s="261" t="n">
        <v>6075</v>
      </c>
      <c r="J116" s="262" t="n">
        <v>0.12</v>
      </c>
      <c r="K116" s="263" t="n">
        <v>6804</v>
      </c>
      <c r="L116" s="264" t="s">
        <v>2096</v>
      </c>
      <c r="M116" s="90" t="s">
        <v>2097</v>
      </c>
      <c r="O116" s="224" t="n">
        <v>43032</v>
      </c>
      <c r="P116" s="236" t="n">
        <v>43396</v>
      </c>
      <c r="Q116" s="230" t="s">
        <v>2018</v>
      </c>
      <c r="R116" s="90" t="n">
        <v>33</v>
      </c>
      <c r="T116" s="227" t="s">
        <v>2099</v>
      </c>
      <c r="U116" s="228" t="s">
        <v>2098</v>
      </c>
    </row>
    <row r="117" s="90" customFormat="true" ht="32.25" hidden="false" customHeight="true" outlineLevel="0" collapsed="false">
      <c r="A117" s="259" t="s">
        <v>2592</v>
      </c>
      <c r="B117" s="260" t="s">
        <v>2504</v>
      </c>
      <c r="C117" s="216" t="s">
        <v>2505</v>
      </c>
      <c r="D117" s="85" t="s">
        <v>2506</v>
      </c>
      <c r="E117" s="216" t="s">
        <v>11</v>
      </c>
      <c r="F117" s="216" t="s">
        <v>2095</v>
      </c>
      <c r="G117" s="261" t="n">
        <v>0.43</v>
      </c>
      <c r="H117" s="303" t="n">
        <v>13160</v>
      </c>
      <c r="I117" s="261" t="n">
        <v>5658.8</v>
      </c>
      <c r="J117" s="262" t="n">
        <v>0.12</v>
      </c>
      <c r="K117" s="263" t="n">
        <v>6337.856</v>
      </c>
      <c r="L117" s="264" t="s">
        <v>2096</v>
      </c>
      <c r="M117" s="90" t="s">
        <v>2097</v>
      </c>
      <c r="N117" s="90" t="s">
        <v>2509</v>
      </c>
      <c r="O117" s="224" t="n">
        <v>43011</v>
      </c>
      <c r="P117" s="236" t="n">
        <v>43375</v>
      </c>
      <c r="Q117" s="230" t="s">
        <v>2018</v>
      </c>
      <c r="R117" s="90" t="s">
        <v>2508</v>
      </c>
      <c r="T117" s="227" t="s">
        <v>2510</v>
      </c>
      <c r="U117" s="228" t="s">
        <v>2507</v>
      </c>
    </row>
    <row r="118" s="90" customFormat="true" ht="32.25" hidden="false" customHeight="true" outlineLevel="0" collapsed="false">
      <c r="A118" s="259" t="s">
        <v>2601</v>
      </c>
      <c r="B118" s="260" t="s">
        <v>2526</v>
      </c>
      <c r="C118" s="216" t="s">
        <v>2527</v>
      </c>
      <c r="D118" s="85" t="s">
        <v>2528</v>
      </c>
      <c r="E118" s="216" t="s">
        <v>428</v>
      </c>
      <c r="F118" s="216" t="s">
        <v>2095</v>
      </c>
      <c r="G118" s="261" t="n">
        <v>6.8</v>
      </c>
      <c r="H118" s="216" t="n">
        <v>36</v>
      </c>
      <c r="I118" s="261" t="n">
        <v>244.8</v>
      </c>
      <c r="J118" s="262" t="n">
        <v>0.12</v>
      </c>
      <c r="K118" s="263" t="n">
        <v>274.176</v>
      </c>
      <c r="L118" s="264" t="s">
        <v>2096</v>
      </c>
      <c r="M118" s="90" t="s">
        <v>2097</v>
      </c>
      <c r="O118" s="224" t="n">
        <v>43297</v>
      </c>
      <c r="P118" s="236" t="n">
        <v>43661</v>
      </c>
      <c r="Q118" s="230" t="s">
        <v>2018</v>
      </c>
      <c r="R118" s="90" t="n">
        <v>561</v>
      </c>
      <c r="T118" s="227" t="s">
        <v>2530</v>
      </c>
      <c r="U118" s="228" t="s">
        <v>2529</v>
      </c>
    </row>
    <row r="119" s="200" customFormat="true" ht="15" hidden="false" customHeight="true" outlineLevel="0" collapsed="false">
      <c r="A119" s="33" t="s">
        <v>2593</v>
      </c>
      <c r="B119" s="33"/>
      <c r="C119" s="33"/>
      <c r="D119" s="33"/>
      <c r="E119" s="33"/>
      <c r="F119" s="33"/>
      <c r="G119" s="33"/>
      <c r="H119" s="33"/>
      <c r="I119" s="33"/>
      <c r="J119" s="33"/>
      <c r="K119" s="290" t="n">
        <f aca="false">SUM(K116:K118)</f>
        <v>13416.032</v>
      </c>
      <c r="M119" s="26"/>
    </row>
    <row r="120" s="200" customFormat="true" ht="15" hidden="false" customHeight="true" outlineLevel="0" collapsed="false">
      <c r="A120" s="33" t="s">
        <v>2594</v>
      </c>
      <c r="B120" s="33"/>
      <c r="C120" s="33"/>
      <c r="D120" s="33"/>
      <c r="E120" s="33"/>
      <c r="F120" s="33"/>
      <c r="G120" s="33"/>
      <c r="H120" s="33"/>
      <c r="I120" s="33"/>
      <c r="J120" s="33"/>
      <c r="K120" s="290" t="n">
        <v>-0.03</v>
      </c>
      <c r="M120" s="26"/>
    </row>
    <row r="121" s="200" customFormat="true" ht="15" hidden="false" customHeight="true" outlineLevel="0" collapsed="false">
      <c r="A121" s="291" t="s">
        <v>2631</v>
      </c>
      <c r="B121" s="291"/>
      <c r="C121" s="291"/>
      <c r="D121" s="291"/>
      <c r="E121" s="291"/>
      <c r="F121" s="291"/>
      <c r="G121" s="291"/>
      <c r="H121" s="291"/>
      <c r="I121" s="291"/>
      <c r="J121" s="291"/>
      <c r="K121" s="292" t="n">
        <f aca="false">SUM(K119:K120)</f>
        <v>13416.002</v>
      </c>
      <c r="M121" s="26"/>
    </row>
    <row r="122" s="200" customFormat="true" ht="15" hidden="false" customHeight="false" outlineLevel="0" collapsed="false">
      <c r="A122" s="293"/>
      <c r="B122" s="293"/>
      <c r="C122" s="293"/>
      <c r="D122" s="293"/>
      <c r="E122" s="294"/>
      <c r="F122" s="293"/>
      <c r="G122" s="293"/>
      <c r="H122" s="295"/>
      <c r="I122" s="293"/>
      <c r="J122" s="293"/>
      <c r="K122" s="296"/>
      <c r="M122" s="26"/>
    </row>
    <row r="123" s="200" customFormat="true" ht="15" hidden="false" customHeight="false" outlineLevel="0" collapsed="false">
      <c r="C123" s="201"/>
      <c r="E123" s="45"/>
      <c r="F123" s="201"/>
      <c r="H123" s="206"/>
      <c r="K123" s="203"/>
      <c r="M123" s="26"/>
    </row>
    <row r="124" s="200" customFormat="true" ht="45" hidden="false" customHeight="false" outlineLevel="0" collapsed="false">
      <c r="A124" s="284" t="s">
        <v>2588</v>
      </c>
      <c r="B124" s="284" t="s">
        <v>751</v>
      </c>
      <c r="C124" s="284" t="s">
        <v>752</v>
      </c>
      <c r="D124" s="284" t="s">
        <v>753</v>
      </c>
      <c r="E124" s="284" t="s">
        <v>3</v>
      </c>
      <c r="F124" s="284" t="s">
        <v>2589</v>
      </c>
      <c r="G124" s="284" t="s">
        <v>755</v>
      </c>
      <c r="H124" s="285" t="s">
        <v>756</v>
      </c>
      <c r="I124" s="286" t="s">
        <v>757</v>
      </c>
      <c r="J124" s="285" t="s">
        <v>758</v>
      </c>
      <c r="K124" s="287" t="s">
        <v>759</v>
      </c>
      <c r="M124" s="288" t="s">
        <v>2632</v>
      </c>
    </row>
    <row r="125" s="90" customFormat="true" ht="32.25" hidden="false" customHeight="true" outlineLevel="0" collapsed="false">
      <c r="A125" s="259" t="s">
        <v>2591</v>
      </c>
      <c r="B125" s="260" t="s">
        <v>2147</v>
      </c>
      <c r="C125" s="216" t="s">
        <v>2148</v>
      </c>
      <c r="D125" s="85" t="s">
        <v>2149</v>
      </c>
      <c r="E125" s="216" t="s">
        <v>11</v>
      </c>
      <c r="F125" s="216" t="s">
        <v>2150</v>
      </c>
      <c r="G125" s="261" t="n">
        <v>0.81</v>
      </c>
      <c r="H125" s="216" t="n">
        <v>8900</v>
      </c>
      <c r="I125" s="261" t="n">
        <v>7209</v>
      </c>
      <c r="J125" s="262" t="n">
        <v>0.12</v>
      </c>
      <c r="K125" s="263" t="n">
        <v>8074.08</v>
      </c>
      <c r="L125" s="264" t="s">
        <v>2151</v>
      </c>
      <c r="M125" s="90" t="s">
        <v>2152</v>
      </c>
      <c r="O125" s="224" t="n">
        <v>43256</v>
      </c>
      <c r="P125" s="236" t="n">
        <v>43986</v>
      </c>
      <c r="Q125" s="230" t="s">
        <v>2018</v>
      </c>
      <c r="R125" s="90" t="n">
        <v>66</v>
      </c>
      <c r="T125" s="226" t="s">
        <v>2154</v>
      </c>
      <c r="U125" s="228" t="s">
        <v>2153</v>
      </c>
    </row>
    <row r="126" s="90" customFormat="true" ht="32.25" hidden="false" customHeight="true" outlineLevel="0" collapsed="false">
      <c r="A126" s="259" t="s">
        <v>2592</v>
      </c>
      <c r="B126" s="260" t="s">
        <v>2182</v>
      </c>
      <c r="C126" s="216" t="s">
        <v>2183</v>
      </c>
      <c r="D126" s="85" t="s">
        <v>2184</v>
      </c>
      <c r="E126" s="216" t="s">
        <v>11</v>
      </c>
      <c r="F126" s="216" t="s">
        <v>2150</v>
      </c>
      <c r="G126" s="261" t="n">
        <v>0.39</v>
      </c>
      <c r="H126" s="303" t="n">
        <v>12900</v>
      </c>
      <c r="I126" s="261" t="n">
        <v>5031</v>
      </c>
      <c r="J126" s="262" t="n">
        <v>0.12</v>
      </c>
      <c r="K126" s="263" t="n">
        <v>5634.72</v>
      </c>
      <c r="L126" s="264" t="s">
        <v>2151</v>
      </c>
      <c r="M126" s="90" t="s">
        <v>2185</v>
      </c>
      <c r="O126" s="224" t="n">
        <v>43325</v>
      </c>
      <c r="P126" s="236" t="n">
        <v>44055</v>
      </c>
      <c r="Q126" s="230" t="s">
        <v>2018</v>
      </c>
      <c r="R126" s="90" t="n">
        <v>103</v>
      </c>
      <c r="T126" s="226" t="s">
        <v>2187</v>
      </c>
      <c r="U126" s="228" t="s">
        <v>2186</v>
      </c>
    </row>
    <row r="127" s="90" customFormat="true" ht="32.25" hidden="false" customHeight="true" outlineLevel="0" collapsed="false">
      <c r="A127" s="259" t="s">
        <v>2601</v>
      </c>
      <c r="B127" s="260" t="s">
        <v>2343</v>
      </c>
      <c r="C127" s="257" t="s">
        <v>2344</v>
      </c>
      <c r="D127" s="253" t="s">
        <v>2345</v>
      </c>
      <c r="E127" s="216" t="s">
        <v>11</v>
      </c>
      <c r="F127" s="216" t="s">
        <v>2150</v>
      </c>
      <c r="G127" s="261" t="n">
        <v>0.373</v>
      </c>
      <c r="H127" s="216" t="n">
        <v>3600</v>
      </c>
      <c r="I127" s="261" t="n">
        <v>1342.8</v>
      </c>
      <c r="J127" s="262" t="n">
        <v>0.12</v>
      </c>
      <c r="K127" s="263" t="n">
        <v>1503.936</v>
      </c>
      <c r="L127" s="264" t="s">
        <v>2151</v>
      </c>
      <c r="M127" s="265" t="s">
        <v>2152</v>
      </c>
      <c r="O127" s="219" t="n">
        <v>42411</v>
      </c>
      <c r="P127" s="219" t="n">
        <v>43496</v>
      </c>
      <c r="Q127" s="254" t="s">
        <v>16</v>
      </c>
      <c r="R127" s="90" t="n">
        <v>257</v>
      </c>
      <c r="T127" s="248" t="s">
        <v>2347</v>
      </c>
      <c r="U127" s="85" t="s">
        <v>2346</v>
      </c>
    </row>
    <row r="128" s="200" customFormat="true" ht="15" hidden="false" customHeight="true" outlineLevel="0" collapsed="false">
      <c r="A128" s="33" t="s">
        <v>2593</v>
      </c>
      <c r="B128" s="33"/>
      <c r="C128" s="33"/>
      <c r="D128" s="33"/>
      <c r="E128" s="33"/>
      <c r="F128" s="33"/>
      <c r="G128" s="33"/>
      <c r="H128" s="33"/>
      <c r="I128" s="33"/>
      <c r="J128" s="33"/>
      <c r="K128" s="290" t="n">
        <f aca="false">SUM(K125:K127)</f>
        <v>15212.736</v>
      </c>
      <c r="M128" s="26"/>
    </row>
    <row r="129" s="200" customFormat="true" ht="15" hidden="false" customHeight="true" outlineLevel="0" collapsed="false">
      <c r="A129" s="33" t="s">
        <v>2594</v>
      </c>
      <c r="B129" s="33"/>
      <c r="C129" s="33"/>
      <c r="D129" s="33"/>
      <c r="E129" s="33"/>
      <c r="F129" s="33"/>
      <c r="G129" s="33"/>
      <c r="H129" s="33"/>
      <c r="I129" s="33"/>
      <c r="J129" s="33"/>
      <c r="K129" s="290" t="n">
        <v>0.26</v>
      </c>
      <c r="M129" s="26"/>
    </row>
    <row r="130" s="200" customFormat="true" ht="15" hidden="false" customHeight="true" outlineLevel="0" collapsed="false">
      <c r="A130" s="291" t="s">
        <v>2633</v>
      </c>
      <c r="B130" s="291"/>
      <c r="C130" s="291"/>
      <c r="D130" s="291"/>
      <c r="E130" s="291"/>
      <c r="F130" s="291"/>
      <c r="G130" s="291"/>
      <c r="H130" s="291"/>
      <c r="I130" s="291"/>
      <c r="J130" s="291"/>
      <c r="K130" s="292" t="n">
        <f aca="false">SUM(K128:K129)</f>
        <v>15212.996</v>
      </c>
      <c r="M130" s="26"/>
    </row>
    <row r="131" s="200" customFormat="true" ht="15" hidden="false" customHeight="false" outlineLevel="0" collapsed="false">
      <c r="A131" s="293"/>
      <c r="B131" s="293"/>
      <c r="C131" s="293"/>
      <c r="D131" s="293"/>
      <c r="E131" s="294"/>
      <c r="F131" s="293"/>
      <c r="G131" s="293"/>
      <c r="H131" s="295"/>
      <c r="I131" s="293"/>
      <c r="J131" s="293"/>
      <c r="K131" s="296"/>
      <c r="M131" s="26"/>
    </row>
    <row r="132" s="200" customFormat="true" ht="15" hidden="false" customHeight="false" outlineLevel="0" collapsed="false">
      <c r="C132" s="201"/>
      <c r="E132" s="45"/>
      <c r="F132" s="201"/>
      <c r="H132" s="206"/>
      <c r="K132" s="203"/>
      <c r="M132" s="26"/>
    </row>
    <row r="133" s="200" customFormat="true" ht="45" hidden="false" customHeight="false" outlineLevel="0" collapsed="false">
      <c r="A133" s="284" t="s">
        <v>2588</v>
      </c>
      <c r="B133" s="284" t="s">
        <v>751</v>
      </c>
      <c r="C133" s="284" t="s">
        <v>752</v>
      </c>
      <c r="D133" s="284" t="s">
        <v>753</v>
      </c>
      <c r="E133" s="284" t="s">
        <v>3</v>
      </c>
      <c r="F133" s="284" t="s">
        <v>2589</v>
      </c>
      <c r="G133" s="284" t="s">
        <v>755</v>
      </c>
      <c r="H133" s="285" t="s">
        <v>756</v>
      </c>
      <c r="I133" s="286" t="s">
        <v>757</v>
      </c>
      <c r="J133" s="285" t="s">
        <v>758</v>
      </c>
      <c r="K133" s="287" t="s">
        <v>759</v>
      </c>
      <c r="M133" s="288" t="s">
        <v>2634</v>
      </c>
    </row>
    <row r="134" s="90" customFormat="true" ht="32.25" hidden="false" customHeight="true" outlineLevel="0" collapsed="false">
      <c r="A134" s="259" t="s">
        <v>2591</v>
      </c>
      <c r="B134" s="260" t="s">
        <v>2461</v>
      </c>
      <c r="C134" s="216" t="s">
        <v>2462</v>
      </c>
      <c r="D134" s="216" t="s">
        <v>2463</v>
      </c>
      <c r="E134" s="216" t="s">
        <v>11</v>
      </c>
      <c r="F134" s="216" t="s">
        <v>2464</v>
      </c>
      <c r="G134" s="261" t="n">
        <v>4.11</v>
      </c>
      <c r="H134" s="216" t="n">
        <v>480</v>
      </c>
      <c r="I134" s="261" t="n">
        <v>1972.8</v>
      </c>
      <c r="J134" s="262" t="n">
        <v>0.12</v>
      </c>
      <c r="K134" s="263" t="n">
        <v>2209.536</v>
      </c>
      <c r="L134" s="264" t="s">
        <v>2465</v>
      </c>
      <c r="M134" s="90" t="s">
        <v>2466</v>
      </c>
      <c r="O134" s="224" t="n">
        <v>43312</v>
      </c>
      <c r="P134" s="236" t="n">
        <v>44042</v>
      </c>
      <c r="Q134" s="230" t="s">
        <v>2018</v>
      </c>
      <c r="R134" s="90" t="n">
        <v>483</v>
      </c>
      <c r="T134" s="227" t="s">
        <v>2468</v>
      </c>
      <c r="U134" s="228" t="s">
        <v>2467</v>
      </c>
    </row>
    <row r="135" s="200" customFormat="true" ht="15" hidden="false" customHeight="true" outlineLevel="0" collapsed="false">
      <c r="A135" s="33" t="s">
        <v>2593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290" t="n">
        <f aca="false">SUM(K134)</f>
        <v>2209.536</v>
      </c>
      <c r="M135" s="26"/>
    </row>
    <row r="136" s="200" customFormat="true" ht="15" hidden="false" customHeight="true" outlineLevel="0" collapsed="false">
      <c r="A136" s="33" t="s">
        <v>2594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290" t="n">
        <v>0.46</v>
      </c>
      <c r="M136" s="26"/>
    </row>
    <row r="137" s="200" customFormat="true" ht="15" hidden="false" customHeight="true" outlineLevel="0" collapsed="false">
      <c r="A137" s="291" t="s">
        <v>2635</v>
      </c>
      <c r="B137" s="291"/>
      <c r="C137" s="291"/>
      <c r="D137" s="291"/>
      <c r="E137" s="291"/>
      <c r="F137" s="291"/>
      <c r="G137" s="291"/>
      <c r="H137" s="291"/>
      <c r="I137" s="291"/>
      <c r="J137" s="291"/>
      <c r="K137" s="292" t="n">
        <f aca="false">SUM(K135:K136)</f>
        <v>2209.996</v>
      </c>
      <c r="M137" s="26"/>
    </row>
    <row r="138" s="200" customFormat="true" ht="15" hidden="false" customHeight="false" outlineLevel="0" collapsed="false">
      <c r="A138" s="293"/>
      <c r="B138" s="293"/>
      <c r="C138" s="293"/>
      <c r="D138" s="293"/>
      <c r="E138" s="294"/>
      <c r="F138" s="293"/>
      <c r="G138" s="293"/>
      <c r="H138" s="295"/>
      <c r="I138" s="293"/>
      <c r="J138" s="293"/>
      <c r="K138" s="296"/>
      <c r="M138" s="26"/>
    </row>
    <row r="139" s="200" customFormat="true" ht="15" hidden="false" customHeight="false" outlineLevel="0" collapsed="false">
      <c r="C139" s="201"/>
      <c r="E139" s="45"/>
      <c r="F139" s="201"/>
      <c r="H139" s="206"/>
      <c r="K139" s="203"/>
      <c r="M139" s="26"/>
    </row>
    <row r="140" s="200" customFormat="true" ht="45" hidden="false" customHeight="false" outlineLevel="0" collapsed="false">
      <c r="A140" s="284" t="s">
        <v>0</v>
      </c>
      <c r="B140" s="284" t="s">
        <v>751</v>
      </c>
      <c r="C140" s="284" t="s">
        <v>752</v>
      </c>
      <c r="D140" s="284" t="s">
        <v>753</v>
      </c>
      <c r="E140" s="284" t="s">
        <v>3</v>
      </c>
      <c r="F140" s="284" t="s">
        <v>2589</v>
      </c>
      <c r="G140" s="284" t="s">
        <v>755</v>
      </c>
      <c r="H140" s="285" t="s">
        <v>756</v>
      </c>
      <c r="I140" s="286" t="s">
        <v>757</v>
      </c>
      <c r="J140" s="285" t="s">
        <v>758</v>
      </c>
      <c r="K140" s="287" t="s">
        <v>759</v>
      </c>
      <c r="M140" s="288" t="s">
        <v>2636</v>
      </c>
    </row>
    <row r="141" s="90" customFormat="true" ht="32.25" hidden="false" customHeight="true" outlineLevel="0" collapsed="false">
      <c r="A141" s="259" t="s">
        <v>2591</v>
      </c>
      <c r="B141" s="260" t="s">
        <v>2029</v>
      </c>
      <c r="C141" s="217" t="s">
        <v>2030</v>
      </c>
      <c r="D141" s="216" t="s">
        <v>2031</v>
      </c>
      <c r="E141" s="216" t="s">
        <v>11</v>
      </c>
      <c r="F141" s="216" t="s">
        <v>2032</v>
      </c>
      <c r="G141" s="261" t="n">
        <v>7.386</v>
      </c>
      <c r="H141" s="216" t="n">
        <v>150</v>
      </c>
      <c r="I141" s="261" t="n">
        <v>1107.9</v>
      </c>
      <c r="J141" s="262" t="n">
        <v>0.12</v>
      </c>
      <c r="K141" s="263" t="n">
        <v>1240.848</v>
      </c>
      <c r="L141" s="264" t="s">
        <v>2033</v>
      </c>
      <c r="M141" s="90" t="s">
        <v>2034</v>
      </c>
      <c r="O141" s="224" t="n">
        <v>42258</v>
      </c>
      <c r="P141" s="225" t="n">
        <v>43353</v>
      </c>
      <c r="Q141" s="226" t="s">
        <v>2018</v>
      </c>
      <c r="R141" s="90" t="n">
        <v>14</v>
      </c>
      <c r="T141" s="227" t="s">
        <v>2036</v>
      </c>
      <c r="U141" s="90" t="s">
        <v>2035</v>
      </c>
    </row>
    <row r="142" s="90" customFormat="true" ht="32.25" hidden="false" customHeight="true" outlineLevel="0" collapsed="false">
      <c r="A142" s="259" t="s">
        <v>2592</v>
      </c>
      <c r="B142" s="260" t="s">
        <v>2317</v>
      </c>
      <c r="C142" s="253" t="s">
        <v>2318</v>
      </c>
      <c r="D142" s="231" t="s">
        <v>2319</v>
      </c>
      <c r="E142" s="216" t="s">
        <v>11</v>
      </c>
      <c r="F142" s="216" t="s">
        <v>2032</v>
      </c>
      <c r="G142" s="261" t="n">
        <v>0.739</v>
      </c>
      <c r="H142" s="216" t="n">
        <v>6400</v>
      </c>
      <c r="I142" s="261" t="n">
        <v>4729.6</v>
      </c>
      <c r="J142" s="262" t="n">
        <v>0.12</v>
      </c>
      <c r="K142" s="263" t="n">
        <v>5297.152</v>
      </c>
      <c r="L142" s="264" t="s">
        <v>2033</v>
      </c>
      <c r="M142" s="90" t="s">
        <v>2034</v>
      </c>
      <c r="N142" s="212" t="s">
        <v>2322</v>
      </c>
      <c r="O142" s="213" t="n">
        <v>42331</v>
      </c>
      <c r="P142" s="213" t="n">
        <v>43403</v>
      </c>
      <c r="Q142" s="214" t="s">
        <v>2018</v>
      </c>
      <c r="R142" s="90" t="s">
        <v>2321</v>
      </c>
      <c r="T142" s="215" t="s">
        <v>2323</v>
      </c>
      <c r="U142" s="90" t="s">
        <v>2320</v>
      </c>
    </row>
    <row r="143" s="90" customFormat="true" ht="32.25" hidden="false" customHeight="true" outlineLevel="0" collapsed="false">
      <c r="A143" s="259" t="s">
        <v>2601</v>
      </c>
      <c r="B143" s="260" t="s">
        <v>2358</v>
      </c>
      <c r="C143" s="216" t="s">
        <v>2359</v>
      </c>
      <c r="D143" s="217" t="s">
        <v>2360</v>
      </c>
      <c r="E143" s="216" t="s">
        <v>11</v>
      </c>
      <c r="F143" s="216" t="s">
        <v>2032</v>
      </c>
      <c r="G143" s="261" t="n">
        <v>6.55</v>
      </c>
      <c r="H143" s="216" t="n">
        <v>200</v>
      </c>
      <c r="I143" s="261" t="n">
        <v>1310</v>
      </c>
      <c r="J143" s="262" t="n">
        <v>0.12</v>
      </c>
      <c r="K143" s="263" t="n">
        <v>1467.2</v>
      </c>
      <c r="L143" s="264" t="s">
        <v>2033</v>
      </c>
      <c r="M143" s="90" t="s">
        <v>2034</v>
      </c>
      <c r="O143" s="224" t="n">
        <v>43032</v>
      </c>
      <c r="P143" s="236" t="n">
        <v>43396</v>
      </c>
      <c r="Q143" s="230" t="s">
        <v>2018</v>
      </c>
      <c r="R143" s="90" t="n">
        <v>280</v>
      </c>
      <c r="T143" s="226" t="s">
        <v>2362</v>
      </c>
      <c r="U143" s="228" t="s">
        <v>2361</v>
      </c>
    </row>
    <row r="144" s="200" customFormat="true" ht="15" hidden="false" customHeight="true" outlineLevel="0" collapsed="false">
      <c r="A144" s="33" t="s">
        <v>2593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290" t="n">
        <f aca="false">SUM(K141:K143)</f>
        <v>8005.2</v>
      </c>
      <c r="M144" s="26"/>
    </row>
    <row r="145" s="200" customFormat="true" ht="15" hidden="false" customHeight="true" outlineLevel="0" collapsed="false">
      <c r="A145" s="33" t="s">
        <v>2594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290" t="n">
        <v>-0.2</v>
      </c>
      <c r="M145" s="26"/>
    </row>
    <row r="146" s="200" customFormat="true" ht="15" hidden="false" customHeight="true" outlineLevel="0" collapsed="false">
      <c r="A146" s="291" t="s">
        <v>2637</v>
      </c>
      <c r="B146" s="291"/>
      <c r="C146" s="291"/>
      <c r="D146" s="291"/>
      <c r="E146" s="291"/>
      <c r="F146" s="291"/>
      <c r="G146" s="291"/>
      <c r="H146" s="291"/>
      <c r="I146" s="291"/>
      <c r="J146" s="291"/>
      <c r="K146" s="292" t="n">
        <f aca="false">SUM(K144:K145)</f>
        <v>8005</v>
      </c>
      <c r="M146" s="26"/>
    </row>
    <row r="147" s="200" customFormat="true" ht="15" hidden="false" customHeight="false" outlineLevel="0" collapsed="false">
      <c r="A147" s="293"/>
      <c r="B147" s="293"/>
      <c r="C147" s="293"/>
      <c r="D147" s="293"/>
      <c r="E147" s="294"/>
      <c r="F147" s="293"/>
      <c r="G147" s="293"/>
      <c r="H147" s="295"/>
      <c r="I147" s="293"/>
      <c r="J147" s="293"/>
      <c r="K147" s="296"/>
      <c r="M147" s="26"/>
    </row>
    <row r="148" s="200" customFormat="true" ht="15" hidden="false" customHeight="false" outlineLevel="0" collapsed="false">
      <c r="C148" s="201"/>
      <c r="E148" s="45"/>
      <c r="F148" s="201"/>
      <c r="H148" s="206"/>
      <c r="K148" s="203"/>
      <c r="M148" s="26"/>
    </row>
    <row r="149" s="200" customFormat="true" ht="45" hidden="false" customHeight="false" outlineLevel="0" collapsed="false">
      <c r="A149" s="284" t="s">
        <v>2588</v>
      </c>
      <c r="B149" s="284" t="s">
        <v>751</v>
      </c>
      <c r="C149" s="284" t="s">
        <v>752</v>
      </c>
      <c r="D149" s="284" t="s">
        <v>753</v>
      </c>
      <c r="E149" s="284" t="s">
        <v>3</v>
      </c>
      <c r="F149" s="284" t="s">
        <v>2589</v>
      </c>
      <c r="G149" s="284" t="s">
        <v>755</v>
      </c>
      <c r="H149" s="285" t="s">
        <v>756</v>
      </c>
      <c r="I149" s="286" t="s">
        <v>757</v>
      </c>
      <c r="J149" s="285" t="s">
        <v>758</v>
      </c>
      <c r="K149" s="287" t="s">
        <v>759</v>
      </c>
      <c r="M149" s="288" t="s">
        <v>2638</v>
      </c>
    </row>
    <row r="150" s="90" customFormat="true" ht="32.25" hidden="false" customHeight="true" outlineLevel="0" collapsed="false">
      <c r="A150" s="259" t="s">
        <v>2591</v>
      </c>
      <c r="B150" s="260" t="s">
        <v>2048</v>
      </c>
      <c r="C150" s="217" t="s">
        <v>2049</v>
      </c>
      <c r="D150" s="216" t="s">
        <v>2050</v>
      </c>
      <c r="E150" s="216" t="s">
        <v>11</v>
      </c>
      <c r="F150" s="216" t="s">
        <v>2051</v>
      </c>
      <c r="G150" s="261" t="n">
        <v>18.36</v>
      </c>
      <c r="H150" s="216" t="n">
        <v>180</v>
      </c>
      <c r="I150" s="261" t="n">
        <v>3304.8</v>
      </c>
      <c r="J150" s="262" t="n">
        <v>0.12</v>
      </c>
      <c r="K150" s="263" t="n">
        <v>3701.376</v>
      </c>
      <c r="L150" s="264" t="s">
        <v>2052</v>
      </c>
      <c r="M150" s="90" t="s">
        <v>2053</v>
      </c>
      <c r="O150" s="224" t="n">
        <v>42283</v>
      </c>
      <c r="P150" s="224" t="n">
        <v>43378</v>
      </c>
      <c r="Q150" s="226" t="s">
        <v>2018</v>
      </c>
      <c r="R150" s="90" t="n">
        <v>17</v>
      </c>
      <c r="T150" s="227" t="s">
        <v>2055</v>
      </c>
      <c r="U150" s="90" t="s">
        <v>2054</v>
      </c>
    </row>
    <row r="151" s="200" customFormat="true" ht="15" hidden="false" customHeight="true" outlineLevel="0" collapsed="false">
      <c r="A151" s="33" t="s">
        <v>2593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290" t="n">
        <f aca="false">SUM(K150)</f>
        <v>3701.376</v>
      </c>
      <c r="M151" s="26"/>
    </row>
    <row r="152" s="200" customFormat="true" ht="15" hidden="false" customHeight="true" outlineLevel="0" collapsed="false">
      <c r="A152" s="33" t="s">
        <v>2594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290" t="n">
        <v>-0.38</v>
      </c>
      <c r="M152" s="26"/>
    </row>
    <row r="153" s="200" customFormat="true" ht="15" hidden="false" customHeight="true" outlineLevel="0" collapsed="false">
      <c r="A153" s="291" t="s">
        <v>2639</v>
      </c>
      <c r="B153" s="291"/>
      <c r="C153" s="291"/>
      <c r="D153" s="291"/>
      <c r="E153" s="291"/>
      <c r="F153" s="291"/>
      <c r="G153" s="291"/>
      <c r="H153" s="291"/>
      <c r="I153" s="291"/>
      <c r="J153" s="291"/>
      <c r="K153" s="292" t="n">
        <f aca="false">SUM(K151:K152)</f>
        <v>3700.996</v>
      </c>
      <c r="M153" s="26"/>
    </row>
    <row r="154" s="200" customFormat="true" ht="15" hidden="false" customHeight="false" outlineLevel="0" collapsed="false">
      <c r="A154" s="293"/>
      <c r="B154" s="293"/>
      <c r="C154" s="293"/>
      <c r="D154" s="293"/>
      <c r="E154" s="294"/>
      <c r="F154" s="293"/>
      <c r="G154" s="293"/>
      <c r="H154" s="295"/>
      <c r="I154" s="293"/>
      <c r="J154" s="293"/>
      <c r="K154" s="296"/>
      <c r="M154" s="26"/>
    </row>
    <row r="155" s="200" customFormat="true" ht="15" hidden="false" customHeight="false" outlineLevel="0" collapsed="false">
      <c r="C155" s="201"/>
      <c r="E155" s="45"/>
      <c r="F155" s="201"/>
      <c r="H155" s="206"/>
      <c r="K155" s="203"/>
      <c r="M155" s="26"/>
    </row>
    <row r="156" s="200" customFormat="true" ht="45" hidden="false" customHeight="false" outlineLevel="0" collapsed="false">
      <c r="A156" s="284" t="s">
        <v>2588</v>
      </c>
      <c r="B156" s="284" t="s">
        <v>751</v>
      </c>
      <c r="C156" s="284" t="s">
        <v>752</v>
      </c>
      <c r="D156" s="284" t="s">
        <v>753</v>
      </c>
      <c r="E156" s="284" t="s">
        <v>3</v>
      </c>
      <c r="F156" s="284" t="s">
        <v>2589</v>
      </c>
      <c r="G156" s="284" t="s">
        <v>755</v>
      </c>
      <c r="H156" s="285" t="s">
        <v>756</v>
      </c>
      <c r="I156" s="286" t="s">
        <v>757</v>
      </c>
      <c r="J156" s="285" t="s">
        <v>758</v>
      </c>
      <c r="K156" s="287" t="s">
        <v>759</v>
      </c>
      <c r="M156" s="288" t="s">
        <v>2640</v>
      </c>
    </row>
    <row r="157" s="90" customFormat="true" ht="32.25" hidden="false" customHeight="true" outlineLevel="0" collapsed="false">
      <c r="A157" s="259" t="s">
        <v>2591</v>
      </c>
      <c r="B157" s="260" t="s">
        <v>2412</v>
      </c>
      <c r="C157" s="257" t="s">
        <v>2413</v>
      </c>
      <c r="D157" s="253" t="s">
        <v>2414</v>
      </c>
      <c r="E157" s="216" t="s">
        <v>11</v>
      </c>
      <c r="F157" s="216" t="s">
        <v>2415</v>
      </c>
      <c r="G157" s="261" t="n">
        <v>3.6</v>
      </c>
      <c r="H157" s="216" t="n">
        <v>1000</v>
      </c>
      <c r="I157" s="261" t="n">
        <v>3600</v>
      </c>
      <c r="J157" s="262" t="n">
        <v>0.12</v>
      </c>
      <c r="K157" s="263" t="n">
        <v>4032</v>
      </c>
      <c r="L157" s="264" t="s">
        <v>2415</v>
      </c>
      <c r="M157" s="302" t="s">
        <v>2416</v>
      </c>
      <c r="O157" s="219" t="n">
        <v>42446</v>
      </c>
      <c r="P157" s="219" t="n">
        <v>43524</v>
      </c>
      <c r="Q157" s="254" t="s">
        <v>16</v>
      </c>
      <c r="R157" s="90" t="n">
        <v>367</v>
      </c>
      <c r="T157" s="248" t="s">
        <v>2418</v>
      </c>
      <c r="U157" s="85" t="s">
        <v>2417</v>
      </c>
    </row>
    <row r="158" s="200" customFormat="true" ht="15" hidden="false" customHeight="true" outlineLevel="0" collapsed="false">
      <c r="A158" s="33" t="s">
        <v>2593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290" t="n">
        <f aca="false">SUM(K157)</f>
        <v>4032</v>
      </c>
      <c r="M158" s="26"/>
    </row>
    <row r="159" s="200" customFormat="true" ht="15" hidden="false" customHeight="true" outlineLevel="0" collapsed="false">
      <c r="A159" s="33" t="s">
        <v>2594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290" t="n">
        <v>0</v>
      </c>
      <c r="M159" s="26"/>
    </row>
    <row r="160" s="200" customFormat="true" ht="15" hidden="false" customHeight="true" outlineLevel="0" collapsed="false">
      <c r="A160" s="291" t="s">
        <v>2641</v>
      </c>
      <c r="B160" s="291"/>
      <c r="C160" s="291"/>
      <c r="D160" s="291"/>
      <c r="E160" s="291"/>
      <c r="F160" s="291"/>
      <c r="G160" s="291"/>
      <c r="H160" s="291"/>
      <c r="I160" s="291"/>
      <c r="J160" s="291"/>
      <c r="K160" s="292" t="n">
        <f aca="false">SUM(K158:K159)</f>
        <v>4032</v>
      </c>
      <c r="M160" s="26"/>
    </row>
    <row r="161" s="200" customFormat="true" ht="15" hidden="false" customHeight="false" outlineLevel="0" collapsed="false">
      <c r="A161" s="293"/>
      <c r="B161" s="293"/>
      <c r="C161" s="293"/>
      <c r="D161" s="293"/>
      <c r="E161" s="294"/>
      <c r="F161" s="293"/>
      <c r="G161" s="293"/>
      <c r="H161" s="295"/>
      <c r="I161" s="293"/>
      <c r="J161" s="293"/>
      <c r="K161" s="296"/>
      <c r="M161" s="26"/>
    </row>
    <row r="162" s="200" customFormat="true" ht="15" hidden="false" customHeight="false" outlineLevel="0" collapsed="false">
      <c r="C162" s="201"/>
      <c r="E162" s="45"/>
      <c r="F162" s="201"/>
      <c r="H162" s="206"/>
      <c r="K162" s="203"/>
      <c r="M162" s="26"/>
    </row>
    <row r="163" s="200" customFormat="true" ht="45" hidden="false" customHeight="false" outlineLevel="0" collapsed="false">
      <c r="A163" s="284" t="s">
        <v>0</v>
      </c>
      <c r="B163" s="284" t="s">
        <v>751</v>
      </c>
      <c r="C163" s="284" t="s">
        <v>752</v>
      </c>
      <c r="D163" s="284" t="s">
        <v>753</v>
      </c>
      <c r="E163" s="284" t="s">
        <v>3</v>
      </c>
      <c r="F163" s="284" t="s">
        <v>2589</v>
      </c>
      <c r="G163" s="284" t="s">
        <v>755</v>
      </c>
      <c r="H163" s="285" t="s">
        <v>756</v>
      </c>
      <c r="I163" s="286" t="s">
        <v>757</v>
      </c>
      <c r="J163" s="285" t="s">
        <v>758</v>
      </c>
      <c r="K163" s="287" t="s">
        <v>759</v>
      </c>
      <c r="M163" s="288" t="s">
        <v>2642</v>
      </c>
    </row>
    <row r="164" s="90" customFormat="true" ht="32.25" hidden="false" customHeight="true" outlineLevel="0" collapsed="false">
      <c r="A164" s="259" t="s">
        <v>2591</v>
      </c>
      <c r="B164" s="260" t="s">
        <v>2496</v>
      </c>
      <c r="C164" s="217" t="s">
        <v>2497</v>
      </c>
      <c r="D164" s="216" t="s">
        <v>2498</v>
      </c>
      <c r="E164" s="216" t="s">
        <v>11</v>
      </c>
      <c r="F164" s="216" t="s">
        <v>2499</v>
      </c>
      <c r="G164" s="261" t="n">
        <v>1.85</v>
      </c>
      <c r="H164" s="216" t="n">
        <v>3240</v>
      </c>
      <c r="I164" s="261" t="n">
        <v>5994</v>
      </c>
      <c r="J164" s="262" t="n">
        <v>0.12</v>
      </c>
      <c r="K164" s="263" t="n">
        <v>6713.28</v>
      </c>
      <c r="L164" s="264" t="s">
        <v>2499</v>
      </c>
      <c r="M164" s="90" t="s">
        <v>2500</v>
      </c>
      <c r="O164" s="224" t="n">
        <v>42292</v>
      </c>
      <c r="P164" s="224" t="n">
        <v>43387</v>
      </c>
      <c r="Q164" s="226"/>
      <c r="R164" s="90" t="n">
        <v>509</v>
      </c>
      <c r="T164" s="227" t="s">
        <v>2502</v>
      </c>
      <c r="U164" s="90" t="s">
        <v>2501</v>
      </c>
    </row>
    <row r="165" s="200" customFormat="true" ht="15" hidden="false" customHeight="true" outlineLevel="0" collapsed="false">
      <c r="A165" s="33" t="s">
        <v>2593</v>
      </c>
      <c r="B165" s="33"/>
      <c r="C165" s="33"/>
      <c r="D165" s="33"/>
      <c r="E165" s="33"/>
      <c r="F165" s="33"/>
      <c r="G165" s="33"/>
      <c r="H165" s="33"/>
      <c r="I165" s="33"/>
      <c r="J165" s="33"/>
      <c r="K165" s="290" t="n">
        <f aca="false">SUM(K164)</f>
        <v>6713.28</v>
      </c>
      <c r="M165" s="26"/>
    </row>
    <row r="166" s="200" customFormat="true" ht="15" hidden="false" customHeight="true" outlineLevel="0" collapsed="false">
      <c r="A166" s="33" t="s">
        <v>2594</v>
      </c>
      <c r="B166" s="33"/>
      <c r="C166" s="33"/>
      <c r="D166" s="33"/>
      <c r="E166" s="33"/>
      <c r="F166" s="33"/>
      <c r="G166" s="33"/>
      <c r="H166" s="33"/>
      <c r="I166" s="33"/>
      <c r="J166" s="33"/>
      <c r="K166" s="290" t="n">
        <v>-0.28</v>
      </c>
      <c r="M166" s="26"/>
    </row>
    <row r="167" s="200" customFormat="true" ht="15" hidden="false" customHeight="true" outlineLevel="0" collapsed="false">
      <c r="A167" s="291" t="s">
        <v>2643</v>
      </c>
      <c r="B167" s="291"/>
      <c r="C167" s="291"/>
      <c r="D167" s="291"/>
      <c r="E167" s="291"/>
      <c r="F167" s="291"/>
      <c r="G167" s="291"/>
      <c r="H167" s="291"/>
      <c r="I167" s="291"/>
      <c r="J167" s="291"/>
      <c r="K167" s="292" t="n">
        <f aca="false">SUM(K165:K166)</f>
        <v>6713</v>
      </c>
      <c r="M167" s="26"/>
    </row>
    <row r="168" s="200" customFormat="true" ht="15" hidden="false" customHeight="false" outlineLevel="0" collapsed="false">
      <c r="A168" s="293"/>
      <c r="B168" s="293"/>
      <c r="C168" s="293"/>
      <c r="D168" s="293"/>
      <c r="E168" s="294"/>
      <c r="F168" s="293"/>
      <c r="G168" s="293"/>
      <c r="H168" s="295"/>
      <c r="I168" s="293"/>
      <c r="J168" s="293"/>
      <c r="K168" s="296"/>
      <c r="M168" s="26"/>
    </row>
    <row r="169" s="200" customFormat="true" ht="15" hidden="false" customHeight="false" outlineLevel="0" collapsed="false">
      <c r="C169" s="201"/>
      <c r="E169" s="45"/>
      <c r="F169" s="201"/>
      <c r="H169" s="206"/>
      <c r="K169" s="203"/>
      <c r="M169" s="26"/>
    </row>
    <row r="170" s="200" customFormat="true" ht="45" hidden="false" customHeight="false" outlineLevel="0" collapsed="false">
      <c r="A170" s="284" t="s">
        <v>2588</v>
      </c>
      <c r="B170" s="284" t="s">
        <v>751</v>
      </c>
      <c r="C170" s="284" t="s">
        <v>752</v>
      </c>
      <c r="D170" s="284" t="s">
        <v>753</v>
      </c>
      <c r="E170" s="284" t="s">
        <v>3</v>
      </c>
      <c r="F170" s="284" t="s">
        <v>2589</v>
      </c>
      <c r="G170" s="284" t="s">
        <v>755</v>
      </c>
      <c r="H170" s="285" t="s">
        <v>756</v>
      </c>
      <c r="I170" s="286" t="s">
        <v>757</v>
      </c>
      <c r="J170" s="285" t="s">
        <v>758</v>
      </c>
      <c r="K170" s="287" t="s">
        <v>759</v>
      </c>
      <c r="M170" s="288" t="s">
        <v>2644</v>
      </c>
    </row>
    <row r="171" s="90" customFormat="true" ht="32.25" hidden="false" customHeight="true" outlineLevel="0" collapsed="false">
      <c r="A171" s="259" t="s">
        <v>2591</v>
      </c>
      <c r="B171" s="260" t="s">
        <v>2487</v>
      </c>
      <c r="C171" s="216" t="s">
        <v>2488</v>
      </c>
      <c r="D171" s="216" t="s">
        <v>2489</v>
      </c>
      <c r="E171" s="216" t="s">
        <v>1665</v>
      </c>
      <c r="F171" s="216" t="s">
        <v>2490</v>
      </c>
      <c r="G171" s="261" t="n">
        <v>44.4</v>
      </c>
      <c r="H171" s="216" t="s">
        <v>2491</v>
      </c>
      <c r="I171" s="261" t="n">
        <v>7326</v>
      </c>
      <c r="J171" s="262" t="n">
        <v>0.12</v>
      </c>
      <c r="K171" s="263" t="n">
        <v>8205.12</v>
      </c>
      <c r="L171" s="264" t="s">
        <v>2490</v>
      </c>
      <c r="M171" s="90" t="s">
        <v>2492</v>
      </c>
      <c r="O171" s="224" t="n">
        <v>43312</v>
      </c>
      <c r="P171" s="236" t="n">
        <v>44042</v>
      </c>
      <c r="Q171" s="230" t="s">
        <v>2018</v>
      </c>
      <c r="R171" s="90" t="n">
        <v>497</v>
      </c>
      <c r="T171" s="227" t="s">
        <v>2494</v>
      </c>
      <c r="U171" s="228" t="s">
        <v>2493</v>
      </c>
    </row>
    <row r="172" s="200" customFormat="true" ht="15" hidden="false" customHeight="true" outlineLevel="0" collapsed="false">
      <c r="A172" s="33" t="s">
        <v>2593</v>
      </c>
      <c r="B172" s="33"/>
      <c r="C172" s="33"/>
      <c r="D172" s="33"/>
      <c r="E172" s="33"/>
      <c r="F172" s="33"/>
      <c r="G172" s="33"/>
      <c r="H172" s="33"/>
      <c r="I172" s="33"/>
      <c r="J172" s="33"/>
      <c r="K172" s="290" t="n">
        <f aca="false">SUM(K171)</f>
        <v>8205.12</v>
      </c>
      <c r="M172" s="26"/>
    </row>
    <row r="173" s="200" customFormat="true" ht="15" hidden="false" customHeight="true" outlineLevel="0" collapsed="false">
      <c r="A173" s="33" t="s">
        <v>2594</v>
      </c>
      <c r="B173" s="33"/>
      <c r="C173" s="33"/>
      <c r="D173" s="33"/>
      <c r="E173" s="33"/>
      <c r="F173" s="33"/>
      <c r="G173" s="33"/>
      <c r="H173" s="33"/>
      <c r="I173" s="33"/>
      <c r="J173" s="33"/>
      <c r="K173" s="290" t="n">
        <v>-0.12</v>
      </c>
      <c r="M173" s="26"/>
    </row>
    <row r="174" s="200" customFormat="true" ht="15" hidden="false" customHeight="true" outlineLevel="0" collapsed="false">
      <c r="A174" s="291" t="s">
        <v>2645</v>
      </c>
      <c r="B174" s="291"/>
      <c r="C174" s="291"/>
      <c r="D174" s="291"/>
      <c r="E174" s="291"/>
      <c r="F174" s="291"/>
      <c r="G174" s="291"/>
      <c r="H174" s="291"/>
      <c r="I174" s="291"/>
      <c r="J174" s="291"/>
      <c r="K174" s="292" t="n">
        <f aca="false">SUM(K172:K173)</f>
        <v>8205</v>
      </c>
      <c r="M174" s="26"/>
    </row>
    <row r="175" s="200" customFormat="true" ht="15" hidden="false" customHeight="false" outlineLevel="0" collapsed="false">
      <c r="A175" s="293"/>
      <c r="B175" s="293"/>
      <c r="C175" s="293"/>
      <c r="D175" s="293"/>
      <c r="E175" s="294"/>
      <c r="F175" s="293"/>
      <c r="G175" s="293"/>
      <c r="H175" s="295"/>
      <c r="I175" s="293"/>
      <c r="J175" s="293"/>
      <c r="K175" s="296"/>
      <c r="M175" s="26"/>
    </row>
    <row r="176" s="200" customFormat="true" ht="15" hidden="false" customHeight="false" outlineLevel="0" collapsed="false">
      <c r="C176" s="201"/>
      <c r="E176" s="45"/>
      <c r="F176" s="201"/>
      <c r="H176" s="206"/>
      <c r="K176" s="203"/>
      <c r="M176" s="26"/>
    </row>
    <row r="178" s="90" customFormat="true" ht="32.25" hidden="false" customHeight="true" outlineLevel="0" collapsed="false">
      <c r="A178" s="304" t="s">
        <v>2100</v>
      </c>
      <c r="B178" s="305" t="s">
        <v>2101</v>
      </c>
      <c r="C178" s="212" t="s">
        <v>2102</v>
      </c>
      <c r="D178" s="212" t="s">
        <v>2103</v>
      </c>
      <c r="E178" s="212" t="s">
        <v>11</v>
      </c>
      <c r="F178" s="212" t="s">
        <v>2104</v>
      </c>
      <c r="G178" s="306" t="n">
        <v>0.301</v>
      </c>
      <c r="H178" s="212" t="n">
        <v>390</v>
      </c>
      <c r="I178" s="306" t="n">
        <v>117.39</v>
      </c>
      <c r="J178" s="307" t="n">
        <v>0.12</v>
      </c>
      <c r="K178" s="308" t="n">
        <v>131.4768</v>
      </c>
      <c r="L178" s="309" t="s">
        <v>1022</v>
      </c>
      <c r="M178" s="212" t="s">
        <v>2105</v>
      </c>
      <c r="O178" s="225" t="n">
        <v>42975</v>
      </c>
      <c r="P178" s="310" t="n">
        <v>43339</v>
      </c>
      <c r="Q178" s="230" t="s">
        <v>2018</v>
      </c>
      <c r="R178" s="90" t="n">
        <v>34</v>
      </c>
      <c r="T178" s="227" t="s">
        <v>2107</v>
      </c>
      <c r="U178" s="228" t="s">
        <v>2106</v>
      </c>
    </row>
  </sheetData>
  <mergeCells count="66">
    <mergeCell ref="A4:J4"/>
    <mergeCell ref="A5:J5"/>
    <mergeCell ref="A6:J6"/>
    <mergeCell ref="A11:J11"/>
    <mergeCell ref="A12:J12"/>
    <mergeCell ref="A13:J13"/>
    <mergeCell ref="A20:J20"/>
    <mergeCell ref="A21:J21"/>
    <mergeCell ref="A22:J22"/>
    <mergeCell ref="A27:J27"/>
    <mergeCell ref="A28:J28"/>
    <mergeCell ref="A29:J29"/>
    <mergeCell ref="A36:J36"/>
    <mergeCell ref="A37:J37"/>
    <mergeCell ref="A38:J38"/>
    <mergeCell ref="A43:J43"/>
    <mergeCell ref="A44:J44"/>
    <mergeCell ref="A45:J45"/>
    <mergeCell ref="A57:J57"/>
    <mergeCell ref="A58:J58"/>
    <mergeCell ref="A59:J59"/>
    <mergeCell ref="A64:J64"/>
    <mergeCell ref="A65:J65"/>
    <mergeCell ref="A66:J66"/>
    <mergeCell ref="A71:J71"/>
    <mergeCell ref="A72:J72"/>
    <mergeCell ref="A73:J73"/>
    <mergeCell ref="A80:J80"/>
    <mergeCell ref="A81:J81"/>
    <mergeCell ref="A82:J82"/>
    <mergeCell ref="A89:J89"/>
    <mergeCell ref="A90:J90"/>
    <mergeCell ref="A91:J91"/>
    <mergeCell ref="A96:J96"/>
    <mergeCell ref="A97:J97"/>
    <mergeCell ref="A98:J98"/>
    <mergeCell ref="A103:J103"/>
    <mergeCell ref="A104:J104"/>
    <mergeCell ref="A105:J105"/>
    <mergeCell ref="A110:J110"/>
    <mergeCell ref="A111:J111"/>
    <mergeCell ref="A112:J112"/>
    <mergeCell ref="A119:J119"/>
    <mergeCell ref="A120:J120"/>
    <mergeCell ref="A121:J121"/>
    <mergeCell ref="A128:J128"/>
    <mergeCell ref="A129:J129"/>
    <mergeCell ref="A130:J130"/>
    <mergeCell ref="A135:J135"/>
    <mergeCell ref="A136:J136"/>
    <mergeCell ref="A137:J137"/>
    <mergeCell ref="A144:J144"/>
    <mergeCell ref="A145:J145"/>
    <mergeCell ref="A146:J146"/>
    <mergeCell ref="A151:J151"/>
    <mergeCell ref="A152:J152"/>
    <mergeCell ref="A153:J153"/>
    <mergeCell ref="A158:J158"/>
    <mergeCell ref="A159:J159"/>
    <mergeCell ref="A160:J160"/>
    <mergeCell ref="A165:J165"/>
    <mergeCell ref="A166:J166"/>
    <mergeCell ref="A167:J167"/>
    <mergeCell ref="A172:J172"/>
    <mergeCell ref="A173:J173"/>
    <mergeCell ref="A174:J174"/>
  </mergeCells>
  <conditionalFormatting sqref="R9">
    <cfRule type="duplicateValues" priority="2" aboveAverage="0" equalAverage="0" bottom="0" percent="0" rank="0" text="" dxfId="0">
      <formula>0</formula>
    </cfRule>
  </conditionalFormatting>
  <conditionalFormatting sqref="R9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R9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D9">
    <cfRule type="duplicateValues" priority="8" aboveAverage="0" equalAverage="0" bottom="0" percent="0" rank="0" text="" dxfId="6">
      <formula>0</formula>
    </cfRule>
  </conditionalFormatting>
  <conditionalFormatting sqref="T10">
    <cfRule type="duplicateValues" priority="9" aboveAverage="0" equalAverage="0" bottom="0" percent="0" rank="0" text="" dxfId="7">
      <formula>0</formula>
    </cfRule>
  </conditionalFormatting>
  <conditionalFormatting sqref="C10">
    <cfRule type="duplicateValues" priority="10" aboveAverage="0" equalAverage="0" bottom="0" percent="0" rank="0" text="" dxfId="8">
      <formula>0</formula>
    </cfRule>
  </conditionalFormatting>
  <conditionalFormatting sqref="D10">
    <cfRule type="duplicateValues" priority="11" aboveAverage="0" equalAverage="0" bottom="0" percent="0" rank="0" text="" dxfId="9">
      <formula>0</formula>
    </cfRule>
  </conditionalFormatting>
  <conditionalFormatting sqref="T63">
    <cfRule type="duplicateValues" priority="12" aboveAverage="0" equalAverage="0" bottom="0" percent="0" rank="0" text="" dxfId="10">
      <formula>0</formula>
    </cfRule>
  </conditionalFormatting>
  <conditionalFormatting sqref="C63">
    <cfRule type="duplicateValues" priority="13" aboveAverage="0" equalAverage="0" bottom="0" percent="0" rank="0" text="" dxfId="11">
      <formula>0</formula>
    </cfRule>
  </conditionalFormatting>
  <conditionalFormatting sqref="D63">
    <cfRule type="duplicateValues" priority="14" aboveAverage="0" equalAverage="0" bottom="0" percent="0" rank="0" text="" dxfId="12">
      <formula>0</formula>
    </cfRule>
  </conditionalFormatting>
  <conditionalFormatting sqref="T17">
    <cfRule type="duplicateValues" priority="15" aboveAverage="0" equalAverage="0" bottom="0" percent="0" rank="0" text="" dxfId="13">
      <formula>0</formula>
    </cfRule>
  </conditionalFormatting>
  <conditionalFormatting sqref="T17">
    <cfRule type="duplicateValues" priority="16" aboveAverage="0" equalAverage="0" bottom="0" percent="0" rank="0" text="" dxfId="14">
      <formula>0</formula>
    </cfRule>
    <cfRule type="duplicateValues" priority="17" aboveAverage="0" equalAverage="0" bottom="0" percent="0" rank="0" text="" dxfId="15">
      <formula>0</formula>
    </cfRule>
  </conditionalFormatting>
  <conditionalFormatting sqref="C17">
    <cfRule type="duplicateValues" priority="18" aboveAverage="0" equalAverage="0" bottom="0" percent="0" rank="0" text="" dxfId="16">
      <formula>0</formula>
    </cfRule>
  </conditionalFormatting>
  <conditionalFormatting sqref="D17">
    <cfRule type="duplicateValues" priority="19" aboveAverage="0" equalAverage="0" bottom="0" percent="0" rank="0" text="" dxfId="17">
      <formula>0</formula>
    </cfRule>
  </conditionalFormatting>
  <conditionalFormatting sqref="T18">
    <cfRule type="duplicateValues" priority="20" aboveAverage="0" equalAverage="0" bottom="0" percent="0" rank="0" text="" dxfId="18">
      <formula>0</formula>
    </cfRule>
  </conditionalFormatting>
  <conditionalFormatting sqref="T18">
    <cfRule type="duplicateValues" priority="21" aboveAverage="0" equalAverage="0" bottom="0" percent="0" rank="0" text="" dxfId="19">
      <formula>0</formula>
    </cfRule>
    <cfRule type="duplicateValues" priority="22" aboveAverage="0" equalAverage="0" bottom="0" percent="0" rank="0" text="" dxfId="20">
      <formula>0</formula>
    </cfRule>
  </conditionalFormatting>
  <conditionalFormatting sqref="C18">
    <cfRule type="duplicateValues" priority="23" aboveAverage="0" equalAverage="0" bottom="0" percent="0" rank="0" text="" dxfId="21">
      <formula>0</formula>
    </cfRule>
  </conditionalFormatting>
  <conditionalFormatting sqref="D18">
    <cfRule type="duplicateValues" priority="24" aboveAverage="0" equalAverage="0" bottom="0" percent="0" rank="0" text="" dxfId="22">
      <formula>0</formula>
    </cfRule>
  </conditionalFormatting>
  <conditionalFormatting sqref="T19">
    <cfRule type="duplicateValues" priority="25" aboveAverage="0" equalAverage="0" bottom="0" percent="0" rank="0" text="" dxfId="23">
      <formula>0</formula>
    </cfRule>
  </conditionalFormatting>
  <conditionalFormatting sqref="T19">
    <cfRule type="duplicateValues" priority="26" aboveAverage="0" equalAverage="0" bottom="0" percent="0" rank="0" text="" dxfId="24">
      <formula>0</formula>
    </cfRule>
    <cfRule type="duplicateValues" priority="27" aboveAverage="0" equalAverage="0" bottom="0" percent="0" rank="0" text="" dxfId="25">
      <formula>0</formula>
    </cfRule>
  </conditionalFormatting>
  <conditionalFormatting sqref="T19">
    <cfRule type="duplicateValues" priority="28" aboveAverage="0" equalAverage="0" bottom="0" percent="0" rank="0" text="" dxfId="26">
      <formula>0</formula>
    </cfRule>
    <cfRule type="duplicateValues" priority="29" aboveAverage="0" equalAverage="0" bottom="0" percent="0" rank="0" text="" dxfId="27">
      <formula>0</formula>
    </cfRule>
    <cfRule type="duplicateValues" priority="30" aboveAverage="0" equalAverage="0" bottom="0" percent="0" rank="0" text="" dxfId="28">
      <formula>0</formula>
    </cfRule>
  </conditionalFormatting>
  <conditionalFormatting sqref="C19">
    <cfRule type="duplicateValues" priority="31" aboveAverage="0" equalAverage="0" bottom="0" percent="0" rank="0" text="" dxfId="29">
      <formula>0</formula>
    </cfRule>
  </conditionalFormatting>
  <conditionalFormatting sqref="D19">
    <cfRule type="duplicateValues" priority="32" aboveAverage="0" equalAverage="0" bottom="0" percent="0" rank="0" text="" dxfId="30">
      <formula>0</formula>
    </cfRule>
  </conditionalFormatting>
  <conditionalFormatting sqref="T26">
    <cfRule type="duplicateValues" priority="33" aboveAverage="0" equalAverage="0" bottom="0" percent="0" rank="0" text="" dxfId="31">
      <formula>0</formula>
    </cfRule>
  </conditionalFormatting>
  <conditionalFormatting sqref="C26">
    <cfRule type="duplicateValues" priority="34" aboveAverage="0" equalAverage="0" bottom="0" percent="0" rank="0" text="" dxfId="32">
      <formula>0</formula>
    </cfRule>
  </conditionalFormatting>
  <conditionalFormatting sqref="D26">
    <cfRule type="duplicateValues" priority="35" aboveAverage="0" equalAverage="0" bottom="0" percent="0" rank="0" text="" dxfId="33">
      <formula>0</formula>
    </cfRule>
  </conditionalFormatting>
  <conditionalFormatting sqref="T33">
    <cfRule type="duplicateValues" priority="36" aboveAverage="0" equalAverage="0" bottom="0" percent="0" rank="0" text="" dxfId="34">
      <formula>0</formula>
    </cfRule>
  </conditionalFormatting>
  <conditionalFormatting sqref="C33">
    <cfRule type="duplicateValues" priority="37" aboveAverage="0" equalAverage="0" bottom="0" percent="0" rank="0" text="" dxfId="35">
      <formula>0</formula>
    </cfRule>
  </conditionalFormatting>
  <conditionalFormatting sqref="D33">
    <cfRule type="duplicateValues" priority="38" aboveAverage="0" equalAverage="0" bottom="0" percent="0" rank="0" text="" dxfId="36">
      <formula>0</formula>
    </cfRule>
  </conditionalFormatting>
  <conditionalFormatting sqref="T34">
    <cfRule type="duplicateValues" priority="39" aboveAverage="0" equalAverage="0" bottom="0" percent="0" rank="0" text="" dxfId="37">
      <formula>0</formula>
    </cfRule>
  </conditionalFormatting>
  <conditionalFormatting sqref="C34">
    <cfRule type="duplicateValues" priority="40" aboveAverage="0" equalAverage="0" bottom="0" percent="0" rank="0" text="" dxfId="38">
      <formula>0</formula>
    </cfRule>
  </conditionalFormatting>
  <conditionalFormatting sqref="D34">
    <cfRule type="duplicateValues" priority="41" aboveAverage="0" equalAverage="0" bottom="0" percent="0" rank="0" text="" dxfId="39">
      <formula>0</formula>
    </cfRule>
  </conditionalFormatting>
  <conditionalFormatting sqref="T35">
    <cfRule type="duplicateValues" priority="42" aboveAverage="0" equalAverage="0" bottom="0" percent="0" rank="0" text="" dxfId="40">
      <formula>0</formula>
    </cfRule>
  </conditionalFormatting>
  <conditionalFormatting sqref="C35">
    <cfRule type="duplicateValues" priority="43" aboveAverage="0" equalAverage="0" bottom="0" percent="0" rank="0" text="" dxfId="41">
      <formula>0</formula>
    </cfRule>
  </conditionalFormatting>
  <conditionalFormatting sqref="D35">
    <cfRule type="duplicateValues" priority="44" aboveAverage="0" equalAverage="0" bottom="0" percent="0" rank="0" text="" dxfId="42">
      <formula>0</formula>
    </cfRule>
  </conditionalFormatting>
  <conditionalFormatting sqref="T42">
    <cfRule type="duplicateValues" priority="45" aboveAverage="0" equalAverage="0" bottom="0" percent="0" rank="0" text="" dxfId="43">
      <formula>0</formula>
    </cfRule>
  </conditionalFormatting>
  <conditionalFormatting sqref="C42">
    <cfRule type="duplicateValues" priority="46" aboveAverage="0" equalAverage="0" bottom="0" percent="0" rank="0" text="" dxfId="44">
      <formula>0</formula>
    </cfRule>
  </conditionalFormatting>
  <conditionalFormatting sqref="D42">
    <cfRule type="duplicateValues" priority="47" aboveAverage="0" equalAverage="0" bottom="0" percent="0" rank="0" text="" dxfId="45">
      <formula>0</formula>
    </cfRule>
  </conditionalFormatting>
  <conditionalFormatting sqref="T178">
    <cfRule type="duplicateValues" priority="48" aboveAverage="0" equalAverage="0" bottom="0" percent="0" rank="0" text="" dxfId="46">
      <formula>0</formula>
    </cfRule>
  </conditionalFormatting>
  <conditionalFormatting sqref="C178">
    <cfRule type="duplicateValues" priority="49" aboveAverage="0" equalAverage="0" bottom="0" percent="0" rank="0" text="" dxfId="47">
      <formula>0</formula>
    </cfRule>
  </conditionalFormatting>
  <conditionalFormatting sqref="D178">
    <cfRule type="duplicateValues" priority="50" aboveAverage="0" equalAverage="0" bottom="0" percent="0" rank="0" text="" dxfId="48">
      <formula>0</formula>
    </cfRule>
  </conditionalFormatting>
  <conditionalFormatting sqref="T49">
    <cfRule type="duplicateValues" priority="51" aboveAverage="0" equalAverage="0" bottom="0" percent="0" rank="0" text="" dxfId="49">
      <formula>0</formula>
    </cfRule>
  </conditionalFormatting>
  <conditionalFormatting sqref="C49">
    <cfRule type="duplicateValues" priority="52" aboveAverage="0" equalAverage="0" bottom="0" percent="0" rank="0" text="" dxfId="50">
      <formula>0</formula>
    </cfRule>
  </conditionalFormatting>
  <conditionalFormatting sqref="D49">
    <cfRule type="duplicateValues" priority="53" aboveAverage="0" equalAverage="0" bottom="0" percent="0" rank="0" text="" dxfId="51">
      <formula>0</formula>
    </cfRule>
  </conditionalFormatting>
  <conditionalFormatting sqref="T50">
    <cfRule type="duplicateValues" priority="54" aboveAverage="0" equalAverage="0" bottom="0" percent="0" rank="0" text="" dxfId="52">
      <formula>0</formula>
    </cfRule>
  </conditionalFormatting>
  <conditionalFormatting sqref="C50">
    <cfRule type="duplicateValues" priority="55" aboveAverage="0" equalAverage="0" bottom="0" percent="0" rank="0" text="" dxfId="53">
      <formula>0</formula>
    </cfRule>
  </conditionalFormatting>
  <conditionalFormatting sqref="D50">
    <cfRule type="duplicateValues" priority="56" aboveAverage="0" equalAverage="0" bottom="0" percent="0" rank="0" text="" dxfId="54">
      <formula>0</formula>
    </cfRule>
  </conditionalFormatting>
  <conditionalFormatting sqref="T51">
    <cfRule type="duplicateValues" priority="57" aboveAverage="0" equalAverage="0" bottom="0" percent="0" rank="0" text="" dxfId="55">
      <formula>0</formula>
    </cfRule>
  </conditionalFormatting>
  <conditionalFormatting sqref="C51">
    <cfRule type="duplicateValues" priority="58" aboveAverage="0" equalAverage="0" bottom="0" percent="0" rank="0" text="" dxfId="56">
      <formula>0</formula>
    </cfRule>
  </conditionalFormatting>
  <conditionalFormatting sqref="D51">
    <cfRule type="duplicateValues" priority="59" aboveAverage="0" equalAverage="0" bottom="0" percent="0" rank="0" text="" dxfId="57">
      <formula>0</formula>
    </cfRule>
  </conditionalFormatting>
  <conditionalFormatting sqref="T52">
    <cfRule type="duplicateValues" priority="60" aboveAverage="0" equalAverage="0" bottom="0" percent="0" rank="0" text="" dxfId="58">
      <formula>0</formula>
    </cfRule>
  </conditionalFormatting>
  <conditionalFormatting sqref="C52">
    <cfRule type="duplicateValues" priority="61" aboveAverage="0" equalAverage="0" bottom="0" percent="0" rank="0" text="" dxfId="59">
      <formula>0</formula>
    </cfRule>
  </conditionalFormatting>
  <conditionalFormatting sqref="D52">
    <cfRule type="duplicateValues" priority="62" aboveAverage="0" equalAverage="0" bottom="0" percent="0" rank="0" text="" dxfId="60">
      <formula>0</formula>
    </cfRule>
  </conditionalFormatting>
  <conditionalFormatting sqref="T53">
    <cfRule type="duplicateValues" priority="63" aboveAverage="0" equalAverage="0" bottom="0" percent="0" rank="0" text="" dxfId="61">
      <formula>0</formula>
    </cfRule>
  </conditionalFormatting>
  <conditionalFormatting sqref="C53">
    <cfRule type="duplicateValues" priority="64" aboveAverage="0" equalAverage="0" bottom="0" percent="0" rank="0" text="" dxfId="62">
      <formula>0</formula>
    </cfRule>
  </conditionalFormatting>
  <conditionalFormatting sqref="D53">
    <cfRule type="duplicateValues" priority="65" aboveAverage="0" equalAverage="0" bottom="0" percent="0" rank="0" text="" dxfId="63">
      <formula>0</formula>
    </cfRule>
  </conditionalFormatting>
  <conditionalFormatting sqref="T54">
    <cfRule type="duplicateValues" priority="66" aboveAverage="0" equalAverage="0" bottom="0" percent="0" rank="0" text="" dxfId="64">
      <formula>0</formula>
    </cfRule>
  </conditionalFormatting>
  <conditionalFormatting sqref="C54">
    <cfRule type="duplicateValues" priority="67" aboveAverage="0" equalAverage="0" bottom="0" percent="0" rank="0" text="" dxfId="65">
      <formula>0</formula>
    </cfRule>
  </conditionalFormatting>
  <conditionalFormatting sqref="D54">
    <cfRule type="duplicateValues" priority="68" aboveAverage="0" equalAverage="0" bottom="0" percent="0" rank="0" text="" dxfId="66">
      <formula>0</formula>
    </cfRule>
  </conditionalFormatting>
  <conditionalFormatting sqref="T55">
    <cfRule type="duplicateValues" priority="69" aboveAverage="0" equalAverage="0" bottom="0" percent="0" rank="0" text="" dxfId="67">
      <formula>0</formula>
    </cfRule>
  </conditionalFormatting>
  <conditionalFormatting sqref="C55">
    <cfRule type="duplicateValues" priority="70" aboveAverage="0" equalAverage="0" bottom="0" percent="0" rank="0" text="" dxfId="68">
      <formula>0</formula>
    </cfRule>
  </conditionalFormatting>
  <conditionalFormatting sqref="D55">
    <cfRule type="duplicateValues" priority="71" aboveAverage="0" equalAverage="0" bottom="0" percent="0" rank="0" text="" dxfId="69">
      <formula>0</formula>
    </cfRule>
  </conditionalFormatting>
  <conditionalFormatting sqref="T56">
    <cfRule type="duplicateValues" priority="72" aboveAverage="0" equalAverage="0" bottom="0" percent="0" rank="0" text="" dxfId="70">
      <formula>0</formula>
    </cfRule>
  </conditionalFormatting>
  <conditionalFormatting sqref="C56">
    <cfRule type="duplicateValues" priority="73" aboveAverage="0" equalAverage="0" bottom="0" percent="0" rank="0" text="" dxfId="71">
      <formula>0</formula>
    </cfRule>
  </conditionalFormatting>
  <conditionalFormatting sqref="D56">
    <cfRule type="duplicateValues" priority="74" aboveAverage="0" equalAverage="0" bottom="0" percent="0" rank="0" text="" dxfId="72">
      <formula>0</formula>
    </cfRule>
  </conditionalFormatting>
  <conditionalFormatting sqref="T70">
    <cfRule type="duplicateValues" priority="75" aboveAverage="0" equalAverage="0" bottom="0" percent="0" rank="0" text="" dxfId="73">
      <formula>0</formula>
    </cfRule>
  </conditionalFormatting>
  <conditionalFormatting sqref="C70">
    <cfRule type="duplicateValues" priority="76" aboveAverage="0" equalAverage="0" bottom="0" percent="0" rank="0" text="" dxfId="74">
      <formula>0</formula>
    </cfRule>
  </conditionalFormatting>
  <conditionalFormatting sqref="D70">
    <cfRule type="duplicateValues" priority="77" aboveAverage="0" equalAverage="0" bottom="0" percent="0" rank="0" text="" dxfId="75">
      <formula>0</formula>
    </cfRule>
  </conditionalFormatting>
  <conditionalFormatting sqref="T77">
    <cfRule type="duplicateValues" priority="78" aboveAverage="0" equalAverage="0" bottom="0" percent="0" rank="0" text="" dxfId="76">
      <formula>0</formula>
    </cfRule>
  </conditionalFormatting>
  <conditionalFormatting sqref="C77">
    <cfRule type="duplicateValues" priority="79" aboveAverage="0" equalAverage="0" bottom="0" percent="0" rank="0" text="" dxfId="77">
      <formula>0</formula>
    </cfRule>
  </conditionalFormatting>
  <conditionalFormatting sqref="D77">
    <cfRule type="duplicateValues" priority="80" aboveAverage="0" equalAverage="0" bottom="0" percent="0" rank="0" text="" dxfId="78">
      <formula>0</formula>
    </cfRule>
  </conditionalFormatting>
  <conditionalFormatting sqref="T78">
    <cfRule type="duplicateValues" priority="81" aboveAverage="0" equalAverage="0" bottom="0" percent="0" rank="0" text="" dxfId="79">
      <formula>0</formula>
    </cfRule>
  </conditionalFormatting>
  <conditionalFormatting sqref="C78">
    <cfRule type="duplicateValues" priority="82" aboveAverage="0" equalAverage="0" bottom="0" percent="0" rank="0" text="" dxfId="80">
      <formula>0</formula>
    </cfRule>
  </conditionalFormatting>
  <conditionalFormatting sqref="D78">
    <cfRule type="duplicateValues" priority="83" aboveAverage="0" equalAverage="0" bottom="0" percent="0" rank="0" text="" dxfId="81">
      <formula>0</formula>
    </cfRule>
  </conditionalFormatting>
  <conditionalFormatting sqref="T79">
    <cfRule type="duplicateValues" priority="84" aboveAverage="0" equalAverage="0" bottom="0" percent="0" rank="0" text="" dxfId="82">
      <formula>0</formula>
    </cfRule>
  </conditionalFormatting>
  <conditionalFormatting sqref="T79">
    <cfRule type="duplicateValues" priority="85" aboveAverage="0" equalAverage="0" bottom="0" percent="0" rank="0" text="" dxfId="83">
      <formula>0</formula>
    </cfRule>
    <cfRule type="duplicateValues" priority="86" aboveAverage="0" equalAverage="0" bottom="0" percent="0" rank="0" text="" dxfId="84">
      <formula>0</formula>
    </cfRule>
  </conditionalFormatting>
  <conditionalFormatting sqref="C79">
    <cfRule type="duplicateValues" priority="87" aboveAverage="0" equalAverage="0" bottom="0" percent="0" rank="0" text="" dxfId="85">
      <formula>0</formula>
    </cfRule>
  </conditionalFormatting>
  <conditionalFormatting sqref="D79">
    <cfRule type="duplicateValues" priority="88" aboveAverage="0" equalAverage="0" bottom="0" percent="0" rank="0" text="" dxfId="86">
      <formula>0</formula>
    </cfRule>
  </conditionalFormatting>
  <conditionalFormatting sqref="T86">
    <cfRule type="duplicateValues" priority="89" aboveAverage="0" equalAverage="0" bottom="0" percent="0" rank="0" text="" dxfId="87">
      <formula>0</formula>
    </cfRule>
  </conditionalFormatting>
  <conditionalFormatting sqref="T86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C86">
    <cfRule type="duplicateValues" priority="92" aboveAverage="0" equalAverage="0" bottom="0" percent="0" rank="0" text="" dxfId="90">
      <formula>0</formula>
    </cfRule>
  </conditionalFormatting>
  <conditionalFormatting sqref="D86">
    <cfRule type="duplicateValues" priority="93" aboveAverage="0" equalAverage="0" bottom="0" percent="0" rank="0" text="" dxfId="91">
      <formula>0</formula>
    </cfRule>
  </conditionalFormatting>
  <conditionalFormatting sqref="T87">
    <cfRule type="duplicateValues" priority="94" aboveAverage="0" equalAverage="0" bottom="0" percent="0" rank="0" text="" dxfId="92">
      <formula>0</formula>
    </cfRule>
  </conditionalFormatting>
  <conditionalFormatting sqref="T87">
    <cfRule type="duplicateValues" priority="95" aboveAverage="0" equalAverage="0" bottom="0" percent="0" rank="0" text="" dxfId="93">
      <formula>0</formula>
    </cfRule>
    <cfRule type="duplicateValues" priority="96" aboveAverage="0" equalAverage="0" bottom="0" percent="0" rank="0" text="" dxfId="94">
      <formula>0</formula>
    </cfRule>
  </conditionalFormatting>
  <conditionalFormatting sqref="C87">
    <cfRule type="duplicateValues" priority="97" aboveAverage="0" equalAverage="0" bottom="0" percent="0" rank="0" text="" dxfId="95">
      <formula>0</formula>
    </cfRule>
  </conditionalFormatting>
  <conditionalFormatting sqref="D87">
    <cfRule type="duplicateValues" priority="98" aboveAverage="0" equalAverage="0" bottom="0" percent="0" rank="0" text="" dxfId="96">
      <formula>0</formula>
    </cfRule>
  </conditionalFormatting>
  <conditionalFormatting sqref="T2">
    <cfRule type="duplicateValues" priority="99" aboveAverage="0" equalAverage="0" bottom="0" percent="0" rank="0" text="" dxfId="97">
      <formula>0</formula>
    </cfRule>
  </conditionalFormatting>
  <conditionalFormatting sqref="C2">
    <cfRule type="duplicateValues" priority="100" aboveAverage="0" equalAverage="0" bottom="0" percent="0" rank="0" text="" dxfId="98">
      <formula>0</formula>
    </cfRule>
  </conditionalFormatting>
  <conditionalFormatting sqref="D2">
    <cfRule type="duplicateValues" priority="101" aboveAverage="0" equalAverage="0" bottom="0" percent="0" rank="0" text="" dxfId="99">
      <formula>0</formula>
    </cfRule>
  </conditionalFormatting>
  <conditionalFormatting sqref="T88">
    <cfRule type="duplicateValues" priority="102" aboveAverage="0" equalAverage="0" bottom="0" percent="0" rank="0" text="" dxfId="100">
      <formula>0</formula>
    </cfRule>
  </conditionalFormatting>
  <conditionalFormatting sqref="T88">
    <cfRule type="duplicateValues" priority="103" aboveAverage="0" equalAverage="0" bottom="0" percent="0" rank="0" text="" dxfId="101">
      <formula>0</formula>
    </cfRule>
    <cfRule type="duplicateValues" priority="104" aboveAverage="0" equalAverage="0" bottom="0" percent="0" rank="0" text="" dxfId="102">
      <formula>0</formula>
    </cfRule>
  </conditionalFormatting>
  <conditionalFormatting sqref="C88">
    <cfRule type="duplicateValues" priority="105" aboveAverage="0" equalAverage="0" bottom="0" percent="0" rank="0" text="" dxfId="103">
      <formula>0</formula>
    </cfRule>
  </conditionalFormatting>
  <conditionalFormatting sqref="D88">
    <cfRule type="duplicateValues" priority="106" aboveAverage="0" equalAverage="0" bottom="0" percent="0" rank="0" text="" dxfId="104">
      <formula>0</formula>
    </cfRule>
  </conditionalFormatting>
  <conditionalFormatting sqref="T3">
    <cfRule type="duplicateValues" priority="107" aboveAverage="0" equalAverage="0" bottom="0" percent="0" rank="0" text="" dxfId="105">
      <formula>0</formula>
    </cfRule>
  </conditionalFormatting>
  <conditionalFormatting sqref="C3">
    <cfRule type="duplicateValues" priority="108" aboveAverage="0" equalAverage="0" bottom="0" percent="0" rank="0" text="" dxfId="106">
      <formula>0</formula>
    </cfRule>
  </conditionalFormatting>
  <conditionalFormatting sqref="D3">
    <cfRule type="duplicateValues" priority="109" aboveAverage="0" equalAverage="0" bottom="0" percent="0" rank="0" text="" dxfId="107">
      <formula>0</formula>
    </cfRule>
  </conditionalFormatting>
  <conditionalFormatting sqref="T95">
    <cfRule type="duplicateValues" priority="110" aboveAverage="0" equalAverage="0" bottom="0" percent="0" rank="0" text="" dxfId="108">
      <formula>0</formula>
    </cfRule>
  </conditionalFormatting>
  <conditionalFormatting sqref="C95">
    <cfRule type="duplicateValues" priority="111" aboveAverage="0" equalAverage="0" bottom="0" percent="0" rank="0" text="" dxfId="109">
      <formula>0</formula>
    </cfRule>
  </conditionalFormatting>
  <conditionalFormatting sqref="D95">
    <cfRule type="duplicateValues" priority="112" aboveAverage="0" equalAverage="0" bottom="0" percent="0" rank="0" text="" dxfId="110">
      <formula>0</formula>
    </cfRule>
  </conditionalFormatting>
  <conditionalFormatting sqref="T102">
    <cfRule type="duplicateValues" priority="113" aboveAverage="0" equalAverage="0" bottom="0" percent="0" rank="0" text="" dxfId="111">
      <formula>0</formula>
    </cfRule>
  </conditionalFormatting>
  <conditionalFormatting sqref="T102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C102">
    <cfRule type="duplicateValues" priority="116" aboveAverage="0" equalAverage="0" bottom="0" percent="0" rank="0" text="" dxfId="114">
      <formula>0</formula>
    </cfRule>
  </conditionalFormatting>
  <conditionalFormatting sqref="D102">
    <cfRule type="duplicateValues" priority="117" aboveAverage="0" equalAverage="0" bottom="0" percent="0" rank="0" text="" dxfId="115">
      <formula>0</formula>
    </cfRule>
  </conditionalFormatting>
  <conditionalFormatting sqref="T109">
    <cfRule type="duplicateValues" priority="118" aboveAverage="0" equalAverage="0" bottom="0" percent="0" rank="0" text="" dxfId="116">
      <formula>0</formula>
    </cfRule>
  </conditionalFormatting>
  <conditionalFormatting sqref="C109">
    <cfRule type="duplicateValues" priority="119" aboveAverage="0" equalAverage="0" bottom="0" percent="0" rank="0" text="" dxfId="117">
      <formula>0</formula>
    </cfRule>
  </conditionalFormatting>
  <conditionalFormatting sqref="D109">
    <cfRule type="duplicateValues" priority="120" aboveAverage="0" equalAverage="0" bottom="0" percent="0" rank="0" text="" dxfId="118">
      <formula>0</formula>
    </cfRule>
  </conditionalFormatting>
  <conditionalFormatting sqref="T116">
    <cfRule type="duplicateValues" priority="121" aboveAverage="0" equalAverage="0" bottom="0" percent="0" rank="0" text="" dxfId="119">
      <formula>0</formula>
    </cfRule>
  </conditionalFormatting>
  <conditionalFormatting sqref="T116">
    <cfRule type="duplicateValues" priority="122" aboveAverage="0" equalAverage="0" bottom="0" percent="0" rank="0" text="" dxfId="120">
      <formula>0</formula>
    </cfRule>
    <cfRule type="duplicateValues" priority="123" aboveAverage="0" equalAverage="0" bottom="0" percent="0" rank="0" text="" dxfId="121">
      <formula>0</formula>
    </cfRule>
  </conditionalFormatting>
  <conditionalFormatting sqref="C116">
    <cfRule type="duplicateValues" priority="124" aboveAverage="0" equalAverage="0" bottom="0" percent="0" rank="0" text="" dxfId="122">
      <formula>0</formula>
    </cfRule>
  </conditionalFormatting>
  <conditionalFormatting sqref="D116">
    <cfRule type="duplicateValues" priority="125" aboveAverage="0" equalAverage="0" bottom="0" percent="0" rank="0" text="" dxfId="123">
      <formula>0</formula>
    </cfRule>
  </conditionalFormatting>
  <conditionalFormatting sqref="T117">
    <cfRule type="duplicateValues" priority="126" aboveAverage="0" equalAverage="0" bottom="0" percent="0" rank="0" text="" dxfId="124">
      <formula>0</formula>
    </cfRule>
  </conditionalFormatting>
  <conditionalFormatting sqref="C117">
    <cfRule type="duplicateValues" priority="127" aboveAverage="0" equalAverage="0" bottom="0" percent="0" rank="0" text="" dxfId="125">
      <formula>0</formula>
    </cfRule>
  </conditionalFormatting>
  <conditionalFormatting sqref="D117">
    <cfRule type="duplicateValues" priority="128" aboveAverage="0" equalAverage="0" bottom="0" percent="0" rank="0" text="" dxfId="126">
      <formula>0</formula>
    </cfRule>
  </conditionalFormatting>
  <conditionalFormatting sqref="T118">
    <cfRule type="duplicateValues" priority="129" aboveAverage="0" equalAverage="0" bottom="0" percent="0" rank="0" text="" dxfId="127">
      <formula>0</formula>
    </cfRule>
  </conditionalFormatting>
  <conditionalFormatting sqref="C118">
    <cfRule type="duplicateValues" priority="130" aboveAverage="0" equalAverage="0" bottom="0" percent="0" rank="0" text="" dxfId="128">
      <formula>0</formula>
    </cfRule>
  </conditionalFormatting>
  <conditionalFormatting sqref="D118">
    <cfRule type="duplicateValues" priority="131" aboveAverage="0" equalAverage="0" bottom="0" percent="0" rank="0" text="" dxfId="129">
      <formula>0</formula>
    </cfRule>
  </conditionalFormatting>
  <conditionalFormatting sqref="T125">
    <cfRule type="duplicateValues" priority="132" aboveAverage="0" equalAverage="0" bottom="0" percent="0" rank="0" text="" dxfId="130">
      <formula>0</formula>
    </cfRule>
  </conditionalFormatting>
  <conditionalFormatting sqref="C125">
    <cfRule type="duplicateValues" priority="133" aboveAverage="0" equalAverage="0" bottom="0" percent="0" rank="0" text="" dxfId="131">
      <formula>0</formula>
    </cfRule>
  </conditionalFormatting>
  <conditionalFormatting sqref="D125">
    <cfRule type="duplicateValues" priority="134" aboveAverage="0" equalAverage="0" bottom="0" percent="0" rank="0" text="" dxfId="132">
      <formula>0</formula>
    </cfRule>
  </conditionalFormatting>
  <conditionalFormatting sqref="T126">
    <cfRule type="duplicateValues" priority="135" aboveAverage="0" equalAverage="0" bottom="0" percent="0" rank="0" text="" dxfId="133">
      <formula>0</formula>
    </cfRule>
  </conditionalFormatting>
  <conditionalFormatting sqref="T126">
    <cfRule type="duplicateValues" priority="136" aboveAverage="0" equalAverage="0" bottom="0" percent="0" rank="0" text="" dxfId="134">
      <formula>0</formula>
    </cfRule>
    <cfRule type="duplicateValues" priority="137" aboveAverage="0" equalAverage="0" bottom="0" percent="0" rank="0" text="" dxfId="135">
      <formula>0</formula>
    </cfRule>
  </conditionalFormatting>
  <conditionalFormatting sqref="C126">
    <cfRule type="duplicateValues" priority="138" aboveAverage="0" equalAverage="0" bottom="0" percent="0" rank="0" text="" dxfId="136">
      <formula>0</formula>
    </cfRule>
  </conditionalFormatting>
  <conditionalFormatting sqref="D126">
    <cfRule type="duplicateValues" priority="139" aboveAverage="0" equalAverage="0" bottom="0" percent="0" rank="0" text="" dxfId="137">
      <formula>0</formula>
    </cfRule>
  </conditionalFormatting>
  <conditionalFormatting sqref="T127">
    <cfRule type="duplicateValues" priority="140" aboveAverage="0" equalAverage="0" bottom="0" percent="0" rank="0" text="" dxfId="138">
      <formula>0</formula>
    </cfRule>
  </conditionalFormatting>
  <conditionalFormatting sqref="C127">
    <cfRule type="duplicateValues" priority="141" aboveAverage="0" equalAverage="0" bottom="0" percent="0" rank="0" text="" dxfId="139">
      <formula>0</formula>
    </cfRule>
  </conditionalFormatting>
  <conditionalFormatting sqref="D127">
    <cfRule type="duplicateValues" priority="142" aboveAverage="0" equalAverage="0" bottom="0" percent="0" rank="0" text="" dxfId="140">
      <formula>0</formula>
    </cfRule>
  </conditionalFormatting>
  <conditionalFormatting sqref="T127">
    <cfRule type="duplicateValues" priority="143" aboveAverage="0" equalAverage="0" bottom="0" percent="0" rank="0" text="" dxfId="141">
      <formula>0</formula>
    </cfRule>
    <cfRule type="duplicateValues" priority="144" aboveAverage="0" equalAverage="0" bottom="0" percent="0" rank="0" text="" dxfId="142">
      <formula>0</formula>
    </cfRule>
  </conditionalFormatting>
  <conditionalFormatting sqref="T134">
    <cfRule type="duplicateValues" priority="145" aboveAverage="0" equalAverage="0" bottom="0" percent="0" rank="0" text="" dxfId="143">
      <formula>0</formula>
    </cfRule>
  </conditionalFormatting>
  <conditionalFormatting sqref="T134">
    <cfRule type="duplicateValues" priority="146" aboveAverage="0" equalAverage="0" bottom="0" percent="0" rank="0" text="" dxfId="144">
      <formula>0</formula>
    </cfRule>
    <cfRule type="duplicateValues" priority="147" aboveAverage="0" equalAverage="0" bottom="0" percent="0" rank="0" text="" dxfId="145">
      <formula>0</formula>
    </cfRule>
  </conditionalFormatting>
  <conditionalFormatting sqref="C134">
    <cfRule type="duplicateValues" priority="148" aboveAverage="0" equalAverage="0" bottom="0" percent="0" rank="0" text="" dxfId="146">
      <formula>0</formula>
    </cfRule>
  </conditionalFormatting>
  <conditionalFormatting sqref="D134">
    <cfRule type="duplicateValues" priority="149" aboveAverage="0" equalAverage="0" bottom="0" percent="0" rank="0" text="" dxfId="147">
      <formula>0</formula>
    </cfRule>
  </conditionalFormatting>
  <conditionalFormatting sqref="T141">
    <cfRule type="duplicateValues" priority="150" aboveAverage="0" equalAverage="0" bottom="0" percent="0" rank="0" text="" dxfId="148">
      <formula>0</formula>
    </cfRule>
  </conditionalFormatting>
  <conditionalFormatting sqref="T141">
    <cfRule type="duplicateValues" priority="151" aboveAverage="0" equalAverage="0" bottom="0" percent="0" rank="0" text="" dxfId="149">
      <formula>0</formula>
    </cfRule>
    <cfRule type="duplicateValues" priority="152" aboveAverage="0" equalAverage="0" bottom="0" percent="0" rank="0" text="" dxfId="150">
      <formula>0</formula>
    </cfRule>
  </conditionalFormatting>
  <conditionalFormatting sqref="C141">
    <cfRule type="duplicateValues" priority="153" aboveAverage="0" equalAverage="0" bottom="0" percent="0" rank="0" text="" dxfId="151">
      <formula>0</formula>
    </cfRule>
  </conditionalFormatting>
  <conditionalFormatting sqref="D141">
    <cfRule type="duplicateValues" priority="154" aboveAverage="0" equalAverage="0" bottom="0" percent="0" rank="0" text="" dxfId="152">
      <formula>0</formula>
    </cfRule>
  </conditionalFormatting>
  <conditionalFormatting sqref="T142">
    <cfRule type="duplicateValues" priority="155" aboveAverage="0" equalAverage="0" bottom="0" percent="0" rank="0" text="" dxfId="153">
      <formula>0</formula>
    </cfRule>
  </conditionalFormatting>
  <conditionalFormatting sqref="C142">
    <cfRule type="duplicateValues" priority="156" aboveAverage="0" equalAverage="0" bottom="0" percent="0" rank="0" text="" dxfId="154">
      <formula>0</formula>
    </cfRule>
  </conditionalFormatting>
  <conditionalFormatting sqref="D142">
    <cfRule type="duplicateValues" priority="157" aboveAverage="0" equalAverage="0" bottom="0" percent="0" rank="0" text="" dxfId="155">
      <formula>0</formula>
    </cfRule>
  </conditionalFormatting>
  <conditionalFormatting sqref="T143">
    <cfRule type="duplicateValues" priority="158" aboveAverage="0" equalAverage="0" bottom="0" percent="0" rank="0" text="" dxfId="156">
      <formula>0</formula>
    </cfRule>
  </conditionalFormatting>
  <conditionalFormatting sqref="C143">
    <cfRule type="duplicateValues" priority="159" aboveAverage="0" equalAverage="0" bottom="0" percent="0" rank="0" text="" dxfId="157">
      <formula>0</formula>
    </cfRule>
  </conditionalFormatting>
  <conditionalFormatting sqref="D143">
    <cfRule type="duplicateValues" priority="160" aboveAverage="0" equalAverage="0" bottom="0" percent="0" rank="0" text="" dxfId="158">
      <formula>0</formula>
    </cfRule>
  </conditionalFormatting>
  <conditionalFormatting sqref="T150">
    <cfRule type="duplicateValues" priority="161" aboveAverage="0" equalAverage="0" bottom="0" percent="0" rank="0" text="" dxfId="159">
      <formula>0</formula>
    </cfRule>
  </conditionalFormatting>
  <conditionalFormatting sqref="C150">
    <cfRule type="duplicateValues" priority="162" aboveAverage="0" equalAverage="0" bottom="0" percent="0" rank="0" text="" dxfId="160">
      <formula>0</formula>
    </cfRule>
  </conditionalFormatting>
  <conditionalFormatting sqref="D150">
    <cfRule type="duplicateValues" priority="163" aboveAverage="0" equalAverage="0" bottom="0" percent="0" rank="0" text="" dxfId="161">
      <formula>0</formula>
    </cfRule>
  </conditionalFormatting>
  <conditionalFormatting sqref="T157">
    <cfRule type="duplicateValues" priority="164" aboveAverage="0" equalAverage="0" bottom="0" percent="0" rank="0" text="" dxfId="162">
      <formula>0</formula>
    </cfRule>
  </conditionalFormatting>
  <conditionalFormatting sqref="T157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C157">
    <cfRule type="duplicateValues" priority="167" aboveAverage="0" equalAverage="0" bottom="0" percent="0" rank="0" text="" dxfId="165">
      <formula>0</formula>
    </cfRule>
  </conditionalFormatting>
  <conditionalFormatting sqref="D157">
    <cfRule type="duplicateValues" priority="168" aboveAverage="0" equalAverage="0" bottom="0" percent="0" rank="0" text="" dxfId="166">
      <formula>0</formula>
    </cfRule>
  </conditionalFormatting>
  <conditionalFormatting sqref="T171">
    <cfRule type="duplicateValues" priority="169" aboveAverage="0" equalAverage="0" bottom="0" percent="0" rank="0" text="" dxfId="167">
      <formula>0</formula>
    </cfRule>
  </conditionalFormatting>
  <conditionalFormatting sqref="T171">
    <cfRule type="duplicateValues" priority="170" aboveAverage="0" equalAverage="0" bottom="0" percent="0" rank="0" text="" dxfId="168">
      <formula>0</formula>
    </cfRule>
    <cfRule type="duplicateValues" priority="171" aboveAverage="0" equalAverage="0" bottom="0" percent="0" rank="0" text="" dxfId="169">
      <formula>0</formula>
    </cfRule>
  </conditionalFormatting>
  <conditionalFormatting sqref="C171">
    <cfRule type="duplicateValues" priority="172" aboveAverage="0" equalAverage="0" bottom="0" percent="0" rank="0" text="" dxfId="170">
      <formula>0</formula>
    </cfRule>
  </conditionalFormatting>
  <conditionalFormatting sqref="D171">
    <cfRule type="duplicateValues" priority="173" aboveAverage="0" equalAverage="0" bottom="0" percent="0" rank="0" text="" dxfId="171">
      <formula>0</formula>
    </cfRule>
  </conditionalFormatting>
  <conditionalFormatting sqref="T164">
    <cfRule type="duplicateValues" priority="174" aboveAverage="0" equalAverage="0" bottom="0" percent="0" rank="0" text="" dxfId="172">
      <formula>0</formula>
    </cfRule>
  </conditionalFormatting>
  <conditionalFormatting sqref="C164">
    <cfRule type="duplicateValues" priority="175" aboveAverage="0" equalAverage="0" bottom="0" percent="0" rank="0" text="" dxfId="173">
      <formula>0</formula>
    </cfRule>
  </conditionalFormatting>
  <conditionalFormatting sqref="D164">
    <cfRule type="duplicateValues" priority="176" aboveAverage="0" equalAverage="0" bottom="0" percent="0" rank="0" text="" dxfId="174">
      <formula>0</formula>
    </cfRule>
  </conditionalFormatting>
  <dataValidations count="2">
    <dataValidation allowBlank="true" operator="equal" prompt="Please enter Units in text" promptTitle="Units" showDropDown="false" showErrorMessage="true" showInputMessage="true" sqref="E1 E4:E8 E11:E16 E20:E25 E27:E32 E36:E41 E43:E48 E57:E62 E64:E69 E71:E76 E80:E85 E89:E94 E96:E101 E103:E108 E110:E115 E119:E124 E128:E133 E135:E140 E144:E149 E151:E156 E158:E163 E165:E170 E172:E176" type="none">
      <formula1>0</formula1>
      <formula2>0</formula2>
    </dataValidation>
    <dataValidation allowBlank="true" error="Only Numeric Values are allowed. " errorTitle="Invaid Entry" operator="between" prompt="Please enter Basic Rate  in Rupees for this item. " promptTitle="Basic Rate Entry" showDropDown="false" showErrorMessage="true" showInputMessage="true" sqref="G1:I1 G4:I8 G11:I16 G20:I25 G27:I32 G36:I41 G43:I48 G57:I62 G64:I69 G71:I76 G80:I85 G89:I94 G96:I101 G103:I108 G110:I115 G119:I124 G128:I133 G135:I140 G144:I149 G151:I156 G158:I163 G165:I170 G172:I176" type="decimal">
      <formula1>0</formula1>
      <formula2>999999999999999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547"/>
  <sheetViews>
    <sheetView showFormulas="false" showGridLines="true" showRowColHeaders="true" showZeros="true" rightToLeft="false" tabSelected="false" showOutlineSymbols="true" defaultGridColor="true" view="normal" topLeftCell="A218" colorId="64" zoomScale="100" zoomScaleNormal="100" zoomScalePageLayoutView="100" workbookViewId="0">
      <selection pane="topLeft" activeCell="Q224" activeCellId="0" sqref="Q224"/>
    </sheetView>
  </sheetViews>
  <sheetFormatPr defaultRowHeight="15" zeroHeight="false" outlineLevelRow="0" outlineLevelCol="0"/>
  <cols>
    <col collapsed="false" customWidth="true" hidden="false" outlineLevel="0" max="1" min="1" style="272" width="3.57"/>
    <col collapsed="false" customWidth="true" hidden="false" outlineLevel="0" max="2" min="2" style="283" width="10.14"/>
    <col collapsed="false" customWidth="true" hidden="false" outlineLevel="0" max="3" min="3" style="311" width="9.57"/>
    <col collapsed="false" customWidth="true" hidden="false" outlineLevel="0" max="4" min="4" style="311" width="30.71"/>
    <col collapsed="false" customWidth="true" hidden="false" outlineLevel="0" max="5" min="5" style="283" width="6.14"/>
    <col collapsed="false" customWidth="true" hidden="false" outlineLevel="0" max="6" min="6" style="283" width="6.43"/>
    <col collapsed="false" customWidth="true" hidden="false" outlineLevel="0" max="7" min="7" style="312" width="8.71"/>
    <col collapsed="false" customWidth="true" hidden="false" outlineLevel="0" max="8" min="8" style="283" width="5.14"/>
    <col collapsed="false" customWidth="true" hidden="false" outlineLevel="0" max="9" min="9" style="283" width="8.57"/>
    <col collapsed="false" customWidth="true" hidden="false" outlineLevel="0" max="10" min="10" style="283" width="5.43"/>
    <col collapsed="false" customWidth="true" hidden="false" outlineLevel="0" max="11" min="11" style="283" width="9.14"/>
    <col collapsed="false" customWidth="true" hidden="false" outlineLevel="0" max="12" min="12" style="283" width="11.71"/>
    <col collapsed="false" customWidth="true" hidden="false" outlineLevel="0" max="1025" min="13" style="283" width="9.14"/>
  </cols>
  <sheetData>
    <row r="1" customFormat="false" ht="45" hidden="false" customHeight="false" outlineLevel="0" collapsed="false">
      <c r="A1" s="30" t="s">
        <v>750</v>
      </c>
      <c r="B1" s="30" t="s">
        <v>751</v>
      </c>
      <c r="C1" s="31" t="s">
        <v>752</v>
      </c>
      <c r="D1" s="30" t="s">
        <v>753</v>
      </c>
      <c r="E1" s="34" t="s">
        <v>3</v>
      </c>
      <c r="F1" s="32" t="s">
        <v>754</v>
      </c>
      <c r="G1" s="33" t="s">
        <v>755</v>
      </c>
      <c r="H1" s="30" t="s">
        <v>756</v>
      </c>
      <c r="I1" s="34" t="s">
        <v>757</v>
      </c>
      <c r="J1" s="30" t="s">
        <v>758</v>
      </c>
      <c r="K1" s="33" t="s">
        <v>759</v>
      </c>
      <c r="L1" s="35" t="s">
        <v>760</v>
      </c>
      <c r="M1" s="288" t="s">
        <v>2646</v>
      </c>
      <c r="N1" s="272"/>
      <c r="O1" s="272"/>
    </row>
    <row r="2" s="24" customFormat="true" ht="30" hidden="false" customHeight="false" outlineLevel="0" collapsed="false">
      <c r="A2" s="51" t="n">
        <v>1</v>
      </c>
      <c r="B2" s="39" t="s">
        <v>1634</v>
      </c>
      <c r="C2" s="37" t="s">
        <v>1635</v>
      </c>
      <c r="D2" s="37" t="s">
        <v>2647</v>
      </c>
      <c r="E2" s="78" t="s">
        <v>1564</v>
      </c>
      <c r="F2" s="37" t="s">
        <v>1638</v>
      </c>
      <c r="G2" s="56" t="n">
        <v>130</v>
      </c>
      <c r="H2" s="52" t="n">
        <v>12</v>
      </c>
      <c r="I2" s="65" t="n">
        <v>1560</v>
      </c>
      <c r="J2" s="57" t="n">
        <v>0.12</v>
      </c>
      <c r="K2" s="42" t="n">
        <v>1747.2</v>
      </c>
      <c r="L2" s="37" t="s">
        <v>1538</v>
      </c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</row>
    <row r="3" s="24" customFormat="true" ht="30" hidden="false" customHeight="false" outlineLevel="0" collapsed="false">
      <c r="A3" s="51" t="n">
        <v>2</v>
      </c>
      <c r="B3" s="39" t="s">
        <v>1670</v>
      </c>
      <c r="C3" s="37" t="s">
        <v>1671</v>
      </c>
      <c r="D3" s="37" t="s">
        <v>1672</v>
      </c>
      <c r="E3" s="78" t="s">
        <v>11</v>
      </c>
      <c r="F3" s="37" t="s">
        <v>1638</v>
      </c>
      <c r="G3" s="56" t="n">
        <v>8.1</v>
      </c>
      <c r="H3" s="52" t="n">
        <v>1800</v>
      </c>
      <c r="I3" s="65" t="n">
        <v>14580</v>
      </c>
      <c r="J3" s="57" t="n">
        <v>0.12</v>
      </c>
      <c r="K3" s="42" t="n">
        <v>16329.6</v>
      </c>
      <c r="L3" s="37" t="s">
        <v>1538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</row>
    <row r="4" s="24" customFormat="true" ht="45" hidden="false" customHeight="false" outlineLevel="0" collapsed="false">
      <c r="A4" s="51" t="n">
        <v>3</v>
      </c>
      <c r="B4" s="39" t="s">
        <v>1673</v>
      </c>
      <c r="C4" s="37" t="s">
        <v>1674</v>
      </c>
      <c r="D4" s="37" t="s">
        <v>1675</v>
      </c>
      <c r="E4" s="78" t="s">
        <v>11</v>
      </c>
      <c r="F4" s="37" t="s">
        <v>1638</v>
      </c>
      <c r="G4" s="56" t="n">
        <v>8.1</v>
      </c>
      <c r="H4" s="52" t="n">
        <v>200</v>
      </c>
      <c r="I4" s="65" t="n">
        <v>1620</v>
      </c>
      <c r="J4" s="57" t="n">
        <v>0.12</v>
      </c>
      <c r="K4" s="42" t="n">
        <v>1814.4</v>
      </c>
      <c r="L4" s="37" t="s">
        <v>1538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</row>
    <row r="5" s="26" customFormat="true" ht="15" hidden="false" customHeight="true" outlineLevel="0" collapsed="false">
      <c r="A5" s="33" t="s">
        <v>2593</v>
      </c>
      <c r="B5" s="33"/>
      <c r="C5" s="33"/>
      <c r="D5" s="33"/>
      <c r="E5" s="33"/>
      <c r="F5" s="33"/>
      <c r="G5" s="33"/>
      <c r="H5" s="33"/>
      <c r="I5" s="33"/>
      <c r="J5" s="33"/>
      <c r="K5" s="290" t="n">
        <f aca="false">SUM(K2:K4)</f>
        <v>19891.2</v>
      </c>
    </row>
    <row r="6" s="26" customFormat="true" ht="15" hidden="false" customHeight="true" outlineLevel="0" collapsed="false">
      <c r="A6" s="33" t="s">
        <v>2594</v>
      </c>
      <c r="B6" s="33"/>
      <c r="C6" s="33"/>
      <c r="D6" s="33"/>
      <c r="E6" s="33"/>
      <c r="F6" s="33"/>
      <c r="G6" s="33"/>
      <c r="H6" s="33"/>
      <c r="I6" s="33"/>
      <c r="J6" s="33"/>
      <c r="K6" s="290" t="n">
        <v>-0.2</v>
      </c>
    </row>
    <row r="7" s="26" customFormat="true" ht="15" hidden="false" customHeight="true" outlineLevel="0" collapsed="false">
      <c r="A7" s="313" t="s">
        <v>2648</v>
      </c>
      <c r="B7" s="313"/>
      <c r="C7" s="313"/>
      <c r="D7" s="313"/>
      <c r="E7" s="313"/>
      <c r="F7" s="313"/>
      <c r="G7" s="313"/>
      <c r="H7" s="313"/>
      <c r="I7" s="313"/>
      <c r="J7" s="313"/>
      <c r="K7" s="290" t="n">
        <f aca="false">SUM(K5:K6)</f>
        <v>19891</v>
      </c>
    </row>
    <row r="8" s="26" customFormat="true" ht="15" hidden="false" customHeight="false" outlineLevel="0" collapsed="false">
      <c r="A8" s="314"/>
      <c r="B8" s="315"/>
      <c r="C8" s="315"/>
      <c r="D8" s="315"/>
      <c r="E8" s="316"/>
      <c r="F8" s="315"/>
      <c r="G8" s="317"/>
      <c r="H8" s="314"/>
      <c r="I8" s="315"/>
      <c r="J8" s="315"/>
      <c r="K8" s="318"/>
    </row>
    <row r="9" s="26" customFormat="true" ht="15" hidden="false" customHeight="false" outlineLevel="0" collapsed="false">
      <c r="A9" s="24"/>
      <c r="C9" s="319"/>
      <c r="D9" s="319"/>
      <c r="F9" s="319"/>
      <c r="G9" s="320"/>
      <c r="H9" s="24"/>
      <c r="K9" s="118"/>
    </row>
    <row r="10" s="26" customFormat="true" ht="45" hidden="false" customHeight="false" outlineLevel="0" collapsed="false">
      <c r="A10" s="32" t="s">
        <v>0</v>
      </c>
      <c r="B10" s="284" t="s">
        <v>751</v>
      </c>
      <c r="C10" s="284" t="s">
        <v>752</v>
      </c>
      <c r="D10" s="284" t="s">
        <v>753</v>
      </c>
      <c r="E10" s="284" t="s">
        <v>3</v>
      </c>
      <c r="F10" s="284" t="s">
        <v>2589</v>
      </c>
      <c r="G10" s="286" t="s">
        <v>755</v>
      </c>
      <c r="H10" s="285" t="s">
        <v>756</v>
      </c>
      <c r="I10" s="286" t="s">
        <v>757</v>
      </c>
      <c r="J10" s="285" t="s">
        <v>758</v>
      </c>
      <c r="K10" s="287" t="s">
        <v>759</v>
      </c>
      <c r="M10" s="288" t="s">
        <v>2649</v>
      </c>
    </row>
    <row r="11" s="26" customFormat="true" ht="30" hidden="false" customHeight="false" outlineLevel="0" collapsed="false">
      <c r="A11" s="51" t="n">
        <v>1</v>
      </c>
      <c r="B11" s="39" t="s">
        <v>1276</v>
      </c>
      <c r="C11" s="37" t="s">
        <v>1277</v>
      </c>
      <c r="D11" s="37" t="s">
        <v>1278</v>
      </c>
      <c r="E11" s="78" t="s">
        <v>1014</v>
      </c>
      <c r="F11" s="37" t="s">
        <v>2650</v>
      </c>
      <c r="G11" s="56" t="n">
        <v>22</v>
      </c>
      <c r="H11" s="48" t="n">
        <v>440</v>
      </c>
      <c r="I11" s="40" t="n">
        <v>9680</v>
      </c>
      <c r="J11" s="41" t="n">
        <v>0.12</v>
      </c>
      <c r="K11" s="42" t="n">
        <v>10841.6</v>
      </c>
      <c r="L11" s="53" t="s">
        <v>766</v>
      </c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  <c r="AA11" s="321"/>
      <c r="AB11" s="321"/>
      <c r="AC11" s="321"/>
      <c r="AD11" s="321"/>
      <c r="AE11" s="321"/>
      <c r="AF11" s="321"/>
      <c r="AG11" s="321"/>
      <c r="AH11" s="321"/>
      <c r="AI11" s="321"/>
      <c r="AJ11" s="321"/>
      <c r="AK11" s="321"/>
      <c r="AL11" s="321"/>
      <c r="AM11" s="321"/>
      <c r="AN11" s="321"/>
      <c r="AO11" s="321"/>
      <c r="AP11" s="321"/>
      <c r="AQ11" s="321"/>
      <c r="AR11" s="321"/>
      <c r="AS11" s="321"/>
      <c r="AT11" s="321"/>
      <c r="AU11" s="321"/>
      <c r="AV11" s="321"/>
      <c r="AW11" s="321"/>
      <c r="AX11" s="321"/>
      <c r="AY11" s="321"/>
      <c r="AZ11" s="321"/>
      <c r="BA11" s="321"/>
      <c r="BB11" s="321"/>
      <c r="BC11" s="321"/>
      <c r="BD11" s="321"/>
      <c r="BE11" s="321"/>
      <c r="BF11" s="321"/>
      <c r="BG11" s="321"/>
      <c r="BH11" s="321"/>
      <c r="BI11" s="321"/>
      <c r="BJ11" s="321"/>
      <c r="BK11" s="321"/>
      <c r="BL11" s="321"/>
      <c r="BM11" s="321"/>
      <c r="BN11" s="321"/>
      <c r="BO11" s="321"/>
      <c r="BP11" s="321"/>
      <c r="BQ11" s="321"/>
      <c r="BR11" s="321"/>
      <c r="BS11" s="321"/>
      <c r="BT11" s="321"/>
      <c r="BU11" s="321"/>
      <c r="BV11" s="321"/>
      <c r="BW11" s="321"/>
      <c r="BX11" s="321"/>
      <c r="BY11" s="321"/>
      <c r="BZ11" s="321"/>
      <c r="CA11" s="321"/>
      <c r="CB11" s="321"/>
      <c r="CC11" s="321"/>
      <c r="CD11" s="321"/>
      <c r="CE11" s="321"/>
      <c r="CF11" s="321"/>
      <c r="CG11" s="321"/>
      <c r="CH11" s="321"/>
      <c r="CI11" s="321"/>
      <c r="CJ11" s="321"/>
      <c r="CK11" s="321"/>
      <c r="CL11" s="321"/>
      <c r="CM11" s="321"/>
      <c r="CN11" s="321"/>
      <c r="CO11" s="321"/>
      <c r="CP11" s="321"/>
      <c r="CQ11" s="321"/>
      <c r="CR11" s="321"/>
      <c r="CS11" s="321"/>
      <c r="CT11" s="321"/>
      <c r="CU11" s="321"/>
      <c r="CV11" s="321"/>
      <c r="CW11" s="321"/>
      <c r="CX11" s="321"/>
      <c r="CY11" s="321"/>
      <c r="CZ11" s="321"/>
      <c r="DA11" s="321"/>
      <c r="DB11" s="321"/>
      <c r="DC11" s="321"/>
      <c r="DD11" s="321"/>
      <c r="DE11" s="321"/>
      <c r="DF11" s="321"/>
      <c r="DG11" s="321"/>
      <c r="DH11" s="321"/>
      <c r="DI11" s="321"/>
      <c r="DJ11" s="321"/>
      <c r="DK11" s="321"/>
      <c r="DL11" s="321"/>
      <c r="DM11" s="321"/>
      <c r="DN11" s="321"/>
      <c r="DO11" s="321"/>
      <c r="DP11" s="321"/>
      <c r="DQ11" s="321"/>
      <c r="DR11" s="321"/>
      <c r="DS11" s="321"/>
      <c r="DT11" s="321"/>
      <c r="DU11" s="321"/>
      <c r="DV11" s="321"/>
      <c r="DW11" s="321"/>
      <c r="DX11" s="321"/>
      <c r="DY11" s="321"/>
      <c r="DZ11" s="321"/>
      <c r="EA11" s="321"/>
      <c r="EB11" s="321"/>
      <c r="EC11" s="321"/>
      <c r="ED11" s="321"/>
      <c r="EE11" s="321"/>
      <c r="EF11" s="321"/>
      <c r="EG11" s="321"/>
      <c r="EH11" s="321"/>
      <c r="EI11" s="321"/>
      <c r="EJ11" s="321"/>
      <c r="EK11" s="321"/>
      <c r="EL11" s="321"/>
      <c r="EM11" s="321"/>
      <c r="EN11" s="321"/>
      <c r="EO11" s="321"/>
      <c r="EP11" s="321"/>
      <c r="EQ11" s="321"/>
      <c r="ER11" s="321"/>
      <c r="ES11" s="321"/>
      <c r="ET11" s="321"/>
      <c r="EU11" s="321"/>
      <c r="EV11" s="321"/>
      <c r="EW11" s="321"/>
      <c r="EX11" s="321"/>
      <c r="EY11" s="321"/>
      <c r="EZ11" s="321"/>
      <c r="FA11" s="321"/>
      <c r="FB11" s="321"/>
      <c r="FC11" s="321"/>
      <c r="FD11" s="321"/>
      <c r="FE11" s="321"/>
      <c r="FF11" s="321"/>
      <c r="FG11" s="321"/>
      <c r="FH11" s="321"/>
      <c r="FI11" s="321"/>
      <c r="FJ11" s="321"/>
      <c r="FK11" s="321"/>
      <c r="FL11" s="321"/>
      <c r="FM11" s="321"/>
      <c r="FN11" s="321"/>
      <c r="FO11" s="321"/>
      <c r="FP11" s="321"/>
      <c r="FQ11" s="321"/>
      <c r="FR11" s="321"/>
      <c r="FS11" s="321"/>
      <c r="FT11" s="321"/>
      <c r="FU11" s="321"/>
      <c r="FV11" s="321"/>
      <c r="FW11" s="321"/>
      <c r="FX11" s="321"/>
      <c r="FY11" s="321"/>
      <c r="FZ11" s="321"/>
      <c r="GA11" s="321"/>
      <c r="GB11" s="321"/>
      <c r="GC11" s="321"/>
      <c r="GD11" s="321"/>
      <c r="GE11" s="321"/>
      <c r="GF11" s="321"/>
      <c r="GG11" s="321"/>
      <c r="GH11" s="321"/>
      <c r="GI11" s="321"/>
      <c r="GJ11" s="321"/>
      <c r="GK11" s="321"/>
      <c r="GL11" s="321"/>
      <c r="GM11" s="321"/>
      <c r="GN11" s="321"/>
      <c r="GO11" s="321"/>
      <c r="GP11" s="321"/>
      <c r="GQ11" s="321"/>
      <c r="GR11" s="321"/>
      <c r="GS11" s="321"/>
      <c r="GT11" s="321"/>
      <c r="GU11" s="321"/>
      <c r="GV11" s="321"/>
      <c r="GW11" s="321"/>
      <c r="GX11" s="321"/>
      <c r="GY11" s="321"/>
      <c r="GZ11" s="321"/>
      <c r="HA11" s="321"/>
      <c r="HB11" s="321"/>
      <c r="HC11" s="321"/>
      <c r="HD11" s="321"/>
      <c r="HE11" s="321"/>
      <c r="HF11" s="321"/>
      <c r="HG11" s="321"/>
      <c r="HH11" s="321"/>
      <c r="HI11" s="321"/>
      <c r="HJ11" s="321"/>
      <c r="HK11" s="321"/>
      <c r="HL11" s="321"/>
      <c r="HM11" s="321"/>
      <c r="HN11" s="321"/>
      <c r="HO11" s="321"/>
      <c r="HP11" s="321"/>
      <c r="HQ11" s="321"/>
      <c r="HR11" s="321"/>
      <c r="HS11" s="321"/>
      <c r="HT11" s="321"/>
      <c r="HU11" s="321"/>
      <c r="HV11" s="321"/>
      <c r="HW11" s="321"/>
      <c r="HX11" s="321"/>
      <c r="HY11" s="321"/>
      <c r="HZ11" s="321"/>
      <c r="IA11" s="321"/>
      <c r="IB11" s="321"/>
      <c r="IC11" s="321"/>
      <c r="ID11" s="321"/>
      <c r="IE11" s="321"/>
      <c r="IF11" s="321"/>
      <c r="IG11" s="321"/>
    </row>
    <row r="12" s="26" customFormat="true" ht="30" hidden="false" customHeight="false" outlineLevel="0" collapsed="false">
      <c r="A12" s="51" t="n">
        <v>2</v>
      </c>
      <c r="B12" s="39" t="s">
        <v>1433</v>
      </c>
      <c r="C12" s="37" t="s">
        <v>1434</v>
      </c>
      <c r="D12" s="37" t="s">
        <v>1435</v>
      </c>
      <c r="E12" s="78" t="s">
        <v>1014</v>
      </c>
      <c r="F12" s="37" t="s">
        <v>2650</v>
      </c>
      <c r="G12" s="322" t="n">
        <v>5.5</v>
      </c>
      <c r="H12" s="48" t="n">
        <v>30</v>
      </c>
      <c r="I12" s="40" t="n">
        <v>165</v>
      </c>
      <c r="J12" s="41" t="n">
        <v>0.12</v>
      </c>
      <c r="K12" s="42" t="n">
        <v>184.8</v>
      </c>
      <c r="L12" s="37" t="s">
        <v>766</v>
      </c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  <c r="AA12" s="321"/>
      <c r="AB12" s="321"/>
      <c r="AC12" s="321"/>
      <c r="AD12" s="321"/>
      <c r="AE12" s="321"/>
      <c r="AF12" s="321"/>
      <c r="AG12" s="321"/>
      <c r="AH12" s="321"/>
      <c r="AI12" s="321"/>
      <c r="AJ12" s="321"/>
      <c r="AK12" s="321"/>
      <c r="AL12" s="321"/>
      <c r="AM12" s="321"/>
      <c r="AN12" s="321"/>
      <c r="AO12" s="321"/>
      <c r="AP12" s="321"/>
      <c r="AQ12" s="321"/>
      <c r="AR12" s="321"/>
      <c r="AS12" s="321"/>
      <c r="AT12" s="321"/>
      <c r="AU12" s="321"/>
      <c r="AV12" s="321"/>
      <c r="AW12" s="321"/>
      <c r="AX12" s="321"/>
      <c r="AY12" s="321"/>
      <c r="AZ12" s="321"/>
      <c r="BA12" s="321"/>
      <c r="BB12" s="321"/>
      <c r="BC12" s="321"/>
      <c r="BD12" s="321"/>
      <c r="BE12" s="321"/>
      <c r="BF12" s="321"/>
      <c r="BG12" s="321"/>
      <c r="BH12" s="321"/>
      <c r="BI12" s="321"/>
      <c r="BJ12" s="321"/>
      <c r="BK12" s="321"/>
      <c r="BL12" s="321"/>
      <c r="BM12" s="321"/>
      <c r="BN12" s="321"/>
      <c r="BO12" s="321"/>
      <c r="BP12" s="321"/>
      <c r="BQ12" s="321"/>
      <c r="BR12" s="321"/>
      <c r="BS12" s="321"/>
      <c r="BT12" s="321"/>
      <c r="BU12" s="321"/>
      <c r="BV12" s="321"/>
      <c r="BW12" s="321"/>
      <c r="BX12" s="321"/>
      <c r="BY12" s="321"/>
      <c r="BZ12" s="321"/>
      <c r="CA12" s="321"/>
      <c r="CB12" s="321"/>
      <c r="CC12" s="321"/>
      <c r="CD12" s="321"/>
      <c r="CE12" s="321"/>
      <c r="CF12" s="321"/>
      <c r="CG12" s="321"/>
      <c r="CH12" s="321"/>
      <c r="CI12" s="321"/>
      <c r="CJ12" s="321"/>
      <c r="CK12" s="321"/>
      <c r="CL12" s="321"/>
      <c r="CM12" s="321"/>
      <c r="CN12" s="321"/>
      <c r="CO12" s="321"/>
      <c r="CP12" s="321"/>
      <c r="CQ12" s="321"/>
      <c r="CR12" s="321"/>
      <c r="CS12" s="321"/>
      <c r="CT12" s="321"/>
      <c r="CU12" s="321"/>
      <c r="CV12" s="321"/>
      <c r="CW12" s="321"/>
      <c r="CX12" s="321"/>
      <c r="CY12" s="321"/>
      <c r="CZ12" s="321"/>
      <c r="DA12" s="321"/>
      <c r="DB12" s="321"/>
      <c r="DC12" s="321"/>
      <c r="DD12" s="321"/>
      <c r="DE12" s="321"/>
      <c r="DF12" s="321"/>
      <c r="DG12" s="321"/>
      <c r="DH12" s="321"/>
      <c r="DI12" s="321"/>
      <c r="DJ12" s="321"/>
      <c r="DK12" s="321"/>
      <c r="DL12" s="321"/>
      <c r="DM12" s="321"/>
      <c r="DN12" s="321"/>
      <c r="DO12" s="321"/>
      <c r="DP12" s="321"/>
      <c r="DQ12" s="321"/>
      <c r="DR12" s="321"/>
      <c r="DS12" s="321"/>
      <c r="DT12" s="321"/>
      <c r="DU12" s="321"/>
      <c r="DV12" s="321"/>
      <c r="DW12" s="321"/>
      <c r="DX12" s="321"/>
      <c r="DY12" s="321"/>
      <c r="DZ12" s="321"/>
      <c r="EA12" s="321"/>
      <c r="EB12" s="321"/>
      <c r="EC12" s="321"/>
      <c r="ED12" s="321"/>
      <c r="EE12" s="321"/>
      <c r="EF12" s="321"/>
      <c r="EG12" s="321"/>
      <c r="EH12" s="321"/>
      <c r="EI12" s="321"/>
      <c r="EJ12" s="321"/>
      <c r="EK12" s="321"/>
      <c r="EL12" s="321"/>
      <c r="EM12" s="321"/>
      <c r="EN12" s="321"/>
      <c r="EO12" s="321"/>
      <c r="EP12" s="321"/>
      <c r="EQ12" s="321"/>
      <c r="ER12" s="321"/>
      <c r="ES12" s="321"/>
      <c r="ET12" s="321"/>
      <c r="EU12" s="321"/>
      <c r="EV12" s="321"/>
      <c r="EW12" s="321"/>
      <c r="EX12" s="321"/>
      <c r="EY12" s="321"/>
      <c r="EZ12" s="321"/>
      <c r="FA12" s="321"/>
      <c r="FB12" s="321"/>
      <c r="FC12" s="321"/>
      <c r="FD12" s="321"/>
      <c r="FE12" s="321"/>
      <c r="FF12" s="321"/>
      <c r="FG12" s="321"/>
      <c r="FH12" s="321"/>
      <c r="FI12" s="321"/>
      <c r="FJ12" s="321"/>
      <c r="FK12" s="321"/>
      <c r="FL12" s="321"/>
      <c r="FM12" s="321"/>
      <c r="FN12" s="321"/>
      <c r="FO12" s="321"/>
      <c r="FP12" s="321"/>
      <c r="FQ12" s="321"/>
      <c r="FR12" s="321"/>
      <c r="FS12" s="321"/>
      <c r="FT12" s="321"/>
      <c r="FU12" s="321"/>
      <c r="FV12" s="321"/>
      <c r="FW12" s="321"/>
      <c r="FX12" s="321"/>
      <c r="FY12" s="321"/>
      <c r="FZ12" s="321"/>
      <c r="GA12" s="321"/>
      <c r="GB12" s="321"/>
      <c r="GC12" s="321"/>
      <c r="GD12" s="321"/>
      <c r="GE12" s="321"/>
      <c r="GF12" s="321"/>
      <c r="GG12" s="321"/>
      <c r="GH12" s="321"/>
      <c r="GI12" s="321"/>
      <c r="GJ12" s="321"/>
      <c r="GK12" s="321"/>
      <c r="GL12" s="321"/>
      <c r="GM12" s="321"/>
      <c r="GN12" s="321"/>
      <c r="GO12" s="321"/>
      <c r="GP12" s="321"/>
      <c r="GQ12" s="321"/>
      <c r="GR12" s="321"/>
      <c r="GS12" s="321"/>
      <c r="GT12" s="321"/>
      <c r="GU12" s="321"/>
      <c r="GV12" s="321"/>
      <c r="GW12" s="321"/>
      <c r="GX12" s="321"/>
      <c r="GY12" s="321"/>
      <c r="GZ12" s="321"/>
      <c r="HA12" s="321"/>
      <c r="HB12" s="321"/>
      <c r="HC12" s="321"/>
      <c r="HD12" s="321"/>
      <c r="HE12" s="321"/>
      <c r="HF12" s="321"/>
      <c r="HG12" s="321"/>
      <c r="HH12" s="321"/>
      <c r="HI12" s="321"/>
      <c r="HJ12" s="321"/>
      <c r="HK12" s="321"/>
      <c r="HL12" s="321"/>
      <c r="HM12" s="321"/>
      <c r="HN12" s="321"/>
      <c r="HO12" s="321"/>
      <c r="HP12" s="321"/>
      <c r="HQ12" s="321"/>
      <c r="HR12" s="321"/>
      <c r="HS12" s="321"/>
      <c r="HT12" s="321"/>
      <c r="HU12" s="321"/>
      <c r="HV12" s="321"/>
      <c r="HW12" s="321"/>
      <c r="HX12" s="321"/>
      <c r="HY12" s="321"/>
      <c r="HZ12" s="321"/>
      <c r="IA12" s="321"/>
      <c r="IB12" s="321"/>
      <c r="IC12" s="321"/>
      <c r="ID12" s="321"/>
      <c r="IE12" s="321"/>
      <c r="IF12" s="321"/>
      <c r="IG12" s="321"/>
    </row>
    <row r="13" s="323" customFormat="true" ht="30" hidden="false" customHeight="false" outlineLevel="0" collapsed="false">
      <c r="A13" s="51" t="n">
        <v>3</v>
      </c>
      <c r="B13" s="39" t="s">
        <v>1437</v>
      </c>
      <c r="C13" s="68" t="s">
        <v>1438</v>
      </c>
      <c r="D13" s="68" t="s">
        <v>1439</v>
      </c>
      <c r="E13" s="67" t="s">
        <v>1210</v>
      </c>
      <c r="F13" s="37" t="s">
        <v>2650</v>
      </c>
      <c r="G13" s="69" t="n">
        <v>5</v>
      </c>
      <c r="H13" s="81" t="n">
        <v>50</v>
      </c>
      <c r="I13" s="40" t="n">
        <v>250</v>
      </c>
      <c r="J13" s="82" t="n">
        <v>0.12</v>
      </c>
      <c r="K13" s="42" t="n">
        <v>280</v>
      </c>
      <c r="L13" s="113" t="s">
        <v>766</v>
      </c>
      <c r="N13" s="324"/>
      <c r="O13" s="324"/>
      <c r="P13" s="324"/>
      <c r="Q13" s="324"/>
      <c r="R13" s="324"/>
      <c r="S13" s="324"/>
      <c r="T13" s="324"/>
      <c r="U13" s="324"/>
      <c r="V13" s="324"/>
      <c r="W13" s="324"/>
      <c r="X13" s="324"/>
      <c r="Y13" s="324"/>
      <c r="Z13" s="324"/>
      <c r="AA13" s="324"/>
      <c r="AB13" s="324"/>
      <c r="AC13" s="324"/>
      <c r="AD13" s="324"/>
      <c r="AE13" s="324"/>
      <c r="AF13" s="324"/>
      <c r="AG13" s="324"/>
      <c r="AH13" s="324"/>
      <c r="AI13" s="324"/>
      <c r="AJ13" s="324"/>
      <c r="AK13" s="324"/>
      <c r="AL13" s="324"/>
      <c r="AM13" s="324"/>
      <c r="AN13" s="324"/>
      <c r="AO13" s="324"/>
      <c r="AP13" s="324"/>
      <c r="AQ13" s="324"/>
      <c r="AR13" s="324"/>
      <c r="AS13" s="324"/>
      <c r="AT13" s="324"/>
      <c r="AU13" s="324"/>
      <c r="AV13" s="324"/>
      <c r="AW13" s="324"/>
      <c r="AX13" s="324"/>
      <c r="AY13" s="324"/>
      <c r="AZ13" s="324"/>
      <c r="BA13" s="324"/>
      <c r="BB13" s="324"/>
      <c r="BC13" s="324"/>
      <c r="BD13" s="324"/>
      <c r="BE13" s="324"/>
      <c r="BF13" s="324"/>
      <c r="BG13" s="324"/>
      <c r="BH13" s="324"/>
      <c r="BI13" s="324"/>
      <c r="BJ13" s="324"/>
      <c r="BK13" s="324"/>
      <c r="BL13" s="324"/>
      <c r="BM13" s="324"/>
      <c r="BN13" s="324"/>
      <c r="BO13" s="324"/>
      <c r="BP13" s="324"/>
      <c r="BQ13" s="324"/>
      <c r="BR13" s="324"/>
      <c r="BS13" s="324"/>
      <c r="BT13" s="324"/>
      <c r="BU13" s="324"/>
      <c r="BV13" s="324"/>
      <c r="BW13" s="324"/>
      <c r="BX13" s="324"/>
      <c r="BY13" s="324"/>
      <c r="BZ13" s="324"/>
      <c r="CA13" s="324"/>
      <c r="CB13" s="324"/>
      <c r="CC13" s="324"/>
      <c r="CD13" s="324"/>
      <c r="CE13" s="324"/>
      <c r="CF13" s="324"/>
      <c r="CG13" s="324"/>
      <c r="CH13" s="324"/>
      <c r="CI13" s="324"/>
      <c r="CJ13" s="324"/>
      <c r="CK13" s="324"/>
      <c r="CL13" s="324"/>
      <c r="CM13" s="324"/>
      <c r="CN13" s="324"/>
      <c r="CO13" s="324"/>
      <c r="CP13" s="324"/>
      <c r="CQ13" s="324"/>
      <c r="CR13" s="324"/>
      <c r="CS13" s="324"/>
      <c r="CT13" s="324"/>
      <c r="CU13" s="324"/>
      <c r="CV13" s="324"/>
      <c r="CW13" s="324"/>
      <c r="CX13" s="324"/>
      <c r="CY13" s="324"/>
      <c r="CZ13" s="324"/>
      <c r="DA13" s="324"/>
      <c r="DB13" s="324"/>
      <c r="DC13" s="324"/>
      <c r="DD13" s="324"/>
      <c r="DE13" s="324"/>
      <c r="DF13" s="324"/>
      <c r="DG13" s="324"/>
      <c r="DH13" s="324"/>
      <c r="DI13" s="324"/>
      <c r="DJ13" s="324"/>
      <c r="DK13" s="324"/>
      <c r="DL13" s="324"/>
      <c r="DM13" s="324"/>
      <c r="DN13" s="324"/>
      <c r="DO13" s="324"/>
      <c r="DP13" s="324"/>
      <c r="DQ13" s="324"/>
      <c r="DR13" s="324"/>
      <c r="DS13" s="324"/>
      <c r="DT13" s="324"/>
      <c r="DU13" s="324"/>
      <c r="DV13" s="324"/>
      <c r="DW13" s="324"/>
      <c r="DX13" s="324"/>
      <c r="DY13" s="324"/>
      <c r="DZ13" s="324"/>
      <c r="EA13" s="324"/>
      <c r="EB13" s="324"/>
      <c r="EC13" s="324"/>
      <c r="ED13" s="324"/>
      <c r="EE13" s="324"/>
      <c r="EF13" s="324"/>
      <c r="EG13" s="324"/>
      <c r="EH13" s="324"/>
      <c r="EI13" s="324"/>
      <c r="EJ13" s="324"/>
      <c r="EK13" s="324"/>
      <c r="EL13" s="324"/>
      <c r="EM13" s="324"/>
      <c r="EN13" s="324"/>
      <c r="EO13" s="324"/>
      <c r="EP13" s="324"/>
      <c r="EQ13" s="324"/>
      <c r="ER13" s="324"/>
      <c r="ES13" s="324"/>
      <c r="ET13" s="324"/>
      <c r="EU13" s="324"/>
      <c r="EV13" s="324"/>
      <c r="EW13" s="324"/>
      <c r="EX13" s="324"/>
      <c r="EY13" s="324"/>
      <c r="EZ13" s="324"/>
      <c r="FA13" s="324"/>
      <c r="FB13" s="324"/>
      <c r="FC13" s="324"/>
      <c r="FD13" s="324"/>
      <c r="FE13" s="324"/>
      <c r="FF13" s="324"/>
      <c r="FG13" s="324"/>
      <c r="FH13" s="324"/>
      <c r="FI13" s="324"/>
      <c r="FJ13" s="324"/>
      <c r="FK13" s="324"/>
      <c r="FL13" s="324"/>
      <c r="FM13" s="324"/>
      <c r="FN13" s="324"/>
      <c r="FO13" s="324"/>
      <c r="FP13" s="324"/>
      <c r="FQ13" s="324"/>
      <c r="FR13" s="324"/>
      <c r="FS13" s="324"/>
      <c r="FT13" s="324"/>
      <c r="FU13" s="324"/>
      <c r="FV13" s="324"/>
      <c r="FW13" s="324"/>
      <c r="FX13" s="324"/>
      <c r="FY13" s="324"/>
      <c r="FZ13" s="324"/>
      <c r="GA13" s="324"/>
      <c r="GB13" s="324"/>
      <c r="GC13" s="324"/>
      <c r="GD13" s="324"/>
      <c r="GE13" s="324"/>
      <c r="GF13" s="324"/>
      <c r="GG13" s="324"/>
      <c r="GH13" s="324"/>
      <c r="GI13" s="324"/>
      <c r="GJ13" s="324"/>
      <c r="GK13" s="324"/>
      <c r="GL13" s="324"/>
      <c r="GM13" s="324"/>
      <c r="GN13" s="324"/>
      <c r="GO13" s="324"/>
      <c r="GP13" s="324"/>
      <c r="GQ13" s="324"/>
      <c r="GR13" s="324"/>
      <c r="GS13" s="324"/>
      <c r="GT13" s="324"/>
      <c r="GU13" s="324"/>
      <c r="GV13" s="324"/>
      <c r="GW13" s="324"/>
      <c r="GX13" s="324"/>
      <c r="GY13" s="324"/>
      <c r="GZ13" s="324"/>
      <c r="HA13" s="324"/>
      <c r="HB13" s="324"/>
      <c r="HC13" s="324"/>
      <c r="HD13" s="324"/>
      <c r="HE13" s="324"/>
      <c r="HF13" s="324"/>
      <c r="HG13" s="324"/>
      <c r="HH13" s="324"/>
      <c r="HI13" s="324"/>
      <c r="HJ13" s="324"/>
      <c r="HK13" s="324"/>
      <c r="HL13" s="324"/>
      <c r="HM13" s="324"/>
      <c r="HN13" s="324"/>
      <c r="HO13" s="324"/>
      <c r="HP13" s="324"/>
      <c r="HQ13" s="324"/>
      <c r="HR13" s="324"/>
      <c r="HS13" s="324"/>
      <c r="HT13" s="324"/>
      <c r="HU13" s="324"/>
      <c r="HV13" s="324"/>
      <c r="HW13" s="324"/>
      <c r="HX13" s="324"/>
      <c r="HY13" s="324"/>
      <c r="HZ13" s="324"/>
      <c r="IA13" s="324"/>
      <c r="IB13" s="324"/>
      <c r="IC13" s="324"/>
      <c r="ID13" s="324"/>
      <c r="IE13" s="324"/>
      <c r="IF13" s="324"/>
      <c r="IG13" s="324"/>
      <c r="IH13" s="324"/>
      <c r="II13" s="324"/>
      <c r="IJ13" s="324"/>
      <c r="IK13" s="324"/>
      <c r="IL13" s="324"/>
      <c r="IM13" s="324"/>
      <c r="IN13" s="324"/>
      <c r="IO13" s="324"/>
      <c r="IP13" s="324"/>
      <c r="IQ13" s="324"/>
      <c r="IR13" s="324"/>
      <c r="IS13" s="324"/>
      <c r="IT13" s="324"/>
      <c r="IU13" s="324"/>
      <c r="IV13" s="324"/>
    </row>
    <row r="14" s="26" customFormat="true" ht="30" hidden="false" customHeight="false" outlineLevel="0" collapsed="false">
      <c r="A14" s="51" t="n">
        <v>4</v>
      </c>
      <c r="B14" s="39" t="s">
        <v>1282</v>
      </c>
      <c r="C14" s="37" t="s">
        <v>1283</v>
      </c>
      <c r="D14" s="37" t="s">
        <v>1284</v>
      </c>
      <c r="E14" s="78" t="s">
        <v>418</v>
      </c>
      <c r="F14" s="78" t="s">
        <v>2651</v>
      </c>
      <c r="G14" s="56" t="n">
        <v>11.5</v>
      </c>
      <c r="H14" s="48" t="n">
        <v>40</v>
      </c>
      <c r="I14" s="40" t="n">
        <v>460</v>
      </c>
      <c r="J14" s="41" t="n">
        <v>0.12</v>
      </c>
      <c r="K14" s="42" t="n">
        <v>515.2</v>
      </c>
      <c r="L14" s="53" t="s">
        <v>766</v>
      </c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1"/>
      <c r="AX14" s="321"/>
      <c r="AY14" s="321"/>
      <c r="AZ14" s="321"/>
      <c r="BA14" s="321"/>
      <c r="BB14" s="321"/>
      <c r="BC14" s="321"/>
      <c r="BD14" s="321"/>
      <c r="BE14" s="321"/>
      <c r="BF14" s="321"/>
      <c r="BG14" s="321"/>
      <c r="BH14" s="321"/>
      <c r="BI14" s="321"/>
      <c r="BJ14" s="321"/>
      <c r="BK14" s="321"/>
      <c r="BL14" s="321"/>
      <c r="BM14" s="321"/>
      <c r="BN14" s="321"/>
      <c r="BO14" s="321"/>
      <c r="BP14" s="321"/>
      <c r="BQ14" s="321"/>
      <c r="BR14" s="321"/>
      <c r="BS14" s="321"/>
      <c r="BT14" s="321"/>
      <c r="BU14" s="321"/>
      <c r="BV14" s="321"/>
      <c r="BW14" s="321"/>
      <c r="BX14" s="321"/>
      <c r="BY14" s="321"/>
      <c r="BZ14" s="321"/>
      <c r="CA14" s="321"/>
      <c r="CB14" s="321"/>
      <c r="CC14" s="321"/>
      <c r="CD14" s="321"/>
      <c r="CE14" s="321"/>
      <c r="CF14" s="321"/>
      <c r="CG14" s="321"/>
      <c r="CH14" s="321"/>
      <c r="CI14" s="321"/>
      <c r="CJ14" s="321"/>
      <c r="CK14" s="321"/>
      <c r="CL14" s="321"/>
      <c r="CM14" s="321"/>
      <c r="CN14" s="321"/>
      <c r="CO14" s="321"/>
      <c r="CP14" s="321"/>
      <c r="CQ14" s="321"/>
      <c r="CR14" s="321"/>
      <c r="CS14" s="321"/>
      <c r="CT14" s="321"/>
      <c r="CU14" s="321"/>
      <c r="CV14" s="321"/>
      <c r="CW14" s="321"/>
      <c r="CX14" s="321"/>
      <c r="CY14" s="321"/>
      <c r="CZ14" s="321"/>
      <c r="DA14" s="321"/>
      <c r="DB14" s="321"/>
      <c r="DC14" s="321"/>
      <c r="DD14" s="321"/>
      <c r="DE14" s="321"/>
      <c r="DF14" s="321"/>
      <c r="DG14" s="321"/>
      <c r="DH14" s="321"/>
      <c r="DI14" s="321"/>
      <c r="DJ14" s="321"/>
      <c r="DK14" s="321"/>
      <c r="DL14" s="321"/>
      <c r="DM14" s="321"/>
      <c r="DN14" s="321"/>
      <c r="DO14" s="321"/>
      <c r="DP14" s="321"/>
      <c r="DQ14" s="321"/>
      <c r="DR14" s="321"/>
      <c r="DS14" s="321"/>
      <c r="DT14" s="321"/>
      <c r="DU14" s="321"/>
      <c r="DV14" s="321"/>
      <c r="DW14" s="321"/>
      <c r="DX14" s="321"/>
      <c r="DY14" s="321"/>
      <c r="DZ14" s="321"/>
      <c r="EA14" s="321"/>
      <c r="EB14" s="321"/>
      <c r="EC14" s="321"/>
      <c r="ED14" s="321"/>
      <c r="EE14" s="321"/>
      <c r="EF14" s="321"/>
      <c r="EG14" s="321"/>
      <c r="EH14" s="321"/>
      <c r="EI14" s="321"/>
      <c r="EJ14" s="321"/>
      <c r="EK14" s="321"/>
      <c r="EL14" s="321"/>
      <c r="EM14" s="321"/>
      <c r="EN14" s="321"/>
      <c r="EO14" s="321"/>
      <c r="EP14" s="321"/>
      <c r="EQ14" s="321"/>
      <c r="ER14" s="321"/>
      <c r="ES14" s="321"/>
      <c r="ET14" s="321"/>
      <c r="EU14" s="321"/>
      <c r="EV14" s="321"/>
      <c r="EW14" s="321"/>
      <c r="EX14" s="321"/>
      <c r="EY14" s="321"/>
      <c r="EZ14" s="321"/>
      <c r="FA14" s="321"/>
      <c r="FB14" s="321"/>
      <c r="FC14" s="321"/>
      <c r="FD14" s="321"/>
      <c r="FE14" s="321"/>
      <c r="FF14" s="321"/>
      <c r="FG14" s="321"/>
      <c r="FH14" s="321"/>
      <c r="FI14" s="321"/>
      <c r="FJ14" s="321"/>
      <c r="FK14" s="321"/>
      <c r="FL14" s="321"/>
      <c r="FM14" s="321"/>
      <c r="FN14" s="321"/>
      <c r="FO14" s="321"/>
      <c r="FP14" s="321"/>
      <c r="FQ14" s="321"/>
      <c r="FR14" s="321"/>
      <c r="FS14" s="321"/>
      <c r="FT14" s="321"/>
      <c r="FU14" s="321"/>
      <c r="FV14" s="321"/>
      <c r="FW14" s="321"/>
      <c r="FX14" s="321"/>
      <c r="FY14" s="321"/>
      <c r="FZ14" s="321"/>
      <c r="GA14" s="321"/>
      <c r="GB14" s="321"/>
      <c r="GC14" s="321"/>
      <c r="GD14" s="321"/>
      <c r="GE14" s="321"/>
      <c r="GF14" s="321"/>
      <c r="GG14" s="321"/>
      <c r="GH14" s="321"/>
      <c r="GI14" s="321"/>
      <c r="GJ14" s="321"/>
      <c r="GK14" s="321"/>
      <c r="GL14" s="321"/>
      <c r="GM14" s="321"/>
      <c r="GN14" s="321"/>
      <c r="GO14" s="321"/>
      <c r="GP14" s="321"/>
      <c r="GQ14" s="321"/>
      <c r="GR14" s="321"/>
      <c r="GS14" s="321"/>
      <c r="GT14" s="321"/>
      <c r="GU14" s="321"/>
      <c r="GV14" s="321"/>
      <c r="GW14" s="321"/>
      <c r="GX14" s="321"/>
      <c r="GY14" s="321"/>
      <c r="GZ14" s="321"/>
      <c r="HA14" s="321"/>
      <c r="HB14" s="321"/>
      <c r="HC14" s="321"/>
      <c r="HD14" s="321"/>
      <c r="HE14" s="321"/>
      <c r="HF14" s="321"/>
      <c r="HG14" s="321"/>
      <c r="HH14" s="321"/>
      <c r="HI14" s="321"/>
      <c r="HJ14" s="321"/>
      <c r="HK14" s="321"/>
      <c r="HL14" s="321"/>
      <c r="HM14" s="321"/>
      <c r="HN14" s="321"/>
      <c r="HO14" s="321"/>
      <c r="HP14" s="321"/>
      <c r="HQ14" s="321"/>
      <c r="HR14" s="321"/>
      <c r="HS14" s="321"/>
      <c r="HT14" s="321"/>
      <c r="HU14" s="321"/>
      <c r="HV14" s="321"/>
      <c r="HW14" s="321"/>
      <c r="HX14" s="321"/>
      <c r="HY14" s="321"/>
      <c r="HZ14" s="321"/>
      <c r="IA14" s="321"/>
      <c r="IB14" s="321"/>
      <c r="IC14" s="321"/>
      <c r="ID14" s="321"/>
      <c r="IE14" s="321"/>
      <c r="IF14" s="321"/>
      <c r="IG14" s="321"/>
    </row>
    <row r="15" s="26" customFormat="true" ht="15" hidden="false" customHeight="true" outlineLevel="0" collapsed="false">
      <c r="A15" s="33" t="s">
        <v>2593</v>
      </c>
      <c r="B15" s="33"/>
      <c r="C15" s="33"/>
      <c r="D15" s="33"/>
      <c r="E15" s="33"/>
      <c r="F15" s="33"/>
      <c r="G15" s="33"/>
      <c r="H15" s="33"/>
      <c r="I15" s="33"/>
      <c r="J15" s="33"/>
      <c r="K15" s="290" t="n">
        <f aca="false">SUM(K11:K14)</f>
        <v>11821.6</v>
      </c>
    </row>
    <row r="16" s="26" customFormat="true" ht="15" hidden="false" customHeight="true" outlineLevel="0" collapsed="false">
      <c r="A16" s="33" t="s">
        <v>2594</v>
      </c>
      <c r="B16" s="33"/>
      <c r="C16" s="33"/>
      <c r="D16" s="33"/>
      <c r="E16" s="33"/>
      <c r="F16" s="33"/>
      <c r="G16" s="33"/>
      <c r="H16" s="33"/>
      <c r="I16" s="33"/>
      <c r="J16" s="33"/>
      <c r="K16" s="290" t="n">
        <v>0.4</v>
      </c>
    </row>
    <row r="17" s="26" customFormat="true" ht="15" hidden="false" customHeight="true" outlineLevel="0" collapsed="false">
      <c r="A17" s="313" t="s">
        <v>2652</v>
      </c>
      <c r="B17" s="313"/>
      <c r="C17" s="313"/>
      <c r="D17" s="313"/>
      <c r="E17" s="313"/>
      <c r="F17" s="313"/>
      <c r="G17" s="313"/>
      <c r="H17" s="313"/>
      <c r="I17" s="313"/>
      <c r="J17" s="313"/>
      <c r="K17" s="290" t="n">
        <f aca="false">SUM(K15:K16)</f>
        <v>11822</v>
      </c>
    </row>
    <row r="20" s="26" customFormat="true" ht="45" hidden="false" customHeight="false" outlineLevel="0" collapsed="false">
      <c r="A20" s="32" t="s">
        <v>0</v>
      </c>
      <c r="B20" s="284" t="s">
        <v>751</v>
      </c>
      <c r="C20" s="284" t="s">
        <v>752</v>
      </c>
      <c r="D20" s="284" t="s">
        <v>753</v>
      </c>
      <c r="E20" s="284" t="s">
        <v>3</v>
      </c>
      <c r="F20" s="284" t="s">
        <v>2589</v>
      </c>
      <c r="G20" s="286" t="s">
        <v>755</v>
      </c>
      <c r="H20" s="285" t="s">
        <v>756</v>
      </c>
      <c r="I20" s="286" t="s">
        <v>757</v>
      </c>
      <c r="J20" s="285" t="s">
        <v>758</v>
      </c>
      <c r="K20" s="287" t="s">
        <v>759</v>
      </c>
      <c r="M20" s="288" t="s">
        <v>2653</v>
      </c>
    </row>
    <row r="21" s="24" customFormat="true" ht="30" hidden="false" customHeight="false" outlineLevel="0" collapsed="false">
      <c r="A21" s="38" t="n">
        <v>1</v>
      </c>
      <c r="B21" s="39" t="s">
        <v>809</v>
      </c>
      <c r="C21" s="37" t="s">
        <v>810</v>
      </c>
      <c r="D21" s="37" t="s">
        <v>811</v>
      </c>
      <c r="E21" s="78" t="s">
        <v>16</v>
      </c>
      <c r="F21" s="37" t="s">
        <v>817</v>
      </c>
      <c r="G21" s="56" t="n">
        <v>2.53</v>
      </c>
      <c r="H21" s="48" t="n">
        <v>4200</v>
      </c>
      <c r="I21" s="40" t="n">
        <v>10626</v>
      </c>
      <c r="J21" s="57" t="n">
        <v>0.12</v>
      </c>
      <c r="K21" s="42" t="n">
        <v>11901.12</v>
      </c>
      <c r="L21" s="37" t="s">
        <v>766</v>
      </c>
      <c r="M21" s="50" t="s">
        <v>813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</row>
    <row r="22" s="24" customFormat="true" ht="30" hidden="false" customHeight="false" outlineLevel="0" collapsed="false">
      <c r="A22" s="46" t="n">
        <v>2</v>
      </c>
      <c r="B22" s="39" t="s">
        <v>814</v>
      </c>
      <c r="C22" s="37" t="s">
        <v>815</v>
      </c>
      <c r="D22" s="37" t="s">
        <v>816</v>
      </c>
      <c r="E22" s="78" t="s">
        <v>16</v>
      </c>
      <c r="F22" s="37" t="s">
        <v>817</v>
      </c>
      <c r="G22" s="60" t="n">
        <v>1.45</v>
      </c>
      <c r="H22" s="48" t="n">
        <v>2300</v>
      </c>
      <c r="I22" s="40" t="n">
        <v>3335</v>
      </c>
      <c r="J22" s="41" t="n">
        <v>0.12</v>
      </c>
      <c r="K22" s="42" t="n">
        <v>3735.2</v>
      </c>
      <c r="L22" s="37" t="s">
        <v>766</v>
      </c>
      <c r="M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</row>
    <row r="23" s="24" customFormat="true" ht="30" hidden="false" customHeight="false" outlineLevel="0" collapsed="false">
      <c r="A23" s="46" t="n">
        <v>3</v>
      </c>
      <c r="B23" s="39" t="s">
        <v>860</v>
      </c>
      <c r="C23" s="37" t="s">
        <v>861</v>
      </c>
      <c r="D23" s="37" t="s">
        <v>862</v>
      </c>
      <c r="E23" s="78" t="s">
        <v>16</v>
      </c>
      <c r="F23" s="37" t="s">
        <v>817</v>
      </c>
      <c r="G23" s="60" t="n">
        <v>0.44</v>
      </c>
      <c r="H23" s="48" t="n">
        <v>5000</v>
      </c>
      <c r="I23" s="40" t="n">
        <v>2200</v>
      </c>
      <c r="J23" s="41" t="n">
        <v>0.12</v>
      </c>
      <c r="K23" s="42" t="n">
        <v>2464</v>
      </c>
      <c r="L23" s="37" t="s">
        <v>766</v>
      </c>
      <c r="M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</row>
    <row r="24" s="24" customFormat="true" ht="30" hidden="false" customHeight="false" outlineLevel="0" collapsed="false">
      <c r="A24" s="38" t="n">
        <v>4</v>
      </c>
      <c r="B24" s="39" t="s">
        <v>892</v>
      </c>
      <c r="C24" s="37" t="s">
        <v>893</v>
      </c>
      <c r="D24" s="37" t="s">
        <v>894</v>
      </c>
      <c r="E24" s="78" t="s">
        <v>16</v>
      </c>
      <c r="F24" s="37" t="s">
        <v>817</v>
      </c>
      <c r="G24" s="56" t="n">
        <v>1.75</v>
      </c>
      <c r="H24" s="48" t="n">
        <v>8900</v>
      </c>
      <c r="I24" s="40" t="n">
        <v>15575</v>
      </c>
      <c r="J24" s="57" t="n">
        <v>0.12</v>
      </c>
      <c r="K24" s="42" t="n">
        <v>17444</v>
      </c>
      <c r="L24" s="37" t="s">
        <v>895</v>
      </c>
      <c r="M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</row>
    <row r="25" s="24" customFormat="true" ht="30" hidden="false" customHeight="false" outlineLevel="0" collapsed="false">
      <c r="A25" s="38" t="n">
        <v>5</v>
      </c>
      <c r="B25" s="39" t="s">
        <v>983</v>
      </c>
      <c r="C25" s="37" t="s">
        <v>984</v>
      </c>
      <c r="D25" s="37" t="s">
        <v>985</v>
      </c>
      <c r="E25" s="78" t="s">
        <v>16</v>
      </c>
      <c r="F25" s="37" t="s">
        <v>817</v>
      </c>
      <c r="G25" s="56" t="n">
        <v>2.75</v>
      </c>
      <c r="H25" s="48" t="n">
        <v>2000</v>
      </c>
      <c r="I25" s="40" t="n">
        <v>5500</v>
      </c>
      <c r="J25" s="57" t="n">
        <v>0.12</v>
      </c>
      <c r="K25" s="42" t="n">
        <v>6160</v>
      </c>
      <c r="L25" s="37" t="s">
        <v>895</v>
      </c>
      <c r="M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</row>
    <row r="26" s="24" customFormat="true" ht="30" hidden="false" customHeight="false" outlineLevel="0" collapsed="false">
      <c r="A26" s="51" t="n">
        <v>6</v>
      </c>
      <c r="B26" s="39" t="s">
        <v>992</v>
      </c>
      <c r="C26" s="37" t="s">
        <v>993</v>
      </c>
      <c r="D26" s="37" t="s">
        <v>994</v>
      </c>
      <c r="E26" s="78" t="s">
        <v>103</v>
      </c>
      <c r="F26" s="37" t="s">
        <v>817</v>
      </c>
      <c r="G26" s="56" t="n">
        <v>0.24</v>
      </c>
      <c r="H26" s="325" t="n">
        <v>33500</v>
      </c>
      <c r="I26" s="40" t="n">
        <v>8040</v>
      </c>
      <c r="J26" s="57" t="n">
        <v>0.12</v>
      </c>
      <c r="K26" s="42" t="n">
        <v>9004.8</v>
      </c>
      <c r="L26" s="37" t="s">
        <v>766</v>
      </c>
      <c r="M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  <c r="CC26" s="50"/>
      <c r="CD26" s="50"/>
      <c r="CE26" s="50"/>
      <c r="CF26" s="50"/>
      <c r="CG26" s="50"/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  <c r="DF26" s="50"/>
      <c r="DG26" s="50"/>
      <c r="DH26" s="50"/>
      <c r="DI26" s="50"/>
      <c r="DJ26" s="50"/>
      <c r="DK26" s="50"/>
      <c r="DL26" s="50"/>
      <c r="DM26" s="50"/>
      <c r="DN26" s="50"/>
      <c r="DO26" s="50"/>
      <c r="DP26" s="50"/>
      <c r="DQ26" s="50"/>
      <c r="DR26" s="50"/>
      <c r="DS26" s="50"/>
      <c r="DT26" s="50"/>
      <c r="DU26" s="50"/>
      <c r="DV26" s="50"/>
      <c r="DW26" s="50"/>
      <c r="DX26" s="50"/>
      <c r="DY26" s="50"/>
      <c r="DZ26" s="50"/>
      <c r="EA26" s="50"/>
      <c r="EB26" s="50"/>
      <c r="EC26" s="50"/>
      <c r="ED26" s="50"/>
      <c r="EE26" s="50"/>
      <c r="EF26" s="50"/>
      <c r="EG26" s="50"/>
      <c r="EH26" s="50"/>
      <c r="EI26" s="50"/>
      <c r="EJ26" s="50"/>
      <c r="EK26" s="50"/>
      <c r="EL26" s="50"/>
      <c r="EM26" s="50"/>
      <c r="EN26" s="50"/>
      <c r="EO26" s="50"/>
      <c r="EP26" s="50"/>
      <c r="EQ26" s="50"/>
      <c r="ER26" s="50"/>
      <c r="ES26" s="50"/>
      <c r="ET26" s="50"/>
      <c r="EU26" s="50"/>
      <c r="EV26" s="50"/>
      <c r="EW26" s="50"/>
      <c r="EX26" s="50"/>
      <c r="EY26" s="50"/>
      <c r="EZ26" s="50"/>
      <c r="FA26" s="50"/>
      <c r="FB26" s="50"/>
      <c r="FC26" s="50"/>
      <c r="FD26" s="50"/>
      <c r="FE26" s="50"/>
      <c r="FF26" s="50"/>
      <c r="FG26" s="50"/>
      <c r="FH26" s="50"/>
      <c r="FI26" s="50"/>
      <c r="FJ26" s="50"/>
      <c r="FK26" s="50"/>
      <c r="FL26" s="50"/>
      <c r="FM26" s="50"/>
      <c r="FN26" s="50"/>
      <c r="FO26" s="50"/>
      <c r="FP26" s="50"/>
      <c r="FQ26" s="50"/>
      <c r="FR26" s="50"/>
      <c r="FS26" s="50"/>
      <c r="FT26" s="50"/>
      <c r="FU26" s="50"/>
      <c r="FV26" s="50"/>
      <c r="FW26" s="50"/>
      <c r="FX26" s="50"/>
      <c r="FY26" s="50"/>
      <c r="FZ26" s="50"/>
      <c r="GA26" s="50"/>
      <c r="GB26" s="50"/>
      <c r="GC26" s="50"/>
      <c r="GD26" s="50"/>
      <c r="GE26" s="50"/>
      <c r="GF26" s="50"/>
      <c r="GG26" s="50"/>
      <c r="GH26" s="50"/>
      <c r="GI26" s="50"/>
      <c r="GJ26" s="50"/>
      <c r="GK26" s="50"/>
      <c r="GL26" s="50"/>
      <c r="GM26" s="50"/>
      <c r="GN26" s="50"/>
      <c r="GO26" s="50"/>
      <c r="GP26" s="50"/>
      <c r="GQ26" s="50"/>
      <c r="GR26" s="50"/>
      <c r="GS26" s="50"/>
      <c r="GT26" s="50"/>
      <c r="GU26" s="50"/>
      <c r="GV26" s="50"/>
      <c r="GW26" s="50"/>
      <c r="GX26" s="50"/>
      <c r="GY26" s="50"/>
      <c r="GZ26" s="50"/>
      <c r="HA26" s="50"/>
      <c r="HB26" s="50"/>
      <c r="HC26" s="50"/>
      <c r="HD26" s="50"/>
      <c r="HE26" s="50"/>
      <c r="HF26" s="50"/>
      <c r="HG26" s="50"/>
      <c r="HH26" s="50"/>
      <c r="HI26" s="50"/>
      <c r="HJ26" s="50"/>
      <c r="HK26" s="50"/>
      <c r="HL26" s="50"/>
      <c r="HM26" s="50"/>
      <c r="HN26" s="50"/>
      <c r="HO26" s="50"/>
      <c r="HP26" s="50"/>
      <c r="HQ26" s="50"/>
      <c r="HR26" s="50"/>
      <c r="HS26" s="50"/>
      <c r="HT26" s="50"/>
    </row>
    <row r="27" s="26" customFormat="true" ht="15" hidden="false" customHeight="true" outlineLevel="0" collapsed="false">
      <c r="A27" s="33" t="s">
        <v>2593</v>
      </c>
      <c r="B27" s="33"/>
      <c r="C27" s="33"/>
      <c r="D27" s="33"/>
      <c r="E27" s="33"/>
      <c r="F27" s="33"/>
      <c r="G27" s="33"/>
      <c r="H27" s="33"/>
      <c r="I27" s="33"/>
      <c r="J27" s="33"/>
      <c r="K27" s="290" t="n">
        <f aca="false">SUM(K21:K26)</f>
        <v>50709.12</v>
      </c>
    </row>
    <row r="28" s="26" customFormat="true" ht="15" hidden="false" customHeight="true" outlineLevel="0" collapsed="false">
      <c r="A28" s="33" t="s">
        <v>2594</v>
      </c>
      <c r="B28" s="33"/>
      <c r="C28" s="33"/>
      <c r="D28" s="33"/>
      <c r="E28" s="33"/>
      <c r="F28" s="33"/>
      <c r="G28" s="33"/>
      <c r="H28" s="33"/>
      <c r="I28" s="33"/>
      <c r="J28" s="33"/>
      <c r="K28" s="290" t="n">
        <v>-0.12</v>
      </c>
    </row>
    <row r="29" s="26" customFormat="true" ht="15" hidden="false" customHeight="true" outlineLevel="0" collapsed="false">
      <c r="A29" s="313" t="s">
        <v>2654</v>
      </c>
      <c r="B29" s="313"/>
      <c r="C29" s="313"/>
      <c r="D29" s="313"/>
      <c r="E29" s="313"/>
      <c r="F29" s="313"/>
      <c r="G29" s="313"/>
      <c r="H29" s="313"/>
      <c r="I29" s="313"/>
      <c r="J29" s="313"/>
      <c r="K29" s="290" t="n">
        <f aca="false">SUM(K27:K28)</f>
        <v>50709</v>
      </c>
    </row>
    <row r="30" s="26" customFormat="true" ht="15" hidden="false" customHeight="false" outlineLevel="0" collapsed="false">
      <c r="A30" s="314"/>
      <c r="B30" s="315"/>
      <c r="C30" s="315"/>
      <c r="D30" s="315"/>
      <c r="E30" s="316"/>
      <c r="F30" s="315"/>
      <c r="G30" s="317"/>
      <c r="H30" s="314"/>
      <c r="I30" s="315"/>
      <c r="J30" s="315"/>
      <c r="K30" s="318"/>
    </row>
    <row r="31" s="26" customFormat="true" ht="15" hidden="false" customHeight="false" outlineLevel="0" collapsed="false">
      <c r="A31" s="24"/>
      <c r="C31" s="319"/>
      <c r="D31" s="319"/>
      <c r="F31" s="319"/>
      <c r="G31" s="320"/>
      <c r="H31" s="24"/>
      <c r="K31" s="118"/>
    </row>
    <row r="32" s="26" customFormat="true" ht="45" hidden="false" customHeight="false" outlineLevel="0" collapsed="false">
      <c r="A32" s="32" t="s">
        <v>0</v>
      </c>
      <c r="B32" s="284" t="s">
        <v>751</v>
      </c>
      <c r="C32" s="284" t="s">
        <v>752</v>
      </c>
      <c r="D32" s="284" t="s">
        <v>753</v>
      </c>
      <c r="E32" s="284" t="s">
        <v>3</v>
      </c>
      <c r="F32" s="284" t="s">
        <v>2589</v>
      </c>
      <c r="G32" s="286" t="s">
        <v>755</v>
      </c>
      <c r="H32" s="285" t="s">
        <v>756</v>
      </c>
      <c r="I32" s="286" t="s">
        <v>757</v>
      </c>
      <c r="J32" s="285" t="s">
        <v>758</v>
      </c>
      <c r="K32" s="287" t="s">
        <v>759</v>
      </c>
      <c r="M32" s="288" t="s">
        <v>2655</v>
      </c>
    </row>
    <row r="33" s="323" customFormat="true" ht="30" hidden="false" customHeight="false" outlineLevel="0" collapsed="false">
      <c r="A33" s="70" t="n">
        <v>1</v>
      </c>
      <c r="B33" s="39" t="s">
        <v>995</v>
      </c>
      <c r="C33" s="67" t="s">
        <v>996</v>
      </c>
      <c r="D33" s="67" t="s">
        <v>997</v>
      </c>
      <c r="E33" s="67" t="s">
        <v>16</v>
      </c>
      <c r="F33" s="37" t="s">
        <v>817</v>
      </c>
      <c r="G33" s="69" t="n">
        <v>0.29</v>
      </c>
      <c r="H33" s="326" t="n">
        <v>19500</v>
      </c>
      <c r="I33" s="71" t="n">
        <v>5655</v>
      </c>
      <c r="J33" s="57" t="n">
        <v>0.12</v>
      </c>
      <c r="K33" s="72" t="n">
        <v>6333.6</v>
      </c>
      <c r="L33" s="68" t="s">
        <v>766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324"/>
      <c r="AA33" s="324"/>
      <c r="AB33" s="324"/>
      <c r="AC33" s="324"/>
      <c r="AD33" s="324"/>
      <c r="AE33" s="324"/>
      <c r="AF33" s="324"/>
      <c r="AG33" s="324"/>
      <c r="AH33" s="324"/>
      <c r="AI33" s="324"/>
      <c r="AJ33" s="324"/>
      <c r="AK33" s="324"/>
      <c r="AL33" s="324"/>
      <c r="AM33" s="324"/>
      <c r="AN33" s="324"/>
      <c r="AO33" s="324"/>
      <c r="AP33" s="324"/>
      <c r="AQ33" s="324"/>
      <c r="AR33" s="324"/>
      <c r="AS33" s="324"/>
      <c r="AT33" s="324"/>
      <c r="AU33" s="324"/>
      <c r="AV33" s="324"/>
      <c r="AW33" s="324"/>
      <c r="AX33" s="324"/>
      <c r="AY33" s="324"/>
      <c r="AZ33" s="324"/>
      <c r="BA33" s="324"/>
      <c r="BB33" s="324"/>
      <c r="BC33" s="324"/>
      <c r="BD33" s="324"/>
      <c r="BE33" s="324"/>
      <c r="BF33" s="324"/>
      <c r="BG33" s="324"/>
      <c r="BH33" s="324"/>
      <c r="BI33" s="324"/>
      <c r="BJ33" s="324"/>
      <c r="BK33" s="324"/>
      <c r="BL33" s="324"/>
      <c r="BM33" s="324"/>
      <c r="BN33" s="324"/>
      <c r="BO33" s="324"/>
      <c r="BP33" s="324"/>
      <c r="BQ33" s="324"/>
      <c r="BR33" s="324"/>
      <c r="BS33" s="324"/>
      <c r="BT33" s="324"/>
      <c r="BU33" s="324"/>
      <c r="BV33" s="324"/>
      <c r="BW33" s="324"/>
      <c r="BX33" s="324"/>
      <c r="BY33" s="324"/>
      <c r="BZ33" s="324"/>
      <c r="CA33" s="324"/>
      <c r="CB33" s="324"/>
      <c r="CC33" s="324"/>
      <c r="CD33" s="324"/>
      <c r="CE33" s="324"/>
      <c r="CF33" s="324"/>
      <c r="CG33" s="324"/>
      <c r="CH33" s="324"/>
      <c r="CI33" s="324"/>
      <c r="CJ33" s="324"/>
      <c r="CK33" s="324"/>
      <c r="CL33" s="324"/>
      <c r="CM33" s="324"/>
      <c r="CN33" s="324"/>
      <c r="CO33" s="324"/>
      <c r="CP33" s="324"/>
      <c r="CQ33" s="324"/>
      <c r="CR33" s="324"/>
      <c r="CS33" s="324"/>
      <c r="CT33" s="324"/>
      <c r="CU33" s="324"/>
      <c r="CV33" s="324"/>
      <c r="CW33" s="324"/>
      <c r="CX33" s="324"/>
      <c r="CY33" s="324"/>
      <c r="CZ33" s="324"/>
      <c r="DA33" s="324"/>
      <c r="DB33" s="324"/>
      <c r="DC33" s="324"/>
      <c r="DD33" s="324"/>
      <c r="DE33" s="324"/>
      <c r="DF33" s="324"/>
      <c r="DG33" s="324"/>
      <c r="DH33" s="324"/>
      <c r="DI33" s="324"/>
      <c r="DJ33" s="324"/>
      <c r="DK33" s="324"/>
      <c r="DL33" s="324"/>
      <c r="DM33" s="324"/>
      <c r="DN33" s="324"/>
      <c r="DO33" s="324"/>
      <c r="DP33" s="324"/>
      <c r="DQ33" s="324"/>
      <c r="DR33" s="324"/>
      <c r="DS33" s="324"/>
      <c r="DT33" s="324"/>
      <c r="DU33" s="324"/>
      <c r="DV33" s="324"/>
      <c r="DW33" s="324"/>
      <c r="DX33" s="324"/>
      <c r="DY33" s="324"/>
      <c r="DZ33" s="324"/>
      <c r="EA33" s="324"/>
      <c r="EB33" s="324"/>
      <c r="EC33" s="324"/>
      <c r="ED33" s="324"/>
      <c r="EE33" s="324"/>
      <c r="EF33" s="324"/>
      <c r="EG33" s="324"/>
      <c r="EH33" s="324"/>
      <c r="EI33" s="324"/>
      <c r="EJ33" s="324"/>
      <c r="EK33" s="324"/>
      <c r="EL33" s="324"/>
      <c r="EM33" s="324"/>
      <c r="EN33" s="324"/>
      <c r="EO33" s="324"/>
      <c r="EP33" s="324"/>
      <c r="EQ33" s="324"/>
      <c r="ER33" s="324"/>
      <c r="ES33" s="324"/>
      <c r="ET33" s="324"/>
      <c r="EU33" s="324"/>
      <c r="EV33" s="324"/>
      <c r="EW33" s="324"/>
      <c r="EX33" s="324"/>
      <c r="EY33" s="324"/>
      <c r="EZ33" s="324"/>
      <c r="FA33" s="324"/>
      <c r="FB33" s="324"/>
      <c r="FC33" s="324"/>
      <c r="FD33" s="324"/>
      <c r="FE33" s="324"/>
      <c r="FF33" s="324"/>
      <c r="FG33" s="324"/>
      <c r="FH33" s="324"/>
      <c r="FI33" s="324"/>
      <c r="FJ33" s="324"/>
      <c r="FK33" s="324"/>
      <c r="FL33" s="324"/>
      <c r="FM33" s="324"/>
      <c r="FN33" s="324"/>
      <c r="FO33" s="324"/>
      <c r="FP33" s="324"/>
      <c r="FQ33" s="324"/>
      <c r="FR33" s="324"/>
      <c r="FS33" s="324"/>
      <c r="FT33" s="324"/>
      <c r="FU33" s="324"/>
      <c r="FV33" s="324"/>
      <c r="FW33" s="324"/>
      <c r="FX33" s="324"/>
      <c r="FY33" s="324"/>
      <c r="FZ33" s="324"/>
      <c r="GA33" s="324"/>
      <c r="GB33" s="324"/>
      <c r="GC33" s="324"/>
      <c r="GD33" s="324"/>
      <c r="GE33" s="324"/>
      <c r="GF33" s="324"/>
      <c r="GG33" s="324"/>
      <c r="GH33" s="324"/>
      <c r="GI33" s="324"/>
      <c r="GJ33" s="324"/>
      <c r="GK33" s="324"/>
      <c r="GL33" s="324"/>
      <c r="GM33" s="324"/>
      <c r="GN33" s="324"/>
      <c r="GO33" s="324"/>
      <c r="GP33" s="324"/>
      <c r="GQ33" s="324"/>
      <c r="GR33" s="324"/>
      <c r="GS33" s="324"/>
      <c r="GT33" s="324"/>
      <c r="GU33" s="324"/>
      <c r="GV33" s="324"/>
      <c r="GW33" s="324"/>
      <c r="GX33" s="324"/>
      <c r="GY33" s="324"/>
      <c r="GZ33" s="324"/>
      <c r="HA33" s="324"/>
      <c r="HB33" s="324"/>
      <c r="HC33" s="324"/>
      <c r="HD33" s="324"/>
      <c r="HE33" s="324"/>
      <c r="HF33" s="324"/>
      <c r="HG33" s="324"/>
      <c r="HH33" s="324"/>
      <c r="HI33" s="324"/>
      <c r="HJ33" s="324"/>
      <c r="HK33" s="324"/>
      <c r="HL33" s="324"/>
      <c r="HM33" s="324"/>
      <c r="HN33" s="324"/>
      <c r="HO33" s="324"/>
      <c r="HP33" s="324"/>
      <c r="HQ33" s="324"/>
      <c r="HR33" s="324"/>
      <c r="HS33" s="324"/>
      <c r="HT33" s="324"/>
      <c r="HU33" s="324"/>
      <c r="HV33" s="324"/>
      <c r="HW33" s="324"/>
      <c r="HX33" s="324"/>
      <c r="HY33" s="324"/>
      <c r="HZ33" s="324"/>
      <c r="IA33" s="324"/>
      <c r="IB33" s="324"/>
      <c r="IC33" s="324"/>
      <c r="ID33" s="324"/>
      <c r="IE33" s="324"/>
      <c r="IF33" s="324"/>
      <c r="IG33" s="324"/>
      <c r="IH33" s="324"/>
      <c r="II33" s="324"/>
      <c r="IJ33" s="324"/>
      <c r="IK33" s="324"/>
      <c r="IL33" s="324"/>
      <c r="IM33" s="324"/>
      <c r="IN33" s="324"/>
      <c r="IO33" s="324"/>
      <c r="IP33" s="324"/>
      <c r="IQ33" s="324"/>
      <c r="IR33" s="324"/>
      <c r="IS33" s="324"/>
      <c r="IT33" s="324"/>
      <c r="IU33" s="324"/>
      <c r="IV33" s="324"/>
    </row>
    <row r="34" s="24" customFormat="true" ht="30" hidden="false" customHeight="false" outlineLevel="0" collapsed="false">
      <c r="A34" s="51" t="n">
        <v>2</v>
      </c>
      <c r="B34" s="39" t="s">
        <v>1023</v>
      </c>
      <c r="C34" s="37" t="s">
        <v>1024</v>
      </c>
      <c r="D34" s="37" t="s">
        <v>1025</v>
      </c>
      <c r="E34" s="78" t="s">
        <v>16</v>
      </c>
      <c r="F34" s="37" t="s">
        <v>817</v>
      </c>
      <c r="G34" s="60" t="n">
        <v>0.8</v>
      </c>
      <c r="H34" s="48" t="n">
        <v>7500</v>
      </c>
      <c r="I34" s="40" t="n">
        <v>6000</v>
      </c>
      <c r="J34" s="41" t="n">
        <v>0.12</v>
      </c>
      <c r="K34" s="42" t="n">
        <v>6720</v>
      </c>
      <c r="L34" s="37" t="s">
        <v>766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50"/>
      <c r="EE34" s="50"/>
      <c r="EF34" s="50"/>
      <c r="EG34" s="50"/>
      <c r="EH34" s="50"/>
      <c r="EI34" s="50"/>
      <c r="EJ34" s="50"/>
      <c r="EK34" s="50"/>
      <c r="EL34" s="50"/>
      <c r="EM34" s="50"/>
      <c r="EN34" s="50"/>
      <c r="EO34" s="50"/>
      <c r="EP34" s="50"/>
      <c r="EQ34" s="50"/>
      <c r="ER34" s="50"/>
      <c r="ES34" s="50"/>
      <c r="ET34" s="50"/>
      <c r="EU34" s="50"/>
      <c r="EV34" s="50"/>
      <c r="EW34" s="50"/>
      <c r="EX34" s="50"/>
      <c r="EY34" s="50"/>
      <c r="EZ34" s="50"/>
      <c r="FA34" s="50"/>
      <c r="FB34" s="50"/>
      <c r="FC34" s="50"/>
      <c r="FD34" s="50"/>
      <c r="FE34" s="50"/>
      <c r="FF34" s="50"/>
      <c r="FG34" s="50"/>
      <c r="FH34" s="50"/>
      <c r="FI34" s="50"/>
      <c r="FJ34" s="50"/>
      <c r="FK34" s="50"/>
      <c r="FL34" s="50"/>
      <c r="FM34" s="50"/>
      <c r="FN34" s="50"/>
      <c r="FO34" s="50"/>
      <c r="FP34" s="50"/>
      <c r="FQ34" s="50"/>
      <c r="FR34" s="50"/>
      <c r="FS34" s="50"/>
      <c r="FT34" s="50"/>
      <c r="FU34" s="50"/>
      <c r="FV34" s="50"/>
      <c r="FW34" s="50"/>
      <c r="FX34" s="50"/>
      <c r="FY34" s="50"/>
      <c r="FZ34" s="50"/>
      <c r="GA34" s="50"/>
      <c r="GB34" s="50"/>
      <c r="GC34" s="50"/>
      <c r="GD34" s="50"/>
      <c r="GE34" s="50"/>
      <c r="GF34" s="50"/>
      <c r="GG34" s="50"/>
      <c r="GH34" s="50"/>
      <c r="GI34" s="50"/>
      <c r="GJ34" s="50"/>
      <c r="GK34" s="50"/>
      <c r="GL34" s="50"/>
      <c r="GM34" s="50"/>
      <c r="GN34" s="50"/>
      <c r="GO34" s="50"/>
      <c r="GP34" s="50"/>
      <c r="GQ34" s="50"/>
      <c r="GR34" s="50"/>
      <c r="GS34" s="50"/>
      <c r="GT34" s="50"/>
      <c r="GU34" s="50"/>
      <c r="GV34" s="50"/>
      <c r="GW34" s="50"/>
      <c r="GX34" s="50"/>
      <c r="GY34" s="50"/>
      <c r="GZ34" s="50"/>
      <c r="HA34" s="50"/>
      <c r="HB34" s="50"/>
      <c r="HC34" s="50"/>
      <c r="HD34" s="50"/>
      <c r="HE34" s="50"/>
      <c r="HF34" s="50"/>
      <c r="HG34" s="50"/>
      <c r="HH34" s="50"/>
      <c r="HI34" s="50"/>
      <c r="HJ34" s="50"/>
      <c r="HK34" s="50"/>
      <c r="HL34" s="50"/>
      <c r="HM34" s="50"/>
      <c r="HN34" s="50"/>
      <c r="HO34" s="50"/>
      <c r="HP34" s="50"/>
      <c r="HQ34" s="50"/>
      <c r="HR34" s="50"/>
      <c r="HS34" s="50"/>
      <c r="HT34" s="50"/>
    </row>
    <row r="35" s="26" customFormat="true" ht="30" hidden="false" customHeight="false" outlineLevel="0" collapsed="false">
      <c r="A35" s="51" t="n">
        <v>3</v>
      </c>
      <c r="B35" s="39" t="s">
        <v>1026</v>
      </c>
      <c r="C35" s="37" t="s">
        <v>1027</v>
      </c>
      <c r="D35" s="37" t="s">
        <v>1028</v>
      </c>
      <c r="E35" s="78" t="s">
        <v>16</v>
      </c>
      <c r="F35" s="37" t="s">
        <v>817</v>
      </c>
      <c r="G35" s="60" t="n">
        <v>0.6</v>
      </c>
      <c r="H35" s="327" t="n">
        <v>10800</v>
      </c>
      <c r="I35" s="40" t="n">
        <v>6480</v>
      </c>
      <c r="J35" s="41" t="n">
        <v>0.12</v>
      </c>
      <c r="K35" s="42" t="n">
        <v>7257.6</v>
      </c>
      <c r="L35" s="37" t="s">
        <v>766</v>
      </c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21"/>
      <c r="AB35" s="321"/>
      <c r="AC35" s="321"/>
      <c r="AD35" s="321"/>
      <c r="AE35" s="321"/>
      <c r="AF35" s="321"/>
      <c r="AG35" s="321"/>
      <c r="AH35" s="321"/>
      <c r="AI35" s="321"/>
      <c r="AJ35" s="321"/>
      <c r="AK35" s="321"/>
      <c r="AL35" s="321"/>
      <c r="AM35" s="321"/>
      <c r="AN35" s="321"/>
      <c r="AO35" s="321"/>
      <c r="AP35" s="321"/>
      <c r="AQ35" s="321"/>
      <c r="AR35" s="321"/>
      <c r="AS35" s="321"/>
      <c r="AT35" s="321"/>
      <c r="AU35" s="321"/>
      <c r="AV35" s="321"/>
      <c r="AW35" s="321"/>
      <c r="AX35" s="321"/>
      <c r="AY35" s="321"/>
      <c r="AZ35" s="321"/>
      <c r="BA35" s="321"/>
      <c r="BB35" s="321"/>
      <c r="BC35" s="321"/>
      <c r="BD35" s="321"/>
      <c r="BE35" s="321"/>
      <c r="BF35" s="321"/>
      <c r="BG35" s="321"/>
      <c r="BH35" s="321"/>
      <c r="BI35" s="321"/>
      <c r="BJ35" s="321"/>
      <c r="BK35" s="321"/>
      <c r="BL35" s="321"/>
      <c r="BM35" s="321"/>
      <c r="BN35" s="321"/>
      <c r="BO35" s="321"/>
      <c r="BP35" s="321"/>
      <c r="BQ35" s="321"/>
      <c r="BR35" s="321"/>
      <c r="BS35" s="321"/>
      <c r="BT35" s="321"/>
      <c r="BU35" s="321"/>
      <c r="BV35" s="321"/>
      <c r="BW35" s="321"/>
      <c r="BX35" s="321"/>
      <c r="BY35" s="321"/>
      <c r="BZ35" s="321"/>
      <c r="CA35" s="321"/>
      <c r="CB35" s="321"/>
      <c r="CC35" s="321"/>
      <c r="CD35" s="321"/>
      <c r="CE35" s="321"/>
      <c r="CF35" s="321"/>
      <c r="CG35" s="321"/>
      <c r="CH35" s="321"/>
      <c r="CI35" s="321"/>
      <c r="CJ35" s="321"/>
      <c r="CK35" s="321"/>
      <c r="CL35" s="321"/>
      <c r="CM35" s="321"/>
      <c r="CN35" s="321"/>
      <c r="CO35" s="321"/>
      <c r="CP35" s="321"/>
      <c r="CQ35" s="321"/>
      <c r="CR35" s="321"/>
      <c r="CS35" s="321"/>
      <c r="CT35" s="321"/>
      <c r="CU35" s="321"/>
      <c r="CV35" s="321"/>
      <c r="CW35" s="321"/>
      <c r="CX35" s="321"/>
      <c r="CY35" s="321"/>
      <c r="CZ35" s="321"/>
      <c r="DA35" s="321"/>
      <c r="DB35" s="321"/>
      <c r="DC35" s="321"/>
      <c r="DD35" s="321"/>
      <c r="DE35" s="321"/>
      <c r="DF35" s="321"/>
      <c r="DG35" s="321"/>
      <c r="DH35" s="321"/>
      <c r="DI35" s="321"/>
      <c r="DJ35" s="321"/>
      <c r="DK35" s="321"/>
      <c r="DL35" s="321"/>
      <c r="DM35" s="321"/>
      <c r="DN35" s="321"/>
      <c r="DO35" s="321"/>
      <c r="DP35" s="321"/>
      <c r="DQ35" s="321"/>
      <c r="DR35" s="321"/>
      <c r="DS35" s="321"/>
      <c r="DT35" s="321"/>
      <c r="DU35" s="321"/>
      <c r="DV35" s="321"/>
      <c r="DW35" s="321"/>
      <c r="DX35" s="321"/>
      <c r="DY35" s="321"/>
      <c r="DZ35" s="321"/>
      <c r="EA35" s="321"/>
      <c r="EB35" s="321"/>
      <c r="EC35" s="321"/>
      <c r="ED35" s="321"/>
      <c r="EE35" s="321"/>
      <c r="EF35" s="321"/>
      <c r="EG35" s="321"/>
      <c r="EH35" s="321"/>
      <c r="EI35" s="321"/>
      <c r="EJ35" s="321"/>
      <c r="EK35" s="321"/>
      <c r="EL35" s="321"/>
      <c r="EM35" s="321"/>
      <c r="EN35" s="321"/>
      <c r="EO35" s="321"/>
      <c r="EP35" s="321"/>
      <c r="EQ35" s="321"/>
      <c r="ER35" s="321"/>
      <c r="ES35" s="321"/>
      <c r="ET35" s="321"/>
      <c r="EU35" s="321"/>
      <c r="EV35" s="321"/>
      <c r="EW35" s="321"/>
      <c r="EX35" s="321"/>
      <c r="EY35" s="321"/>
      <c r="EZ35" s="321"/>
      <c r="FA35" s="321"/>
      <c r="FB35" s="321"/>
      <c r="FC35" s="321"/>
      <c r="FD35" s="321"/>
      <c r="FE35" s="321"/>
      <c r="FF35" s="321"/>
      <c r="FG35" s="321"/>
      <c r="FH35" s="321"/>
      <c r="FI35" s="321"/>
      <c r="FJ35" s="321"/>
      <c r="FK35" s="321"/>
      <c r="FL35" s="321"/>
      <c r="FM35" s="321"/>
      <c r="FN35" s="321"/>
      <c r="FO35" s="321"/>
      <c r="FP35" s="321"/>
      <c r="FQ35" s="321"/>
      <c r="FR35" s="321"/>
      <c r="FS35" s="321"/>
      <c r="FT35" s="321"/>
      <c r="FU35" s="321"/>
      <c r="FV35" s="321"/>
      <c r="FW35" s="321"/>
      <c r="FX35" s="321"/>
      <c r="FY35" s="321"/>
      <c r="FZ35" s="321"/>
      <c r="GA35" s="321"/>
      <c r="GB35" s="321"/>
      <c r="GC35" s="321"/>
      <c r="GD35" s="321"/>
      <c r="GE35" s="321"/>
      <c r="GF35" s="321"/>
      <c r="GG35" s="321"/>
      <c r="GH35" s="321"/>
      <c r="GI35" s="321"/>
      <c r="GJ35" s="321"/>
      <c r="GK35" s="321"/>
      <c r="GL35" s="321"/>
      <c r="GM35" s="321"/>
      <c r="GN35" s="321"/>
      <c r="GO35" s="321"/>
      <c r="GP35" s="321"/>
      <c r="GQ35" s="321"/>
      <c r="GR35" s="321"/>
      <c r="GS35" s="321"/>
      <c r="GT35" s="321"/>
      <c r="GU35" s="321"/>
      <c r="GV35" s="321"/>
      <c r="GW35" s="321"/>
      <c r="GX35" s="321"/>
      <c r="GY35" s="321"/>
      <c r="GZ35" s="321"/>
      <c r="HA35" s="321"/>
      <c r="HB35" s="321"/>
      <c r="HC35" s="321"/>
      <c r="HD35" s="321"/>
      <c r="HE35" s="321"/>
      <c r="HF35" s="321"/>
      <c r="HG35" s="321"/>
      <c r="HH35" s="321"/>
      <c r="HI35" s="321"/>
      <c r="HJ35" s="321"/>
      <c r="HK35" s="321"/>
      <c r="HL35" s="321"/>
      <c r="HM35" s="321"/>
      <c r="HN35" s="321"/>
      <c r="HO35" s="321"/>
      <c r="HP35" s="321"/>
      <c r="HQ35" s="321"/>
      <c r="HR35" s="321"/>
      <c r="HS35" s="321"/>
      <c r="HT35" s="321"/>
      <c r="HU35" s="321"/>
      <c r="HV35" s="321"/>
      <c r="HW35" s="321"/>
      <c r="HX35" s="321"/>
      <c r="HY35" s="321"/>
      <c r="HZ35" s="321"/>
      <c r="IA35" s="321"/>
      <c r="IB35" s="321"/>
      <c r="IC35" s="321"/>
      <c r="ID35" s="321"/>
      <c r="IE35" s="321"/>
      <c r="IF35" s="321"/>
      <c r="IG35" s="321"/>
      <c r="IH35" s="321"/>
      <c r="II35" s="321"/>
      <c r="IJ35" s="321"/>
      <c r="IK35" s="321"/>
      <c r="IL35" s="321"/>
      <c r="IM35" s="321"/>
      <c r="IN35" s="321"/>
      <c r="IO35" s="321"/>
      <c r="IP35" s="321"/>
      <c r="IQ35" s="321"/>
      <c r="IR35" s="321"/>
      <c r="IS35" s="321"/>
      <c r="IT35" s="321"/>
      <c r="IU35" s="321"/>
      <c r="IV35" s="321"/>
    </row>
    <row r="36" s="24" customFormat="true" ht="30" hidden="false" customHeight="false" outlineLevel="0" collapsed="false">
      <c r="A36" s="51" t="n">
        <v>4</v>
      </c>
      <c r="B36" s="39" t="s">
        <v>1084</v>
      </c>
      <c r="C36" s="37" t="s">
        <v>1085</v>
      </c>
      <c r="D36" s="37" t="s">
        <v>1086</v>
      </c>
      <c r="E36" s="78" t="s">
        <v>103</v>
      </c>
      <c r="F36" s="37" t="s">
        <v>817</v>
      </c>
      <c r="G36" s="56" t="n">
        <v>0.9</v>
      </c>
      <c r="H36" s="52" t="n">
        <v>100</v>
      </c>
      <c r="I36" s="40" t="n">
        <v>90</v>
      </c>
      <c r="J36" s="41" t="n">
        <v>0.12</v>
      </c>
      <c r="K36" s="42" t="n">
        <v>100.8</v>
      </c>
      <c r="L36" s="37" t="s">
        <v>766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  <c r="BO36" s="50"/>
      <c r="BP36" s="50"/>
      <c r="BQ36" s="50"/>
      <c r="BR36" s="50"/>
      <c r="BS36" s="50"/>
      <c r="BT36" s="50"/>
      <c r="BU36" s="50"/>
      <c r="BV36" s="50"/>
      <c r="BW36" s="50"/>
      <c r="BX36" s="50"/>
      <c r="BY36" s="50"/>
      <c r="BZ36" s="50"/>
      <c r="CA36" s="50"/>
      <c r="CB36" s="50"/>
      <c r="CC36" s="50"/>
      <c r="CD36" s="50"/>
      <c r="CE36" s="50"/>
      <c r="CF36" s="50"/>
      <c r="CG36" s="50"/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  <c r="DF36" s="50"/>
      <c r="DG36" s="50"/>
      <c r="DH36" s="50"/>
      <c r="DI36" s="50"/>
      <c r="DJ36" s="50"/>
      <c r="DK36" s="50"/>
      <c r="DL36" s="50"/>
      <c r="DM36" s="50"/>
      <c r="DN36" s="50"/>
      <c r="DO36" s="50"/>
      <c r="DP36" s="50"/>
      <c r="DQ36" s="50"/>
      <c r="DR36" s="50"/>
      <c r="DS36" s="50"/>
      <c r="DT36" s="50"/>
      <c r="DU36" s="50"/>
      <c r="DV36" s="50"/>
      <c r="DW36" s="50"/>
      <c r="DX36" s="50"/>
      <c r="DY36" s="50"/>
      <c r="DZ36" s="50"/>
      <c r="EA36" s="50"/>
      <c r="EB36" s="50"/>
      <c r="EC36" s="50"/>
      <c r="ED36" s="50"/>
      <c r="EE36" s="50"/>
      <c r="EF36" s="50"/>
      <c r="EG36" s="50"/>
      <c r="EH36" s="50"/>
      <c r="EI36" s="50"/>
      <c r="EJ36" s="50"/>
      <c r="EK36" s="50"/>
      <c r="EL36" s="50"/>
      <c r="EM36" s="50"/>
      <c r="EN36" s="50"/>
      <c r="EO36" s="50"/>
      <c r="EP36" s="50"/>
      <c r="EQ36" s="50"/>
      <c r="ER36" s="50"/>
      <c r="ES36" s="50"/>
      <c r="ET36" s="50"/>
      <c r="EU36" s="50"/>
      <c r="EV36" s="50"/>
      <c r="EW36" s="50"/>
      <c r="EX36" s="50"/>
      <c r="EY36" s="50"/>
      <c r="EZ36" s="50"/>
      <c r="FA36" s="50"/>
      <c r="FB36" s="50"/>
      <c r="FC36" s="50"/>
      <c r="FD36" s="50"/>
      <c r="FE36" s="50"/>
      <c r="FF36" s="50"/>
      <c r="FG36" s="50"/>
      <c r="FH36" s="50"/>
      <c r="FI36" s="50"/>
      <c r="FJ36" s="50"/>
      <c r="FK36" s="50"/>
      <c r="FL36" s="50"/>
      <c r="FM36" s="50"/>
      <c r="FN36" s="50"/>
      <c r="FO36" s="50"/>
      <c r="FP36" s="50"/>
      <c r="FQ36" s="50"/>
      <c r="FR36" s="50"/>
      <c r="FS36" s="50"/>
      <c r="FT36" s="50"/>
      <c r="FU36" s="50"/>
      <c r="FV36" s="50"/>
      <c r="FW36" s="50"/>
      <c r="FX36" s="50"/>
      <c r="FY36" s="50"/>
      <c r="FZ36" s="50"/>
      <c r="GA36" s="50"/>
      <c r="GB36" s="50"/>
      <c r="GC36" s="50"/>
      <c r="GD36" s="50"/>
      <c r="GE36" s="50"/>
      <c r="GF36" s="50"/>
      <c r="GG36" s="50"/>
      <c r="GH36" s="50"/>
      <c r="GI36" s="50"/>
      <c r="GJ36" s="50"/>
      <c r="GK36" s="50"/>
      <c r="GL36" s="50"/>
      <c r="GM36" s="50"/>
      <c r="GN36" s="50"/>
      <c r="GO36" s="50"/>
      <c r="GP36" s="50"/>
      <c r="GQ36" s="50"/>
      <c r="GR36" s="50"/>
      <c r="GS36" s="50"/>
      <c r="GT36" s="50"/>
      <c r="GU36" s="50"/>
      <c r="GV36" s="50"/>
      <c r="GW36" s="50"/>
      <c r="GX36" s="50"/>
      <c r="GY36" s="50"/>
      <c r="GZ36" s="50"/>
      <c r="HA36" s="50"/>
      <c r="HB36" s="50"/>
      <c r="HC36" s="50"/>
      <c r="HD36" s="50"/>
      <c r="HE36" s="50"/>
      <c r="HF36" s="50"/>
      <c r="HG36" s="50"/>
      <c r="HH36" s="50"/>
      <c r="HI36" s="50"/>
      <c r="HJ36" s="50"/>
      <c r="HK36" s="50"/>
      <c r="HL36" s="50"/>
      <c r="HM36" s="50"/>
      <c r="HN36" s="50"/>
      <c r="HO36" s="50"/>
      <c r="HP36" s="50"/>
      <c r="HQ36" s="50"/>
      <c r="HR36" s="50"/>
      <c r="HS36" s="50"/>
      <c r="HT36" s="50"/>
    </row>
    <row r="37" s="24" customFormat="true" ht="30" hidden="false" customHeight="false" outlineLevel="0" collapsed="false">
      <c r="A37" s="51" t="n">
        <v>5</v>
      </c>
      <c r="B37" s="39" t="s">
        <v>1087</v>
      </c>
      <c r="C37" s="37" t="s">
        <v>1088</v>
      </c>
      <c r="D37" s="37" t="s">
        <v>1089</v>
      </c>
      <c r="E37" s="78" t="s">
        <v>103</v>
      </c>
      <c r="F37" s="37" t="s">
        <v>817</v>
      </c>
      <c r="G37" s="56" t="n">
        <v>1.5</v>
      </c>
      <c r="H37" s="52" t="n">
        <v>1000</v>
      </c>
      <c r="I37" s="40" t="n">
        <v>1500</v>
      </c>
      <c r="J37" s="41" t="n">
        <v>0.12</v>
      </c>
      <c r="K37" s="42" t="n">
        <v>1680</v>
      </c>
      <c r="L37" s="37" t="s">
        <v>766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50"/>
      <c r="CG37" s="50"/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  <c r="DF37" s="50"/>
      <c r="DG37" s="50"/>
      <c r="DH37" s="50"/>
      <c r="DI37" s="50"/>
      <c r="DJ37" s="50"/>
      <c r="DK37" s="50"/>
      <c r="DL37" s="50"/>
      <c r="DM37" s="50"/>
      <c r="DN37" s="50"/>
      <c r="DO37" s="50"/>
      <c r="DP37" s="50"/>
      <c r="DQ37" s="50"/>
      <c r="DR37" s="50"/>
      <c r="DS37" s="50"/>
      <c r="DT37" s="50"/>
      <c r="DU37" s="50"/>
      <c r="DV37" s="50"/>
      <c r="DW37" s="50"/>
      <c r="DX37" s="50"/>
      <c r="DY37" s="50"/>
      <c r="DZ37" s="50"/>
      <c r="EA37" s="50"/>
      <c r="EB37" s="50"/>
      <c r="EC37" s="50"/>
      <c r="ED37" s="50"/>
      <c r="EE37" s="50"/>
      <c r="EF37" s="50"/>
      <c r="EG37" s="50"/>
      <c r="EH37" s="50"/>
      <c r="EI37" s="50"/>
      <c r="EJ37" s="50"/>
      <c r="EK37" s="50"/>
      <c r="EL37" s="50"/>
      <c r="EM37" s="50"/>
      <c r="EN37" s="50"/>
      <c r="EO37" s="50"/>
      <c r="EP37" s="50"/>
      <c r="EQ37" s="50"/>
      <c r="ER37" s="50"/>
      <c r="ES37" s="50"/>
      <c r="ET37" s="50"/>
      <c r="EU37" s="50"/>
      <c r="EV37" s="50"/>
      <c r="EW37" s="50"/>
      <c r="EX37" s="50"/>
      <c r="EY37" s="50"/>
      <c r="EZ37" s="50"/>
      <c r="FA37" s="50"/>
      <c r="FB37" s="50"/>
      <c r="FC37" s="50"/>
      <c r="FD37" s="50"/>
      <c r="FE37" s="50"/>
      <c r="FF37" s="50"/>
      <c r="FG37" s="50"/>
      <c r="FH37" s="50"/>
      <c r="FI37" s="50"/>
      <c r="FJ37" s="50"/>
      <c r="FK37" s="50"/>
      <c r="FL37" s="50"/>
      <c r="FM37" s="50"/>
      <c r="FN37" s="50"/>
      <c r="FO37" s="50"/>
      <c r="FP37" s="50"/>
      <c r="FQ37" s="50"/>
      <c r="FR37" s="50"/>
      <c r="FS37" s="50"/>
      <c r="FT37" s="50"/>
      <c r="FU37" s="50"/>
      <c r="FV37" s="50"/>
      <c r="FW37" s="50"/>
      <c r="FX37" s="50"/>
      <c r="FY37" s="50"/>
      <c r="FZ37" s="50"/>
      <c r="GA37" s="50"/>
      <c r="GB37" s="50"/>
      <c r="GC37" s="50"/>
      <c r="GD37" s="50"/>
      <c r="GE37" s="50"/>
      <c r="GF37" s="50"/>
      <c r="GG37" s="50"/>
      <c r="GH37" s="50"/>
      <c r="GI37" s="50"/>
      <c r="GJ37" s="50"/>
      <c r="GK37" s="50"/>
      <c r="GL37" s="50"/>
      <c r="GM37" s="50"/>
      <c r="GN37" s="50"/>
      <c r="GO37" s="50"/>
      <c r="GP37" s="50"/>
      <c r="GQ37" s="50"/>
      <c r="GR37" s="50"/>
      <c r="GS37" s="50"/>
      <c r="GT37" s="50"/>
      <c r="GU37" s="50"/>
      <c r="GV37" s="50"/>
      <c r="GW37" s="50"/>
      <c r="GX37" s="50"/>
      <c r="GY37" s="50"/>
      <c r="GZ37" s="50"/>
      <c r="HA37" s="50"/>
      <c r="HB37" s="50"/>
      <c r="HC37" s="50"/>
      <c r="HD37" s="50"/>
      <c r="HE37" s="50"/>
      <c r="HF37" s="50"/>
      <c r="HG37" s="50"/>
      <c r="HH37" s="50"/>
      <c r="HI37" s="50"/>
      <c r="HJ37" s="50"/>
      <c r="HK37" s="50"/>
      <c r="HL37" s="50"/>
      <c r="HM37" s="50"/>
      <c r="HN37" s="50"/>
      <c r="HO37" s="50"/>
      <c r="HP37" s="50"/>
      <c r="HQ37" s="50"/>
      <c r="HR37" s="50"/>
      <c r="HS37" s="50"/>
      <c r="HT37" s="50"/>
    </row>
    <row r="38" s="26" customFormat="true" ht="30" hidden="false" customHeight="false" outlineLevel="0" collapsed="false">
      <c r="A38" s="51" t="n">
        <v>6</v>
      </c>
      <c r="B38" s="39" t="s">
        <v>1131</v>
      </c>
      <c r="C38" s="78" t="s">
        <v>1132</v>
      </c>
      <c r="D38" s="78" t="s">
        <v>1133</v>
      </c>
      <c r="E38" s="78" t="s">
        <v>16</v>
      </c>
      <c r="F38" s="37" t="s">
        <v>817</v>
      </c>
      <c r="G38" s="56" t="n">
        <v>1.6</v>
      </c>
      <c r="H38" s="51" t="n">
        <v>4000</v>
      </c>
      <c r="I38" s="65" t="n">
        <v>6400</v>
      </c>
      <c r="J38" s="41" t="n">
        <v>0.12</v>
      </c>
      <c r="K38" s="42" t="n">
        <v>7168</v>
      </c>
      <c r="L38" s="37" t="s">
        <v>766</v>
      </c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21"/>
      <c r="Z38" s="321"/>
      <c r="AA38" s="321"/>
      <c r="AB38" s="321"/>
      <c r="AC38" s="321"/>
      <c r="AD38" s="321"/>
      <c r="AE38" s="321"/>
      <c r="AF38" s="321"/>
      <c r="AG38" s="321"/>
      <c r="AH38" s="321"/>
      <c r="AI38" s="321"/>
      <c r="AJ38" s="321"/>
      <c r="AK38" s="321"/>
      <c r="AL38" s="321"/>
      <c r="AM38" s="321"/>
      <c r="AN38" s="321"/>
      <c r="AO38" s="321"/>
      <c r="AP38" s="321"/>
      <c r="AQ38" s="321"/>
      <c r="AR38" s="321"/>
      <c r="AS38" s="321"/>
      <c r="AT38" s="321"/>
      <c r="AU38" s="321"/>
      <c r="AV38" s="321"/>
      <c r="AW38" s="321"/>
      <c r="AX38" s="321"/>
      <c r="AY38" s="321"/>
      <c r="AZ38" s="321"/>
      <c r="BA38" s="321"/>
      <c r="BB38" s="321"/>
      <c r="BC38" s="321"/>
      <c r="BD38" s="321"/>
      <c r="BE38" s="321"/>
      <c r="BF38" s="321"/>
      <c r="BG38" s="321"/>
      <c r="BH38" s="321"/>
      <c r="BI38" s="321"/>
      <c r="BJ38" s="321"/>
      <c r="BK38" s="321"/>
      <c r="BL38" s="321"/>
      <c r="BM38" s="321"/>
      <c r="BN38" s="321"/>
      <c r="BO38" s="321"/>
      <c r="BP38" s="321"/>
      <c r="BQ38" s="321"/>
      <c r="BR38" s="321"/>
      <c r="BS38" s="321"/>
      <c r="BT38" s="321"/>
      <c r="BU38" s="321"/>
      <c r="BV38" s="321"/>
      <c r="BW38" s="321"/>
      <c r="BX38" s="321"/>
      <c r="BY38" s="321"/>
      <c r="BZ38" s="321"/>
      <c r="CA38" s="321"/>
      <c r="CB38" s="321"/>
      <c r="CC38" s="321"/>
      <c r="CD38" s="321"/>
      <c r="CE38" s="321"/>
      <c r="CF38" s="321"/>
      <c r="CG38" s="321"/>
      <c r="CH38" s="321"/>
      <c r="CI38" s="321"/>
      <c r="CJ38" s="321"/>
      <c r="CK38" s="321"/>
      <c r="CL38" s="321"/>
      <c r="CM38" s="321"/>
      <c r="CN38" s="321"/>
      <c r="CO38" s="321"/>
      <c r="CP38" s="321"/>
      <c r="CQ38" s="321"/>
      <c r="CR38" s="321"/>
      <c r="CS38" s="321"/>
      <c r="CT38" s="321"/>
      <c r="CU38" s="321"/>
      <c r="CV38" s="321"/>
      <c r="CW38" s="321"/>
      <c r="CX38" s="321"/>
      <c r="CY38" s="321"/>
      <c r="CZ38" s="321"/>
      <c r="DA38" s="321"/>
      <c r="DB38" s="321"/>
      <c r="DC38" s="321"/>
      <c r="DD38" s="321"/>
      <c r="DE38" s="321"/>
      <c r="DF38" s="321"/>
      <c r="DG38" s="321"/>
      <c r="DH38" s="321"/>
      <c r="DI38" s="321"/>
      <c r="DJ38" s="321"/>
      <c r="DK38" s="321"/>
      <c r="DL38" s="321"/>
      <c r="DM38" s="321"/>
      <c r="DN38" s="321"/>
      <c r="DO38" s="321"/>
      <c r="DP38" s="321"/>
      <c r="DQ38" s="321"/>
      <c r="DR38" s="321"/>
      <c r="DS38" s="321"/>
      <c r="DT38" s="321"/>
      <c r="DU38" s="321"/>
      <c r="DV38" s="321"/>
      <c r="DW38" s="321"/>
      <c r="DX38" s="321"/>
      <c r="DY38" s="321"/>
      <c r="DZ38" s="321"/>
      <c r="EA38" s="321"/>
      <c r="EB38" s="321"/>
      <c r="EC38" s="321"/>
      <c r="ED38" s="321"/>
      <c r="EE38" s="321"/>
      <c r="EF38" s="321"/>
      <c r="EG38" s="321"/>
      <c r="EH38" s="321"/>
      <c r="EI38" s="321"/>
      <c r="EJ38" s="321"/>
      <c r="EK38" s="321"/>
      <c r="EL38" s="321"/>
      <c r="EM38" s="321"/>
      <c r="EN38" s="321"/>
      <c r="EO38" s="321"/>
      <c r="EP38" s="321"/>
      <c r="EQ38" s="321"/>
      <c r="ER38" s="321"/>
      <c r="ES38" s="321"/>
      <c r="ET38" s="321"/>
      <c r="EU38" s="321"/>
      <c r="EV38" s="321"/>
      <c r="EW38" s="321"/>
      <c r="EX38" s="321"/>
      <c r="EY38" s="321"/>
      <c r="EZ38" s="321"/>
      <c r="FA38" s="321"/>
      <c r="FB38" s="321"/>
      <c r="FC38" s="321"/>
      <c r="FD38" s="321"/>
      <c r="FE38" s="321"/>
      <c r="FF38" s="321"/>
      <c r="FG38" s="321"/>
      <c r="FH38" s="321"/>
      <c r="FI38" s="321"/>
      <c r="FJ38" s="321"/>
      <c r="FK38" s="321"/>
      <c r="FL38" s="321"/>
      <c r="FM38" s="321"/>
      <c r="FN38" s="321"/>
      <c r="FO38" s="321"/>
      <c r="FP38" s="321"/>
      <c r="FQ38" s="321"/>
      <c r="FR38" s="321"/>
      <c r="FS38" s="321"/>
      <c r="FT38" s="321"/>
      <c r="FU38" s="321"/>
      <c r="FV38" s="321"/>
      <c r="FW38" s="321"/>
      <c r="FX38" s="321"/>
      <c r="FY38" s="321"/>
      <c r="FZ38" s="321"/>
      <c r="GA38" s="321"/>
      <c r="GB38" s="321"/>
      <c r="GC38" s="321"/>
      <c r="GD38" s="321"/>
      <c r="GE38" s="321"/>
      <c r="GF38" s="321"/>
      <c r="GG38" s="321"/>
      <c r="GH38" s="321"/>
      <c r="GI38" s="321"/>
      <c r="GJ38" s="321"/>
      <c r="GK38" s="321"/>
      <c r="GL38" s="321"/>
      <c r="GM38" s="321"/>
      <c r="GN38" s="321"/>
      <c r="GO38" s="321"/>
      <c r="GP38" s="321"/>
      <c r="GQ38" s="321"/>
      <c r="GR38" s="321"/>
      <c r="GS38" s="321"/>
      <c r="GT38" s="321"/>
      <c r="GU38" s="321"/>
      <c r="GV38" s="321"/>
      <c r="GW38" s="321"/>
      <c r="GX38" s="321"/>
      <c r="GY38" s="321"/>
      <c r="GZ38" s="321"/>
      <c r="HA38" s="321"/>
      <c r="HB38" s="321"/>
      <c r="HC38" s="321"/>
      <c r="HD38" s="321"/>
      <c r="HE38" s="321"/>
      <c r="HF38" s="321"/>
      <c r="HG38" s="321"/>
      <c r="HH38" s="321"/>
      <c r="HI38" s="321"/>
      <c r="HJ38" s="321"/>
      <c r="HK38" s="321"/>
      <c r="HL38" s="321"/>
      <c r="HM38" s="321"/>
      <c r="HN38" s="321"/>
      <c r="HO38" s="321"/>
      <c r="HP38" s="321"/>
      <c r="HQ38" s="321"/>
      <c r="HR38" s="321"/>
      <c r="HS38" s="321"/>
      <c r="HT38" s="321"/>
      <c r="HU38" s="321"/>
      <c r="HV38" s="321"/>
      <c r="HW38" s="321"/>
      <c r="HX38" s="321"/>
      <c r="HY38" s="321"/>
      <c r="HZ38" s="321"/>
      <c r="IA38" s="321"/>
      <c r="IB38" s="321"/>
      <c r="IC38" s="321"/>
      <c r="ID38" s="321"/>
      <c r="IE38" s="321"/>
      <c r="IF38" s="321"/>
      <c r="IG38" s="321"/>
    </row>
    <row r="39" s="26" customFormat="true" ht="15" hidden="false" customHeight="true" outlineLevel="0" collapsed="false">
      <c r="A39" s="33" t="s">
        <v>2593</v>
      </c>
      <c r="B39" s="33"/>
      <c r="C39" s="33"/>
      <c r="D39" s="33"/>
      <c r="E39" s="33"/>
      <c r="F39" s="33"/>
      <c r="G39" s="33"/>
      <c r="H39" s="33"/>
      <c r="I39" s="33"/>
      <c r="J39" s="33"/>
      <c r="K39" s="290" t="n">
        <f aca="false">SUM(K33:K38)</f>
        <v>29260</v>
      </c>
    </row>
    <row r="40" s="26" customFormat="true" ht="15" hidden="false" customHeight="true" outlineLevel="0" collapsed="false">
      <c r="A40" s="33" t="s">
        <v>2594</v>
      </c>
      <c r="B40" s="33"/>
      <c r="C40" s="33"/>
      <c r="D40" s="33"/>
      <c r="E40" s="33"/>
      <c r="F40" s="33"/>
      <c r="G40" s="33"/>
      <c r="H40" s="33"/>
      <c r="I40" s="33"/>
      <c r="J40" s="33"/>
      <c r="K40" s="290" t="n">
        <v>0</v>
      </c>
    </row>
    <row r="41" s="26" customFormat="true" ht="15" hidden="false" customHeight="true" outlineLevel="0" collapsed="false">
      <c r="A41" s="313" t="s">
        <v>2656</v>
      </c>
      <c r="B41" s="313"/>
      <c r="C41" s="313"/>
      <c r="D41" s="313"/>
      <c r="E41" s="313"/>
      <c r="F41" s="313"/>
      <c r="G41" s="313"/>
      <c r="H41" s="313"/>
      <c r="I41" s="313"/>
      <c r="J41" s="313"/>
      <c r="K41" s="290" t="n">
        <f aca="false">SUM(K39:K40)</f>
        <v>29260</v>
      </c>
    </row>
    <row r="42" s="26" customFormat="true" ht="15" hidden="false" customHeight="false" outlineLevel="0" collapsed="false">
      <c r="A42" s="314"/>
      <c r="B42" s="315"/>
      <c r="C42" s="315"/>
      <c r="D42" s="315"/>
      <c r="E42" s="316"/>
      <c r="F42" s="315"/>
      <c r="G42" s="317"/>
      <c r="H42" s="314"/>
      <c r="I42" s="315"/>
      <c r="J42" s="315"/>
      <c r="K42" s="318"/>
    </row>
    <row r="43" s="26" customFormat="true" ht="15" hidden="false" customHeight="false" outlineLevel="0" collapsed="false">
      <c r="A43" s="24"/>
      <c r="C43" s="319"/>
      <c r="D43" s="319"/>
      <c r="F43" s="319"/>
      <c r="G43" s="320"/>
      <c r="H43" s="24"/>
      <c r="K43" s="118"/>
    </row>
    <row r="44" s="26" customFormat="true" ht="45" hidden="false" customHeight="false" outlineLevel="0" collapsed="false">
      <c r="A44" s="32" t="s">
        <v>2588</v>
      </c>
      <c r="B44" s="284" t="s">
        <v>751</v>
      </c>
      <c r="C44" s="284" t="s">
        <v>752</v>
      </c>
      <c r="D44" s="284" t="s">
        <v>753</v>
      </c>
      <c r="E44" s="284" t="s">
        <v>3</v>
      </c>
      <c r="F44" s="284" t="s">
        <v>2589</v>
      </c>
      <c r="G44" s="286" t="s">
        <v>755</v>
      </c>
      <c r="H44" s="285" t="s">
        <v>756</v>
      </c>
      <c r="I44" s="286" t="s">
        <v>757</v>
      </c>
      <c r="J44" s="285" t="s">
        <v>758</v>
      </c>
      <c r="K44" s="287" t="s">
        <v>759</v>
      </c>
      <c r="N44" s="288" t="s">
        <v>2657</v>
      </c>
    </row>
    <row r="45" s="24" customFormat="true" ht="30" hidden="false" customHeight="false" outlineLevel="0" collapsed="false">
      <c r="A45" s="46" t="n">
        <v>1</v>
      </c>
      <c r="B45" s="39" t="s">
        <v>1176</v>
      </c>
      <c r="C45" s="37" t="s">
        <v>1177</v>
      </c>
      <c r="D45" s="37" t="s">
        <v>1178</v>
      </c>
      <c r="E45" s="78" t="s">
        <v>16</v>
      </c>
      <c r="F45" s="37" t="s">
        <v>817</v>
      </c>
      <c r="G45" s="60" t="n">
        <v>0.83</v>
      </c>
      <c r="H45" s="48" t="n">
        <v>9600</v>
      </c>
      <c r="I45" s="65" t="n">
        <v>7968</v>
      </c>
      <c r="J45" s="41" t="n">
        <v>0.12</v>
      </c>
      <c r="K45" s="42" t="n">
        <v>8924.16</v>
      </c>
      <c r="L45" s="37" t="s">
        <v>766</v>
      </c>
      <c r="M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  <c r="BM45" s="50"/>
      <c r="BN45" s="50"/>
      <c r="BO45" s="50"/>
      <c r="BP45" s="50"/>
      <c r="BQ45" s="50"/>
      <c r="BR45" s="50"/>
      <c r="BS45" s="50"/>
      <c r="BT45" s="50"/>
      <c r="BU45" s="50"/>
      <c r="BV45" s="50"/>
      <c r="BW45" s="50"/>
      <c r="BX45" s="50"/>
      <c r="BY45" s="50"/>
      <c r="BZ45" s="50"/>
      <c r="CA45" s="50"/>
      <c r="CB45" s="50"/>
      <c r="CC45" s="50"/>
      <c r="CD45" s="50"/>
      <c r="CE45" s="50"/>
      <c r="CF45" s="50"/>
      <c r="CG45" s="50"/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  <c r="DF45" s="50"/>
      <c r="DG45" s="50"/>
      <c r="DH45" s="50"/>
      <c r="DI45" s="50"/>
      <c r="DJ45" s="50"/>
      <c r="DK45" s="50"/>
      <c r="DL45" s="50"/>
      <c r="DM45" s="50"/>
      <c r="DN45" s="50"/>
      <c r="DO45" s="50"/>
      <c r="DP45" s="50"/>
      <c r="DQ45" s="50"/>
      <c r="DR45" s="50"/>
      <c r="DS45" s="50"/>
      <c r="DT45" s="50"/>
      <c r="DU45" s="50"/>
      <c r="DV45" s="50"/>
      <c r="DW45" s="50"/>
      <c r="DX45" s="50"/>
      <c r="DY45" s="50"/>
      <c r="DZ45" s="50"/>
      <c r="EA45" s="50"/>
      <c r="EB45" s="50"/>
      <c r="EC45" s="50"/>
      <c r="ED45" s="50"/>
      <c r="EE45" s="50"/>
      <c r="EF45" s="50"/>
      <c r="EG45" s="50"/>
      <c r="EH45" s="50"/>
      <c r="EI45" s="50"/>
      <c r="EJ45" s="50"/>
      <c r="EK45" s="50"/>
      <c r="EL45" s="50"/>
      <c r="EM45" s="50"/>
      <c r="EN45" s="50"/>
      <c r="EO45" s="50"/>
      <c r="EP45" s="50"/>
      <c r="EQ45" s="50"/>
      <c r="ER45" s="50"/>
      <c r="ES45" s="50"/>
      <c r="ET45" s="50"/>
      <c r="EU45" s="50"/>
      <c r="EV45" s="50"/>
      <c r="EW45" s="50"/>
      <c r="EX45" s="50"/>
      <c r="EY45" s="50"/>
      <c r="EZ45" s="50"/>
      <c r="FA45" s="50"/>
      <c r="FB45" s="50"/>
      <c r="FC45" s="50"/>
      <c r="FD45" s="50"/>
      <c r="FE45" s="50"/>
      <c r="FF45" s="50"/>
      <c r="FG45" s="50"/>
      <c r="FH45" s="50"/>
      <c r="FI45" s="50"/>
      <c r="FJ45" s="50"/>
      <c r="FK45" s="50"/>
      <c r="FL45" s="50"/>
      <c r="FM45" s="50"/>
      <c r="FN45" s="50"/>
      <c r="FO45" s="50"/>
      <c r="FP45" s="50"/>
      <c r="FQ45" s="50"/>
      <c r="FR45" s="50"/>
      <c r="FS45" s="50"/>
      <c r="FT45" s="50"/>
      <c r="FU45" s="50"/>
      <c r="FV45" s="50"/>
      <c r="FW45" s="50"/>
      <c r="FX45" s="50"/>
      <c r="FY45" s="50"/>
      <c r="FZ45" s="50"/>
      <c r="GA45" s="50"/>
      <c r="GB45" s="50"/>
      <c r="GC45" s="50"/>
      <c r="GD45" s="50"/>
      <c r="GE45" s="50"/>
      <c r="GF45" s="50"/>
      <c r="GG45" s="50"/>
      <c r="GH45" s="50"/>
      <c r="GI45" s="50"/>
      <c r="GJ45" s="50"/>
      <c r="GK45" s="50"/>
      <c r="GL45" s="50"/>
      <c r="GM45" s="50"/>
      <c r="GN45" s="50"/>
      <c r="GO45" s="50"/>
      <c r="GP45" s="50"/>
      <c r="GQ45" s="50"/>
      <c r="GR45" s="50"/>
      <c r="GS45" s="50"/>
      <c r="GT45" s="50"/>
      <c r="GU45" s="50"/>
      <c r="GV45" s="50"/>
      <c r="GW45" s="50"/>
      <c r="GX45" s="50"/>
      <c r="GY45" s="50"/>
      <c r="GZ45" s="50"/>
      <c r="HA45" s="50"/>
      <c r="HB45" s="50"/>
      <c r="HC45" s="50"/>
      <c r="HD45" s="50"/>
      <c r="HE45" s="50"/>
      <c r="HF45" s="50"/>
      <c r="HG45" s="50"/>
      <c r="HH45" s="50"/>
      <c r="HI45" s="50"/>
      <c r="HJ45" s="50"/>
      <c r="HK45" s="50"/>
      <c r="HL45" s="50"/>
      <c r="HM45" s="50"/>
      <c r="HN45" s="50"/>
      <c r="HO45" s="50"/>
      <c r="HP45" s="50"/>
      <c r="HQ45" s="50"/>
      <c r="HR45" s="50"/>
      <c r="HS45" s="50"/>
      <c r="HT45" s="50"/>
    </row>
    <row r="46" s="26" customFormat="true" ht="30" hidden="false" customHeight="false" outlineLevel="0" collapsed="false">
      <c r="A46" s="51" t="n">
        <v>2</v>
      </c>
      <c r="B46" s="39" t="s">
        <v>1224</v>
      </c>
      <c r="C46" s="37" t="s">
        <v>1225</v>
      </c>
      <c r="D46" s="37" t="s">
        <v>1226</v>
      </c>
      <c r="E46" s="78" t="s">
        <v>16</v>
      </c>
      <c r="F46" s="37" t="s">
        <v>817</v>
      </c>
      <c r="G46" s="60" t="n">
        <v>0.4</v>
      </c>
      <c r="H46" s="328" t="n">
        <v>27300</v>
      </c>
      <c r="I46" s="40" t="n">
        <v>10920</v>
      </c>
      <c r="J46" s="41" t="n">
        <v>0.12</v>
      </c>
      <c r="K46" s="42" t="n">
        <v>12230.4</v>
      </c>
      <c r="L46" s="37" t="s">
        <v>766</v>
      </c>
      <c r="M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21"/>
      <c r="AB46" s="321"/>
      <c r="AC46" s="321"/>
      <c r="AD46" s="321"/>
      <c r="AE46" s="321"/>
      <c r="AF46" s="321"/>
      <c r="AG46" s="321"/>
      <c r="AH46" s="321"/>
      <c r="AI46" s="321"/>
      <c r="AJ46" s="321"/>
      <c r="AK46" s="321"/>
      <c r="AL46" s="321"/>
      <c r="AM46" s="321"/>
      <c r="AN46" s="321"/>
      <c r="AO46" s="321"/>
      <c r="AP46" s="321"/>
      <c r="AQ46" s="321"/>
      <c r="AR46" s="321"/>
      <c r="AS46" s="321"/>
      <c r="AT46" s="321"/>
      <c r="AU46" s="321"/>
      <c r="AV46" s="321"/>
      <c r="AW46" s="321"/>
      <c r="AX46" s="321"/>
      <c r="AY46" s="321"/>
      <c r="AZ46" s="321"/>
      <c r="BA46" s="321"/>
      <c r="BB46" s="321"/>
      <c r="BC46" s="321"/>
      <c r="BD46" s="321"/>
      <c r="BE46" s="321"/>
      <c r="BF46" s="321"/>
      <c r="BG46" s="321"/>
      <c r="BH46" s="321"/>
      <c r="BI46" s="321"/>
      <c r="BJ46" s="321"/>
      <c r="BK46" s="321"/>
      <c r="BL46" s="321"/>
      <c r="BM46" s="321"/>
      <c r="BN46" s="321"/>
      <c r="BO46" s="321"/>
      <c r="BP46" s="321"/>
      <c r="BQ46" s="321"/>
      <c r="BR46" s="321"/>
      <c r="BS46" s="321"/>
      <c r="BT46" s="321"/>
      <c r="BU46" s="321"/>
      <c r="BV46" s="321"/>
      <c r="BW46" s="321"/>
      <c r="BX46" s="321"/>
      <c r="BY46" s="321"/>
      <c r="BZ46" s="321"/>
      <c r="CA46" s="321"/>
      <c r="CB46" s="321"/>
      <c r="CC46" s="321"/>
      <c r="CD46" s="321"/>
      <c r="CE46" s="321"/>
      <c r="CF46" s="321"/>
      <c r="CG46" s="321"/>
      <c r="CH46" s="321"/>
      <c r="CI46" s="321"/>
      <c r="CJ46" s="321"/>
      <c r="CK46" s="321"/>
      <c r="CL46" s="321"/>
      <c r="CM46" s="321"/>
      <c r="CN46" s="321"/>
      <c r="CO46" s="321"/>
      <c r="CP46" s="321"/>
      <c r="CQ46" s="321"/>
      <c r="CR46" s="321"/>
      <c r="CS46" s="321"/>
      <c r="CT46" s="321"/>
      <c r="CU46" s="321"/>
      <c r="CV46" s="321"/>
      <c r="CW46" s="321"/>
      <c r="CX46" s="321"/>
      <c r="CY46" s="321"/>
      <c r="CZ46" s="321"/>
      <c r="DA46" s="321"/>
      <c r="DB46" s="321"/>
      <c r="DC46" s="321"/>
      <c r="DD46" s="321"/>
      <c r="DE46" s="321"/>
      <c r="DF46" s="321"/>
      <c r="DG46" s="321"/>
      <c r="DH46" s="321"/>
      <c r="DI46" s="321"/>
      <c r="DJ46" s="321"/>
      <c r="DK46" s="321"/>
      <c r="DL46" s="321"/>
      <c r="DM46" s="321"/>
      <c r="DN46" s="321"/>
      <c r="DO46" s="321"/>
      <c r="DP46" s="321"/>
      <c r="DQ46" s="321"/>
      <c r="DR46" s="321"/>
      <c r="DS46" s="321"/>
      <c r="DT46" s="321"/>
      <c r="DU46" s="321"/>
      <c r="DV46" s="321"/>
      <c r="DW46" s="321"/>
      <c r="DX46" s="321"/>
      <c r="DY46" s="321"/>
      <c r="DZ46" s="321"/>
      <c r="EA46" s="321"/>
      <c r="EB46" s="321"/>
      <c r="EC46" s="321"/>
      <c r="ED46" s="321"/>
      <c r="EE46" s="321"/>
      <c r="EF46" s="321"/>
      <c r="EG46" s="321"/>
      <c r="EH46" s="321"/>
      <c r="EI46" s="321"/>
      <c r="EJ46" s="321"/>
      <c r="EK46" s="321"/>
      <c r="EL46" s="321"/>
      <c r="EM46" s="321"/>
      <c r="EN46" s="321"/>
      <c r="EO46" s="321"/>
      <c r="EP46" s="321"/>
      <c r="EQ46" s="321"/>
      <c r="ER46" s="321"/>
      <c r="ES46" s="321"/>
      <c r="ET46" s="321"/>
      <c r="EU46" s="321"/>
      <c r="EV46" s="321"/>
      <c r="EW46" s="321"/>
      <c r="EX46" s="321"/>
      <c r="EY46" s="321"/>
      <c r="EZ46" s="321"/>
      <c r="FA46" s="321"/>
      <c r="FB46" s="321"/>
      <c r="FC46" s="321"/>
      <c r="FD46" s="321"/>
      <c r="FE46" s="321"/>
      <c r="FF46" s="321"/>
      <c r="FG46" s="321"/>
      <c r="FH46" s="321"/>
      <c r="FI46" s="321"/>
      <c r="FJ46" s="321"/>
      <c r="FK46" s="321"/>
      <c r="FL46" s="321"/>
      <c r="FM46" s="321"/>
      <c r="FN46" s="321"/>
      <c r="FO46" s="321"/>
      <c r="FP46" s="321"/>
      <c r="FQ46" s="321"/>
      <c r="FR46" s="321"/>
      <c r="FS46" s="321"/>
      <c r="FT46" s="321"/>
      <c r="FU46" s="321"/>
      <c r="FV46" s="321"/>
      <c r="FW46" s="321"/>
      <c r="FX46" s="321"/>
      <c r="FY46" s="321"/>
      <c r="FZ46" s="321"/>
      <c r="GA46" s="321"/>
      <c r="GB46" s="321"/>
      <c r="GC46" s="321"/>
      <c r="GD46" s="321"/>
      <c r="GE46" s="321"/>
      <c r="GF46" s="321"/>
      <c r="GG46" s="321"/>
      <c r="GH46" s="321"/>
      <c r="GI46" s="321"/>
      <c r="GJ46" s="321"/>
      <c r="GK46" s="321"/>
      <c r="GL46" s="321"/>
      <c r="GM46" s="321"/>
      <c r="GN46" s="321"/>
      <c r="GO46" s="321"/>
      <c r="GP46" s="321"/>
      <c r="GQ46" s="321"/>
      <c r="GR46" s="321"/>
      <c r="GS46" s="321"/>
      <c r="GT46" s="321"/>
      <c r="GU46" s="321"/>
      <c r="GV46" s="321"/>
      <c r="GW46" s="321"/>
      <c r="GX46" s="321"/>
      <c r="GY46" s="321"/>
      <c r="GZ46" s="321"/>
      <c r="HA46" s="321"/>
      <c r="HB46" s="321"/>
      <c r="HC46" s="321"/>
      <c r="HD46" s="321"/>
      <c r="HE46" s="321"/>
      <c r="HF46" s="321"/>
      <c r="HG46" s="321"/>
      <c r="HH46" s="321"/>
      <c r="HI46" s="321"/>
      <c r="HJ46" s="321"/>
      <c r="HK46" s="321"/>
      <c r="HL46" s="321"/>
      <c r="HM46" s="321"/>
      <c r="HN46" s="321"/>
      <c r="HO46" s="321"/>
      <c r="HP46" s="321"/>
      <c r="HQ46" s="321"/>
      <c r="HR46" s="321"/>
      <c r="HS46" s="321"/>
      <c r="HT46" s="321"/>
      <c r="HU46" s="321"/>
      <c r="HV46" s="321"/>
      <c r="HW46" s="321"/>
      <c r="HX46" s="321"/>
      <c r="HY46" s="321"/>
      <c r="HZ46" s="321"/>
      <c r="IA46" s="321"/>
      <c r="IB46" s="321"/>
      <c r="IC46" s="321"/>
      <c r="ID46" s="321"/>
      <c r="IE46" s="321"/>
      <c r="IF46" s="321"/>
      <c r="IG46" s="321"/>
      <c r="IH46" s="321"/>
      <c r="II46" s="321"/>
      <c r="IJ46" s="321"/>
      <c r="IK46" s="321"/>
      <c r="IL46" s="321"/>
      <c r="IM46" s="321"/>
      <c r="IN46" s="321"/>
      <c r="IO46" s="321"/>
      <c r="IP46" s="321"/>
      <c r="IQ46" s="321"/>
      <c r="IR46" s="321"/>
      <c r="IS46" s="321"/>
      <c r="IT46" s="321"/>
      <c r="IU46" s="321"/>
      <c r="IV46" s="321"/>
    </row>
    <row r="47" s="26" customFormat="true" ht="45" hidden="false" customHeight="false" outlineLevel="0" collapsed="false">
      <c r="A47" s="51" t="n">
        <v>3</v>
      </c>
      <c r="B47" s="39" t="s">
        <v>1227</v>
      </c>
      <c r="C47" s="37" t="s">
        <v>1228</v>
      </c>
      <c r="D47" s="37" t="s">
        <v>1229</v>
      </c>
      <c r="E47" s="78" t="s">
        <v>16</v>
      </c>
      <c r="F47" s="37" t="s">
        <v>817</v>
      </c>
      <c r="G47" s="60" t="n">
        <v>0.7</v>
      </c>
      <c r="H47" s="48" t="n">
        <v>3800</v>
      </c>
      <c r="I47" s="40" t="n">
        <v>2660</v>
      </c>
      <c r="J47" s="41" t="n">
        <v>0.12</v>
      </c>
      <c r="K47" s="42" t="n">
        <v>2979.2</v>
      </c>
      <c r="L47" s="37" t="s">
        <v>766</v>
      </c>
      <c r="M47" s="321" t="s">
        <v>1230</v>
      </c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21"/>
      <c r="Z47" s="321"/>
      <c r="AA47" s="321"/>
      <c r="AB47" s="321"/>
      <c r="AC47" s="321"/>
      <c r="AD47" s="321"/>
      <c r="AE47" s="321"/>
      <c r="AF47" s="321"/>
      <c r="AG47" s="321"/>
      <c r="AH47" s="321"/>
      <c r="AI47" s="321"/>
      <c r="AJ47" s="321"/>
      <c r="AK47" s="321"/>
      <c r="AL47" s="321"/>
      <c r="AM47" s="321"/>
      <c r="AN47" s="321"/>
      <c r="AO47" s="321"/>
      <c r="AP47" s="321"/>
      <c r="AQ47" s="321"/>
      <c r="AR47" s="321"/>
      <c r="AS47" s="321"/>
      <c r="AT47" s="321"/>
      <c r="AU47" s="321"/>
      <c r="AV47" s="321"/>
      <c r="AW47" s="321"/>
      <c r="AX47" s="321"/>
      <c r="AY47" s="321"/>
      <c r="AZ47" s="321"/>
      <c r="BA47" s="321"/>
      <c r="BB47" s="321"/>
      <c r="BC47" s="321"/>
      <c r="BD47" s="321"/>
      <c r="BE47" s="321"/>
      <c r="BF47" s="321"/>
      <c r="BG47" s="321"/>
      <c r="BH47" s="321"/>
      <c r="BI47" s="321"/>
      <c r="BJ47" s="321"/>
      <c r="BK47" s="321"/>
      <c r="BL47" s="321"/>
      <c r="BM47" s="321"/>
      <c r="BN47" s="321"/>
      <c r="BO47" s="321"/>
      <c r="BP47" s="321"/>
      <c r="BQ47" s="321"/>
      <c r="BR47" s="321"/>
      <c r="BS47" s="321"/>
      <c r="BT47" s="321"/>
      <c r="BU47" s="321"/>
      <c r="BV47" s="321"/>
      <c r="BW47" s="321"/>
      <c r="BX47" s="321"/>
      <c r="BY47" s="321"/>
      <c r="BZ47" s="321"/>
      <c r="CA47" s="321"/>
      <c r="CB47" s="321"/>
      <c r="CC47" s="321"/>
      <c r="CD47" s="321"/>
      <c r="CE47" s="321"/>
      <c r="CF47" s="321"/>
      <c r="CG47" s="321"/>
      <c r="CH47" s="321"/>
      <c r="CI47" s="321"/>
      <c r="CJ47" s="321"/>
      <c r="CK47" s="321"/>
      <c r="CL47" s="321"/>
      <c r="CM47" s="321"/>
      <c r="CN47" s="321"/>
      <c r="CO47" s="321"/>
      <c r="CP47" s="321"/>
      <c r="CQ47" s="321"/>
      <c r="CR47" s="321"/>
      <c r="CS47" s="321"/>
      <c r="CT47" s="321"/>
      <c r="CU47" s="321"/>
      <c r="CV47" s="321"/>
      <c r="CW47" s="321"/>
      <c r="CX47" s="321"/>
      <c r="CY47" s="321"/>
      <c r="CZ47" s="321"/>
      <c r="DA47" s="321"/>
      <c r="DB47" s="321"/>
      <c r="DC47" s="321"/>
      <c r="DD47" s="321"/>
      <c r="DE47" s="321"/>
      <c r="DF47" s="321"/>
      <c r="DG47" s="321"/>
      <c r="DH47" s="321"/>
      <c r="DI47" s="321"/>
      <c r="DJ47" s="321"/>
      <c r="DK47" s="321"/>
      <c r="DL47" s="321"/>
      <c r="DM47" s="321"/>
      <c r="DN47" s="321"/>
      <c r="DO47" s="321"/>
      <c r="DP47" s="321"/>
      <c r="DQ47" s="321"/>
      <c r="DR47" s="321"/>
      <c r="DS47" s="321"/>
      <c r="DT47" s="321"/>
      <c r="DU47" s="321"/>
      <c r="DV47" s="321"/>
      <c r="DW47" s="321"/>
      <c r="DX47" s="321"/>
      <c r="DY47" s="321"/>
      <c r="DZ47" s="321"/>
      <c r="EA47" s="321"/>
      <c r="EB47" s="321"/>
      <c r="EC47" s="321"/>
      <c r="ED47" s="321"/>
      <c r="EE47" s="321"/>
      <c r="EF47" s="321"/>
      <c r="EG47" s="321"/>
      <c r="EH47" s="321"/>
      <c r="EI47" s="321"/>
      <c r="EJ47" s="321"/>
      <c r="EK47" s="321"/>
      <c r="EL47" s="321"/>
      <c r="EM47" s="321"/>
      <c r="EN47" s="321"/>
      <c r="EO47" s="321"/>
      <c r="EP47" s="321"/>
      <c r="EQ47" s="321"/>
      <c r="ER47" s="321"/>
      <c r="ES47" s="321"/>
      <c r="ET47" s="321"/>
      <c r="EU47" s="321"/>
      <c r="EV47" s="321"/>
      <c r="EW47" s="321"/>
      <c r="EX47" s="321"/>
      <c r="EY47" s="321"/>
      <c r="EZ47" s="321"/>
      <c r="FA47" s="321"/>
      <c r="FB47" s="321"/>
      <c r="FC47" s="321"/>
      <c r="FD47" s="321"/>
      <c r="FE47" s="321"/>
      <c r="FF47" s="321"/>
      <c r="FG47" s="321"/>
      <c r="FH47" s="321"/>
      <c r="FI47" s="321"/>
      <c r="FJ47" s="321"/>
      <c r="FK47" s="321"/>
      <c r="FL47" s="321"/>
      <c r="FM47" s="321"/>
      <c r="FN47" s="321"/>
      <c r="FO47" s="321"/>
      <c r="FP47" s="321"/>
      <c r="FQ47" s="321"/>
      <c r="FR47" s="321"/>
      <c r="FS47" s="321"/>
      <c r="FT47" s="321"/>
      <c r="FU47" s="321"/>
      <c r="FV47" s="321"/>
      <c r="FW47" s="321"/>
      <c r="FX47" s="321"/>
      <c r="FY47" s="321"/>
      <c r="FZ47" s="321"/>
      <c r="GA47" s="321"/>
      <c r="GB47" s="321"/>
      <c r="GC47" s="321"/>
      <c r="GD47" s="321"/>
      <c r="GE47" s="321"/>
      <c r="GF47" s="321"/>
      <c r="GG47" s="321"/>
      <c r="GH47" s="321"/>
      <c r="GI47" s="321"/>
      <c r="GJ47" s="321"/>
      <c r="GK47" s="321"/>
      <c r="GL47" s="321"/>
      <c r="GM47" s="321"/>
      <c r="GN47" s="321"/>
      <c r="GO47" s="321"/>
      <c r="GP47" s="321"/>
      <c r="GQ47" s="321"/>
      <c r="GR47" s="321"/>
      <c r="GS47" s="321"/>
      <c r="GT47" s="321"/>
      <c r="GU47" s="321"/>
      <c r="GV47" s="321"/>
      <c r="GW47" s="321"/>
      <c r="GX47" s="321"/>
      <c r="GY47" s="321"/>
      <c r="GZ47" s="321"/>
      <c r="HA47" s="321"/>
      <c r="HB47" s="321"/>
      <c r="HC47" s="321"/>
      <c r="HD47" s="321"/>
      <c r="HE47" s="321"/>
      <c r="HF47" s="321"/>
      <c r="HG47" s="321"/>
      <c r="HH47" s="321"/>
      <c r="HI47" s="321"/>
      <c r="HJ47" s="321"/>
      <c r="HK47" s="321"/>
      <c r="HL47" s="321"/>
      <c r="HM47" s="321"/>
      <c r="HN47" s="321"/>
      <c r="HO47" s="321"/>
      <c r="HP47" s="321"/>
      <c r="HQ47" s="321"/>
      <c r="HR47" s="321"/>
      <c r="HS47" s="321"/>
      <c r="HT47" s="321"/>
      <c r="HU47" s="321"/>
      <c r="HV47" s="321"/>
      <c r="HW47" s="321"/>
      <c r="HX47" s="321"/>
      <c r="HY47" s="321"/>
      <c r="HZ47" s="321"/>
      <c r="IA47" s="321"/>
      <c r="IB47" s="321"/>
      <c r="IC47" s="321"/>
      <c r="ID47" s="321"/>
      <c r="IE47" s="321"/>
      <c r="IF47" s="321"/>
      <c r="IG47" s="321"/>
    </row>
    <row r="48" s="26" customFormat="true" ht="45" hidden="false" customHeight="false" outlineLevel="0" collapsed="false">
      <c r="A48" s="51" t="n">
        <v>4</v>
      </c>
      <c r="B48" s="39" t="s">
        <v>1262</v>
      </c>
      <c r="C48" s="37" t="s">
        <v>1263</v>
      </c>
      <c r="D48" s="37" t="s">
        <v>1264</v>
      </c>
      <c r="E48" s="78" t="s">
        <v>103</v>
      </c>
      <c r="F48" s="37" t="s">
        <v>817</v>
      </c>
      <c r="G48" s="56" t="n">
        <v>0.8</v>
      </c>
      <c r="H48" s="329" t="n">
        <v>10100</v>
      </c>
      <c r="I48" s="40" t="n">
        <v>8080</v>
      </c>
      <c r="J48" s="41" t="n">
        <v>0.12</v>
      </c>
      <c r="K48" s="42" t="n">
        <v>9049.6</v>
      </c>
      <c r="L48" s="53" t="s">
        <v>766</v>
      </c>
      <c r="M48" s="321" t="s">
        <v>1265</v>
      </c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21"/>
      <c r="Z48" s="321"/>
      <c r="AA48" s="321"/>
      <c r="AB48" s="321"/>
      <c r="AC48" s="321"/>
      <c r="AD48" s="321"/>
      <c r="AE48" s="321"/>
      <c r="AF48" s="321"/>
      <c r="AG48" s="321"/>
      <c r="AH48" s="321"/>
      <c r="AI48" s="321"/>
      <c r="AJ48" s="321"/>
      <c r="AK48" s="321"/>
      <c r="AL48" s="321"/>
      <c r="AM48" s="321"/>
      <c r="AN48" s="321"/>
      <c r="AO48" s="321"/>
      <c r="AP48" s="321"/>
      <c r="AQ48" s="321"/>
      <c r="AR48" s="321"/>
      <c r="AS48" s="321"/>
      <c r="AT48" s="321"/>
      <c r="AU48" s="321"/>
      <c r="AV48" s="321"/>
      <c r="AW48" s="321"/>
      <c r="AX48" s="321"/>
      <c r="AY48" s="321"/>
      <c r="AZ48" s="321"/>
      <c r="BA48" s="321"/>
      <c r="BB48" s="321"/>
      <c r="BC48" s="321"/>
      <c r="BD48" s="321"/>
      <c r="BE48" s="321"/>
      <c r="BF48" s="321"/>
      <c r="BG48" s="321"/>
      <c r="BH48" s="321"/>
      <c r="BI48" s="321"/>
      <c r="BJ48" s="321"/>
      <c r="BK48" s="321"/>
      <c r="BL48" s="321"/>
      <c r="BM48" s="321"/>
      <c r="BN48" s="321"/>
      <c r="BO48" s="321"/>
      <c r="BP48" s="321"/>
      <c r="BQ48" s="321"/>
      <c r="BR48" s="321"/>
      <c r="BS48" s="321"/>
      <c r="BT48" s="321"/>
      <c r="BU48" s="321"/>
      <c r="BV48" s="321"/>
      <c r="BW48" s="321"/>
      <c r="BX48" s="321"/>
      <c r="BY48" s="321"/>
      <c r="BZ48" s="321"/>
      <c r="CA48" s="321"/>
      <c r="CB48" s="321"/>
      <c r="CC48" s="321"/>
      <c r="CD48" s="321"/>
      <c r="CE48" s="321"/>
      <c r="CF48" s="321"/>
      <c r="CG48" s="321"/>
      <c r="CH48" s="321"/>
      <c r="CI48" s="321"/>
      <c r="CJ48" s="321"/>
      <c r="CK48" s="321"/>
      <c r="CL48" s="321"/>
      <c r="CM48" s="321"/>
      <c r="CN48" s="321"/>
      <c r="CO48" s="321"/>
      <c r="CP48" s="321"/>
      <c r="CQ48" s="321"/>
      <c r="CR48" s="321"/>
      <c r="CS48" s="321"/>
      <c r="CT48" s="321"/>
      <c r="CU48" s="321"/>
      <c r="CV48" s="321"/>
      <c r="CW48" s="321"/>
      <c r="CX48" s="321"/>
      <c r="CY48" s="321"/>
      <c r="CZ48" s="321"/>
      <c r="DA48" s="321"/>
      <c r="DB48" s="321"/>
      <c r="DC48" s="321"/>
      <c r="DD48" s="321"/>
      <c r="DE48" s="321"/>
      <c r="DF48" s="321"/>
      <c r="DG48" s="321"/>
      <c r="DH48" s="321"/>
      <c r="DI48" s="321"/>
      <c r="DJ48" s="321"/>
      <c r="DK48" s="321"/>
      <c r="DL48" s="321"/>
      <c r="DM48" s="321"/>
      <c r="DN48" s="321"/>
      <c r="DO48" s="321"/>
      <c r="DP48" s="321"/>
      <c r="DQ48" s="321"/>
      <c r="DR48" s="321"/>
      <c r="DS48" s="321"/>
      <c r="DT48" s="321"/>
      <c r="DU48" s="321"/>
      <c r="DV48" s="321"/>
      <c r="DW48" s="321"/>
      <c r="DX48" s="321"/>
      <c r="DY48" s="321"/>
      <c r="DZ48" s="321"/>
      <c r="EA48" s="321"/>
      <c r="EB48" s="321"/>
      <c r="EC48" s="321"/>
      <c r="ED48" s="321"/>
      <c r="EE48" s="321"/>
      <c r="EF48" s="321"/>
      <c r="EG48" s="321"/>
      <c r="EH48" s="321"/>
      <c r="EI48" s="321"/>
      <c r="EJ48" s="321"/>
      <c r="EK48" s="321"/>
      <c r="EL48" s="321"/>
      <c r="EM48" s="321"/>
      <c r="EN48" s="321"/>
      <c r="EO48" s="321"/>
      <c r="EP48" s="321"/>
      <c r="EQ48" s="321"/>
      <c r="ER48" s="321"/>
      <c r="ES48" s="321"/>
      <c r="ET48" s="321"/>
      <c r="EU48" s="321"/>
      <c r="EV48" s="321"/>
      <c r="EW48" s="321"/>
      <c r="EX48" s="321"/>
      <c r="EY48" s="321"/>
      <c r="EZ48" s="321"/>
      <c r="FA48" s="321"/>
      <c r="FB48" s="321"/>
      <c r="FC48" s="321"/>
      <c r="FD48" s="321"/>
      <c r="FE48" s="321"/>
      <c r="FF48" s="321"/>
      <c r="FG48" s="321"/>
      <c r="FH48" s="321"/>
      <c r="FI48" s="321"/>
      <c r="FJ48" s="321"/>
      <c r="FK48" s="321"/>
      <c r="FL48" s="321"/>
      <c r="FM48" s="321"/>
      <c r="FN48" s="321"/>
      <c r="FO48" s="321"/>
      <c r="FP48" s="321"/>
      <c r="FQ48" s="321"/>
      <c r="FR48" s="321"/>
      <c r="FS48" s="321"/>
      <c r="FT48" s="321"/>
      <c r="FU48" s="321"/>
      <c r="FV48" s="321"/>
      <c r="FW48" s="321"/>
      <c r="FX48" s="321"/>
      <c r="FY48" s="321"/>
      <c r="FZ48" s="321"/>
      <c r="GA48" s="321"/>
      <c r="GB48" s="321"/>
      <c r="GC48" s="321"/>
      <c r="GD48" s="321"/>
      <c r="GE48" s="321"/>
      <c r="GF48" s="321"/>
      <c r="GG48" s="321"/>
      <c r="GH48" s="321"/>
      <c r="GI48" s="321"/>
      <c r="GJ48" s="321"/>
      <c r="GK48" s="321"/>
      <c r="GL48" s="321"/>
      <c r="GM48" s="321"/>
      <c r="GN48" s="321"/>
      <c r="GO48" s="321"/>
      <c r="GP48" s="321"/>
      <c r="GQ48" s="321"/>
      <c r="GR48" s="321"/>
      <c r="GS48" s="321"/>
      <c r="GT48" s="321"/>
      <c r="GU48" s="321"/>
      <c r="GV48" s="321"/>
      <c r="GW48" s="321"/>
      <c r="GX48" s="321"/>
      <c r="GY48" s="321"/>
      <c r="GZ48" s="321"/>
      <c r="HA48" s="321"/>
      <c r="HB48" s="321"/>
      <c r="HC48" s="321"/>
      <c r="HD48" s="321"/>
      <c r="HE48" s="321"/>
      <c r="HF48" s="321"/>
      <c r="HG48" s="321"/>
      <c r="HH48" s="321"/>
      <c r="HI48" s="321"/>
      <c r="HJ48" s="321"/>
      <c r="HK48" s="321"/>
      <c r="HL48" s="321"/>
      <c r="HM48" s="321"/>
      <c r="HN48" s="321"/>
      <c r="HO48" s="321"/>
      <c r="HP48" s="321"/>
      <c r="HQ48" s="321"/>
      <c r="HR48" s="321"/>
      <c r="HS48" s="321"/>
      <c r="HT48" s="321"/>
      <c r="HU48" s="321"/>
      <c r="HV48" s="321"/>
      <c r="HW48" s="321"/>
      <c r="HX48" s="321"/>
      <c r="HY48" s="321"/>
      <c r="HZ48" s="321"/>
      <c r="IA48" s="321"/>
      <c r="IB48" s="321"/>
      <c r="IC48" s="321"/>
      <c r="ID48" s="321"/>
      <c r="IE48" s="321"/>
      <c r="IF48" s="321"/>
      <c r="IG48" s="321"/>
    </row>
    <row r="49" s="24" customFormat="true" ht="36" hidden="false" customHeight="true" outlineLevel="0" collapsed="false">
      <c r="A49" s="46" t="n">
        <v>5</v>
      </c>
      <c r="B49" s="39" t="s">
        <v>888</v>
      </c>
      <c r="C49" s="37" t="s">
        <v>889</v>
      </c>
      <c r="D49" s="37" t="s">
        <v>890</v>
      </c>
      <c r="E49" s="78" t="s">
        <v>16</v>
      </c>
      <c r="F49" s="37" t="s">
        <v>2658</v>
      </c>
      <c r="G49" s="60" t="n">
        <v>1.2</v>
      </c>
      <c r="H49" s="48" t="n">
        <v>6800</v>
      </c>
      <c r="I49" s="40" t="n">
        <v>8160</v>
      </c>
      <c r="J49" s="41" t="n">
        <v>0.12</v>
      </c>
      <c r="K49" s="42" t="n">
        <v>9139.2</v>
      </c>
      <c r="L49" s="37" t="s">
        <v>766</v>
      </c>
      <c r="M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  <c r="BO49" s="50"/>
      <c r="BP49" s="50"/>
      <c r="BQ49" s="50"/>
      <c r="BR49" s="50"/>
      <c r="BS49" s="50"/>
      <c r="BT49" s="50"/>
      <c r="BU49" s="50"/>
      <c r="BV49" s="50"/>
      <c r="BW49" s="50"/>
      <c r="BX49" s="50"/>
      <c r="BY49" s="50"/>
      <c r="BZ49" s="50"/>
      <c r="CA49" s="50"/>
      <c r="CB49" s="50"/>
      <c r="CC49" s="50"/>
      <c r="CD49" s="50"/>
      <c r="CE49" s="50"/>
      <c r="CF49" s="50"/>
      <c r="CG49" s="50"/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  <c r="DF49" s="50"/>
      <c r="DG49" s="50"/>
      <c r="DH49" s="50"/>
      <c r="DI49" s="50"/>
      <c r="DJ49" s="50"/>
      <c r="DK49" s="50"/>
      <c r="DL49" s="50"/>
      <c r="DM49" s="50"/>
      <c r="DN49" s="50"/>
      <c r="DO49" s="50"/>
      <c r="DP49" s="50"/>
      <c r="DQ49" s="50"/>
      <c r="DR49" s="50"/>
      <c r="DS49" s="50"/>
      <c r="DT49" s="50"/>
      <c r="DU49" s="50"/>
      <c r="DV49" s="50"/>
      <c r="DW49" s="50"/>
      <c r="DX49" s="50"/>
      <c r="DY49" s="50"/>
      <c r="DZ49" s="50"/>
      <c r="EA49" s="50"/>
      <c r="EB49" s="50"/>
      <c r="EC49" s="50"/>
      <c r="ED49" s="50"/>
      <c r="EE49" s="50"/>
      <c r="EF49" s="50"/>
      <c r="EG49" s="50"/>
      <c r="EH49" s="50"/>
      <c r="EI49" s="50"/>
      <c r="EJ49" s="50"/>
      <c r="EK49" s="50"/>
      <c r="EL49" s="50"/>
      <c r="EM49" s="50"/>
      <c r="EN49" s="50"/>
      <c r="EO49" s="50"/>
      <c r="EP49" s="50"/>
      <c r="EQ49" s="50"/>
      <c r="ER49" s="50"/>
      <c r="ES49" s="50"/>
      <c r="ET49" s="50"/>
      <c r="EU49" s="50"/>
      <c r="EV49" s="50"/>
      <c r="EW49" s="50"/>
      <c r="EX49" s="50"/>
      <c r="EY49" s="50"/>
      <c r="EZ49" s="50"/>
      <c r="FA49" s="50"/>
      <c r="FB49" s="50"/>
      <c r="FC49" s="50"/>
      <c r="FD49" s="50"/>
      <c r="FE49" s="50"/>
      <c r="FF49" s="50"/>
      <c r="FG49" s="50"/>
      <c r="FH49" s="50"/>
      <c r="FI49" s="50"/>
      <c r="FJ49" s="50"/>
      <c r="FK49" s="50"/>
      <c r="FL49" s="50"/>
      <c r="FM49" s="50"/>
      <c r="FN49" s="50"/>
      <c r="FO49" s="50"/>
      <c r="FP49" s="50"/>
      <c r="FQ49" s="50"/>
      <c r="FR49" s="50"/>
      <c r="FS49" s="50"/>
      <c r="FT49" s="50"/>
      <c r="FU49" s="50"/>
      <c r="FV49" s="50"/>
      <c r="FW49" s="50"/>
      <c r="FX49" s="50"/>
      <c r="FY49" s="50"/>
      <c r="FZ49" s="50"/>
      <c r="GA49" s="50"/>
      <c r="GB49" s="50"/>
      <c r="GC49" s="50"/>
      <c r="GD49" s="50"/>
      <c r="GE49" s="50"/>
      <c r="GF49" s="50"/>
      <c r="GG49" s="50"/>
      <c r="GH49" s="50"/>
      <c r="GI49" s="50"/>
      <c r="GJ49" s="50"/>
      <c r="GK49" s="50"/>
      <c r="GL49" s="50"/>
      <c r="GM49" s="50"/>
      <c r="GN49" s="50"/>
      <c r="GO49" s="50"/>
      <c r="GP49" s="50"/>
      <c r="GQ49" s="50"/>
      <c r="GR49" s="50"/>
      <c r="GS49" s="50"/>
      <c r="GT49" s="50"/>
      <c r="GU49" s="50"/>
      <c r="GV49" s="50"/>
      <c r="GW49" s="50"/>
      <c r="GX49" s="50"/>
      <c r="GY49" s="50"/>
      <c r="GZ49" s="50"/>
      <c r="HA49" s="50"/>
      <c r="HB49" s="50"/>
      <c r="HC49" s="50"/>
      <c r="HD49" s="50"/>
      <c r="HE49" s="50"/>
      <c r="HF49" s="50"/>
      <c r="HG49" s="50"/>
      <c r="HH49" s="50"/>
      <c r="HI49" s="50"/>
      <c r="HJ49" s="50"/>
      <c r="HK49" s="50"/>
      <c r="HL49" s="50"/>
      <c r="HM49" s="50"/>
    </row>
    <row r="50" s="26" customFormat="true" ht="15" hidden="false" customHeight="true" outlineLevel="0" collapsed="false">
      <c r="A50" s="33" t="s">
        <v>2593</v>
      </c>
      <c r="B50" s="33"/>
      <c r="C50" s="33"/>
      <c r="D50" s="33"/>
      <c r="E50" s="33"/>
      <c r="F50" s="33"/>
      <c r="G50" s="33"/>
      <c r="H50" s="33"/>
      <c r="I50" s="33"/>
      <c r="J50" s="33"/>
      <c r="K50" s="290" t="n">
        <f aca="false">SUM(K45:K49)</f>
        <v>42322.56</v>
      </c>
    </row>
    <row r="51" s="26" customFormat="true" ht="15" hidden="false" customHeight="true" outlineLevel="0" collapsed="false">
      <c r="A51" s="33" t="s">
        <v>2594</v>
      </c>
      <c r="B51" s="33"/>
      <c r="C51" s="33"/>
      <c r="D51" s="33"/>
      <c r="E51" s="33"/>
      <c r="F51" s="33"/>
      <c r="G51" s="33"/>
      <c r="H51" s="33"/>
      <c r="I51" s="33"/>
      <c r="J51" s="33"/>
      <c r="K51" s="290" t="n">
        <v>0.44</v>
      </c>
    </row>
    <row r="52" s="26" customFormat="true" ht="15" hidden="false" customHeight="true" outlineLevel="0" collapsed="false">
      <c r="A52" s="313" t="s">
        <v>2659</v>
      </c>
      <c r="B52" s="313"/>
      <c r="C52" s="313"/>
      <c r="D52" s="313"/>
      <c r="E52" s="313"/>
      <c r="F52" s="313"/>
      <c r="G52" s="313"/>
      <c r="H52" s="313"/>
      <c r="I52" s="313"/>
      <c r="J52" s="313"/>
      <c r="K52" s="290" t="n">
        <f aca="false">SUM(K50:K51)</f>
        <v>42323</v>
      </c>
    </row>
    <row r="53" s="26" customFormat="true" ht="15" hidden="false" customHeight="false" outlineLevel="0" collapsed="false">
      <c r="A53" s="314"/>
      <c r="B53" s="315"/>
      <c r="C53" s="315"/>
      <c r="D53" s="315"/>
      <c r="E53" s="316"/>
      <c r="F53" s="315"/>
      <c r="G53" s="317"/>
      <c r="H53" s="314"/>
      <c r="I53" s="315"/>
      <c r="J53" s="315"/>
      <c r="K53" s="318"/>
    </row>
    <row r="54" s="26" customFormat="true" ht="15" hidden="false" customHeight="false" outlineLevel="0" collapsed="false">
      <c r="A54" s="24"/>
      <c r="C54" s="319"/>
      <c r="D54" s="319"/>
      <c r="F54" s="319"/>
      <c r="G54" s="320"/>
      <c r="H54" s="24"/>
      <c r="K54" s="118"/>
    </row>
    <row r="55" s="26" customFormat="true" ht="45" hidden="false" customHeight="false" outlineLevel="0" collapsed="false">
      <c r="A55" s="32" t="s">
        <v>0</v>
      </c>
      <c r="B55" s="284" t="s">
        <v>751</v>
      </c>
      <c r="C55" s="284" t="s">
        <v>752</v>
      </c>
      <c r="D55" s="284" t="s">
        <v>753</v>
      </c>
      <c r="E55" s="284" t="s">
        <v>3</v>
      </c>
      <c r="F55" s="284" t="s">
        <v>2589</v>
      </c>
      <c r="G55" s="286" t="s">
        <v>755</v>
      </c>
      <c r="H55" s="285" t="s">
        <v>756</v>
      </c>
      <c r="I55" s="286" t="s">
        <v>757</v>
      </c>
      <c r="J55" s="285" t="s">
        <v>758</v>
      </c>
      <c r="K55" s="287" t="s">
        <v>759</v>
      </c>
      <c r="N55" s="288" t="s">
        <v>2660</v>
      </c>
    </row>
    <row r="56" s="24" customFormat="true" ht="30" hidden="false" customHeight="false" outlineLevel="0" collapsed="false">
      <c r="A56" s="51" t="n">
        <v>1</v>
      </c>
      <c r="B56" s="39" t="s">
        <v>1553</v>
      </c>
      <c r="C56" s="37" t="s">
        <v>1554</v>
      </c>
      <c r="D56" s="37" t="s">
        <v>1555</v>
      </c>
      <c r="E56" s="78" t="s">
        <v>11</v>
      </c>
      <c r="F56" s="37" t="s">
        <v>1556</v>
      </c>
      <c r="G56" s="56" t="n">
        <v>7.62</v>
      </c>
      <c r="H56" s="52" t="n">
        <v>220</v>
      </c>
      <c r="I56" s="65" t="n">
        <v>1676.4</v>
      </c>
      <c r="J56" s="57" t="n">
        <v>0.05</v>
      </c>
      <c r="K56" s="42" t="n">
        <v>1760.22</v>
      </c>
      <c r="L56" s="37" t="s">
        <v>1538</v>
      </c>
      <c r="M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  <c r="DJ56" s="50"/>
      <c r="DK56" s="50"/>
      <c r="DL56" s="50"/>
      <c r="DM56" s="50"/>
      <c r="DN56" s="50"/>
      <c r="DO56" s="50"/>
      <c r="DP56" s="50"/>
      <c r="DQ56" s="50"/>
      <c r="DR56" s="50"/>
      <c r="DS56" s="50"/>
      <c r="DT56" s="50"/>
      <c r="DU56" s="50"/>
      <c r="DV56" s="50"/>
      <c r="DW56" s="50"/>
      <c r="DX56" s="50"/>
      <c r="DY56" s="50"/>
      <c r="DZ56" s="50"/>
      <c r="EA56" s="50"/>
      <c r="EB56" s="50"/>
      <c r="EC56" s="50"/>
      <c r="ED56" s="50"/>
      <c r="EE56" s="50"/>
      <c r="EF56" s="50"/>
      <c r="EG56" s="50"/>
      <c r="EH56" s="50"/>
      <c r="EI56" s="50"/>
      <c r="EJ56" s="50"/>
      <c r="EK56" s="50"/>
      <c r="EL56" s="50"/>
      <c r="EM56" s="50"/>
      <c r="EN56" s="50"/>
      <c r="EO56" s="50"/>
      <c r="EP56" s="50"/>
      <c r="EQ56" s="50"/>
      <c r="ER56" s="50"/>
      <c r="ES56" s="50"/>
      <c r="ET56" s="50"/>
      <c r="EU56" s="50"/>
      <c r="EV56" s="50"/>
      <c r="EW56" s="50"/>
      <c r="EX56" s="50"/>
      <c r="EY56" s="50"/>
      <c r="EZ56" s="50"/>
      <c r="FA56" s="50"/>
      <c r="FB56" s="50"/>
      <c r="FC56" s="50"/>
      <c r="FD56" s="50"/>
      <c r="FE56" s="50"/>
      <c r="FF56" s="50"/>
      <c r="FG56" s="50"/>
      <c r="FH56" s="50"/>
      <c r="FI56" s="50"/>
      <c r="FJ56" s="50"/>
      <c r="FK56" s="50"/>
      <c r="FL56" s="50"/>
      <c r="FM56" s="50"/>
      <c r="FN56" s="50"/>
      <c r="FO56" s="50"/>
      <c r="FP56" s="50"/>
      <c r="FQ56" s="50"/>
      <c r="FR56" s="50"/>
      <c r="FS56" s="50"/>
      <c r="FT56" s="50"/>
      <c r="FU56" s="50"/>
      <c r="FV56" s="50"/>
      <c r="FW56" s="50"/>
      <c r="FX56" s="50"/>
      <c r="FY56" s="50"/>
      <c r="FZ56" s="50"/>
      <c r="GA56" s="50"/>
      <c r="GB56" s="50"/>
      <c r="GC56" s="50"/>
      <c r="GD56" s="50"/>
      <c r="GE56" s="50"/>
      <c r="GF56" s="50"/>
      <c r="GG56" s="50"/>
      <c r="GH56" s="50"/>
      <c r="GI56" s="50"/>
      <c r="GJ56" s="50"/>
      <c r="GK56" s="50"/>
      <c r="GL56" s="50"/>
      <c r="GM56" s="50"/>
      <c r="GN56" s="50"/>
      <c r="GO56" s="50"/>
      <c r="GP56" s="50"/>
      <c r="GQ56" s="50"/>
      <c r="GR56" s="50"/>
      <c r="GS56" s="50"/>
      <c r="GT56" s="50"/>
      <c r="GU56" s="50"/>
      <c r="GV56" s="50"/>
      <c r="GW56" s="50"/>
      <c r="GX56" s="50"/>
      <c r="GY56" s="50"/>
      <c r="GZ56" s="50"/>
      <c r="HA56" s="50"/>
      <c r="HB56" s="50"/>
      <c r="HC56" s="50"/>
      <c r="HD56" s="50"/>
      <c r="HE56" s="50"/>
      <c r="HF56" s="50"/>
      <c r="HG56" s="50"/>
      <c r="HH56" s="50"/>
      <c r="HI56" s="50"/>
      <c r="HJ56" s="50"/>
      <c r="HK56" s="50"/>
      <c r="HL56" s="50"/>
      <c r="HM56" s="50"/>
      <c r="HN56" s="50"/>
      <c r="HO56" s="50"/>
      <c r="HP56" s="50"/>
      <c r="HQ56" s="50"/>
      <c r="HR56" s="50"/>
      <c r="HS56" s="50"/>
      <c r="HT56" s="50"/>
    </row>
    <row r="57" s="26" customFormat="true" ht="30" hidden="false" customHeight="false" outlineLevel="0" collapsed="false">
      <c r="A57" s="51" t="n">
        <v>2</v>
      </c>
      <c r="B57" s="39" t="s">
        <v>1557</v>
      </c>
      <c r="C57" s="78" t="s">
        <v>1558</v>
      </c>
      <c r="D57" s="78" t="s">
        <v>1559</v>
      </c>
      <c r="E57" s="78" t="s">
        <v>1560</v>
      </c>
      <c r="F57" s="37" t="s">
        <v>1556</v>
      </c>
      <c r="G57" s="56" t="n">
        <v>21.9</v>
      </c>
      <c r="H57" s="51" t="n">
        <v>170</v>
      </c>
      <c r="I57" s="65" t="n">
        <v>3723</v>
      </c>
      <c r="J57" s="57" t="n">
        <v>0.05</v>
      </c>
      <c r="K57" s="56" t="n">
        <v>3909.15</v>
      </c>
      <c r="L57" s="78" t="s">
        <v>1538</v>
      </c>
      <c r="M57" s="321"/>
      <c r="O57" s="321"/>
      <c r="P57" s="321"/>
      <c r="Q57" s="321"/>
      <c r="R57" s="321"/>
      <c r="S57" s="321"/>
      <c r="T57" s="321"/>
      <c r="U57" s="321"/>
      <c r="V57" s="321"/>
      <c r="W57" s="321"/>
      <c r="X57" s="321"/>
      <c r="Y57" s="321"/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1"/>
      <c r="AW57" s="321"/>
      <c r="AX57" s="321"/>
      <c r="AY57" s="321"/>
      <c r="AZ57" s="321"/>
      <c r="BA57" s="321"/>
      <c r="BB57" s="321"/>
      <c r="BC57" s="321"/>
      <c r="BD57" s="321"/>
      <c r="BE57" s="321"/>
      <c r="BF57" s="321"/>
      <c r="BG57" s="321"/>
      <c r="BH57" s="321"/>
      <c r="BI57" s="321"/>
      <c r="BJ57" s="321"/>
      <c r="BK57" s="321"/>
      <c r="BL57" s="321"/>
      <c r="BM57" s="321"/>
      <c r="BN57" s="321"/>
      <c r="BO57" s="321"/>
      <c r="BP57" s="321"/>
      <c r="BQ57" s="321"/>
      <c r="BR57" s="321"/>
      <c r="BS57" s="321"/>
      <c r="BT57" s="321"/>
      <c r="BU57" s="321"/>
      <c r="BV57" s="321"/>
      <c r="BW57" s="321"/>
      <c r="BX57" s="321"/>
      <c r="BY57" s="321"/>
      <c r="BZ57" s="321"/>
      <c r="CA57" s="321"/>
      <c r="CB57" s="321"/>
      <c r="CC57" s="321"/>
      <c r="CD57" s="321"/>
      <c r="CE57" s="321"/>
      <c r="CF57" s="321"/>
      <c r="CG57" s="321"/>
      <c r="CH57" s="321"/>
      <c r="CI57" s="321"/>
      <c r="CJ57" s="321"/>
      <c r="CK57" s="321"/>
      <c r="CL57" s="321"/>
      <c r="CM57" s="321"/>
      <c r="CN57" s="321"/>
      <c r="CO57" s="321"/>
      <c r="CP57" s="321"/>
      <c r="CQ57" s="321"/>
      <c r="CR57" s="321"/>
      <c r="CS57" s="321"/>
      <c r="CT57" s="321"/>
      <c r="CU57" s="321"/>
      <c r="CV57" s="321"/>
      <c r="CW57" s="321"/>
      <c r="CX57" s="321"/>
      <c r="CY57" s="321"/>
      <c r="CZ57" s="321"/>
      <c r="DA57" s="321"/>
      <c r="DB57" s="321"/>
      <c r="DC57" s="321"/>
      <c r="DD57" s="321"/>
      <c r="DE57" s="321"/>
      <c r="DF57" s="321"/>
      <c r="DG57" s="321"/>
      <c r="DH57" s="321"/>
      <c r="DI57" s="321"/>
      <c r="DJ57" s="321"/>
      <c r="DK57" s="321"/>
      <c r="DL57" s="321"/>
      <c r="DM57" s="321"/>
      <c r="DN57" s="321"/>
      <c r="DO57" s="321"/>
      <c r="DP57" s="321"/>
      <c r="DQ57" s="321"/>
      <c r="DR57" s="321"/>
      <c r="DS57" s="321"/>
      <c r="DT57" s="321"/>
      <c r="DU57" s="321"/>
      <c r="DV57" s="321"/>
      <c r="DW57" s="321"/>
      <c r="DX57" s="321"/>
      <c r="DY57" s="321"/>
      <c r="DZ57" s="321"/>
      <c r="EA57" s="321"/>
      <c r="EB57" s="321"/>
      <c r="EC57" s="321"/>
      <c r="ED57" s="321"/>
      <c r="EE57" s="321"/>
      <c r="EF57" s="321"/>
      <c r="EG57" s="321"/>
      <c r="EH57" s="321"/>
      <c r="EI57" s="321"/>
      <c r="EJ57" s="321"/>
      <c r="EK57" s="321"/>
      <c r="EL57" s="321"/>
      <c r="EM57" s="321"/>
      <c r="EN57" s="321"/>
      <c r="EO57" s="321"/>
      <c r="EP57" s="321"/>
      <c r="EQ57" s="321"/>
      <c r="ER57" s="321"/>
      <c r="ES57" s="321"/>
      <c r="ET57" s="321"/>
      <c r="EU57" s="321"/>
      <c r="EV57" s="321"/>
      <c r="EW57" s="321"/>
      <c r="EX57" s="321"/>
      <c r="EY57" s="321"/>
      <c r="EZ57" s="321"/>
      <c r="FA57" s="321"/>
      <c r="FB57" s="321"/>
      <c r="FC57" s="321"/>
      <c r="FD57" s="321"/>
      <c r="FE57" s="321"/>
      <c r="FF57" s="321"/>
      <c r="FG57" s="321"/>
      <c r="FH57" s="321"/>
      <c r="FI57" s="321"/>
      <c r="FJ57" s="321"/>
      <c r="FK57" s="321"/>
      <c r="FL57" s="321"/>
      <c r="FM57" s="321"/>
      <c r="FN57" s="321"/>
      <c r="FO57" s="321"/>
      <c r="FP57" s="321"/>
      <c r="FQ57" s="321"/>
      <c r="FR57" s="321"/>
      <c r="FS57" s="321"/>
      <c r="FT57" s="321"/>
      <c r="FU57" s="321"/>
      <c r="FV57" s="321"/>
      <c r="FW57" s="321"/>
      <c r="FX57" s="321"/>
      <c r="FY57" s="321"/>
      <c r="FZ57" s="321"/>
      <c r="GA57" s="321"/>
      <c r="GB57" s="321"/>
      <c r="GC57" s="321"/>
      <c r="GD57" s="321"/>
      <c r="GE57" s="321"/>
      <c r="GF57" s="321"/>
      <c r="GG57" s="321"/>
      <c r="GH57" s="321"/>
      <c r="GI57" s="321"/>
      <c r="GJ57" s="321"/>
      <c r="GK57" s="321"/>
      <c r="GL57" s="321"/>
      <c r="GM57" s="321"/>
      <c r="GN57" s="321"/>
      <c r="GO57" s="321"/>
      <c r="GP57" s="321"/>
      <c r="GQ57" s="321"/>
      <c r="GR57" s="321"/>
      <c r="GS57" s="321"/>
      <c r="GT57" s="321"/>
      <c r="GU57" s="321"/>
      <c r="GV57" s="321"/>
      <c r="GW57" s="321"/>
      <c r="GX57" s="321"/>
      <c r="GY57" s="321"/>
      <c r="GZ57" s="321"/>
      <c r="HA57" s="321"/>
      <c r="HB57" s="321"/>
      <c r="HC57" s="321"/>
      <c r="HD57" s="321"/>
      <c r="HE57" s="321"/>
      <c r="HF57" s="321"/>
      <c r="HG57" s="321"/>
      <c r="HH57" s="321"/>
      <c r="HI57" s="321"/>
      <c r="HJ57" s="321"/>
      <c r="HK57" s="321"/>
      <c r="HL57" s="321"/>
      <c r="HM57" s="321"/>
      <c r="HN57" s="321"/>
      <c r="HO57" s="321"/>
      <c r="HP57" s="321"/>
      <c r="HQ57" s="321"/>
      <c r="HR57" s="321"/>
      <c r="HS57" s="321"/>
      <c r="HT57" s="321"/>
      <c r="HU57" s="321"/>
      <c r="HV57" s="321"/>
      <c r="HW57" s="321"/>
      <c r="HX57" s="321"/>
      <c r="HY57" s="321"/>
      <c r="HZ57" s="321"/>
      <c r="IA57" s="321"/>
      <c r="IB57" s="321"/>
      <c r="IC57" s="321"/>
      <c r="ID57" s="321"/>
      <c r="IE57" s="321"/>
      <c r="IF57" s="321"/>
      <c r="IG57" s="321"/>
      <c r="IH57" s="321"/>
      <c r="II57" s="321"/>
      <c r="IJ57" s="321"/>
      <c r="IK57" s="321"/>
      <c r="IL57" s="321"/>
      <c r="IM57" s="321"/>
      <c r="IN57" s="321"/>
      <c r="IO57" s="321"/>
      <c r="IP57" s="321"/>
      <c r="IQ57" s="321"/>
      <c r="IR57" s="321"/>
      <c r="IS57" s="321"/>
      <c r="IT57" s="321"/>
      <c r="IU57" s="321"/>
    </row>
    <row r="58" s="26" customFormat="true" ht="30" hidden="false" customHeight="false" outlineLevel="0" collapsed="false">
      <c r="A58" s="51" t="n">
        <v>3</v>
      </c>
      <c r="B58" s="39" t="s">
        <v>1561</v>
      </c>
      <c r="C58" s="78" t="s">
        <v>1562</v>
      </c>
      <c r="D58" s="78" t="s">
        <v>1563</v>
      </c>
      <c r="E58" s="78" t="s">
        <v>1564</v>
      </c>
      <c r="F58" s="37" t="s">
        <v>1556</v>
      </c>
      <c r="G58" s="56" t="n">
        <v>2047.62</v>
      </c>
      <c r="H58" s="51" t="n">
        <v>2</v>
      </c>
      <c r="I58" s="65" t="n">
        <v>4095.24</v>
      </c>
      <c r="J58" s="57" t="n">
        <v>0.05</v>
      </c>
      <c r="K58" s="56" t="n">
        <v>4300.002</v>
      </c>
      <c r="L58" s="78" t="s">
        <v>1538</v>
      </c>
      <c r="M58" s="321"/>
      <c r="O58" s="321"/>
      <c r="P58" s="321"/>
      <c r="Q58" s="321"/>
      <c r="R58" s="321"/>
      <c r="S58" s="321"/>
      <c r="T58" s="321"/>
      <c r="U58" s="321"/>
      <c r="V58" s="321"/>
      <c r="W58" s="321"/>
      <c r="X58" s="321"/>
      <c r="Y58" s="321"/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1"/>
      <c r="AW58" s="321"/>
      <c r="AX58" s="321"/>
      <c r="AY58" s="321"/>
      <c r="AZ58" s="321"/>
      <c r="BA58" s="321"/>
      <c r="BB58" s="321"/>
      <c r="BC58" s="321"/>
      <c r="BD58" s="321"/>
      <c r="BE58" s="321"/>
      <c r="BF58" s="321"/>
      <c r="BG58" s="321"/>
      <c r="BH58" s="321"/>
      <c r="BI58" s="321"/>
      <c r="BJ58" s="321"/>
      <c r="BK58" s="321"/>
      <c r="BL58" s="321"/>
      <c r="BM58" s="321"/>
      <c r="BN58" s="321"/>
      <c r="BO58" s="321"/>
      <c r="BP58" s="321"/>
      <c r="BQ58" s="321"/>
      <c r="BR58" s="321"/>
      <c r="BS58" s="321"/>
      <c r="BT58" s="321"/>
      <c r="BU58" s="321"/>
      <c r="BV58" s="321"/>
      <c r="BW58" s="321"/>
      <c r="BX58" s="321"/>
      <c r="BY58" s="321"/>
      <c r="BZ58" s="321"/>
      <c r="CA58" s="321"/>
      <c r="CB58" s="321"/>
      <c r="CC58" s="321"/>
      <c r="CD58" s="321"/>
      <c r="CE58" s="321"/>
      <c r="CF58" s="321"/>
      <c r="CG58" s="321"/>
      <c r="CH58" s="321"/>
      <c r="CI58" s="321"/>
      <c r="CJ58" s="321"/>
      <c r="CK58" s="321"/>
      <c r="CL58" s="321"/>
      <c r="CM58" s="321"/>
      <c r="CN58" s="321"/>
      <c r="CO58" s="321"/>
      <c r="CP58" s="321"/>
      <c r="CQ58" s="321"/>
      <c r="CR58" s="321"/>
      <c r="CS58" s="321"/>
      <c r="CT58" s="321"/>
      <c r="CU58" s="321"/>
      <c r="CV58" s="321"/>
      <c r="CW58" s="321"/>
      <c r="CX58" s="321"/>
      <c r="CY58" s="321"/>
      <c r="CZ58" s="321"/>
      <c r="DA58" s="321"/>
      <c r="DB58" s="321"/>
      <c r="DC58" s="321"/>
      <c r="DD58" s="321"/>
      <c r="DE58" s="321"/>
      <c r="DF58" s="321"/>
      <c r="DG58" s="321"/>
      <c r="DH58" s="321"/>
      <c r="DI58" s="321"/>
      <c r="DJ58" s="321"/>
      <c r="DK58" s="321"/>
      <c r="DL58" s="321"/>
      <c r="DM58" s="321"/>
      <c r="DN58" s="321"/>
      <c r="DO58" s="321"/>
      <c r="DP58" s="321"/>
      <c r="DQ58" s="321"/>
      <c r="DR58" s="321"/>
      <c r="DS58" s="321"/>
      <c r="DT58" s="321"/>
      <c r="DU58" s="321"/>
      <c r="DV58" s="321"/>
      <c r="DW58" s="321"/>
      <c r="DX58" s="321"/>
      <c r="DY58" s="321"/>
      <c r="DZ58" s="321"/>
      <c r="EA58" s="321"/>
      <c r="EB58" s="321"/>
      <c r="EC58" s="321"/>
      <c r="ED58" s="321"/>
      <c r="EE58" s="321"/>
      <c r="EF58" s="321"/>
      <c r="EG58" s="321"/>
      <c r="EH58" s="321"/>
      <c r="EI58" s="321"/>
      <c r="EJ58" s="321"/>
      <c r="EK58" s="321"/>
      <c r="EL58" s="321"/>
      <c r="EM58" s="321"/>
      <c r="EN58" s="321"/>
      <c r="EO58" s="321"/>
      <c r="EP58" s="321"/>
      <c r="EQ58" s="321"/>
      <c r="ER58" s="321"/>
      <c r="ES58" s="321"/>
      <c r="ET58" s="321"/>
      <c r="EU58" s="321"/>
      <c r="EV58" s="321"/>
      <c r="EW58" s="321"/>
      <c r="EX58" s="321"/>
      <c r="EY58" s="321"/>
      <c r="EZ58" s="321"/>
      <c r="FA58" s="321"/>
      <c r="FB58" s="321"/>
      <c r="FC58" s="321"/>
      <c r="FD58" s="321"/>
      <c r="FE58" s="321"/>
      <c r="FF58" s="321"/>
      <c r="FG58" s="321"/>
      <c r="FH58" s="321"/>
      <c r="FI58" s="321"/>
      <c r="FJ58" s="321"/>
      <c r="FK58" s="321"/>
      <c r="FL58" s="321"/>
      <c r="FM58" s="321"/>
      <c r="FN58" s="321"/>
      <c r="FO58" s="321"/>
      <c r="FP58" s="321"/>
      <c r="FQ58" s="321"/>
      <c r="FR58" s="321"/>
      <c r="FS58" s="321"/>
      <c r="FT58" s="321"/>
      <c r="FU58" s="321"/>
      <c r="FV58" s="321"/>
      <c r="FW58" s="321"/>
      <c r="FX58" s="321"/>
      <c r="FY58" s="321"/>
      <c r="FZ58" s="321"/>
      <c r="GA58" s="321"/>
      <c r="GB58" s="321"/>
      <c r="GC58" s="321"/>
      <c r="GD58" s="321"/>
      <c r="GE58" s="321"/>
      <c r="GF58" s="321"/>
      <c r="GG58" s="321"/>
      <c r="GH58" s="321"/>
      <c r="GI58" s="321"/>
      <c r="GJ58" s="321"/>
      <c r="GK58" s="321"/>
      <c r="GL58" s="321"/>
      <c r="GM58" s="321"/>
      <c r="GN58" s="321"/>
      <c r="GO58" s="321"/>
      <c r="GP58" s="321"/>
      <c r="GQ58" s="321"/>
      <c r="GR58" s="321"/>
      <c r="GS58" s="321"/>
      <c r="GT58" s="321"/>
      <c r="GU58" s="321"/>
      <c r="GV58" s="321"/>
      <c r="GW58" s="321"/>
      <c r="GX58" s="321"/>
      <c r="GY58" s="321"/>
      <c r="GZ58" s="321"/>
      <c r="HA58" s="321"/>
      <c r="HB58" s="321"/>
      <c r="HC58" s="321"/>
      <c r="HD58" s="321"/>
      <c r="HE58" s="321"/>
      <c r="HF58" s="321"/>
      <c r="HG58" s="321"/>
      <c r="HH58" s="321"/>
      <c r="HI58" s="321"/>
      <c r="HJ58" s="321"/>
      <c r="HK58" s="321"/>
      <c r="HL58" s="321"/>
      <c r="HM58" s="321"/>
      <c r="HN58" s="321"/>
      <c r="HO58" s="321"/>
      <c r="HP58" s="321"/>
      <c r="HQ58" s="321"/>
      <c r="HR58" s="321"/>
      <c r="HS58" s="321"/>
      <c r="HT58" s="321"/>
      <c r="HU58" s="321"/>
      <c r="HV58" s="321"/>
      <c r="HW58" s="321"/>
      <c r="HX58" s="321"/>
      <c r="HY58" s="321"/>
      <c r="HZ58" s="321"/>
      <c r="IA58" s="321"/>
      <c r="IB58" s="321"/>
      <c r="IC58" s="321"/>
      <c r="ID58" s="321"/>
      <c r="IE58" s="321"/>
      <c r="IF58" s="321"/>
      <c r="IG58" s="321"/>
      <c r="IH58" s="321"/>
      <c r="II58" s="321"/>
      <c r="IJ58" s="321"/>
      <c r="IK58" s="321"/>
      <c r="IL58" s="321"/>
      <c r="IM58" s="321"/>
      <c r="IN58" s="321"/>
      <c r="IO58" s="321"/>
      <c r="IP58" s="321"/>
      <c r="IQ58" s="321"/>
      <c r="IR58" s="321"/>
      <c r="IS58" s="321"/>
      <c r="IT58" s="321"/>
      <c r="IU58" s="321"/>
    </row>
    <row r="59" s="26" customFormat="true" ht="15" hidden="false" customHeight="true" outlineLevel="0" collapsed="false">
      <c r="A59" s="33" t="s">
        <v>2593</v>
      </c>
      <c r="B59" s="33"/>
      <c r="C59" s="33"/>
      <c r="D59" s="33"/>
      <c r="E59" s="33"/>
      <c r="F59" s="33"/>
      <c r="G59" s="33"/>
      <c r="H59" s="33"/>
      <c r="I59" s="33"/>
      <c r="J59" s="33"/>
      <c r="K59" s="290" t="n">
        <f aca="false">SUM(K56:K58)</f>
        <v>9969.372</v>
      </c>
    </row>
    <row r="60" s="26" customFormat="true" ht="15" hidden="false" customHeight="true" outlineLevel="0" collapsed="false">
      <c r="A60" s="33" t="s">
        <v>2594</v>
      </c>
      <c r="B60" s="33"/>
      <c r="C60" s="33"/>
      <c r="D60" s="33"/>
      <c r="E60" s="33"/>
      <c r="F60" s="33"/>
      <c r="G60" s="33"/>
      <c r="H60" s="33"/>
      <c r="I60" s="33"/>
      <c r="J60" s="33"/>
      <c r="K60" s="290" t="n">
        <v>-0.37</v>
      </c>
    </row>
    <row r="61" s="26" customFormat="true" ht="15" hidden="false" customHeight="true" outlineLevel="0" collapsed="false">
      <c r="A61" s="313" t="s">
        <v>2661</v>
      </c>
      <c r="B61" s="313"/>
      <c r="C61" s="313"/>
      <c r="D61" s="313"/>
      <c r="E61" s="313"/>
      <c r="F61" s="313"/>
      <c r="G61" s="313"/>
      <c r="H61" s="313"/>
      <c r="I61" s="313"/>
      <c r="J61" s="313"/>
      <c r="K61" s="290" t="n">
        <f aca="false">SUM(K59:K60)</f>
        <v>9969.002</v>
      </c>
      <c r="L61" s="288"/>
    </row>
    <row r="62" s="26" customFormat="true" ht="15" hidden="false" customHeight="false" outlineLevel="0" collapsed="false">
      <c r="A62" s="314"/>
      <c r="B62" s="315"/>
      <c r="C62" s="315"/>
      <c r="D62" s="315"/>
      <c r="E62" s="316"/>
      <c r="F62" s="315"/>
      <c r="G62" s="317"/>
      <c r="H62" s="314"/>
      <c r="I62" s="315"/>
      <c r="J62" s="315"/>
      <c r="K62" s="318"/>
    </row>
    <row r="63" s="26" customFormat="true" ht="15" hidden="false" customHeight="false" outlineLevel="0" collapsed="false">
      <c r="A63" s="24"/>
      <c r="C63" s="319"/>
      <c r="D63" s="319"/>
      <c r="F63" s="319"/>
      <c r="G63" s="320"/>
      <c r="H63" s="24"/>
      <c r="K63" s="118"/>
    </row>
    <row r="64" s="26" customFormat="true" ht="45" hidden="false" customHeight="false" outlineLevel="0" collapsed="false">
      <c r="A64" s="32" t="s">
        <v>0</v>
      </c>
      <c r="B64" s="284" t="s">
        <v>751</v>
      </c>
      <c r="C64" s="284" t="s">
        <v>752</v>
      </c>
      <c r="D64" s="284" t="s">
        <v>753</v>
      </c>
      <c r="E64" s="284" t="s">
        <v>3</v>
      </c>
      <c r="F64" s="284" t="s">
        <v>2589</v>
      </c>
      <c r="G64" s="286" t="s">
        <v>755</v>
      </c>
      <c r="H64" s="285" t="s">
        <v>756</v>
      </c>
      <c r="I64" s="286" t="s">
        <v>757</v>
      </c>
      <c r="J64" s="285" t="s">
        <v>758</v>
      </c>
      <c r="K64" s="287" t="s">
        <v>759</v>
      </c>
      <c r="N64" s="288" t="s">
        <v>2662</v>
      </c>
    </row>
    <row r="65" s="26" customFormat="true" ht="30" hidden="false" customHeight="false" outlineLevel="0" collapsed="false">
      <c r="A65" s="51" t="n">
        <v>1</v>
      </c>
      <c r="B65" s="39" t="s">
        <v>1534</v>
      </c>
      <c r="C65" s="78" t="s">
        <v>1535</v>
      </c>
      <c r="D65" s="78" t="s">
        <v>1536</v>
      </c>
      <c r="E65" s="78" t="s">
        <v>235</v>
      </c>
      <c r="F65" s="37" t="s">
        <v>1537</v>
      </c>
      <c r="G65" s="56" t="n">
        <v>190.48</v>
      </c>
      <c r="H65" s="51" t="n">
        <v>40</v>
      </c>
      <c r="I65" s="65" t="n">
        <v>7619.2</v>
      </c>
      <c r="J65" s="57" t="n">
        <v>0.05</v>
      </c>
      <c r="K65" s="56" t="n">
        <v>8000.16</v>
      </c>
      <c r="L65" s="78" t="s">
        <v>1538</v>
      </c>
      <c r="M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Z65" s="321"/>
      <c r="AA65" s="321"/>
      <c r="AB65" s="321"/>
      <c r="AC65" s="321"/>
      <c r="AD65" s="321"/>
      <c r="AE65" s="321"/>
      <c r="AF65" s="321"/>
      <c r="AG65" s="321"/>
      <c r="AH65" s="321"/>
      <c r="AI65" s="321"/>
      <c r="AJ65" s="321"/>
      <c r="AK65" s="321"/>
      <c r="AL65" s="321"/>
      <c r="AM65" s="321"/>
      <c r="AN65" s="321"/>
      <c r="AO65" s="321"/>
      <c r="AP65" s="321"/>
      <c r="AQ65" s="321"/>
      <c r="AR65" s="321"/>
      <c r="AS65" s="321"/>
      <c r="AT65" s="321"/>
      <c r="AU65" s="321"/>
      <c r="AV65" s="321"/>
      <c r="AW65" s="321"/>
      <c r="AX65" s="321"/>
      <c r="AY65" s="321"/>
      <c r="AZ65" s="321"/>
      <c r="BA65" s="321"/>
      <c r="BB65" s="321"/>
      <c r="BC65" s="321"/>
      <c r="BD65" s="321"/>
      <c r="BE65" s="321"/>
      <c r="BF65" s="321"/>
      <c r="BG65" s="321"/>
      <c r="BH65" s="321"/>
      <c r="BI65" s="321"/>
      <c r="BJ65" s="321"/>
      <c r="BK65" s="321"/>
      <c r="BL65" s="321"/>
      <c r="BM65" s="321"/>
      <c r="BN65" s="321"/>
      <c r="BO65" s="321"/>
      <c r="BP65" s="321"/>
      <c r="BQ65" s="321"/>
      <c r="BR65" s="321"/>
      <c r="BS65" s="321"/>
      <c r="BT65" s="321"/>
      <c r="BU65" s="321"/>
      <c r="BV65" s="321"/>
      <c r="BW65" s="321"/>
      <c r="BX65" s="321"/>
      <c r="BY65" s="321"/>
      <c r="BZ65" s="321"/>
      <c r="CA65" s="321"/>
      <c r="CB65" s="321"/>
      <c r="CC65" s="321"/>
      <c r="CD65" s="321"/>
      <c r="CE65" s="321"/>
      <c r="CF65" s="321"/>
      <c r="CG65" s="321"/>
      <c r="CH65" s="321"/>
      <c r="CI65" s="321"/>
      <c r="CJ65" s="321"/>
      <c r="CK65" s="321"/>
      <c r="CL65" s="321"/>
      <c r="CM65" s="321"/>
      <c r="CN65" s="321"/>
      <c r="CO65" s="321"/>
      <c r="CP65" s="321"/>
      <c r="CQ65" s="321"/>
      <c r="CR65" s="321"/>
      <c r="CS65" s="321"/>
      <c r="CT65" s="321"/>
      <c r="CU65" s="321"/>
      <c r="CV65" s="321"/>
      <c r="CW65" s="321"/>
      <c r="CX65" s="321"/>
      <c r="CY65" s="321"/>
      <c r="CZ65" s="321"/>
      <c r="DA65" s="321"/>
      <c r="DB65" s="321"/>
      <c r="DC65" s="321"/>
      <c r="DD65" s="321"/>
      <c r="DE65" s="321"/>
      <c r="DF65" s="321"/>
      <c r="DG65" s="321"/>
      <c r="DH65" s="321"/>
      <c r="DI65" s="321"/>
      <c r="DJ65" s="321"/>
      <c r="DK65" s="321"/>
      <c r="DL65" s="321"/>
      <c r="DM65" s="321"/>
      <c r="DN65" s="321"/>
      <c r="DO65" s="321"/>
      <c r="DP65" s="321"/>
      <c r="DQ65" s="321"/>
      <c r="DR65" s="321"/>
      <c r="DS65" s="321"/>
      <c r="DT65" s="321"/>
      <c r="DU65" s="321"/>
      <c r="DV65" s="321"/>
      <c r="DW65" s="321"/>
      <c r="DX65" s="321"/>
      <c r="DY65" s="321"/>
      <c r="DZ65" s="321"/>
      <c r="EA65" s="321"/>
      <c r="EB65" s="321"/>
      <c r="EC65" s="321"/>
      <c r="ED65" s="321"/>
      <c r="EE65" s="321"/>
      <c r="EF65" s="321"/>
      <c r="EG65" s="321"/>
      <c r="EH65" s="321"/>
      <c r="EI65" s="321"/>
      <c r="EJ65" s="321"/>
      <c r="EK65" s="321"/>
      <c r="EL65" s="321"/>
      <c r="EM65" s="321"/>
      <c r="EN65" s="321"/>
      <c r="EO65" s="321"/>
      <c r="EP65" s="321"/>
      <c r="EQ65" s="321"/>
      <c r="ER65" s="321"/>
      <c r="ES65" s="321"/>
      <c r="ET65" s="321"/>
      <c r="EU65" s="321"/>
      <c r="EV65" s="321"/>
      <c r="EW65" s="321"/>
      <c r="EX65" s="321"/>
      <c r="EY65" s="321"/>
      <c r="EZ65" s="321"/>
      <c r="FA65" s="321"/>
      <c r="FB65" s="321"/>
      <c r="FC65" s="321"/>
      <c r="FD65" s="321"/>
      <c r="FE65" s="321"/>
      <c r="FF65" s="321"/>
      <c r="FG65" s="321"/>
      <c r="FH65" s="321"/>
      <c r="FI65" s="321"/>
      <c r="FJ65" s="321"/>
      <c r="FK65" s="321"/>
      <c r="FL65" s="321"/>
      <c r="FM65" s="321"/>
      <c r="FN65" s="321"/>
      <c r="FO65" s="321"/>
      <c r="FP65" s="321"/>
      <c r="FQ65" s="321"/>
      <c r="FR65" s="321"/>
      <c r="FS65" s="321"/>
      <c r="FT65" s="321"/>
      <c r="FU65" s="321"/>
      <c r="FV65" s="321"/>
      <c r="FW65" s="321"/>
      <c r="FX65" s="321"/>
      <c r="FY65" s="321"/>
      <c r="FZ65" s="321"/>
      <c r="GA65" s="321"/>
      <c r="GB65" s="321"/>
      <c r="GC65" s="321"/>
      <c r="GD65" s="321"/>
      <c r="GE65" s="321"/>
      <c r="GF65" s="321"/>
      <c r="GG65" s="321"/>
      <c r="GH65" s="321"/>
      <c r="GI65" s="321"/>
      <c r="GJ65" s="321"/>
      <c r="GK65" s="321"/>
      <c r="GL65" s="321"/>
      <c r="GM65" s="321"/>
      <c r="GN65" s="321"/>
      <c r="GO65" s="321"/>
      <c r="GP65" s="321"/>
      <c r="GQ65" s="321"/>
      <c r="GR65" s="321"/>
      <c r="GS65" s="321"/>
      <c r="GT65" s="321"/>
      <c r="GU65" s="321"/>
      <c r="GV65" s="321"/>
      <c r="GW65" s="321"/>
      <c r="GX65" s="321"/>
      <c r="GY65" s="321"/>
      <c r="GZ65" s="321"/>
      <c r="HA65" s="321"/>
      <c r="HB65" s="321"/>
      <c r="HC65" s="321"/>
      <c r="HD65" s="321"/>
      <c r="HE65" s="321"/>
      <c r="HF65" s="321"/>
      <c r="HG65" s="321"/>
      <c r="HH65" s="321"/>
      <c r="HI65" s="321"/>
      <c r="HJ65" s="321"/>
      <c r="HK65" s="321"/>
      <c r="HL65" s="321"/>
      <c r="HM65" s="321"/>
      <c r="HN65" s="321"/>
      <c r="HO65" s="321"/>
      <c r="HP65" s="321"/>
      <c r="HQ65" s="321"/>
      <c r="HR65" s="321"/>
      <c r="HS65" s="321"/>
      <c r="HT65" s="321"/>
      <c r="HU65" s="321"/>
      <c r="HV65" s="321"/>
      <c r="HW65" s="321"/>
      <c r="HX65" s="321"/>
      <c r="HY65" s="321"/>
      <c r="HZ65" s="321"/>
      <c r="IA65" s="321"/>
      <c r="IB65" s="321"/>
      <c r="IC65" s="321"/>
      <c r="ID65" s="321"/>
      <c r="IE65" s="321"/>
      <c r="IF65" s="321"/>
      <c r="IG65" s="321"/>
      <c r="IH65" s="321"/>
      <c r="II65" s="321"/>
      <c r="IJ65" s="321"/>
      <c r="IK65" s="321"/>
      <c r="IL65" s="321"/>
      <c r="IM65" s="321"/>
      <c r="IN65" s="321"/>
      <c r="IO65" s="321"/>
      <c r="IP65" s="321"/>
      <c r="IQ65" s="321"/>
      <c r="IR65" s="321"/>
      <c r="IS65" s="321"/>
      <c r="IT65" s="321"/>
      <c r="IU65" s="321"/>
    </row>
    <row r="66" s="24" customFormat="true" ht="36.75" hidden="false" customHeight="true" outlineLevel="0" collapsed="false">
      <c r="A66" s="51" t="n">
        <v>2</v>
      </c>
      <c r="B66" s="39" t="s">
        <v>1648</v>
      </c>
      <c r="C66" s="37" t="s">
        <v>1649</v>
      </c>
      <c r="D66" s="37" t="s">
        <v>1650</v>
      </c>
      <c r="E66" s="78" t="s">
        <v>235</v>
      </c>
      <c r="F66" s="37" t="s">
        <v>1537</v>
      </c>
      <c r="G66" s="56" t="n">
        <v>2245.71</v>
      </c>
      <c r="H66" s="52" t="n">
        <v>3</v>
      </c>
      <c r="I66" s="65" t="n">
        <v>6737.13</v>
      </c>
      <c r="J66" s="57" t="n">
        <v>0.05</v>
      </c>
      <c r="K66" s="42" t="n">
        <v>7073.9865</v>
      </c>
      <c r="L66" s="37" t="s">
        <v>1538</v>
      </c>
      <c r="M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50"/>
      <c r="EC66" s="50"/>
      <c r="ED66" s="50"/>
      <c r="EE66" s="50"/>
      <c r="EF66" s="50"/>
      <c r="EG66" s="50"/>
      <c r="EH66" s="50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50"/>
      <c r="GD66" s="50"/>
      <c r="GE66" s="50"/>
      <c r="GF66" s="50"/>
      <c r="GG66" s="50"/>
      <c r="GH66" s="50"/>
      <c r="GI66" s="50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</row>
    <row r="67" s="26" customFormat="true" ht="15" hidden="false" customHeight="true" outlineLevel="0" collapsed="false">
      <c r="A67" s="33" t="s">
        <v>2593</v>
      </c>
      <c r="B67" s="33"/>
      <c r="C67" s="33"/>
      <c r="D67" s="33"/>
      <c r="E67" s="33"/>
      <c r="F67" s="33"/>
      <c r="G67" s="33"/>
      <c r="H67" s="33"/>
      <c r="I67" s="33"/>
      <c r="J67" s="33"/>
      <c r="K67" s="290" t="n">
        <f aca="false">SUM(K65:K66)</f>
        <v>15074.1465</v>
      </c>
    </row>
    <row r="68" s="26" customFormat="true" ht="15" hidden="false" customHeight="true" outlineLevel="0" collapsed="false">
      <c r="A68" s="33" t="s">
        <v>2594</v>
      </c>
      <c r="B68" s="33"/>
      <c r="C68" s="33"/>
      <c r="D68" s="33"/>
      <c r="E68" s="33"/>
      <c r="F68" s="33"/>
      <c r="G68" s="33"/>
      <c r="H68" s="33"/>
      <c r="I68" s="33"/>
      <c r="J68" s="33"/>
      <c r="K68" s="290" t="n">
        <v>-0.15</v>
      </c>
    </row>
    <row r="69" s="26" customFormat="true" ht="15" hidden="false" customHeight="true" outlineLevel="0" collapsed="false">
      <c r="A69" s="313" t="s">
        <v>2663</v>
      </c>
      <c r="B69" s="313"/>
      <c r="C69" s="313"/>
      <c r="D69" s="313"/>
      <c r="E69" s="313"/>
      <c r="F69" s="313"/>
      <c r="G69" s="313"/>
      <c r="H69" s="313"/>
      <c r="I69" s="313"/>
      <c r="J69" s="313"/>
      <c r="K69" s="290" t="n">
        <f aca="false">SUM(K67:K68)</f>
        <v>15073.9965</v>
      </c>
    </row>
    <row r="70" s="26" customFormat="true" ht="15" hidden="false" customHeight="false" outlineLevel="0" collapsed="false">
      <c r="A70" s="314"/>
      <c r="B70" s="315"/>
      <c r="C70" s="315"/>
      <c r="D70" s="315"/>
      <c r="E70" s="316"/>
      <c r="F70" s="315"/>
      <c r="G70" s="317"/>
      <c r="H70" s="314"/>
      <c r="I70" s="315"/>
      <c r="J70" s="315"/>
      <c r="K70" s="318"/>
    </row>
    <row r="71" s="26" customFormat="true" ht="15" hidden="false" customHeight="false" outlineLevel="0" collapsed="false">
      <c r="A71" s="24"/>
      <c r="C71" s="319"/>
      <c r="D71" s="319"/>
      <c r="F71" s="319"/>
      <c r="G71" s="320"/>
      <c r="H71" s="24"/>
      <c r="K71" s="118"/>
    </row>
    <row r="72" s="26" customFormat="true" ht="45" hidden="false" customHeight="false" outlineLevel="0" collapsed="false">
      <c r="A72" s="32" t="s">
        <v>0</v>
      </c>
      <c r="B72" s="284" t="s">
        <v>751</v>
      </c>
      <c r="C72" s="284" t="s">
        <v>752</v>
      </c>
      <c r="D72" s="284" t="s">
        <v>753</v>
      </c>
      <c r="E72" s="284" t="s">
        <v>3</v>
      </c>
      <c r="F72" s="284" t="s">
        <v>2589</v>
      </c>
      <c r="G72" s="286" t="s">
        <v>755</v>
      </c>
      <c r="H72" s="285" t="s">
        <v>756</v>
      </c>
      <c r="I72" s="286" t="s">
        <v>757</v>
      </c>
      <c r="J72" s="285" t="s">
        <v>758</v>
      </c>
      <c r="K72" s="287" t="s">
        <v>759</v>
      </c>
      <c r="N72" s="288" t="s">
        <v>2664</v>
      </c>
    </row>
    <row r="73" s="26" customFormat="true" ht="30" hidden="false" customHeight="false" outlineLevel="0" collapsed="false">
      <c r="A73" s="51" t="n">
        <v>1</v>
      </c>
      <c r="B73" s="39" t="s">
        <v>1403</v>
      </c>
      <c r="C73" s="78" t="s">
        <v>1404</v>
      </c>
      <c r="D73" s="78" t="s">
        <v>1405</v>
      </c>
      <c r="E73" s="78" t="s">
        <v>1014</v>
      </c>
      <c r="F73" s="37" t="s">
        <v>1406</v>
      </c>
      <c r="G73" s="56" t="n">
        <v>140</v>
      </c>
      <c r="H73" s="52" t="n">
        <v>80</v>
      </c>
      <c r="I73" s="40" t="n">
        <v>11200</v>
      </c>
      <c r="J73" s="41" t="n">
        <v>0.12</v>
      </c>
      <c r="K73" s="42" t="n">
        <v>12544</v>
      </c>
      <c r="L73" s="37" t="s">
        <v>766</v>
      </c>
      <c r="M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21"/>
      <c r="AB73" s="321"/>
      <c r="AC73" s="321"/>
      <c r="AD73" s="321"/>
      <c r="AE73" s="321"/>
      <c r="AF73" s="321"/>
      <c r="AG73" s="321"/>
      <c r="AH73" s="321"/>
      <c r="AI73" s="321"/>
      <c r="AJ73" s="321"/>
      <c r="AK73" s="321"/>
      <c r="AL73" s="321"/>
      <c r="AM73" s="321"/>
      <c r="AN73" s="321"/>
      <c r="AO73" s="321"/>
      <c r="AP73" s="321"/>
      <c r="AQ73" s="321"/>
      <c r="AR73" s="321"/>
      <c r="AS73" s="321"/>
      <c r="AT73" s="321"/>
      <c r="AU73" s="321"/>
      <c r="AV73" s="321"/>
      <c r="AW73" s="321"/>
      <c r="AX73" s="321"/>
      <c r="AY73" s="321"/>
      <c r="AZ73" s="321"/>
      <c r="BA73" s="321"/>
      <c r="BB73" s="321"/>
      <c r="BC73" s="321"/>
      <c r="BD73" s="321"/>
      <c r="BE73" s="321"/>
      <c r="BF73" s="321"/>
      <c r="BG73" s="321"/>
      <c r="BH73" s="321"/>
      <c r="BI73" s="321"/>
      <c r="BJ73" s="321"/>
      <c r="BK73" s="321"/>
      <c r="BL73" s="321"/>
      <c r="BM73" s="321"/>
      <c r="BN73" s="321"/>
      <c r="BO73" s="321"/>
      <c r="BP73" s="321"/>
      <c r="BQ73" s="321"/>
      <c r="BR73" s="321"/>
      <c r="BS73" s="321"/>
      <c r="BT73" s="321"/>
      <c r="BU73" s="321"/>
      <c r="BV73" s="321"/>
      <c r="BW73" s="321"/>
      <c r="BX73" s="321"/>
      <c r="BY73" s="321"/>
      <c r="BZ73" s="321"/>
      <c r="CA73" s="321"/>
      <c r="CB73" s="321"/>
      <c r="CC73" s="321"/>
      <c r="CD73" s="321"/>
      <c r="CE73" s="321"/>
      <c r="CF73" s="321"/>
      <c r="CG73" s="321"/>
      <c r="CH73" s="321"/>
      <c r="CI73" s="321"/>
      <c r="CJ73" s="321"/>
      <c r="CK73" s="321"/>
      <c r="CL73" s="321"/>
      <c r="CM73" s="321"/>
      <c r="CN73" s="321"/>
      <c r="CO73" s="321"/>
      <c r="CP73" s="321"/>
      <c r="CQ73" s="321"/>
      <c r="CR73" s="321"/>
      <c r="CS73" s="321"/>
      <c r="CT73" s="321"/>
      <c r="CU73" s="321"/>
      <c r="CV73" s="321"/>
      <c r="CW73" s="321"/>
      <c r="CX73" s="321"/>
      <c r="CY73" s="321"/>
      <c r="CZ73" s="321"/>
      <c r="DA73" s="321"/>
      <c r="DB73" s="321"/>
      <c r="DC73" s="321"/>
      <c r="DD73" s="321"/>
      <c r="DE73" s="321"/>
      <c r="DF73" s="321"/>
      <c r="DG73" s="321"/>
      <c r="DH73" s="321"/>
      <c r="DI73" s="321"/>
      <c r="DJ73" s="321"/>
      <c r="DK73" s="321"/>
      <c r="DL73" s="321"/>
      <c r="DM73" s="321"/>
      <c r="DN73" s="321"/>
      <c r="DO73" s="321"/>
      <c r="DP73" s="321"/>
      <c r="DQ73" s="321"/>
      <c r="DR73" s="321"/>
      <c r="DS73" s="321"/>
      <c r="DT73" s="321"/>
      <c r="DU73" s="321"/>
      <c r="DV73" s="321"/>
      <c r="DW73" s="321"/>
      <c r="DX73" s="321"/>
      <c r="DY73" s="321"/>
      <c r="DZ73" s="321"/>
      <c r="EA73" s="321"/>
      <c r="EB73" s="321"/>
      <c r="EC73" s="321"/>
      <c r="ED73" s="321"/>
      <c r="EE73" s="321"/>
      <c r="EF73" s="321"/>
      <c r="EG73" s="321"/>
      <c r="EH73" s="321"/>
      <c r="EI73" s="321"/>
      <c r="EJ73" s="321"/>
      <c r="EK73" s="321"/>
      <c r="EL73" s="321"/>
      <c r="EM73" s="321"/>
      <c r="EN73" s="321"/>
      <c r="EO73" s="321"/>
      <c r="EP73" s="321"/>
      <c r="EQ73" s="321"/>
      <c r="ER73" s="321"/>
      <c r="ES73" s="321"/>
      <c r="ET73" s="321"/>
      <c r="EU73" s="321"/>
      <c r="EV73" s="321"/>
      <c r="EW73" s="321"/>
      <c r="EX73" s="321"/>
      <c r="EY73" s="321"/>
      <c r="EZ73" s="321"/>
      <c r="FA73" s="321"/>
      <c r="FB73" s="321"/>
      <c r="FC73" s="321"/>
      <c r="FD73" s="321"/>
      <c r="FE73" s="321"/>
      <c r="FF73" s="321"/>
      <c r="FG73" s="321"/>
      <c r="FH73" s="321"/>
      <c r="FI73" s="321"/>
      <c r="FJ73" s="321"/>
      <c r="FK73" s="321"/>
      <c r="FL73" s="321"/>
      <c r="FM73" s="321"/>
      <c r="FN73" s="321"/>
      <c r="FO73" s="321"/>
      <c r="FP73" s="321"/>
      <c r="FQ73" s="321"/>
      <c r="FR73" s="321"/>
      <c r="FS73" s="321"/>
      <c r="FT73" s="321"/>
      <c r="FU73" s="321"/>
      <c r="FV73" s="321"/>
      <c r="FW73" s="321"/>
      <c r="FX73" s="321"/>
      <c r="FY73" s="321"/>
      <c r="FZ73" s="321"/>
      <c r="GA73" s="321"/>
      <c r="GB73" s="321"/>
      <c r="GC73" s="321"/>
      <c r="GD73" s="321"/>
      <c r="GE73" s="321"/>
      <c r="GF73" s="321"/>
      <c r="GG73" s="321"/>
      <c r="GH73" s="321"/>
      <c r="GI73" s="321"/>
      <c r="GJ73" s="321"/>
      <c r="GK73" s="321"/>
      <c r="GL73" s="321"/>
      <c r="GM73" s="321"/>
      <c r="GN73" s="321"/>
      <c r="GO73" s="321"/>
      <c r="GP73" s="321"/>
      <c r="GQ73" s="321"/>
      <c r="GR73" s="321"/>
      <c r="GS73" s="321"/>
      <c r="GT73" s="321"/>
      <c r="GU73" s="321"/>
      <c r="GV73" s="321"/>
      <c r="GW73" s="321"/>
      <c r="GX73" s="321"/>
      <c r="GY73" s="321"/>
      <c r="GZ73" s="321"/>
      <c r="HA73" s="321"/>
      <c r="HB73" s="321"/>
      <c r="HC73" s="321"/>
      <c r="HD73" s="321"/>
      <c r="HE73" s="321"/>
      <c r="HF73" s="321"/>
      <c r="HG73" s="321"/>
      <c r="HH73" s="321"/>
      <c r="HI73" s="321"/>
      <c r="HJ73" s="321"/>
      <c r="HK73" s="321"/>
      <c r="HL73" s="321"/>
      <c r="HM73" s="321"/>
      <c r="HN73" s="321"/>
      <c r="HO73" s="321"/>
      <c r="HP73" s="321"/>
      <c r="HQ73" s="321"/>
      <c r="HR73" s="321"/>
      <c r="HS73" s="321"/>
      <c r="HT73" s="321"/>
      <c r="HU73" s="321"/>
      <c r="HV73" s="321"/>
      <c r="HW73" s="321"/>
      <c r="HX73" s="321"/>
      <c r="HY73" s="321"/>
      <c r="HZ73" s="321"/>
      <c r="IA73" s="321"/>
      <c r="IB73" s="321"/>
      <c r="IC73" s="321"/>
      <c r="ID73" s="321"/>
      <c r="IE73" s="321"/>
      <c r="IF73" s="321"/>
      <c r="IG73" s="321"/>
    </row>
    <row r="74" s="26" customFormat="true" ht="30" hidden="false" customHeight="false" outlineLevel="0" collapsed="false">
      <c r="A74" s="51" t="n">
        <v>2</v>
      </c>
      <c r="B74" s="39" t="s">
        <v>1424</v>
      </c>
      <c r="C74" s="37" t="s">
        <v>1425</v>
      </c>
      <c r="D74" s="37" t="s">
        <v>1426</v>
      </c>
      <c r="E74" s="78" t="s">
        <v>1014</v>
      </c>
      <c r="F74" s="37" t="s">
        <v>2665</v>
      </c>
      <c r="G74" s="60" t="n">
        <v>130</v>
      </c>
      <c r="H74" s="48" t="n">
        <v>80</v>
      </c>
      <c r="I74" s="40" t="n">
        <v>10400</v>
      </c>
      <c r="J74" s="41" t="n">
        <v>0.12</v>
      </c>
      <c r="K74" s="42" t="n">
        <v>11648</v>
      </c>
      <c r="L74" s="37" t="s">
        <v>766</v>
      </c>
      <c r="M74" s="321"/>
      <c r="O74" s="321"/>
      <c r="P74" s="321"/>
      <c r="Q74" s="321"/>
      <c r="R74" s="321"/>
      <c r="S74" s="321"/>
      <c r="T74" s="321"/>
      <c r="U74" s="321"/>
      <c r="V74" s="321"/>
      <c r="W74" s="321"/>
      <c r="X74" s="321"/>
      <c r="Y74" s="321"/>
      <c r="Z74" s="321"/>
      <c r="AA74" s="321"/>
      <c r="AB74" s="321"/>
      <c r="AC74" s="321"/>
      <c r="AD74" s="321"/>
      <c r="AE74" s="321"/>
      <c r="AF74" s="321"/>
      <c r="AG74" s="321"/>
      <c r="AH74" s="321"/>
      <c r="AI74" s="321"/>
      <c r="AJ74" s="321"/>
      <c r="AK74" s="321"/>
      <c r="AL74" s="321"/>
      <c r="AM74" s="321"/>
      <c r="AN74" s="321"/>
      <c r="AO74" s="321"/>
      <c r="AP74" s="321"/>
      <c r="AQ74" s="321"/>
      <c r="AR74" s="321"/>
      <c r="AS74" s="321"/>
      <c r="AT74" s="321"/>
      <c r="AU74" s="321"/>
      <c r="AV74" s="321"/>
      <c r="AW74" s="321"/>
      <c r="AX74" s="321"/>
      <c r="AY74" s="321"/>
      <c r="AZ74" s="321"/>
      <c r="BA74" s="321"/>
      <c r="BB74" s="321"/>
      <c r="BC74" s="321"/>
      <c r="BD74" s="321"/>
      <c r="BE74" s="321"/>
      <c r="BF74" s="321"/>
      <c r="BG74" s="321"/>
      <c r="BH74" s="321"/>
      <c r="BI74" s="321"/>
      <c r="BJ74" s="321"/>
      <c r="BK74" s="321"/>
      <c r="BL74" s="321"/>
      <c r="BM74" s="321"/>
      <c r="BN74" s="321"/>
      <c r="BO74" s="321"/>
      <c r="BP74" s="321"/>
      <c r="BQ74" s="321"/>
      <c r="BR74" s="321"/>
      <c r="BS74" s="321"/>
      <c r="BT74" s="321"/>
      <c r="BU74" s="321"/>
      <c r="BV74" s="321"/>
      <c r="BW74" s="321"/>
      <c r="BX74" s="321"/>
      <c r="BY74" s="321"/>
      <c r="BZ74" s="321"/>
      <c r="CA74" s="321"/>
      <c r="CB74" s="321"/>
      <c r="CC74" s="321"/>
      <c r="CD74" s="321"/>
      <c r="CE74" s="321"/>
      <c r="CF74" s="321"/>
      <c r="CG74" s="321"/>
      <c r="CH74" s="321"/>
      <c r="CI74" s="321"/>
      <c r="CJ74" s="321"/>
      <c r="CK74" s="321"/>
      <c r="CL74" s="321"/>
      <c r="CM74" s="321"/>
      <c r="CN74" s="321"/>
      <c r="CO74" s="321"/>
      <c r="CP74" s="321"/>
      <c r="CQ74" s="321"/>
      <c r="CR74" s="321"/>
      <c r="CS74" s="321"/>
      <c r="CT74" s="321"/>
      <c r="CU74" s="321"/>
      <c r="CV74" s="321"/>
      <c r="CW74" s="321"/>
      <c r="CX74" s="321"/>
      <c r="CY74" s="321"/>
      <c r="CZ74" s="321"/>
      <c r="DA74" s="321"/>
      <c r="DB74" s="321"/>
      <c r="DC74" s="321"/>
      <c r="DD74" s="321"/>
      <c r="DE74" s="321"/>
      <c r="DF74" s="321"/>
      <c r="DG74" s="321"/>
      <c r="DH74" s="321"/>
      <c r="DI74" s="321"/>
      <c r="DJ74" s="321"/>
      <c r="DK74" s="321"/>
      <c r="DL74" s="321"/>
      <c r="DM74" s="321"/>
      <c r="DN74" s="321"/>
      <c r="DO74" s="321"/>
      <c r="DP74" s="321"/>
      <c r="DQ74" s="321"/>
      <c r="DR74" s="321"/>
      <c r="DS74" s="321"/>
      <c r="DT74" s="321"/>
      <c r="DU74" s="321"/>
      <c r="DV74" s="321"/>
      <c r="DW74" s="321"/>
      <c r="DX74" s="321"/>
      <c r="DY74" s="321"/>
      <c r="DZ74" s="321"/>
      <c r="EA74" s="321"/>
      <c r="EB74" s="321"/>
      <c r="EC74" s="321"/>
      <c r="ED74" s="321"/>
      <c r="EE74" s="321"/>
      <c r="EF74" s="321"/>
      <c r="EG74" s="321"/>
      <c r="EH74" s="321"/>
      <c r="EI74" s="321"/>
      <c r="EJ74" s="321"/>
      <c r="EK74" s="321"/>
      <c r="EL74" s="321"/>
      <c r="EM74" s="321"/>
      <c r="EN74" s="321"/>
      <c r="EO74" s="321"/>
      <c r="EP74" s="321"/>
      <c r="EQ74" s="321"/>
      <c r="ER74" s="321"/>
      <c r="ES74" s="321"/>
      <c r="ET74" s="321"/>
      <c r="EU74" s="321"/>
      <c r="EV74" s="321"/>
      <c r="EW74" s="321"/>
      <c r="EX74" s="321"/>
      <c r="EY74" s="321"/>
      <c r="EZ74" s="321"/>
      <c r="FA74" s="321"/>
      <c r="FB74" s="321"/>
      <c r="FC74" s="321"/>
      <c r="FD74" s="321"/>
      <c r="FE74" s="321"/>
      <c r="FF74" s="321"/>
      <c r="FG74" s="321"/>
      <c r="FH74" s="321"/>
      <c r="FI74" s="321"/>
      <c r="FJ74" s="321"/>
      <c r="FK74" s="321"/>
      <c r="FL74" s="321"/>
      <c r="FM74" s="321"/>
      <c r="FN74" s="321"/>
      <c r="FO74" s="321"/>
      <c r="FP74" s="321"/>
      <c r="FQ74" s="321"/>
      <c r="FR74" s="321"/>
      <c r="FS74" s="321"/>
      <c r="FT74" s="321"/>
      <c r="FU74" s="321"/>
      <c r="FV74" s="321"/>
      <c r="FW74" s="321"/>
      <c r="FX74" s="321"/>
      <c r="FY74" s="321"/>
      <c r="FZ74" s="321"/>
      <c r="GA74" s="321"/>
      <c r="GB74" s="321"/>
      <c r="GC74" s="321"/>
      <c r="GD74" s="321"/>
      <c r="GE74" s="321"/>
      <c r="GF74" s="321"/>
      <c r="GG74" s="321"/>
      <c r="GH74" s="321"/>
      <c r="GI74" s="321"/>
      <c r="GJ74" s="321"/>
      <c r="GK74" s="321"/>
      <c r="GL74" s="321"/>
      <c r="GM74" s="321"/>
      <c r="GN74" s="321"/>
      <c r="GO74" s="321"/>
      <c r="GP74" s="321"/>
      <c r="GQ74" s="321"/>
      <c r="GR74" s="321"/>
      <c r="GS74" s="321"/>
      <c r="GT74" s="321"/>
      <c r="GU74" s="321"/>
      <c r="GV74" s="321"/>
      <c r="GW74" s="321"/>
      <c r="GX74" s="321"/>
      <c r="GY74" s="321"/>
      <c r="GZ74" s="321"/>
      <c r="HA74" s="321"/>
      <c r="HB74" s="321"/>
      <c r="HC74" s="321"/>
      <c r="HD74" s="321"/>
      <c r="HE74" s="321"/>
      <c r="HF74" s="321"/>
      <c r="HG74" s="321"/>
      <c r="HH74" s="321"/>
      <c r="HI74" s="321"/>
      <c r="HJ74" s="321"/>
      <c r="HK74" s="321"/>
      <c r="HL74" s="321"/>
      <c r="HM74" s="321"/>
      <c r="HN74" s="321"/>
      <c r="HO74" s="321"/>
      <c r="HP74" s="321"/>
      <c r="HQ74" s="321"/>
      <c r="HR74" s="321"/>
      <c r="HS74" s="321"/>
      <c r="HT74" s="321"/>
      <c r="HU74" s="321"/>
      <c r="HV74" s="321"/>
      <c r="HW74" s="321"/>
      <c r="HX74" s="321"/>
      <c r="HY74" s="321"/>
      <c r="HZ74" s="321"/>
      <c r="IA74" s="321"/>
      <c r="IB74" s="321"/>
      <c r="IC74" s="321"/>
      <c r="ID74" s="321"/>
      <c r="IE74" s="321"/>
      <c r="IF74" s="321"/>
      <c r="IG74" s="321"/>
    </row>
    <row r="75" s="26" customFormat="true" ht="15" hidden="false" customHeight="true" outlineLevel="0" collapsed="false">
      <c r="A75" s="33" t="s">
        <v>2593</v>
      </c>
      <c r="B75" s="33"/>
      <c r="C75" s="33"/>
      <c r="D75" s="33"/>
      <c r="E75" s="33"/>
      <c r="F75" s="33"/>
      <c r="G75" s="33"/>
      <c r="H75" s="33"/>
      <c r="I75" s="33"/>
      <c r="J75" s="33"/>
      <c r="K75" s="290" t="n">
        <f aca="false">SUM(K73:K74)</f>
        <v>24192</v>
      </c>
    </row>
    <row r="76" s="26" customFormat="true" ht="15" hidden="false" customHeight="true" outlineLevel="0" collapsed="false">
      <c r="A76" s="33" t="s">
        <v>2594</v>
      </c>
      <c r="B76" s="33"/>
      <c r="C76" s="33"/>
      <c r="D76" s="33"/>
      <c r="E76" s="33"/>
      <c r="F76" s="33"/>
      <c r="G76" s="33"/>
      <c r="H76" s="33"/>
      <c r="I76" s="33"/>
      <c r="J76" s="33"/>
      <c r="K76" s="290" t="n">
        <v>0</v>
      </c>
    </row>
    <row r="77" s="26" customFormat="true" ht="15" hidden="false" customHeight="true" outlineLevel="0" collapsed="false">
      <c r="A77" s="313" t="s">
        <v>2666</v>
      </c>
      <c r="B77" s="313"/>
      <c r="C77" s="313"/>
      <c r="D77" s="313"/>
      <c r="E77" s="313"/>
      <c r="F77" s="313"/>
      <c r="G77" s="313"/>
      <c r="H77" s="313"/>
      <c r="I77" s="313"/>
      <c r="J77" s="313"/>
      <c r="K77" s="290" t="n">
        <f aca="false">SUM(K75:K76)</f>
        <v>24192</v>
      </c>
    </row>
    <row r="78" s="26" customFormat="true" ht="15" hidden="false" customHeight="false" outlineLevel="0" collapsed="false">
      <c r="A78" s="314"/>
      <c r="B78" s="315"/>
      <c r="C78" s="315"/>
      <c r="D78" s="315"/>
      <c r="E78" s="316"/>
      <c r="F78" s="315"/>
      <c r="G78" s="317"/>
      <c r="H78" s="314"/>
      <c r="I78" s="315"/>
      <c r="J78" s="315"/>
      <c r="K78" s="318"/>
    </row>
    <row r="79" s="26" customFormat="true" ht="15" hidden="false" customHeight="false" outlineLevel="0" collapsed="false">
      <c r="A79" s="24"/>
      <c r="C79" s="319"/>
      <c r="D79" s="319"/>
      <c r="F79" s="319"/>
      <c r="G79" s="320"/>
      <c r="H79" s="24"/>
      <c r="K79" s="118"/>
    </row>
    <row r="80" s="26" customFormat="true" ht="45" hidden="false" customHeight="false" outlineLevel="0" collapsed="false">
      <c r="A80" s="32" t="s">
        <v>0</v>
      </c>
      <c r="B80" s="284" t="s">
        <v>751</v>
      </c>
      <c r="C80" s="284" t="s">
        <v>752</v>
      </c>
      <c r="D80" s="284" t="s">
        <v>753</v>
      </c>
      <c r="E80" s="284" t="s">
        <v>3</v>
      </c>
      <c r="F80" s="284" t="s">
        <v>2589</v>
      </c>
      <c r="G80" s="286" t="s">
        <v>755</v>
      </c>
      <c r="H80" s="285" t="s">
        <v>756</v>
      </c>
      <c r="I80" s="286" t="s">
        <v>757</v>
      </c>
      <c r="J80" s="285" t="s">
        <v>758</v>
      </c>
      <c r="K80" s="287" t="s">
        <v>759</v>
      </c>
      <c r="N80" s="288" t="s">
        <v>2667</v>
      </c>
    </row>
    <row r="81" s="26" customFormat="true" ht="33.75" hidden="false" customHeight="true" outlineLevel="0" collapsed="false">
      <c r="A81" s="51" t="n">
        <v>1</v>
      </c>
      <c r="B81" s="39" t="s">
        <v>1469</v>
      </c>
      <c r="C81" s="78" t="s">
        <v>1470</v>
      </c>
      <c r="D81" s="78" t="s">
        <v>1471</v>
      </c>
      <c r="E81" s="91" t="s">
        <v>362</v>
      </c>
      <c r="F81" s="37" t="s">
        <v>1472</v>
      </c>
      <c r="G81" s="56" t="n">
        <v>99</v>
      </c>
      <c r="H81" s="52" t="n">
        <v>70</v>
      </c>
      <c r="I81" s="65" t="n">
        <v>6930</v>
      </c>
      <c r="J81" s="41" t="n">
        <v>0.18</v>
      </c>
      <c r="K81" s="42" t="n">
        <f aca="false">I81*J81+I81</f>
        <v>8177.4</v>
      </c>
      <c r="L81" s="37" t="s">
        <v>766</v>
      </c>
      <c r="M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21"/>
      <c r="Z81" s="321"/>
      <c r="AA81" s="321"/>
      <c r="AB81" s="321"/>
      <c r="AC81" s="321"/>
      <c r="AD81" s="321"/>
      <c r="AE81" s="321"/>
      <c r="AF81" s="321"/>
      <c r="AG81" s="321"/>
      <c r="AH81" s="321"/>
      <c r="AI81" s="321"/>
      <c r="AJ81" s="321"/>
      <c r="AK81" s="321"/>
      <c r="AL81" s="321"/>
      <c r="AM81" s="321"/>
      <c r="AN81" s="321"/>
      <c r="AO81" s="321"/>
      <c r="AP81" s="321"/>
      <c r="AQ81" s="321"/>
      <c r="AR81" s="321"/>
      <c r="AS81" s="321"/>
      <c r="AT81" s="321"/>
      <c r="AU81" s="321"/>
      <c r="AV81" s="321"/>
      <c r="AW81" s="321"/>
      <c r="AX81" s="321"/>
      <c r="AY81" s="321"/>
      <c r="AZ81" s="321"/>
      <c r="BA81" s="321"/>
      <c r="BB81" s="321"/>
      <c r="BC81" s="321"/>
      <c r="BD81" s="321"/>
      <c r="BE81" s="321"/>
      <c r="BF81" s="321"/>
      <c r="BG81" s="321"/>
      <c r="BH81" s="321"/>
      <c r="BI81" s="321"/>
      <c r="BJ81" s="321"/>
      <c r="BK81" s="321"/>
      <c r="BL81" s="321"/>
      <c r="BM81" s="321"/>
      <c r="BN81" s="321"/>
      <c r="BO81" s="321"/>
      <c r="BP81" s="321"/>
      <c r="BQ81" s="321"/>
      <c r="BR81" s="321"/>
      <c r="BS81" s="321"/>
      <c r="BT81" s="321"/>
      <c r="BU81" s="321"/>
      <c r="BV81" s="321"/>
      <c r="BW81" s="321"/>
      <c r="BX81" s="321"/>
      <c r="BY81" s="321"/>
      <c r="BZ81" s="321"/>
      <c r="CA81" s="321"/>
      <c r="CB81" s="321"/>
      <c r="CC81" s="321"/>
      <c r="CD81" s="321"/>
      <c r="CE81" s="321"/>
      <c r="CF81" s="321"/>
      <c r="CG81" s="321"/>
      <c r="CH81" s="321"/>
      <c r="CI81" s="321"/>
      <c r="CJ81" s="321"/>
      <c r="CK81" s="321"/>
      <c r="CL81" s="321"/>
      <c r="CM81" s="321"/>
      <c r="CN81" s="321"/>
      <c r="CO81" s="321"/>
      <c r="CP81" s="321"/>
      <c r="CQ81" s="321"/>
      <c r="CR81" s="321"/>
      <c r="CS81" s="321"/>
      <c r="CT81" s="321"/>
      <c r="CU81" s="321"/>
      <c r="CV81" s="321"/>
      <c r="CW81" s="321"/>
      <c r="CX81" s="321"/>
      <c r="CY81" s="321"/>
      <c r="CZ81" s="321"/>
      <c r="DA81" s="321"/>
      <c r="DB81" s="321"/>
      <c r="DC81" s="321"/>
      <c r="DD81" s="321"/>
      <c r="DE81" s="321"/>
      <c r="DF81" s="321"/>
      <c r="DG81" s="321"/>
      <c r="DH81" s="321"/>
      <c r="DI81" s="321"/>
      <c r="DJ81" s="321"/>
      <c r="DK81" s="321"/>
      <c r="DL81" s="321"/>
      <c r="DM81" s="321"/>
      <c r="DN81" s="321"/>
      <c r="DO81" s="321"/>
      <c r="DP81" s="321"/>
      <c r="DQ81" s="321"/>
      <c r="DR81" s="321"/>
      <c r="DS81" s="321"/>
      <c r="DT81" s="321"/>
      <c r="DU81" s="321"/>
      <c r="DV81" s="321"/>
      <c r="DW81" s="321"/>
      <c r="DX81" s="321"/>
      <c r="DY81" s="321"/>
      <c r="DZ81" s="321"/>
      <c r="EA81" s="321"/>
      <c r="EB81" s="321"/>
      <c r="EC81" s="321"/>
      <c r="ED81" s="321"/>
      <c r="EE81" s="321"/>
      <c r="EF81" s="321"/>
      <c r="EG81" s="321"/>
      <c r="EH81" s="321"/>
      <c r="EI81" s="321"/>
      <c r="EJ81" s="321"/>
      <c r="EK81" s="321"/>
      <c r="EL81" s="321"/>
      <c r="EM81" s="321"/>
      <c r="EN81" s="321"/>
      <c r="EO81" s="321"/>
      <c r="EP81" s="321"/>
      <c r="EQ81" s="321"/>
      <c r="ER81" s="321"/>
      <c r="ES81" s="321"/>
      <c r="ET81" s="321"/>
      <c r="EU81" s="321"/>
      <c r="EV81" s="321"/>
      <c r="EW81" s="321"/>
      <c r="EX81" s="321"/>
      <c r="EY81" s="321"/>
      <c r="EZ81" s="321"/>
      <c r="FA81" s="321"/>
      <c r="FB81" s="321"/>
      <c r="FC81" s="321"/>
      <c r="FD81" s="321"/>
      <c r="FE81" s="321"/>
      <c r="FF81" s="321"/>
      <c r="FG81" s="321"/>
      <c r="FH81" s="321"/>
      <c r="FI81" s="321"/>
      <c r="FJ81" s="321"/>
      <c r="FK81" s="321"/>
      <c r="FL81" s="321"/>
      <c r="FM81" s="321"/>
      <c r="FN81" s="321"/>
      <c r="FO81" s="321"/>
      <c r="FP81" s="321"/>
      <c r="FQ81" s="321"/>
      <c r="FR81" s="321"/>
      <c r="FS81" s="321"/>
      <c r="FT81" s="321"/>
      <c r="FU81" s="321"/>
      <c r="FV81" s="321"/>
      <c r="FW81" s="321"/>
      <c r="FX81" s="321"/>
      <c r="FY81" s="321"/>
      <c r="FZ81" s="321"/>
      <c r="GA81" s="321"/>
      <c r="GB81" s="321"/>
      <c r="GC81" s="321"/>
      <c r="GD81" s="321"/>
      <c r="GE81" s="321"/>
      <c r="GF81" s="321"/>
      <c r="GG81" s="321"/>
      <c r="GH81" s="321"/>
      <c r="GI81" s="321"/>
      <c r="GJ81" s="321"/>
      <c r="GK81" s="321"/>
      <c r="GL81" s="321"/>
      <c r="GM81" s="321"/>
      <c r="GN81" s="321"/>
      <c r="GO81" s="321"/>
      <c r="GP81" s="321"/>
      <c r="GQ81" s="321"/>
      <c r="GR81" s="321"/>
      <c r="GS81" s="321"/>
      <c r="GT81" s="321"/>
      <c r="GU81" s="321"/>
      <c r="GV81" s="321"/>
      <c r="GW81" s="321"/>
      <c r="GX81" s="321"/>
      <c r="GY81" s="321"/>
      <c r="GZ81" s="321"/>
      <c r="HA81" s="321"/>
      <c r="HB81" s="321"/>
      <c r="HC81" s="321"/>
      <c r="HD81" s="321"/>
      <c r="HE81" s="321"/>
      <c r="HF81" s="321"/>
      <c r="HG81" s="321"/>
      <c r="HH81" s="321"/>
      <c r="HI81" s="321"/>
      <c r="HJ81" s="321"/>
      <c r="HK81" s="321"/>
      <c r="HL81" s="321"/>
      <c r="HM81" s="321"/>
      <c r="HN81" s="321"/>
      <c r="HO81" s="321"/>
      <c r="HP81" s="321"/>
      <c r="HQ81" s="321"/>
      <c r="HR81" s="321"/>
      <c r="HS81" s="321"/>
      <c r="HT81" s="321"/>
      <c r="HU81" s="321"/>
      <c r="HV81" s="321"/>
      <c r="HW81" s="321"/>
      <c r="HX81" s="321"/>
      <c r="HY81" s="321"/>
      <c r="HZ81" s="321"/>
      <c r="IA81" s="321"/>
      <c r="IB81" s="321"/>
      <c r="IC81" s="321"/>
      <c r="ID81" s="321"/>
      <c r="IE81" s="321"/>
      <c r="IF81" s="321"/>
      <c r="IG81" s="321"/>
    </row>
    <row r="82" s="26" customFormat="true" ht="33" hidden="false" customHeight="true" outlineLevel="0" collapsed="false">
      <c r="A82" s="46" t="n">
        <v>2</v>
      </c>
      <c r="B82" s="39" t="s">
        <v>1498</v>
      </c>
      <c r="C82" s="37" t="s">
        <v>1499</v>
      </c>
      <c r="D82" s="37" t="s">
        <v>1500</v>
      </c>
      <c r="E82" s="78" t="s">
        <v>2668</v>
      </c>
      <c r="F82" s="37" t="s">
        <v>765</v>
      </c>
      <c r="G82" s="60" t="n">
        <v>160</v>
      </c>
      <c r="H82" s="39" t="n">
        <v>10</v>
      </c>
      <c r="I82" s="40" t="n">
        <v>1600</v>
      </c>
      <c r="J82" s="41" t="n">
        <v>0.12</v>
      </c>
      <c r="K82" s="42" t="n">
        <v>1792</v>
      </c>
      <c r="L82" s="37" t="s">
        <v>766</v>
      </c>
      <c r="M82" s="321"/>
      <c r="O82" s="321"/>
      <c r="P82" s="321"/>
      <c r="Q82" s="321"/>
      <c r="R82" s="321"/>
      <c r="S82" s="321"/>
      <c r="T82" s="321"/>
      <c r="U82" s="321"/>
      <c r="V82" s="321"/>
      <c r="W82" s="321"/>
      <c r="X82" s="321"/>
      <c r="Y82" s="321"/>
      <c r="Z82" s="321"/>
      <c r="AA82" s="321"/>
      <c r="AB82" s="321"/>
      <c r="AC82" s="321"/>
      <c r="AD82" s="321"/>
      <c r="AE82" s="321"/>
      <c r="AF82" s="321"/>
      <c r="AG82" s="321"/>
      <c r="AH82" s="321"/>
      <c r="AI82" s="321"/>
      <c r="AJ82" s="321"/>
      <c r="AK82" s="321"/>
      <c r="AL82" s="321"/>
      <c r="AM82" s="321"/>
      <c r="AN82" s="321"/>
      <c r="AO82" s="321"/>
      <c r="AP82" s="321"/>
      <c r="AQ82" s="321"/>
      <c r="AR82" s="321"/>
      <c r="AS82" s="321"/>
      <c r="AT82" s="321"/>
      <c r="AU82" s="321"/>
      <c r="AV82" s="321"/>
      <c r="AW82" s="321"/>
      <c r="AX82" s="321"/>
      <c r="AY82" s="321"/>
      <c r="AZ82" s="321"/>
      <c r="BA82" s="321"/>
      <c r="BB82" s="321"/>
      <c r="BC82" s="321"/>
      <c r="BD82" s="321"/>
      <c r="BE82" s="321"/>
      <c r="BF82" s="321"/>
      <c r="BG82" s="321"/>
      <c r="BH82" s="321"/>
      <c r="BI82" s="321"/>
      <c r="BJ82" s="321"/>
      <c r="BK82" s="321"/>
      <c r="BL82" s="321"/>
      <c r="BM82" s="321"/>
      <c r="BN82" s="321"/>
      <c r="BO82" s="321"/>
      <c r="BP82" s="321"/>
      <c r="BQ82" s="321"/>
      <c r="BR82" s="321"/>
      <c r="BS82" s="321"/>
      <c r="BT82" s="321"/>
      <c r="BU82" s="321"/>
      <c r="BV82" s="321"/>
      <c r="BW82" s="321"/>
      <c r="BX82" s="321"/>
      <c r="BY82" s="321"/>
      <c r="BZ82" s="321"/>
      <c r="CA82" s="321"/>
      <c r="CB82" s="321"/>
      <c r="CC82" s="321"/>
      <c r="CD82" s="321"/>
      <c r="CE82" s="321"/>
      <c r="CF82" s="321"/>
      <c r="CG82" s="321"/>
      <c r="CH82" s="321"/>
      <c r="CI82" s="321"/>
      <c r="CJ82" s="321"/>
      <c r="CK82" s="321"/>
      <c r="CL82" s="321"/>
      <c r="CM82" s="321"/>
      <c r="CN82" s="321"/>
      <c r="CO82" s="321"/>
      <c r="CP82" s="321"/>
      <c r="CQ82" s="321"/>
      <c r="CR82" s="321"/>
      <c r="CS82" s="321"/>
      <c r="CT82" s="321"/>
      <c r="CU82" s="321"/>
      <c r="CV82" s="321"/>
      <c r="CW82" s="321"/>
      <c r="CX82" s="321"/>
      <c r="CY82" s="321"/>
      <c r="CZ82" s="321"/>
      <c r="DA82" s="321"/>
      <c r="DB82" s="321"/>
      <c r="DC82" s="321"/>
      <c r="DD82" s="321"/>
      <c r="DE82" s="321"/>
      <c r="DF82" s="321"/>
      <c r="DG82" s="321"/>
      <c r="DH82" s="321"/>
      <c r="DI82" s="321"/>
      <c r="DJ82" s="321"/>
      <c r="DK82" s="321"/>
      <c r="DL82" s="321"/>
      <c r="DM82" s="321"/>
      <c r="DN82" s="321"/>
      <c r="DO82" s="321"/>
      <c r="DP82" s="321"/>
      <c r="DQ82" s="321"/>
      <c r="DR82" s="321"/>
      <c r="DS82" s="321"/>
      <c r="DT82" s="321"/>
      <c r="DU82" s="321"/>
      <c r="DV82" s="321"/>
      <c r="DW82" s="321"/>
      <c r="DX82" s="321"/>
      <c r="DY82" s="321"/>
      <c r="DZ82" s="321"/>
      <c r="EA82" s="321"/>
      <c r="EB82" s="321"/>
      <c r="EC82" s="321"/>
      <c r="ED82" s="321"/>
      <c r="EE82" s="321"/>
      <c r="EF82" s="321"/>
      <c r="EG82" s="321"/>
      <c r="EH82" s="321"/>
      <c r="EI82" s="321"/>
      <c r="EJ82" s="321"/>
      <c r="EK82" s="321"/>
      <c r="EL82" s="321"/>
      <c r="EM82" s="321"/>
      <c r="EN82" s="321"/>
      <c r="EO82" s="321"/>
      <c r="EP82" s="321"/>
      <c r="EQ82" s="321"/>
      <c r="ER82" s="321"/>
      <c r="ES82" s="321"/>
      <c r="ET82" s="321"/>
      <c r="EU82" s="321"/>
      <c r="EV82" s="321"/>
      <c r="EW82" s="321"/>
      <c r="EX82" s="321"/>
      <c r="EY82" s="321"/>
      <c r="EZ82" s="321"/>
      <c r="FA82" s="321"/>
      <c r="FB82" s="321"/>
      <c r="FC82" s="321"/>
      <c r="FD82" s="321"/>
      <c r="FE82" s="321"/>
      <c r="FF82" s="321"/>
      <c r="FG82" s="321"/>
      <c r="FH82" s="321"/>
      <c r="FI82" s="321"/>
      <c r="FJ82" s="321"/>
      <c r="FK82" s="321"/>
      <c r="FL82" s="321"/>
      <c r="FM82" s="321"/>
      <c r="FN82" s="321"/>
      <c r="FO82" s="321"/>
      <c r="FP82" s="321"/>
      <c r="FQ82" s="321"/>
      <c r="FR82" s="321"/>
      <c r="FS82" s="321"/>
      <c r="FT82" s="321"/>
      <c r="FU82" s="321"/>
      <c r="FV82" s="321"/>
      <c r="FW82" s="321"/>
      <c r="FX82" s="321"/>
      <c r="FY82" s="321"/>
      <c r="FZ82" s="321"/>
      <c r="GA82" s="321"/>
      <c r="GB82" s="321"/>
      <c r="GC82" s="321"/>
      <c r="GD82" s="321"/>
      <c r="GE82" s="321"/>
      <c r="GF82" s="321"/>
      <c r="GG82" s="321"/>
      <c r="GH82" s="321"/>
      <c r="GI82" s="321"/>
      <c r="GJ82" s="321"/>
      <c r="GK82" s="321"/>
      <c r="GL82" s="321"/>
      <c r="GM82" s="321"/>
      <c r="GN82" s="321"/>
      <c r="GO82" s="321"/>
      <c r="GP82" s="321"/>
      <c r="GQ82" s="321"/>
      <c r="GR82" s="321"/>
      <c r="GS82" s="321"/>
      <c r="GT82" s="321"/>
      <c r="GU82" s="321"/>
      <c r="GV82" s="321"/>
      <c r="GW82" s="321"/>
      <c r="GX82" s="321"/>
      <c r="GY82" s="321"/>
      <c r="GZ82" s="321"/>
      <c r="HA82" s="321"/>
      <c r="HB82" s="321"/>
      <c r="HC82" s="321"/>
      <c r="HD82" s="321"/>
      <c r="HE82" s="321"/>
      <c r="HF82" s="321"/>
      <c r="HG82" s="321"/>
      <c r="HH82" s="321"/>
      <c r="HI82" s="321"/>
      <c r="HJ82" s="321"/>
      <c r="HK82" s="321"/>
      <c r="HL82" s="321"/>
      <c r="HM82" s="321"/>
      <c r="HN82" s="321"/>
      <c r="HO82" s="321"/>
      <c r="HP82" s="321"/>
      <c r="HQ82" s="321"/>
      <c r="HR82" s="321"/>
      <c r="HS82" s="321"/>
      <c r="HT82" s="321"/>
      <c r="HU82" s="321"/>
      <c r="HV82" s="321"/>
      <c r="HW82" s="321"/>
      <c r="HX82" s="321"/>
      <c r="HY82" s="321"/>
      <c r="HZ82" s="321"/>
      <c r="IA82" s="321"/>
      <c r="IB82" s="321"/>
      <c r="IC82" s="321"/>
      <c r="ID82" s="321"/>
      <c r="IE82" s="321"/>
      <c r="IF82" s="321"/>
      <c r="IG82" s="321"/>
      <c r="IH82" s="321"/>
      <c r="II82" s="321"/>
      <c r="IJ82" s="321"/>
      <c r="IK82" s="321"/>
      <c r="IL82" s="321"/>
      <c r="IM82" s="321"/>
      <c r="IN82" s="321"/>
      <c r="IO82" s="321"/>
      <c r="IP82" s="321"/>
      <c r="IQ82" s="321"/>
      <c r="IR82" s="321"/>
      <c r="IS82" s="321"/>
      <c r="IT82" s="321"/>
      <c r="IU82" s="321"/>
      <c r="IV82" s="321"/>
    </row>
    <row r="83" s="26" customFormat="true" ht="36" hidden="false" customHeight="false" outlineLevel="0" collapsed="false">
      <c r="A83" s="51" t="n">
        <v>3</v>
      </c>
      <c r="B83" s="39" t="s">
        <v>1600</v>
      </c>
      <c r="C83" s="78" t="s">
        <v>1601</v>
      </c>
      <c r="D83" s="78" t="s">
        <v>1602</v>
      </c>
      <c r="E83" s="78" t="s">
        <v>685</v>
      </c>
      <c r="F83" s="116" t="s">
        <v>2669</v>
      </c>
      <c r="G83" s="56" t="n">
        <v>2742.86</v>
      </c>
      <c r="H83" s="51" t="n">
        <v>3</v>
      </c>
      <c r="I83" s="65" t="n">
        <v>8228.58</v>
      </c>
      <c r="J83" s="57" t="n">
        <v>0.12</v>
      </c>
      <c r="K83" s="56" t="n">
        <v>9216.0096</v>
      </c>
      <c r="L83" s="78" t="s">
        <v>1538</v>
      </c>
      <c r="M83" s="321"/>
      <c r="N83" s="321"/>
      <c r="O83" s="321"/>
      <c r="P83" s="321"/>
      <c r="Q83" s="321"/>
      <c r="R83" s="321"/>
      <c r="S83" s="321"/>
      <c r="T83" s="321"/>
      <c r="U83" s="321"/>
      <c r="V83" s="321"/>
      <c r="W83" s="321"/>
      <c r="X83" s="321"/>
      <c r="Y83" s="321"/>
      <c r="Z83" s="321"/>
      <c r="AA83" s="321"/>
      <c r="AB83" s="321"/>
      <c r="AC83" s="321"/>
      <c r="AD83" s="321"/>
      <c r="AE83" s="321"/>
      <c r="AF83" s="321"/>
      <c r="AG83" s="321"/>
      <c r="AH83" s="321"/>
      <c r="AI83" s="321"/>
      <c r="AJ83" s="321"/>
      <c r="AK83" s="321"/>
      <c r="AL83" s="321"/>
      <c r="AM83" s="321"/>
      <c r="AN83" s="321"/>
      <c r="AO83" s="321"/>
      <c r="AP83" s="321"/>
      <c r="AQ83" s="321"/>
      <c r="AR83" s="321"/>
      <c r="AS83" s="321"/>
      <c r="AT83" s="321"/>
      <c r="AU83" s="321"/>
      <c r="AV83" s="321"/>
      <c r="AW83" s="321"/>
      <c r="AX83" s="321"/>
      <c r="AY83" s="321"/>
      <c r="AZ83" s="321"/>
      <c r="BA83" s="321"/>
      <c r="BB83" s="321"/>
      <c r="BC83" s="321"/>
      <c r="BD83" s="321"/>
      <c r="BE83" s="321"/>
      <c r="BF83" s="321"/>
      <c r="BG83" s="321"/>
      <c r="BH83" s="321"/>
      <c r="BI83" s="321"/>
      <c r="BJ83" s="321"/>
      <c r="BK83" s="321"/>
      <c r="BL83" s="321"/>
      <c r="BM83" s="321"/>
      <c r="BN83" s="321"/>
      <c r="BO83" s="321"/>
      <c r="BP83" s="321"/>
      <c r="BQ83" s="321"/>
      <c r="BR83" s="321"/>
      <c r="BS83" s="321"/>
      <c r="BT83" s="321"/>
      <c r="BU83" s="321"/>
      <c r="BV83" s="321"/>
      <c r="BW83" s="321"/>
      <c r="BX83" s="321"/>
      <c r="BY83" s="321"/>
      <c r="BZ83" s="321"/>
      <c r="CA83" s="321"/>
      <c r="CB83" s="321"/>
      <c r="CC83" s="321"/>
      <c r="CD83" s="321"/>
      <c r="CE83" s="321"/>
      <c r="CF83" s="321"/>
      <c r="CG83" s="321"/>
      <c r="CH83" s="321"/>
      <c r="CI83" s="321"/>
      <c r="CJ83" s="321"/>
      <c r="CK83" s="321"/>
      <c r="CL83" s="321"/>
      <c r="CM83" s="321"/>
      <c r="CN83" s="321"/>
      <c r="CO83" s="321"/>
      <c r="CP83" s="321"/>
      <c r="CQ83" s="321"/>
      <c r="CR83" s="321"/>
      <c r="CS83" s="321"/>
      <c r="CT83" s="321"/>
      <c r="CU83" s="321"/>
      <c r="CV83" s="321"/>
      <c r="CW83" s="321"/>
      <c r="CX83" s="321"/>
      <c r="CY83" s="321"/>
      <c r="CZ83" s="321"/>
      <c r="DA83" s="321"/>
      <c r="DB83" s="321"/>
      <c r="DC83" s="321"/>
      <c r="DD83" s="321"/>
      <c r="DE83" s="321"/>
      <c r="DF83" s="321"/>
      <c r="DG83" s="321"/>
      <c r="DH83" s="321"/>
      <c r="DI83" s="321"/>
      <c r="DJ83" s="321"/>
      <c r="DK83" s="321"/>
      <c r="DL83" s="321"/>
      <c r="DM83" s="321"/>
      <c r="DN83" s="321"/>
      <c r="DO83" s="321"/>
      <c r="DP83" s="321"/>
      <c r="DQ83" s="321"/>
      <c r="DR83" s="321"/>
      <c r="DS83" s="321"/>
      <c r="DT83" s="321"/>
      <c r="DU83" s="321"/>
      <c r="DV83" s="321"/>
      <c r="DW83" s="321"/>
      <c r="DX83" s="321"/>
      <c r="DY83" s="321"/>
      <c r="DZ83" s="321"/>
      <c r="EA83" s="321"/>
      <c r="EB83" s="321"/>
      <c r="EC83" s="321"/>
      <c r="ED83" s="321"/>
      <c r="EE83" s="321"/>
      <c r="EF83" s="321"/>
      <c r="EG83" s="321"/>
      <c r="EH83" s="321"/>
      <c r="EI83" s="321"/>
      <c r="EJ83" s="321"/>
      <c r="EK83" s="321"/>
      <c r="EL83" s="321"/>
      <c r="EM83" s="321"/>
      <c r="EN83" s="321"/>
      <c r="EO83" s="321"/>
      <c r="EP83" s="321"/>
      <c r="EQ83" s="321"/>
      <c r="ER83" s="321"/>
      <c r="ES83" s="321"/>
      <c r="ET83" s="321"/>
      <c r="EU83" s="321"/>
      <c r="EV83" s="321"/>
      <c r="EW83" s="321"/>
      <c r="EX83" s="321"/>
      <c r="EY83" s="321"/>
      <c r="EZ83" s="321"/>
      <c r="FA83" s="321"/>
      <c r="FB83" s="321"/>
      <c r="FC83" s="321"/>
      <c r="FD83" s="321"/>
      <c r="FE83" s="321"/>
      <c r="FF83" s="321"/>
      <c r="FG83" s="321"/>
      <c r="FH83" s="321"/>
      <c r="FI83" s="321"/>
      <c r="FJ83" s="321"/>
      <c r="FK83" s="321"/>
      <c r="FL83" s="321"/>
      <c r="FM83" s="321"/>
      <c r="FN83" s="321"/>
      <c r="FO83" s="321"/>
      <c r="FP83" s="321"/>
      <c r="FQ83" s="321"/>
      <c r="FR83" s="321"/>
      <c r="FS83" s="321"/>
      <c r="FT83" s="321"/>
      <c r="FU83" s="321"/>
      <c r="FV83" s="321"/>
      <c r="FW83" s="321"/>
      <c r="FX83" s="321"/>
      <c r="FY83" s="321"/>
      <c r="FZ83" s="321"/>
      <c r="GA83" s="321"/>
      <c r="GB83" s="321"/>
      <c r="GC83" s="321"/>
      <c r="GD83" s="321"/>
      <c r="GE83" s="321"/>
      <c r="GF83" s="321"/>
      <c r="GG83" s="321"/>
      <c r="GH83" s="321"/>
      <c r="GI83" s="321"/>
      <c r="GJ83" s="321"/>
      <c r="GK83" s="321"/>
      <c r="GL83" s="321"/>
      <c r="GM83" s="321"/>
      <c r="GN83" s="321"/>
      <c r="GO83" s="321"/>
      <c r="GP83" s="321"/>
      <c r="GQ83" s="321"/>
      <c r="GR83" s="321"/>
      <c r="GS83" s="321"/>
      <c r="GT83" s="321"/>
      <c r="GU83" s="321"/>
      <c r="GV83" s="321"/>
      <c r="GW83" s="321"/>
      <c r="GX83" s="321"/>
      <c r="GY83" s="321"/>
      <c r="GZ83" s="321"/>
      <c r="HA83" s="321"/>
      <c r="HB83" s="321"/>
      <c r="HC83" s="321"/>
      <c r="HD83" s="321"/>
      <c r="HE83" s="321"/>
      <c r="HF83" s="321"/>
      <c r="HG83" s="321"/>
      <c r="HH83" s="321"/>
      <c r="HI83" s="321"/>
      <c r="HJ83" s="321"/>
      <c r="HK83" s="321"/>
      <c r="HL83" s="321"/>
      <c r="HM83" s="321"/>
      <c r="HN83" s="321"/>
      <c r="HO83" s="321"/>
      <c r="HP83" s="321"/>
      <c r="HQ83" s="321"/>
      <c r="HR83" s="321"/>
      <c r="HS83" s="321"/>
      <c r="HT83" s="321"/>
      <c r="HU83" s="321"/>
      <c r="HV83" s="321"/>
      <c r="HW83" s="321"/>
      <c r="HX83" s="321"/>
      <c r="HY83" s="321"/>
      <c r="HZ83" s="321"/>
      <c r="IA83" s="321"/>
      <c r="IB83" s="321"/>
      <c r="IC83" s="321"/>
      <c r="ID83" s="321"/>
      <c r="IE83" s="321"/>
      <c r="IF83" s="321"/>
      <c r="IG83" s="321"/>
      <c r="IH83" s="321"/>
      <c r="II83" s="321"/>
      <c r="IJ83" s="321"/>
      <c r="IK83" s="321"/>
      <c r="IL83" s="321"/>
      <c r="IM83" s="321"/>
      <c r="IN83" s="321"/>
      <c r="IO83" s="321"/>
      <c r="IP83" s="321"/>
      <c r="IQ83" s="321"/>
      <c r="IR83" s="321"/>
      <c r="IS83" s="321"/>
      <c r="IT83" s="321"/>
      <c r="IU83" s="321"/>
    </row>
    <row r="84" s="24" customFormat="true" ht="30" hidden="false" customHeight="false" outlineLevel="0" collapsed="false">
      <c r="A84" s="51" t="n">
        <v>4</v>
      </c>
      <c r="B84" s="39" t="s">
        <v>1156</v>
      </c>
      <c r="C84" s="37" t="s">
        <v>1157</v>
      </c>
      <c r="D84" s="37" t="s">
        <v>1158</v>
      </c>
      <c r="E84" s="78" t="s">
        <v>418</v>
      </c>
      <c r="F84" s="39" t="s">
        <v>2670</v>
      </c>
      <c r="G84" s="60" t="n">
        <v>18.7</v>
      </c>
      <c r="H84" s="48" t="n">
        <v>650</v>
      </c>
      <c r="I84" s="65" t="n">
        <v>12155</v>
      </c>
      <c r="J84" s="41" t="n">
        <v>0.12</v>
      </c>
      <c r="K84" s="42" t="n">
        <v>13613.6</v>
      </c>
      <c r="L84" s="37" t="s">
        <v>766</v>
      </c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DV84" s="50"/>
      <c r="DW84" s="50"/>
      <c r="DX84" s="50"/>
      <c r="DY84" s="50"/>
      <c r="DZ84" s="50"/>
      <c r="EA84" s="50"/>
      <c r="EB84" s="50"/>
      <c r="EC84" s="50"/>
      <c r="ED84" s="50"/>
      <c r="EE84" s="50"/>
      <c r="EF84" s="50"/>
      <c r="EG84" s="50"/>
      <c r="EH84" s="50"/>
      <c r="EI84" s="50"/>
      <c r="EJ84" s="50"/>
      <c r="EK84" s="50"/>
      <c r="EL84" s="50"/>
      <c r="EM84" s="50"/>
      <c r="EN84" s="50"/>
      <c r="EO84" s="50"/>
      <c r="EP84" s="50"/>
      <c r="EQ84" s="50"/>
      <c r="ER84" s="50"/>
      <c r="ES84" s="50"/>
      <c r="ET84" s="50"/>
      <c r="EU84" s="50"/>
      <c r="EV84" s="50"/>
      <c r="EW84" s="50"/>
      <c r="EX84" s="50"/>
      <c r="EY84" s="50"/>
      <c r="EZ84" s="50"/>
      <c r="FA84" s="50"/>
      <c r="FB84" s="50"/>
      <c r="FC84" s="50"/>
      <c r="FD84" s="50"/>
      <c r="FE84" s="50"/>
      <c r="FF84" s="50"/>
      <c r="FG84" s="50"/>
      <c r="FH84" s="50"/>
      <c r="FI84" s="50"/>
      <c r="FJ84" s="50"/>
      <c r="FK84" s="50"/>
      <c r="FL84" s="50"/>
      <c r="FM84" s="50"/>
      <c r="FN84" s="50"/>
      <c r="FO84" s="50"/>
      <c r="FP84" s="50"/>
      <c r="FQ84" s="50"/>
      <c r="FR84" s="50"/>
      <c r="FS84" s="50"/>
      <c r="FT84" s="50"/>
      <c r="FU84" s="50"/>
      <c r="FV84" s="50"/>
      <c r="FW84" s="50"/>
      <c r="FX84" s="50"/>
      <c r="FY84" s="50"/>
      <c r="FZ84" s="50"/>
      <c r="GA84" s="50"/>
      <c r="GB84" s="50"/>
      <c r="GC84" s="50"/>
      <c r="GD84" s="50"/>
      <c r="GE84" s="50"/>
      <c r="GF84" s="50"/>
      <c r="GG84" s="50"/>
      <c r="GH84" s="50"/>
      <c r="GI84" s="50"/>
      <c r="GJ84" s="50"/>
      <c r="GK84" s="50"/>
      <c r="GL84" s="50"/>
      <c r="GM84" s="50"/>
      <c r="GN84" s="50"/>
      <c r="GO84" s="50"/>
      <c r="GP84" s="50"/>
      <c r="GQ84" s="50"/>
      <c r="GR84" s="50"/>
      <c r="GS84" s="50"/>
      <c r="GT84" s="50"/>
      <c r="GU84" s="50"/>
      <c r="GV84" s="50"/>
      <c r="GW84" s="50"/>
      <c r="GX84" s="50"/>
      <c r="GY84" s="50"/>
      <c r="GZ84" s="50"/>
      <c r="HA84" s="50"/>
      <c r="HB84" s="50"/>
      <c r="HC84" s="50"/>
      <c r="HD84" s="50"/>
      <c r="HE84" s="50"/>
      <c r="HF84" s="50"/>
      <c r="HG84" s="50"/>
      <c r="HH84" s="50"/>
      <c r="HI84" s="50"/>
      <c r="HJ84" s="50"/>
      <c r="HK84" s="50"/>
      <c r="HL84" s="50"/>
      <c r="HM84" s="50"/>
      <c r="HN84" s="50"/>
      <c r="HO84" s="50"/>
      <c r="HP84" s="50"/>
      <c r="HQ84" s="50"/>
      <c r="HR84" s="50"/>
      <c r="HS84" s="50"/>
      <c r="HT84" s="50"/>
    </row>
    <row r="85" s="26" customFormat="true" ht="15" hidden="false" customHeight="true" outlineLevel="0" collapsed="false">
      <c r="A85" s="33" t="s">
        <v>2593</v>
      </c>
      <c r="B85" s="33"/>
      <c r="C85" s="33"/>
      <c r="D85" s="33"/>
      <c r="E85" s="33"/>
      <c r="F85" s="33"/>
      <c r="G85" s="33"/>
      <c r="H85" s="33"/>
      <c r="I85" s="33"/>
      <c r="J85" s="33"/>
      <c r="K85" s="290" t="n">
        <f aca="false">SUM(K81:K84)</f>
        <v>32799.0096</v>
      </c>
    </row>
    <row r="86" s="26" customFormat="true" ht="15" hidden="false" customHeight="true" outlineLevel="0" collapsed="false">
      <c r="A86" s="33" t="s">
        <v>2594</v>
      </c>
      <c r="B86" s="33"/>
      <c r="C86" s="33"/>
      <c r="D86" s="33"/>
      <c r="E86" s="33"/>
      <c r="F86" s="33"/>
      <c r="G86" s="33"/>
      <c r="H86" s="33"/>
      <c r="I86" s="33"/>
      <c r="J86" s="33"/>
      <c r="K86" s="290" t="n">
        <v>-0.01</v>
      </c>
    </row>
    <row r="87" s="26" customFormat="true" ht="15" hidden="false" customHeight="true" outlineLevel="0" collapsed="false">
      <c r="A87" s="313" t="s">
        <v>2671</v>
      </c>
      <c r="B87" s="313"/>
      <c r="C87" s="313"/>
      <c r="D87" s="313"/>
      <c r="E87" s="313"/>
      <c r="F87" s="313"/>
      <c r="G87" s="313"/>
      <c r="H87" s="313"/>
      <c r="I87" s="313"/>
      <c r="J87" s="313"/>
      <c r="K87" s="290" t="n">
        <f aca="false">SUM(K85:K86)</f>
        <v>32798.9996</v>
      </c>
    </row>
    <row r="88" s="26" customFormat="true" ht="15" hidden="false" customHeight="false" outlineLevel="0" collapsed="false">
      <c r="A88" s="314"/>
      <c r="B88" s="315"/>
      <c r="C88" s="315"/>
      <c r="D88" s="315"/>
      <c r="E88" s="316"/>
      <c r="F88" s="315"/>
      <c r="G88" s="317"/>
      <c r="H88" s="314"/>
      <c r="I88" s="315"/>
      <c r="J88" s="315"/>
      <c r="K88" s="318"/>
    </row>
    <row r="89" s="26" customFormat="true" ht="15" hidden="false" customHeight="false" outlineLevel="0" collapsed="false">
      <c r="A89" s="24"/>
      <c r="C89" s="319"/>
      <c r="D89" s="319"/>
      <c r="F89" s="319"/>
      <c r="G89" s="320"/>
      <c r="H89" s="24"/>
      <c r="K89" s="118"/>
    </row>
    <row r="90" s="26" customFormat="true" ht="45" hidden="false" customHeight="false" outlineLevel="0" collapsed="false">
      <c r="A90" s="32" t="s">
        <v>0</v>
      </c>
      <c r="B90" s="284" t="s">
        <v>751</v>
      </c>
      <c r="C90" s="284" t="s">
        <v>752</v>
      </c>
      <c r="D90" s="284" t="s">
        <v>753</v>
      </c>
      <c r="E90" s="284" t="s">
        <v>3</v>
      </c>
      <c r="F90" s="284" t="s">
        <v>2589</v>
      </c>
      <c r="G90" s="286" t="s">
        <v>755</v>
      </c>
      <c r="H90" s="285" t="s">
        <v>756</v>
      </c>
      <c r="I90" s="286" t="s">
        <v>757</v>
      </c>
      <c r="J90" s="285" t="s">
        <v>758</v>
      </c>
      <c r="K90" s="287" t="s">
        <v>759</v>
      </c>
      <c r="N90" s="288" t="s">
        <v>2672</v>
      </c>
    </row>
    <row r="91" s="24" customFormat="true" ht="30" hidden="false" customHeight="false" outlineLevel="0" collapsed="false">
      <c r="A91" s="38" t="n">
        <v>1</v>
      </c>
      <c r="B91" s="39" t="s">
        <v>1680</v>
      </c>
      <c r="C91" s="37" t="s">
        <v>1681</v>
      </c>
      <c r="D91" s="37" t="s">
        <v>1682</v>
      </c>
      <c r="E91" s="78" t="s">
        <v>103</v>
      </c>
      <c r="F91" s="37" t="s">
        <v>1683</v>
      </c>
      <c r="G91" s="56" t="n">
        <v>4</v>
      </c>
      <c r="H91" s="48" t="n">
        <v>110</v>
      </c>
      <c r="I91" s="65" t="n">
        <v>440</v>
      </c>
      <c r="J91" s="57" t="n">
        <v>0.12</v>
      </c>
      <c r="K91" s="42" t="n">
        <v>492.8</v>
      </c>
      <c r="L91" s="37" t="s">
        <v>1165</v>
      </c>
      <c r="M91" s="33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  <c r="DJ91" s="50"/>
      <c r="DK91" s="50"/>
      <c r="DL91" s="50"/>
      <c r="DM91" s="50"/>
      <c r="DN91" s="50"/>
      <c r="DO91" s="50"/>
      <c r="DP91" s="50"/>
      <c r="DQ91" s="50"/>
      <c r="DR91" s="50"/>
      <c r="DS91" s="50"/>
      <c r="DT91" s="50"/>
      <c r="DU91" s="50"/>
      <c r="DV91" s="50"/>
      <c r="DW91" s="50"/>
      <c r="DX91" s="50"/>
      <c r="DY91" s="50"/>
      <c r="DZ91" s="50"/>
      <c r="EA91" s="50"/>
      <c r="EB91" s="50"/>
      <c r="EC91" s="50"/>
      <c r="ED91" s="50"/>
      <c r="EE91" s="50"/>
      <c r="EF91" s="50"/>
      <c r="EG91" s="50"/>
      <c r="EH91" s="50"/>
      <c r="EI91" s="50"/>
      <c r="EJ91" s="50"/>
      <c r="EK91" s="50"/>
      <c r="EL91" s="50"/>
      <c r="EM91" s="50"/>
      <c r="EN91" s="50"/>
      <c r="EO91" s="50"/>
      <c r="EP91" s="50"/>
      <c r="EQ91" s="50"/>
      <c r="ER91" s="50"/>
      <c r="ES91" s="50"/>
      <c r="ET91" s="50"/>
      <c r="EU91" s="50"/>
      <c r="EV91" s="50"/>
      <c r="EW91" s="50"/>
      <c r="EX91" s="50"/>
      <c r="EY91" s="50"/>
      <c r="EZ91" s="50"/>
      <c r="FA91" s="50"/>
      <c r="FB91" s="50"/>
      <c r="FC91" s="50"/>
      <c r="FD91" s="50"/>
      <c r="FE91" s="50"/>
      <c r="FF91" s="50"/>
      <c r="FG91" s="50"/>
      <c r="FH91" s="50"/>
      <c r="FI91" s="50"/>
      <c r="FJ91" s="50"/>
      <c r="FK91" s="50"/>
      <c r="FL91" s="50"/>
      <c r="FM91" s="50"/>
      <c r="FN91" s="50"/>
      <c r="FO91" s="50"/>
      <c r="FP91" s="50"/>
      <c r="FQ91" s="50"/>
      <c r="FR91" s="50"/>
      <c r="FS91" s="50"/>
      <c r="FT91" s="50"/>
      <c r="FU91" s="50"/>
      <c r="FV91" s="50"/>
      <c r="FW91" s="50"/>
      <c r="FX91" s="50"/>
      <c r="FY91" s="50"/>
      <c r="FZ91" s="50"/>
      <c r="GA91" s="50"/>
      <c r="GB91" s="50"/>
      <c r="GC91" s="50"/>
      <c r="GD91" s="50"/>
      <c r="GE91" s="50"/>
      <c r="GF91" s="50"/>
      <c r="GG91" s="50"/>
      <c r="GH91" s="50"/>
      <c r="GI91" s="50"/>
      <c r="GJ91" s="50"/>
      <c r="GK91" s="50"/>
      <c r="GL91" s="50"/>
      <c r="GM91" s="50"/>
      <c r="GN91" s="50"/>
      <c r="GO91" s="50"/>
      <c r="GP91" s="50"/>
      <c r="GQ91" s="50"/>
      <c r="GR91" s="50"/>
      <c r="GS91" s="50"/>
      <c r="GT91" s="50"/>
      <c r="GU91" s="50"/>
      <c r="GV91" s="50"/>
      <c r="GW91" s="50"/>
      <c r="GX91" s="50"/>
      <c r="GY91" s="50"/>
      <c r="GZ91" s="50"/>
      <c r="HA91" s="50"/>
      <c r="HB91" s="50"/>
      <c r="HC91" s="50"/>
      <c r="HD91" s="50"/>
      <c r="HE91" s="50"/>
      <c r="HF91" s="50"/>
      <c r="HG91" s="50"/>
      <c r="HH91" s="50"/>
      <c r="HI91" s="50"/>
      <c r="HJ91" s="50"/>
      <c r="HK91" s="50"/>
      <c r="HL91" s="50"/>
      <c r="HM91" s="50"/>
      <c r="HN91" s="50"/>
    </row>
    <row r="92" s="26" customFormat="true" ht="30" hidden="false" customHeight="false" outlineLevel="0" collapsed="false">
      <c r="A92" s="51" t="n">
        <v>2</v>
      </c>
      <c r="B92" s="39" t="s">
        <v>1459</v>
      </c>
      <c r="C92" s="78" t="s">
        <v>1460</v>
      </c>
      <c r="D92" s="78" t="s">
        <v>1461</v>
      </c>
      <c r="E92" s="78" t="s">
        <v>437</v>
      </c>
      <c r="F92" s="37" t="s">
        <v>1258</v>
      </c>
      <c r="G92" s="56" t="n">
        <v>135</v>
      </c>
      <c r="H92" s="52" t="n">
        <v>30</v>
      </c>
      <c r="I92" s="65" t="n">
        <v>4050</v>
      </c>
      <c r="J92" s="41" t="n">
        <v>0.12</v>
      </c>
      <c r="K92" s="42" t="n">
        <v>4536</v>
      </c>
      <c r="L92" s="37" t="s">
        <v>1165</v>
      </c>
      <c r="M92" s="321"/>
      <c r="O92" s="321"/>
      <c r="P92" s="321"/>
      <c r="Q92" s="321"/>
      <c r="R92" s="321"/>
      <c r="S92" s="321"/>
      <c r="T92" s="321"/>
      <c r="U92" s="321"/>
      <c r="V92" s="321"/>
      <c r="W92" s="321"/>
      <c r="X92" s="321"/>
      <c r="Y92" s="321"/>
      <c r="Z92" s="321"/>
      <c r="AA92" s="321"/>
      <c r="AB92" s="321"/>
      <c r="AC92" s="321"/>
      <c r="AD92" s="321"/>
      <c r="AE92" s="321"/>
      <c r="AF92" s="321"/>
      <c r="AG92" s="321"/>
      <c r="AH92" s="321"/>
      <c r="AI92" s="321"/>
      <c r="AJ92" s="321"/>
      <c r="AK92" s="321"/>
      <c r="AL92" s="321"/>
      <c r="AM92" s="321"/>
      <c r="AN92" s="321"/>
      <c r="AO92" s="321"/>
      <c r="AP92" s="321"/>
      <c r="AQ92" s="321"/>
      <c r="AR92" s="321"/>
      <c r="AS92" s="321"/>
      <c r="AT92" s="321"/>
      <c r="AU92" s="321"/>
      <c r="AV92" s="321"/>
      <c r="AW92" s="321"/>
      <c r="AX92" s="321"/>
      <c r="AY92" s="321"/>
      <c r="AZ92" s="321"/>
      <c r="BA92" s="321"/>
      <c r="BB92" s="321"/>
      <c r="BC92" s="321"/>
      <c r="BD92" s="321"/>
      <c r="BE92" s="321"/>
      <c r="BF92" s="321"/>
      <c r="BG92" s="321"/>
      <c r="BH92" s="321"/>
      <c r="BI92" s="321"/>
      <c r="BJ92" s="321"/>
      <c r="BK92" s="321"/>
      <c r="BL92" s="321"/>
      <c r="BM92" s="321"/>
      <c r="BN92" s="321"/>
      <c r="BO92" s="321"/>
      <c r="BP92" s="321"/>
      <c r="BQ92" s="321"/>
      <c r="BR92" s="321"/>
      <c r="BS92" s="321"/>
      <c r="BT92" s="321"/>
      <c r="BU92" s="321"/>
      <c r="BV92" s="321"/>
      <c r="BW92" s="321"/>
      <c r="BX92" s="321"/>
      <c r="BY92" s="321"/>
      <c r="BZ92" s="321"/>
      <c r="CA92" s="321"/>
      <c r="CB92" s="321"/>
      <c r="CC92" s="321"/>
      <c r="CD92" s="321"/>
      <c r="CE92" s="321"/>
      <c r="CF92" s="321"/>
      <c r="CG92" s="321"/>
      <c r="CH92" s="321"/>
      <c r="CI92" s="321"/>
      <c r="CJ92" s="321"/>
      <c r="CK92" s="321"/>
      <c r="CL92" s="321"/>
      <c r="CM92" s="321"/>
      <c r="CN92" s="321"/>
      <c r="CO92" s="321"/>
      <c r="CP92" s="321"/>
      <c r="CQ92" s="321"/>
      <c r="CR92" s="321"/>
      <c r="CS92" s="321"/>
      <c r="CT92" s="321"/>
      <c r="CU92" s="321"/>
      <c r="CV92" s="321"/>
      <c r="CW92" s="321"/>
      <c r="CX92" s="321"/>
      <c r="CY92" s="321"/>
      <c r="CZ92" s="321"/>
      <c r="DA92" s="321"/>
      <c r="DB92" s="321"/>
      <c r="DC92" s="321"/>
      <c r="DD92" s="321"/>
      <c r="DE92" s="321"/>
      <c r="DF92" s="321"/>
      <c r="DG92" s="321"/>
      <c r="DH92" s="321"/>
      <c r="DI92" s="321"/>
      <c r="DJ92" s="321"/>
      <c r="DK92" s="321"/>
      <c r="DL92" s="321"/>
      <c r="DM92" s="321"/>
      <c r="DN92" s="321"/>
      <c r="DO92" s="321"/>
      <c r="DP92" s="321"/>
      <c r="DQ92" s="321"/>
      <c r="DR92" s="321"/>
      <c r="DS92" s="321"/>
      <c r="DT92" s="321"/>
      <c r="DU92" s="321"/>
      <c r="DV92" s="321"/>
      <c r="DW92" s="321"/>
      <c r="DX92" s="321"/>
      <c r="DY92" s="321"/>
      <c r="DZ92" s="321"/>
      <c r="EA92" s="321"/>
      <c r="EB92" s="321"/>
      <c r="EC92" s="321"/>
      <c r="ED92" s="321"/>
      <c r="EE92" s="321"/>
      <c r="EF92" s="321"/>
      <c r="EG92" s="321"/>
      <c r="EH92" s="321"/>
      <c r="EI92" s="321"/>
      <c r="EJ92" s="321"/>
      <c r="EK92" s="321"/>
      <c r="EL92" s="321"/>
      <c r="EM92" s="321"/>
      <c r="EN92" s="321"/>
      <c r="EO92" s="321"/>
      <c r="EP92" s="321"/>
      <c r="EQ92" s="321"/>
      <c r="ER92" s="321"/>
      <c r="ES92" s="321"/>
      <c r="ET92" s="321"/>
      <c r="EU92" s="321"/>
      <c r="EV92" s="321"/>
      <c r="EW92" s="321"/>
      <c r="EX92" s="321"/>
      <c r="EY92" s="321"/>
      <c r="EZ92" s="321"/>
      <c r="FA92" s="321"/>
      <c r="FB92" s="321"/>
      <c r="FC92" s="321"/>
      <c r="FD92" s="321"/>
      <c r="FE92" s="321"/>
      <c r="FF92" s="321"/>
      <c r="FG92" s="321"/>
      <c r="FH92" s="321"/>
      <c r="FI92" s="321"/>
      <c r="FJ92" s="321"/>
      <c r="FK92" s="321"/>
      <c r="FL92" s="321"/>
      <c r="FM92" s="321"/>
      <c r="FN92" s="321"/>
      <c r="FO92" s="321"/>
      <c r="FP92" s="321"/>
      <c r="FQ92" s="321"/>
      <c r="FR92" s="321"/>
      <c r="FS92" s="321"/>
      <c r="FT92" s="321"/>
      <c r="FU92" s="321"/>
      <c r="FV92" s="321"/>
      <c r="FW92" s="321"/>
      <c r="FX92" s="321"/>
      <c r="FY92" s="321"/>
      <c r="FZ92" s="321"/>
      <c r="GA92" s="321"/>
      <c r="GB92" s="321"/>
      <c r="GC92" s="321"/>
      <c r="GD92" s="321"/>
      <c r="GE92" s="321"/>
      <c r="GF92" s="321"/>
      <c r="GG92" s="321"/>
      <c r="GH92" s="321"/>
      <c r="GI92" s="321"/>
      <c r="GJ92" s="321"/>
      <c r="GK92" s="321"/>
      <c r="GL92" s="321"/>
      <c r="GM92" s="321"/>
      <c r="GN92" s="321"/>
      <c r="GO92" s="321"/>
      <c r="GP92" s="321"/>
      <c r="GQ92" s="321"/>
      <c r="GR92" s="321"/>
      <c r="GS92" s="321"/>
      <c r="GT92" s="321"/>
      <c r="GU92" s="321"/>
      <c r="GV92" s="321"/>
      <c r="GW92" s="321"/>
      <c r="GX92" s="321"/>
      <c r="GY92" s="321"/>
      <c r="GZ92" s="321"/>
      <c r="HA92" s="321"/>
      <c r="HB92" s="321"/>
      <c r="HC92" s="321"/>
      <c r="HD92" s="321"/>
      <c r="HE92" s="321"/>
      <c r="HF92" s="321"/>
      <c r="HG92" s="321"/>
      <c r="HH92" s="321"/>
      <c r="HI92" s="321"/>
      <c r="HJ92" s="321"/>
      <c r="HK92" s="321"/>
      <c r="HL92" s="321"/>
      <c r="HM92" s="321"/>
      <c r="HN92" s="321"/>
      <c r="HO92" s="321"/>
      <c r="HP92" s="321"/>
      <c r="HQ92" s="321"/>
      <c r="HR92" s="321"/>
      <c r="HS92" s="321"/>
      <c r="HT92" s="321"/>
      <c r="HU92" s="321"/>
      <c r="HV92" s="321"/>
      <c r="HW92" s="321"/>
      <c r="HX92" s="321"/>
      <c r="HY92" s="321"/>
      <c r="HZ92" s="321"/>
      <c r="IA92" s="321"/>
      <c r="IB92" s="321"/>
      <c r="IC92" s="321"/>
      <c r="ID92" s="321"/>
      <c r="IE92" s="321"/>
      <c r="IF92" s="321"/>
      <c r="IG92" s="321"/>
    </row>
    <row r="93" s="24" customFormat="true" ht="30" hidden="false" customHeight="false" outlineLevel="0" collapsed="false">
      <c r="A93" s="46" t="n">
        <v>3</v>
      </c>
      <c r="B93" s="39" t="s">
        <v>1518</v>
      </c>
      <c r="C93" s="37" t="s">
        <v>1519</v>
      </c>
      <c r="D93" s="37" t="s">
        <v>1520</v>
      </c>
      <c r="E93" s="78" t="s">
        <v>1521</v>
      </c>
      <c r="F93" s="85" t="s">
        <v>1522</v>
      </c>
      <c r="G93" s="56" t="n">
        <v>8</v>
      </c>
      <c r="H93" s="48" t="n">
        <v>200</v>
      </c>
      <c r="I93" s="65" t="n">
        <v>1600</v>
      </c>
      <c r="J93" s="41" t="n">
        <v>0.12</v>
      </c>
      <c r="K93" s="42" t="n">
        <v>1792</v>
      </c>
      <c r="L93" s="37" t="s">
        <v>1165</v>
      </c>
      <c r="M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  <c r="DJ93" s="50"/>
      <c r="DK93" s="50"/>
      <c r="DL93" s="50"/>
      <c r="DM93" s="50"/>
      <c r="DN93" s="50"/>
      <c r="DO93" s="50"/>
      <c r="DP93" s="50"/>
      <c r="DQ93" s="50"/>
      <c r="DR93" s="50"/>
      <c r="DS93" s="50"/>
      <c r="DT93" s="50"/>
      <c r="DU93" s="50"/>
      <c r="DV93" s="50"/>
      <c r="DW93" s="50"/>
      <c r="DX93" s="50"/>
      <c r="DY93" s="50"/>
      <c r="DZ93" s="50"/>
      <c r="EA93" s="50"/>
      <c r="EB93" s="50"/>
      <c r="EC93" s="50"/>
      <c r="ED93" s="50"/>
      <c r="EE93" s="50"/>
      <c r="EF93" s="50"/>
      <c r="EG93" s="50"/>
      <c r="EH93" s="50"/>
      <c r="EI93" s="50"/>
      <c r="EJ93" s="50"/>
      <c r="EK93" s="50"/>
      <c r="EL93" s="50"/>
      <c r="EM93" s="50"/>
      <c r="EN93" s="50"/>
      <c r="EO93" s="50"/>
      <c r="EP93" s="50"/>
      <c r="EQ93" s="50"/>
      <c r="ER93" s="50"/>
      <c r="ES93" s="50"/>
      <c r="ET93" s="50"/>
      <c r="EU93" s="50"/>
      <c r="EV93" s="50"/>
      <c r="EW93" s="50"/>
      <c r="EX93" s="50"/>
      <c r="EY93" s="50"/>
      <c r="EZ93" s="50"/>
      <c r="FA93" s="50"/>
      <c r="FB93" s="50"/>
      <c r="FC93" s="50"/>
      <c r="FD93" s="50"/>
      <c r="FE93" s="50"/>
      <c r="FF93" s="50"/>
      <c r="FG93" s="50"/>
      <c r="FH93" s="50"/>
      <c r="FI93" s="50"/>
      <c r="FJ93" s="50"/>
      <c r="FK93" s="50"/>
      <c r="FL93" s="50"/>
      <c r="FM93" s="50"/>
      <c r="FN93" s="50"/>
      <c r="FO93" s="50"/>
      <c r="FP93" s="50"/>
      <c r="FQ93" s="50"/>
      <c r="FR93" s="50"/>
      <c r="FS93" s="50"/>
      <c r="FT93" s="50"/>
      <c r="FU93" s="50"/>
      <c r="FV93" s="50"/>
      <c r="FW93" s="50"/>
      <c r="FX93" s="50"/>
      <c r="FY93" s="50"/>
      <c r="FZ93" s="50"/>
      <c r="GA93" s="50"/>
      <c r="GB93" s="50"/>
      <c r="GC93" s="50"/>
      <c r="GD93" s="50"/>
      <c r="GE93" s="50"/>
      <c r="GF93" s="50"/>
      <c r="GG93" s="50"/>
      <c r="GH93" s="50"/>
      <c r="GI93" s="50"/>
      <c r="GJ93" s="50"/>
      <c r="GK93" s="50"/>
      <c r="GL93" s="50"/>
      <c r="GM93" s="50"/>
      <c r="GN93" s="50"/>
      <c r="GO93" s="50"/>
      <c r="GP93" s="50"/>
      <c r="GQ93" s="50"/>
      <c r="GR93" s="50"/>
      <c r="GS93" s="50"/>
      <c r="GT93" s="50"/>
      <c r="GU93" s="50"/>
      <c r="GV93" s="50"/>
      <c r="GW93" s="50"/>
      <c r="GX93" s="50"/>
      <c r="GY93" s="50"/>
      <c r="GZ93" s="50"/>
      <c r="HA93" s="50"/>
      <c r="HB93" s="50"/>
      <c r="HC93" s="50"/>
      <c r="HD93" s="50"/>
      <c r="HE93" s="50"/>
      <c r="HF93" s="50"/>
      <c r="HG93" s="50"/>
      <c r="HH93" s="50"/>
      <c r="HI93" s="50"/>
      <c r="HJ93" s="50"/>
      <c r="HK93" s="50"/>
      <c r="HL93" s="50"/>
      <c r="HM93" s="50"/>
      <c r="HN93" s="50"/>
      <c r="HO93" s="50"/>
      <c r="HP93" s="50"/>
      <c r="HQ93" s="50"/>
      <c r="HR93" s="50"/>
      <c r="HS93" s="50"/>
      <c r="HT93" s="50"/>
    </row>
    <row r="94" s="24" customFormat="true" ht="30" hidden="false" customHeight="false" outlineLevel="0" collapsed="false">
      <c r="A94" s="51" t="n">
        <v>4</v>
      </c>
      <c r="B94" s="39" t="s">
        <v>1569</v>
      </c>
      <c r="C94" s="37" t="s">
        <v>1570</v>
      </c>
      <c r="D94" s="37" t="s">
        <v>1571</v>
      </c>
      <c r="E94" s="78" t="s">
        <v>685</v>
      </c>
      <c r="F94" s="37" t="s">
        <v>1572</v>
      </c>
      <c r="G94" s="56" t="n">
        <v>280.95</v>
      </c>
      <c r="H94" s="52" t="n">
        <v>12</v>
      </c>
      <c r="I94" s="65" t="n">
        <v>3371.4</v>
      </c>
      <c r="J94" s="57" t="n">
        <v>0.12</v>
      </c>
      <c r="K94" s="42" t="n">
        <v>3775.968</v>
      </c>
      <c r="L94" s="37" t="s">
        <v>1165</v>
      </c>
      <c r="M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  <c r="DJ94" s="50"/>
      <c r="DK94" s="50"/>
      <c r="DL94" s="50"/>
      <c r="DM94" s="50"/>
      <c r="DN94" s="50"/>
      <c r="DO94" s="50"/>
      <c r="DP94" s="50"/>
      <c r="DQ94" s="50"/>
      <c r="DR94" s="50"/>
      <c r="DS94" s="50"/>
      <c r="DT94" s="50"/>
      <c r="DU94" s="50"/>
      <c r="DV94" s="50"/>
      <c r="DW94" s="50"/>
      <c r="DX94" s="50"/>
      <c r="DY94" s="50"/>
      <c r="DZ94" s="50"/>
      <c r="EA94" s="50"/>
      <c r="EB94" s="50"/>
      <c r="EC94" s="50"/>
      <c r="ED94" s="50"/>
      <c r="EE94" s="50"/>
      <c r="EF94" s="50"/>
      <c r="EG94" s="50"/>
      <c r="EH94" s="50"/>
      <c r="EI94" s="50"/>
      <c r="EJ94" s="50"/>
      <c r="EK94" s="50"/>
      <c r="EL94" s="50"/>
      <c r="EM94" s="50"/>
      <c r="EN94" s="50"/>
      <c r="EO94" s="50"/>
      <c r="EP94" s="50"/>
      <c r="EQ94" s="50"/>
      <c r="ER94" s="50"/>
      <c r="ES94" s="50"/>
      <c r="ET94" s="50"/>
      <c r="EU94" s="50"/>
      <c r="EV94" s="50"/>
      <c r="EW94" s="50"/>
      <c r="EX94" s="50"/>
      <c r="EY94" s="50"/>
      <c r="EZ94" s="50"/>
      <c r="FA94" s="50"/>
      <c r="FB94" s="50"/>
      <c r="FC94" s="50"/>
      <c r="FD94" s="50"/>
      <c r="FE94" s="50"/>
      <c r="FF94" s="50"/>
      <c r="FG94" s="50"/>
      <c r="FH94" s="50"/>
      <c r="FI94" s="50"/>
      <c r="FJ94" s="50"/>
      <c r="FK94" s="50"/>
      <c r="FL94" s="50"/>
      <c r="FM94" s="50"/>
      <c r="FN94" s="50"/>
      <c r="FO94" s="50"/>
      <c r="FP94" s="50"/>
      <c r="FQ94" s="50"/>
      <c r="FR94" s="50"/>
      <c r="FS94" s="50"/>
      <c r="FT94" s="50"/>
      <c r="FU94" s="50"/>
      <c r="FV94" s="50"/>
      <c r="FW94" s="50"/>
      <c r="FX94" s="50"/>
      <c r="FY94" s="50"/>
      <c r="FZ94" s="50"/>
      <c r="GA94" s="50"/>
      <c r="GB94" s="50"/>
      <c r="GC94" s="50"/>
      <c r="GD94" s="50"/>
      <c r="GE94" s="50"/>
      <c r="GF94" s="50"/>
      <c r="GG94" s="50"/>
      <c r="GH94" s="50"/>
      <c r="GI94" s="50"/>
      <c r="GJ94" s="50"/>
      <c r="GK94" s="50"/>
      <c r="GL94" s="50"/>
      <c r="GM94" s="50"/>
      <c r="GN94" s="50"/>
      <c r="GO94" s="50"/>
      <c r="GP94" s="50"/>
      <c r="GQ94" s="50"/>
      <c r="GR94" s="50"/>
      <c r="GS94" s="50"/>
      <c r="GT94" s="50"/>
      <c r="GU94" s="50"/>
      <c r="GV94" s="50"/>
      <c r="GW94" s="50"/>
      <c r="GX94" s="50"/>
      <c r="GY94" s="50"/>
      <c r="GZ94" s="50"/>
      <c r="HA94" s="50"/>
      <c r="HB94" s="50"/>
      <c r="HC94" s="50"/>
      <c r="HD94" s="50"/>
      <c r="HE94" s="50"/>
      <c r="HF94" s="50"/>
      <c r="HG94" s="50"/>
      <c r="HH94" s="50"/>
      <c r="HI94" s="50"/>
      <c r="HJ94" s="50"/>
      <c r="HK94" s="50"/>
      <c r="HL94" s="50"/>
      <c r="HM94" s="50"/>
      <c r="HN94" s="50"/>
      <c r="HO94" s="50"/>
      <c r="HP94" s="50"/>
      <c r="HQ94" s="50"/>
      <c r="HR94" s="50"/>
      <c r="HS94" s="50"/>
      <c r="HT94" s="50"/>
    </row>
    <row r="95" s="24" customFormat="true" ht="30" hidden="false" customHeight="false" outlineLevel="0" collapsed="false">
      <c r="A95" s="51" t="n">
        <v>5</v>
      </c>
      <c r="B95" s="39" t="s">
        <v>1688</v>
      </c>
      <c r="C95" s="37" t="s">
        <v>1689</v>
      </c>
      <c r="D95" s="37" t="s">
        <v>1690</v>
      </c>
      <c r="E95" s="78" t="s">
        <v>418</v>
      </c>
      <c r="F95" s="37" t="s">
        <v>1691</v>
      </c>
      <c r="G95" s="56" t="n">
        <v>21.9</v>
      </c>
      <c r="H95" s="52" t="n">
        <v>80</v>
      </c>
      <c r="I95" s="65" t="n">
        <v>1752</v>
      </c>
      <c r="J95" s="57" t="n">
        <v>0.12</v>
      </c>
      <c r="K95" s="42" t="n">
        <v>1962.24</v>
      </c>
      <c r="L95" s="37" t="s">
        <v>1165</v>
      </c>
      <c r="M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  <c r="DJ95" s="50"/>
      <c r="DK95" s="50"/>
      <c r="DL95" s="50"/>
      <c r="DM95" s="50"/>
      <c r="DN95" s="50"/>
      <c r="DO95" s="50"/>
      <c r="DP95" s="50"/>
      <c r="DQ95" s="50"/>
      <c r="DR95" s="50"/>
      <c r="DS95" s="50"/>
      <c r="DT95" s="50"/>
      <c r="DU95" s="50"/>
      <c r="DV95" s="50"/>
      <c r="DW95" s="50"/>
      <c r="DX95" s="50"/>
      <c r="DY95" s="50"/>
      <c r="DZ95" s="50"/>
      <c r="EA95" s="50"/>
      <c r="EB95" s="50"/>
      <c r="EC95" s="50"/>
      <c r="ED95" s="50"/>
      <c r="EE95" s="50"/>
      <c r="EF95" s="50"/>
      <c r="EG95" s="50"/>
      <c r="EH95" s="50"/>
      <c r="EI95" s="50"/>
      <c r="EJ95" s="50"/>
      <c r="EK95" s="50"/>
      <c r="EL95" s="50"/>
      <c r="EM95" s="50"/>
      <c r="EN95" s="50"/>
      <c r="EO95" s="50"/>
      <c r="EP95" s="50"/>
      <c r="EQ95" s="50"/>
      <c r="ER95" s="50"/>
      <c r="ES95" s="50"/>
      <c r="ET95" s="50"/>
      <c r="EU95" s="50"/>
      <c r="EV95" s="50"/>
      <c r="EW95" s="50"/>
      <c r="EX95" s="50"/>
      <c r="EY95" s="50"/>
      <c r="EZ95" s="50"/>
      <c r="FA95" s="50"/>
      <c r="FB95" s="50"/>
      <c r="FC95" s="50"/>
      <c r="FD95" s="50"/>
      <c r="FE95" s="50"/>
      <c r="FF95" s="50"/>
      <c r="FG95" s="50"/>
      <c r="FH95" s="50"/>
      <c r="FI95" s="50"/>
      <c r="FJ95" s="50"/>
      <c r="FK95" s="50"/>
      <c r="FL95" s="50"/>
      <c r="FM95" s="50"/>
      <c r="FN95" s="50"/>
      <c r="FO95" s="50"/>
      <c r="FP95" s="50"/>
      <c r="FQ95" s="50"/>
      <c r="FR95" s="50"/>
      <c r="FS95" s="50"/>
      <c r="FT95" s="50"/>
      <c r="FU95" s="50"/>
      <c r="FV95" s="50"/>
      <c r="FW95" s="50"/>
      <c r="FX95" s="50"/>
      <c r="FY95" s="50"/>
      <c r="FZ95" s="50"/>
      <c r="GA95" s="50"/>
      <c r="GB95" s="50"/>
      <c r="GC95" s="50"/>
      <c r="GD95" s="50"/>
      <c r="GE95" s="50"/>
      <c r="GF95" s="50"/>
      <c r="GG95" s="50"/>
      <c r="GH95" s="50"/>
      <c r="GI95" s="50"/>
      <c r="GJ95" s="50"/>
      <c r="GK95" s="50"/>
      <c r="GL95" s="50"/>
      <c r="GM95" s="50"/>
      <c r="GN95" s="50"/>
      <c r="GO95" s="50"/>
      <c r="GP95" s="50"/>
      <c r="GQ95" s="50"/>
      <c r="GR95" s="50"/>
      <c r="GS95" s="50"/>
      <c r="GT95" s="50"/>
      <c r="GU95" s="50"/>
      <c r="GV95" s="50"/>
      <c r="GW95" s="50"/>
      <c r="GX95" s="50"/>
      <c r="GY95" s="50"/>
      <c r="GZ95" s="50"/>
      <c r="HA95" s="50"/>
      <c r="HB95" s="50"/>
      <c r="HC95" s="50"/>
      <c r="HD95" s="50"/>
      <c r="HE95" s="50"/>
      <c r="HF95" s="50"/>
      <c r="HG95" s="50"/>
      <c r="HH95" s="50"/>
      <c r="HI95" s="50"/>
      <c r="HJ95" s="50"/>
      <c r="HK95" s="50"/>
      <c r="HL95" s="50"/>
      <c r="HM95" s="50"/>
      <c r="HN95" s="50"/>
      <c r="HO95" s="50"/>
      <c r="HP95" s="50"/>
      <c r="HQ95" s="50"/>
      <c r="HR95" s="50"/>
      <c r="HS95" s="50"/>
      <c r="HT95" s="50"/>
    </row>
    <row r="96" s="26" customFormat="true" ht="15" hidden="false" customHeight="true" outlineLevel="0" collapsed="false">
      <c r="A96" s="33" t="s">
        <v>2593</v>
      </c>
      <c r="B96" s="33"/>
      <c r="C96" s="33"/>
      <c r="D96" s="33"/>
      <c r="E96" s="33"/>
      <c r="F96" s="33"/>
      <c r="G96" s="33"/>
      <c r="H96" s="33"/>
      <c r="I96" s="33"/>
      <c r="J96" s="33"/>
      <c r="K96" s="290" t="n">
        <f aca="false">SUM(K91:K95)</f>
        <v>12559.008</v>
      </c>
    </row>
    <row r="97" s="26" customFormat="true" ht="15" hidden="false" customHeight="true" outlineLevel="0" collapsed="false">
      <c r="A97" s="33" t="s">
        <v>2594</v>
      </c>
      <c r="B97" s="33"/>
      <c r="C97" s="33"/>
      <c r="D97" s="33"/>
      <c r="E97" s="33"/>
      <c r="F97" s="33"/>
      <c r="G97" s="33"/>
      <c r="H97" s="33"/>
      <c r="I97" s="33"/>
      <c r="J97" s="33"/>
      <c r="K97" s="290" t="n">
        <v>-0.01</v>
      </c>
    </row>
    <row r="98" s="26" customFormat="true" ht="15" hidden="false" customHeight="true" outlineLevel="0" collapsed="false">
      <c r="A98" s="313" t="s">
        <v>2673</v>
      </c>
      <c r="B98" s="313"/>
      <c r="C98" s="313"/>
      <c r="D98" s="313"/>
      <c r="E98" s="313"/>
      <c r="F98" s="313"/>
      <c r="G98" s="313"/>
      <c r="H98" s="313"/>
      <c r="I98" s="313"/>
      <c r="J98" s="313"/>
      <c r="K98" s="290" t="n">
        <f aca="false">SUM(K96:K97)</f>
        <v>12558.998</v>
      </c>
    </row>
    <row r="99" s="26" customFormat="true" ht="15" hidden="false" customHeight="false" outlineLevel="0" collapsed="false">
      <c r="A99" s="314"/>
      <c r="B99" s="315"/>
      <c r="C99" s="315"/>
      <c r="D99" s="315"/>
      <c r="E99" s="316"/>
      <c r="F99" s="315"/>
      <c r="G99" s="317"/>
      <c r="H99" s="314"/>
      <c r="I99" s="315"/>
      <c r="J99" s="315"/>
      <c r="K99" s="318"/>
    </row>
    <row r="100" s="26" customFormat="true" ht="15" hidden="false" customHeight="false" outlineLevel="0" collapsed="false">
      <c r="A100" s="24"/>
      <c r="C100" s="319"/>
      <c r="D100" s="319"/>
      <c r="F100" s="319"/>
      <c r="G100" s="320"/>
      <c r="H100" s="24"/>
      <c r="K100" s="118"/>
    </row>
    <row r="101" s="26" customFormat="true" ht="45" hidden="false" customHeight="false" outlineLevel="0" collapsed="false">
      <c r="A101" s="32" t="s">
        <v>0</v>
      </c>
      <c r="B101" s="284" t="s">
        <v>751</v>
      </c>
      <c r="C101" s="284" t="s">
        <v>752</v>
      </c>
      <c r="D101" s="284" t="s">
        <v>753</v>
      </c>
      <c r="E101" s="284" t="s">
        <v>3</v>
      </c>
      <c r="F101" s="284" t="s">
        <v>2589</v>
      </c>
      <c r="G101" s="286" t="s">
        <v>755</v>
      </c>
      <c r="H101" s="285" t="s">
        <v>756</v>
      </c>
      <c r="I101" s="286" t="s">
        <v>757</v>
      </c>
      <c r="J101" s="285" t="s">
        <v>758</v>
      </c>
      <c r="K101" s="287" t="s">
        <v>759</v>
      </c>
      <c r="N101" s="288" t="s">
        <v>2674</v>
      </c>
    </row>
    <row r="102" s="24" customFormat="true" ht="30" hidden="false" customHeight="false" outlineLevel="0" collapsed="false">
      <c r="A102" s="46" t="n">
        <v>1</v>
      </c>
      <c r="B102" s="39" t="s">
        <v>1480</v>
      </c>
      <c r="C102" s="37" t="s">
        <v>1481</v>
      </c>
      <c r="D102" s="37" t="s">
        <v>1482</v>
      </c>
      <c r="E102" s="78" t="s">
        <v>16</v>
      </c>
      <c r="F102" s="37" t="s">
        <v>1483</v>
      </c>
      <c r="G102" s="56" t="n">
        <v>99.6</v>
      </c>
      <c r="H102" s="48" t="n">
        <v>140</v>
      </c>
      <c r="I102" s="65" t="n">
        <v>13944</v>
      </c>
      <c r="J102" s="41" t="n">
        <v>0.05</v>
      </c>
      <c r="K102" s="42" t="n">
        <v>14641.2</v>
      </c>
      <c r="L102" s="53" t="s">
        <v>771</v>
      </c>
      <c r="M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  <c r="DJ102" s="50"/>
      <c r="DK102" s="50"/>
      <c r="DL102" s="50"/>
      <c r="DM102" s="50"/>
      <c r="DN102" s="50"/>
      <c r="DO102" s="50"/>
      <c r="DP102" s="50"/>
      <c r="DQ102" s="50"/>
      <c r="DR102" s="50"/>
      <c r="DS102" s="50"/>
      <c r="DT102" s="50"/>
      <c r="DU102" s="50"/>
      <c r="DV102" s="50"/>
      <c r="DW102" s="50"/>
      <c r="DX102" s="50"/>
      <c r="DY102" s="50"/>
      <c r="DZ102" s="50"/>
      <c r="EA102" s="50"/>
      <c r="EB102" s="50"/>
      <c r="EC102" s="50"/>
      <c r="ED102" s="50"/>
      <c r="EE102" s="50"/>
      <c r="EF102" s="50"/>
      <c r="EG102" s="50"/>
      <c r="EH102" s="50"/>
      <c r="EI102" s="50"/>
      <c r="EJ102" s="50"/>
      <c r="EK102" s="50"/>
      <c r="EL102" s="50"/>
      <c r="EM102" s="50"/>
      <c r="EN102" s="50"/>
      <c r="EO102" s="50"/>
      <c r="EP102" s="50"/>
      <c r="EQ102" s="50"/>
      <c r="ER102" s="50"/>
      <c r="ES102" s="50"/>
      <c r="ET102" s="50"/>
      <c r="EU102" s="50"/>
      <c r="EV102" s="50"/>
      <c r="EW102" s="50"/>
      <c r="EX102" s="50"/>
      <c r="EY102" s="50"/>
      <c r="EZ102" s="50"/>
      <c r="FA102" s="50"/>
      <c r="FB102" s="50"/>
      <c r="FC102" s="50"/>
      <c r="FD102" s="50"/>
      <c r="FE102" s="50"/>
      <c r="FF102" s="50"/>
      <c r="FG102" s="50"/>
      <c r="FH102" s="50"/>
      <c r="FI102" s="50"/>
      <c r="FJ102" s="50"/>
      <c r="FK102" s="50"/>
      <c r="FL102" s="50"/>
      <c r="FM102" s="50"/>
      <c r="FN102" s="50"/>
      <c r="FO102" s="50"/>
      <c r="FP102" s="50"/>
      <c r="FQ102" s="50"/>
      <c r="FR102" s="50"/>
      <c r="FS102" s="50"/>
      <c r="FT102" s="50"/>
      <c r="FU102" s="50"/>
      <c r="FV102" s="50"/>
      <c r="FW102" s="50"/>
      <c r="FX102" s="50"/>
      <c r="FY102" s="50"/>
      <c r="FZ102" s="50"/>
      <c r="GA102" s="50"/>
      <c r="GB102" s="50"/>
      <c r="GC102" s="50"/>
      <c r="GD102" s="50"/>
      <c r="GE102" s="50"/>
      <c r="GF102" s="50"/>
      <c r="GG102" s="50"/>
      <c r="GH102" s="50"/>
      <c r="GI102" s="50"/>
      <c r="GJ102" s="50"/>
      <c r="GK102" s="50"/>
      <c r="GL102" s="50"/>
      <c r="GM102" s="50"/>
      <c r="GN102" s="50"/>
      <c r="GO102" s="50"/>
      <c r="GP102" s="50"/>
      <c r="GQ102" s="50"/>
      <c r="GR102" s="50"/>
      <c r="GS102" s="50"/>
      <c r="GT102" s="50"/>
      <c r="GU102" s="50"/>
      <c r="GV102" s="50"/>
      <c r="GW102" s="50"/>
      <c r="GX102" s="50"/>
      <c r="GY102" s="50"/>
      <c r="GZ102" s="50"/>
      <c r="HA102" s="50"/>
      <c r="HB102" s="50"/>
      <c r="HC102" s="50"/>
      <c r="HD102" s="50"/>
      <c r="HE102" s="50"/>
      <c r="HF102" s="50"/>
      <c r="HG102" s="50"/>
      <c r="HH102" s="50"/>
      <c r="HI102" s="50"/>
      <c r="HJ102" s="50"/>
      <c r="HK102" s="50"/>
      <c r="HL102" s="50"/>
      <c r="HM102" s="50"/>
      <c r="HN102" s="50"/>
      <c r="HO102" s="50"/>
      <c r="HP102" s="50"/>
      <c r="HQ102" s="50"/>
      <c r="HR102" s="50"/>
      <c r="HS102" s="50"/>
      <c r="HT102" s="50"/>
    </row>
    <row r="103" s="24" customFormat="true" ht="30" hidden="false" customHeight="false" outlineLevel="0" collapsed="false">
      <c r="A103" s="46" t="n">
        <v>2</v>
      </c>
      <c r="B103" s="39" t="s">
        <v>1495</v>
      </c>
      <c r="C103" s="37" t="s">
        <v>1496</v>
      </c>
      <c r="D103" s="37" t="s">
        <v>1497</v>
      </c>
      <c r="E103" s="78" t="s">
        <v>16</v>
      </c>
      <c r="F103" s="37" t="s">
        <v>1483</v>
      </c>
      <c r="G103" s="56" t="n">
        <v>171.6</v>
      </c>
      <c r="H103" s="48" t="n">
        <v>65</v>
      </c>
      <c r="I103" s="65" t="n">
        <v>11154</v>
      </c>
      <c r="J103" s="41" t="n">
        <v>0.05</v>
      </c>
      <c r="K103" s="42" t="n">
        <v>11711.7</v>
      </c>
      <c r="L103" s="53" t="s">
        <v>771</v>
      </c>
      <c r="M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  <c r="DJ103" s="50"/>
      <c r="DK103" s="50"/>
      <c r="DL103" s="50"/>
      <c r="DM103" s="50"/>
      <c r="DN103" s="50"/>
      <c r="DO103" s="50"/>
      <c r="DP103" s="50"/>
      <c r="DQ103" s="50"/>
      <c r="DR103" s="50"/>
      <c r="DS103" s="50"/>
      <c r="DT103" s="50"/>
      <c r="DU103" s="50"/>
      <c r="DV103" s="50"/>
      <c r="DW103" s="50"/>
      <c r="DX103" s="50"/>
      <c r="DY103" s="50"/>
      <c r="DZ103" s="50"/>
      <c r="EA103" s="50"/>
      <c r="EB103" s="50"/>
      <c r="EC103" s="50"/>
      <c r="ED103" s="50"/>
      <c r="EE103" s="50"/>
      <c r="EF103" s="50"/>
      <c r="EG103" s="50"/>
      <c r="EH103" s="50"/>
      <c r="EI103" s="50"/>
      <c r="EJ103" s="50"/>
      <c r="EK103" s="50"/>
      <c r="EL103" s="50"/>
      <c r="EM103" s="50"/>
      <c r="EN103" s="50"/>
      <c r="EO103" s="50"/>
      <c r="EP103" s="50"/>
      <c r="EQ103" s="50"/>
      <c r="ER103" s="50"/>
      <c r="ES103" s="50"/>
      <c r="ET103" s="50"/>
      <c r="EU103" s="50"/>
      <c r="EV103" s="50"/>
      <c r="EW103" s="50"/>
      <c r="EX103" s="50"/>
      <c r="EY103" s="50"/>
      <c r="EZ103" s="50"/>
      <c r="FA103" s="50"/>
      <c r="FB103" s="50"/>
      <c r="FC103" s="50"/>
      <c r="FD103" s="50"/>
      <c r="FE103" s="50"/>
      <c r="FF103" s="50"/>
      <c r="FG103" s="50"/>
      <c r="FH103" s="50"/>
      <c r="FI103" s="50"/>
      <c r="FJ103" s="50"/>
      <c r="FK103" s="50"/>
      <c r="FL103" s="50"/>
      <c r="FM103" s="50"/>
      <c r="FN103" s="50"/>
      <c r="FO103" s="50"/>
      <c r="FP103" s="50"/>
      <c r="FQ103" s="50"/>
      <c r="FR103" s="50"/>
      <c r="FS103" s="50"/>
      <c r="FT103" s="50"/>
      <c r="FU103" s="50"/>
      <c r="FV103" s="50"/>
      <c r="FW103" s="50"/>
      <c r="FX103" s="50"/>
      <c r="FY103" s="50"/>
      <c r="FZ103" s="50"/>
      <c r="GA103" s="50"/>
      <c r="GB103" s="50"/>
      <c r="GC103" s="50"/>
      <c r="GD103" s="50"/>
      <c r="GE103" s="50"/>
      <c r="GF103" s="50"/>
      <c r="GG103" s="50"/>
      <c r="GH103" s="50"/>
      <c r="GI103" s="50"/>
      <c r="GJ103" s="50"/>
      <c r="GK103" s="50"/>
      <c r="GL103" s="50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  <c r="HE103" s="50"/>
      <c r="HF103" s="50"/>
      <c r="HG103" s="50"/>
      <c r="HH103" s="50"/>
      <c r="HI103" s="50"/>
      <c r="HJ103" s="50"/>
      <c r="HK103" s="50"/>
      <c r="HL103" s="50"/>
      <c r="HM103" s="50"/>
      <c r="HN103" s="50"/>
      <c r="HO103" s="50"/>
      <c r="HP103" s="50"/>
      <c r="HQ103" s="50"/>
      <c r="HR103" s="50"/>
      <c r="HS103" s="50"/>
      <c r="HT103" s="50"/>
    </row>
    <row r="104" s="26" customFormat="true" ht="30" hidden="false" customHeight="false" outlineLevel="0" collapsed="false">
      <c r="A104" s="46" t="n">
        <v>3</v>
      </c>
      <c r="B104" s="39" t="s">
        <v>1162</v>
      </c>
      <c r="C104" s="37" t="s">
        <v>1163</v>
      </c>
      <c r="D104" s="37" t="s">
        <v>1164</v>
      </c>
      <c r="E104" s="78" t="s">
        <v>103</v>
      </c>
      <c r="F104" s="85" t="s">
        <v>1130</v>
      </c>
      <c r="G104" s="56" t="n">
        <v>0.5</v>
      </c>
      <c r="H104" s="48" t="n">
        <v>1900</v>
      </c>
      <c r="I104" s="65" t="n">
        <v>950</v>
      </c>
      <c r="J104" s="41" t="n">
        <v>0.12</v>
      </c>
      <c r="K104" s="42" t="n">
        <v>1064</v>
      </c>
      <c r="L104" s="37" t="s">
        <v>1165</v>
      </c>
      <c r="M104" s="87"/>
      <c r="O104" s="77"/>
      <c r="P104" s="53" t="s">
        <v>1163</v>
      </c>
      <c r="Q104" s="321"/>
      <c r="R104" s="321"/>
      <c r="S104" s="321"/>
      <c r="T104" s="321"/>
      <c r="U104" s="321"/>
      <c r="V104" s="321"/>
      <c r="W104" s="321"/>
      <c r="X104" s="321"/>
      <c r="Y104" s="321"/>
      <c r="Z104" s="321"/>
      <c r="AA104" s="321"/>
      <c r="AB104" s="321"/>
      <c r="AC104" s="321"/>
      <c r="AD104" s="321"/>
      <c r="AE104" s="321"/>
      <c r="AF104" s="321"/>
      <c r="AG104" s="321"/>
      <c r="AH104" s="321"/>
      <c r="AI104" s="321"/>
      <c r="AJ104" s="321"/>
      <c r="AK104" s="321"/>
      <c r="AL104" s="321"/>
      <c r="AM104" s="321"/>
      <c r="AN104" s="321"/>
      <c r="AO104" s="321"/>
      <c r="AP104" s="321"/>
      <c r="AQ104" s="321"/>
      <c r="AR104" s="321"/>
      <c r="AS104" s="321"/>
      <c r="AT104" s="321"/>
      <c r="AU104" s="321"/>
      <c r="AV104" s="321"/>
      <c r="AW104" s="321"/>
      <c r="AX104" s="321"/>
      <c r="AY104" s="321"/>
      <c r="AZ104" s="321"/>
      <c r="BA104" s="321"/>
      <c r="BB104" s="321"/>
      <c r="BC104" s="321"/>
      <c r="BD104" s="321"/>
      <c r="BE104" s="321"/>
      <c r="BF104" s="321"/>
      <c r="BG104" s="321"/>
      <c r="BH104" s="321"/>
      <c r="BI104" s="321"/>
      <c r="BJ104" s="321"/>
      <c r="BK104" s="321"/>
      <c r="BL104" s="321"/>
      <c r="BM104" s="321"/>
      <c r="BN104" s="321"/>
      <c r="BO104" s="321"/>
      <c r="BP104" s="321"/>
      <c r="BQ104" s="321"/>
      <c r="BR104" s="321"/>
      <c r="BS104" s="321"/>
      <c r="BT104" s="321"/>
      <c r="BU104" s="321"/>
      <c r="BV104" s="321"/>
      <c r="BW104" s="321"/>
      <c r="BX104" s="321"/>
      <c r="BY104" s="321"/>
      <c r="BZ104" s="321"/>
      <c r="CA104" s="321"/>
      <c r="CB104" s="321"/>
      <c r="CC104" s="321"/>
      <c r="CD104" s="321"/>
      <c r="CE104" s="321"/>
      <c r="CF104" s="321"/>
      <c r="CG104" s="321"/>
      <c r="CH104" s="321"/>
      <c r="CI104" s="321"/>
      <c r="CJ104" s="321"/>
      <c r="CK104" s="321"/>
      <c r="CL104" s="321"/>
      <c r="CM104" s="321"/>
      <c r="CN104" s="321"/>
      <c r="CO104" s="321"/>
      <c r="CP104" s="321"/>
      <c r="CQ104" s="321"/>
      <c r="CR104" s="321"/>
      <c r="CS104" s="321"/>
      <c r="CT104" s="321"/>
      <c r="CU104" s="321"/>
      <c r="CV104" s="321"/>
      <c r="CW104" s="321"/>
      <c r="CX104" s="321"/>
      <c r="CY104" s="321"/>
      <c r="CZ104" s="321"/>
      <c r="DA104" s="321"/>
      <c r="DB104" s="321"/>
      <c r="DC104" s="321"/>
      <c r="DD104" s="321"/>
      <c r="DE104" s="321"/>
      <c r="DF104" s="321"/>
      <c r="DG104" s="321"/>
      <c r="DH104" s="321"/>
      <c r="DI104" s="321"/>
      <c r="DJ104" s="321"/>
      <c r="DK104" s="321"/>
      <c r="DL104" s="321"/>
      <c r="DM104" s="321"/>
      <c r="DN104" s="321"/>
      <c r="DO104" s="321"/>
      <c r="DP104" s="321"/>
      <c r="DQ104" s="321"/>
      <c r="DR104" s="321"/>
      <c r="DS104" s="321"/>
      <c r="DT104" s="321"/>
      <c r="DU104" s="321"/>
      <c r="DV104" s="321"/>
      <c r="DW104" s="321"/>
      <c r="DX104" s="321"/>
      <c r="DY104" s="321"/>
      <c r="DZ104" s="321"/>
      <c r="EA104" s="321"/>
      <c r="EB104" s="321"/>
      <c r="EC104" s="321"/>
      <c r="ED104" s="321"/>
      <c r="EE104" s="321"/>
      <c r="EF104" s="321"/>
      <c r="EG104" s="321"/>
      <c r="EH104" s="321"/>
      <c r="EI104" s="321"/>
      <c r="EJ104" s="321"/>
      <c r="EK104" s="321"/>
      <c r="EL104" s="321"/>
      <c r="EM104" s="321"/>
      <c r="EN104" s="321"/>
      <c r="EO104" s="321"/>
      <c r="EP104" s="321"/>
      <c r="EQ104" s="321"/>
      <c r="ER104" s="321"/>
      <c r="ES104" s="321"/>
      <c r="ET104" s="321"/>
      <c r="EU104" s="321"/>
      <c r="EV104" s="321"/>
      <c r="EW104" s="321"/>
      <c r="EX104" s="321"/>
      <c r="EY104" s="321"/>
      <c r="EZ104" s="321"/>
      <c r="FA104" s="321"/>
      <c r="FB104" s="321"/>
      <c r="FC104" s="321"/>
      <c r="FD104" s="321"/>
      <c r="FE104" s="321"/>
      <c r="FF104" s="321"/>
      <c r="FG104" s="321"/>
      <c r="FH104" s="321"/>
      <c r="FI104" s="321"/>
      <c r="FJ104" s="321"/>
      <c r="FK104" s="321"/>
      <c r="FL104" s="321"/>
      <c r="FM104" s="321"/>
      <c r="FN104" s="321"/>
      <c r="FO104" s="321"/>
      <c r="FP104" s="321"/>
      <c r="FQ104" s="321"/>
      <c r="FR104" s="321"/>
      <c r="FS104" s="321"/>
      <c r="FT104" s="321"/>
      <c r="FU104" s="321"/>
      <c r="FV104" s="321"/>
      <c r="FW104" s="321"/>
      <c r="FX104" s="321"/>
      <c r="FY104" s="321"/>
      <c r="FZ104" s="321"/>
      <c r="GA104" s="321"/>
      <c r="GB104" s="321"/>
      <c r="GC104" s="321"/>
      <c r="GD104" s="321"/>
      <c r="GE104" s="321"/>
      <c r="GF104" s="321"/>
      <c r="GG104" s="321"/>
      <c r="GH104" s="321"/>
      <c r="GI104" s="321"/>
      <c r="GJ104" s="321"/>
      <c r="GK104" s="321"/>
      <c r="GL104" s="321"/>
      <c r="GM104" s="321"/>
      <c r="GN104" s="321"/>
      <c r="GO104" s="321"/>
      <c r="GP104" s="321"/>
      <c r="GQ104" s="321"/>
      <c r="GR104" s="321"/>
      <c r="GS104" s="321"/>
      <c r="GT104" s="321"/>
      <c r="GU104" s="321"/>
      <c r="GV104" s="321"/>
      <c r="GW104" s="321"/>
      <c r="GX104" s="321"/>
      <c r="GY104" s="321"/>
      <c r="GZ104" s="321"/>
      <c r="HA104" s="321"/>
      <c r="HB104" s="321"/>
      <c r="HC104" s="321"/>
      <c r="HD104" s="321"/>
      <c r="HE104" s="321"/>
      <c r="HF104" s="321"/>
      <c r="HG104" s="321"/>
      <c r="HH104" s="321"/>
      <c r="HI104" s="321"/>
      <c r="HJ104" s="321"/>
      <c r="HK104" s="321"/>
      <c r="HL104" s="321"/>
      <c r="HM104" s="321"/>
      <c r="HN104" s="321"/>
      <c r="HO104" s="321"/>
      <c r="HP104" s="321"/>
      <c r="HQ104" s="321"/>
      <c r="HR104" s="321"/>
      <c r="HS104" s="321"/>
      <c r="HT104" s="321"/>
      <c r="HU104" s="321"/>
      <c r="HV104" s="321"/>
      <c r="HW104" s="321"/>
      <c r="HX104" s="321"/>
      <c r="HY104" s="321"/>
      <c r="HZ104" s="321"/>
      <c r="IA104" s="321"/>
      <c r="IB104" s="321"/>
      <c r="IC104" s="321"/>
      <c r="ID104" s="321"/>
      <c r="IE104" s="321"/>
      <c r="IF104" s="321"/>
      <c r="IG104" s="321"/>
      <c r="IH104" s="321"/>
      <c r="II104" s="321"/>
      <c r="IJ104" s="321"/>
      <c r="IK104" s="321"/>
      <c r="IL104" s="321"/>
      <c r="IM104" s="321"/>
      <c r="IN104" s="321"/>
      <c r="IO104" s="321"/>
      <c r="IP104" s="321"/>
      <c r="IQ104" s="321"/>
      <c r="IR104" s="321"/>
      <c r="IS104" s="321"/>
      <c r="IT104" s="321"/>
      <c r="IU104" s="321"/>
      <c r="IV104" s="321"/>
    </row>
    <row r="105" s="26" customFormat="true" ht="30" hidden="false" customHeight="false" outlineLevel="0" collapsed="false">
      <c r="A105" s="51" t="n">
        <v>4</v>
      </c>
      <c r="B105" s="39" t="s">
        <v>1231</v>
      </c>
      <c r="C105" s="37" t="s">
        <v>1232</v>
      </c>
      <c r="D105" s="37" t="s">
        <v>1233</v>
      </c>
      <c r="E105" s="78" t="s">
        <v>16</v>
      </c>
      <c r="F105" s="37" t="s">
        <v>1234</v>
      </c>
      <c r="G105" s="60" t="n">
        <v>0.2</v>
      </c>
      <c r="H105" s="329" t="n">
        <v>19800</v>
      </c>
      <c r="I105" s="40" t="n">
        <v>3960</v>
      </c>
      <c r="J105" s="41" t="n">
        <v>0.12</v>
      </c>
      <c r="K105" s="42" t="n">
        <v>4435.2</v>
      </c>
      <c r="L105" s="37" t="s">
        <v>771</v>
      </c>
      <c r="M105" s="321"/>
      <c r="O105" s="321"/>
      <c r="P105" s="321"/>
      <c r="Q105" s="321"/>
      <c r="R105" s="321"/>
      <c r="S105" s="321"/>
      <c r="T105" s="321"/>
      <c r="U105" s="321"/>
      <c r="V105" s="321"/>
      <c r="W105" s="321"/>
      <c r="X105" s="321"/>
      <c r="Y105" s="321"/>
      <c r="Z105" s="321"/>
      <c r="AA105" s="321"/>
      <c r="AB105" s="321"/>
      <c r="AC105" s="321"/>
      <c r="AD105" s="321"/>
      <c r="AE105" s="321"/>
      <c r="AF105" s="321"/>
      <c r="AG105" s="321"/>
      <c r="AH105" s="321"/>
      <c r="AI105" s="321"/>
      <c r="AJ105" s="321"/>
      <c r="AK105" s="321"/>
      <c r="AL105" s="321"/>
      <c r="AM105" s="321"/>
      <c r="AN105" s="321"/>
      <c r="AO105" s="321"/>
      <c r="AP105" s="321"/>
      <c r="AQ105" s="321"/>
      <c r="AR105" s="321"/>
      <c r="AS105" s="321"/>
      <c r="AT105" s="321"/>
      <c r="AU105" s="321"/>
      <c r="AV105" s="321"/>
      <c r="AW105" s="321"/>
      <c r="AX105" s="321"/>
      <c r="AY105" s="321"/>
      <c r="AZ105" s="321"/>
      <c r="BA105" s="321"/>
      <c r="BB105" s="321"/>
      <c r="BC105" s="321"/>
      <c r="BD105" s="321"/>
      <c r="BE105" s="321"/>
      <c r="BF105" s="321"/>
      <c r="BG105" s="321"/>
      <c r="BH105" s="321"/>
      <c r="BI105" s="321"/>
      <c r="BJ105" s="321"/>
      <c r="BK105" s="321"/>
      <c r="BL105" s="321"/>
      <c r="BM105" s="321"/>
      <c r="BN105" s="321"/>
      <c r="BO105" s="321"/>
      <c r="BP105" s="321"/>
      <c r="BQ105" s="321"/>
      <c r="BR105" s="321"/>
      <c r="BS105" s="321"/>
      <c r="BT105" s="321"/>
      <c r="BU105" s="321"/>
      <c r="BV105" s="321"/>
      <c r="BW105" s="321"/>
      <c r="BX105" s="321"/>
      <c r="BY105" s="321"/>
      <c r="BZ105" s="321"/>
      <c r="CA105" s="321"/>
      <c r="CB105" s="321"/>
      <c r="CC105" s="321"/>
      <c r="CD105" s="321"/>
      <c r="CE105" s="321"/>
      <c r="CF105" s="321"/>
      <c r="CG105" s="321"/>
      <c r="CH105" s="321"/>
      <c r="CI105" s="321"/>
      <c r="CJ105" s="321"/>
      <c r="CK105" s="321"/>
      <c r="CL105" s="321"/>
      <c r="CM105" s="321"/>
      <c r="CN105" s="321"/>
      <c r="CO105" s="321"/>
      <c r="CP105" s="321"/>
      <c r="CQ105" s="321"/>
      <c r="CR105" s="321"/>
      <c r="CS105" s="321"/>
      <c r="CT105" s="321"/>
      <c r="CU105" s="321"/>
      <c r="CV105" s="321"/>
      <c r="CW105" s="321"/>
      <c r="CX105" s="321"/>
      <c r="CY105" s="321"/>
      <c r="CZ105" s="321"/>
      <c r="DA105" s="321"/>
      <c r="DB105" s="321"/>
      <c r="DC105" s="321"/>
      <c r="DD105" s="321"/>
      <c r="DE105" s="321"/>
      <c r="DF105" s="321"/>
      <c r="DG105" s="321"/>
      <c r="DH105" s="321"/>
      <c r="DI105" s="321"/>
      <c r="DJ105" s="321"/>
      <c r="DK105" s="321"/>
      <c r="DL105" s="321"/>
      <c r="DM105" s="321"/>
      <c r="DN105" s="321"/>
      <c r="DO105" s="321"/>
      <c r="DP105" s="321"/>
      <c r="DQ105" s="321"/>
      <c r="DR105" s="321"/>
      <c r="DS105" s="321"/>
      <c r="DT105" s="321"/>
      <c r="DU105" s="321"/>
      <c r="DV105" s="321"/>
      <c r="DW105" s="321"/>
      <c r="DX105" s="321"/>
      <c r="DY105" s="321"/>
      <c r="DZ105" s="321"/>
      <c r="EA105" s="321"/>
      <c r="EB105" s="321"/>
      <c r="EC105" s="321"/>
      <c r="ED105" s="321"/>
      <c r="EE105" s="321"/>
      <c r="EF105" s="321"/>
      <c r="EG105" s="321"/>
      <c r="EH105" s="321"/>
      <c r="EI105" s="321"/>
      <c r="EJ105" s="321"/>
      <c r="EK105" s="321"/>
      <c r="EL105" s="321"/>
      <c r="EM105" s="321"/>
      <c r="EN105" s="321"/>
      <c r="EO105" s="321"/>
      <c r="EP105" s="321"/>
      <c r="EQ105" s="321"/>
      <c r="ER105" s="321"/>
      <c r="ES105" s="321"/>
      <c r="ET105" s="321"/>
      <c r="EU105" s="321"/>
      <c r="EV105" s="321"/>
      <c r="EW105" s="321"/>
      <c r="EX105" s="321"/>
      <c r="EY105" s="321"/>
      <c r="EZ105" s="321"/>
      <c r="FA105" s="321"/>
      <c r="FB105" s="321"/>
      <c r="FC105" s="321"/>
      <c r="FD105" s="321"/>
      <c r="FE105" s="321"/>
      <c r="FF105" s="321"/>
      <c r="FG105" s="321"/>
      <c r="FH105" s="321"/>
      <c r="FI105" s="321"/>
      <c r="FJ105" s="321"/>
      <c r="FK105" s="321"/>
      <c r="FL105" s="321"/>
      <c r="FM105" s="321"/>
      <c r="FN105" s="321"/>
      <c r="FO105" s="321"/>
      <c r="FP105" s="321"/>
      <c r="FQ105" s="321"/>
      <c r="FR105" s="321"/>
      <c r="FS105" s="321"/>
      <c r="FT105" s="321"/>
      <c r="FU105" s="321"/>
      <c r="FV105" s="321"/>
      <c r="FW105" s="321"/>
      <c r="FX105" s="321"/>
      <c r="FY105" s="321"/>
      <c r="FZ105" s="321"/>
      <c r="GA105" s="321"/>
      <c r="GB105" s="321"/>
      <c r="GC105" s="321"/>
      <c r="GD105" s="321"/>
      <c r="GE105" s="321"/>
      <c r="GF105" s="321"/>
      <c r="GG105" s="321"/>
      <c r="GH105" s="321"/>
      <c r="GI105" s="321"/>
      <c r="GJ105" s="321"/>
      <c r="GK105" s="321"/>
      <c r="GL105" s="321"/>
      <c r="GM105" s="321"/>
      <c r="GN105" s="321"/>
      <c r="GO105" s="321"/>
      <c r="GP105" s="321"/>
      <c r="GQ105" s="321"/>
      <c r="GR105" s="321"/>
      <c r="GS105" s="321"/>
      <c r="GT105" s="321"/>
      <c r="GU105" s="321"/>
      <c r="GV105" s="321"/>
      <c r="GW105" s="321"/>
      <c r="GX105" s="321"/>
      <c r="GY105" s="321"/>
      <c r="GZ105" s="321"/>
      <c r="HA105" s="321"/>
      <c r="HB105" s="321"/>
      <c r="HC105" s="321"/>
      <c r="HD105" s="321"/>
      <c r="HE105" s="321"/>
      <c r="HF105" s="321"/>
      <c r="HG105" s="321"/>
      <c r="HH105" s="321"/>
      <c r="HI105" s="321"/>
      <c r="HJ105" s="321"/>
      <c r="HK105" s="321"/>
      <c r="HL105" s="321"/>
      <c r="HM105" s="321"/>
      <c r="HN105" s="321"/>
      <c r="HO105" s="321"/>
      <c r="HP105" s="321"/>
      <c r="HQ105" s="321"/>
      <c r="HR105" s="321"/>
      <c r="HS105" s="321"/>
      <c r="HT105" s="321"/>
      <c r="HU105" s="321"/>
      <c r="HV105" s="321"/>
      <c r="HW105" s="321"/>
      <c r="HX105" s="321"/>
      <c r="HY105" s="321"/>
      <c r="HZ105" s="321"/>
      <c r="IA105" s="321"/>
      <c r="IB105" s="321"/>
      <c r="IC105" s="321"/>
      <c r="ID105" s="321"/>
      <c r="IE105" s="321"/>
      <c r="IF105" s="321"/>
      <c r="IG105" s="321"/>
    </row>
    <row r="106" s="26" customFormat="true" ht="15" hidden="false" customHeight="true" outlineLevel="0" collapsed="false">
      <c r="A106" s="33" t="s">
        <v>2593</v>
      </c>
      <c r="B106" s="33"/>
      <c r="C106" s="33"/>
      <c r="D106" s="33"/>
      <c r="E106" s="33"/>
      <c r="F106" s="33"/>
      <c r="G106" s="33"/>
      <c r="H106" s="33"/>
      <c r="I106" s="33"/>
      <c r="J106" s="33"/>
      <c r="K106" s="290" t="n">
        <f aca="false">SUM(K102:K105)</f>
        <v>31852.1</v>
      </c>
    </row>
    <row r="107" s="26" customFormat="true" ht="15" hidden="false" customHeight="true" outlineLevel="0" collapsed="false">
      <c r="A107" s="33" t="s">
        <v>2594</v>
      </c>
      <c r="B107" s="33"/>
      <c r="C107" s="33"/>
      <c r="D107" s="33"/>
      <c r="E107" s="33"/>
      <c r="F107" s="33"/>
      <c r="G107" s="33"/>
      <c r="H107" s="33"/>
      <c r="I107" s="33"/>
      <c r="J107" s="33"/>
      <c r="K107" s="290" t="n">
        <v>-0.1</v>
      </c>
    </row>
    <row r="108" s="26" customFormat="true" ht="15" hidden="false" customHeight="true" outlineLevel="0" collapsed="false">
      <c r="A108" s="313" t="s">
        <v>2675</v>
      </c>
      <c r="B108" s="313"/>
      <c r="C108" s="313"/>
      <c r="D108" s="313"/>
      <c r="E108" s="313"/>
      <c r="F108" s="313"/>
      <c r="G108" s="313"/>
      <c r="H108" s="313"/>
      <c r="I108" s="313"/>
      <c r="J108" s="313"/>
      <c r="K108" s="290" t="n">
        <f aca="false">SUM(K106:K107)</f>
        <v>31852</v>
      </c>
    </row>
    <row r="109" s="26" customFormat="true" ht="15" hidden="false" customHeight="false" outlineLevel="0" collapsed="false">
      <c r="A109" s="314"/>
      <c r="B109" s="315"/>
      <c r="C109" s="315"/>
      <c r="D109" s="315"/>
      <c r="E109" s="316"/>
      <c r="F109" s="315"/>
      <c r="G109" s="317"/>
      <c r="H109" s="314"/>
      <c r="I109" s="315"/>
      <c r="J109" s="315"/>
      <c r="K109" s="318"/>
    </row>
    <row r="110" s="26" customFormat="true" ht="15" hidden="false" customHeight="false" outlineLevel="0" collapsed="false">
      <c r="A110" s="24"/>
      <c r="C110" s="319"/>
      <c r="D110" s="319"/>
      <c r="F110" s="319"/>
      <c r="G110" s="320"/>
      <c r="H110" s="24"/>
      <c r="K110" s="118"/>
    </row>
    <row r="111" s="26" customFormat="true" ht="45" hidden="false" customHeight="false" outlineLevel="0" collapsed="false">
      <c r="A111" s="32" t="s">
        <v>0</v>
      </c>
      <c r="B111" s="284" t="s">
        <v>751</v>
      </c>
      <c r="C111" s="284" t="s">
        <v>752</v>
      </c>
      <c r="D111" s="284" t="s">
        <v>753</v>
      </c>
      <c r="E111" s="284" t="s">
        <v>3</v>
      </c>
      <c r="F111" s="284" t="s">
        <v>2589</v>
      </c>
      <c r="G111" s="286" t="s">
        <v>755</v>
      </c>
      <c r="H111" s="285" t="s">
        <v>756</v>
      </c>
      <c r="I111" s="286" t="s">
        <v>757</v>
      </c>
      <c r="J111" s="285" t="s">
        <v>758</v>
      </c>
      <c r="K111" s="287" t="s">
        <v>759</v>
      </c>
      <c r="M111" s="288" t="s">
        <v>2676</v>
      </c>
    </row>
    <row r="112" s="24" customFormat="true" ht="30" hidden="false" customHeight="false" outlineLevel="0" collapsed="false">
      <c r="A112" s="51" t="n">
        <v>1</v>
      </c>
      <c r="B112" s="39" t="s">
        <v>1035</v>
      </c>
      <c r="C112" s="37" t="s">
        <v>1036</v>
      </c>
      <c r="D112" s="37" t="s">
        <v>1037</v>
      </c>
      <c r="E112" s="78" t="s">
        <v>103</v>
      </c>
      <c r="F112" s="37" t="s">
        <v>1038</v>
      </c>
      <c r="G112" s="56" t="n">
        <v>0.45</v>
      </c>
      <c r="H112" s="52" t="n">
        <v>800</v>
      </c>
      <c r="I112" s="40" t="n">
        <v>360</v>
      </c>
      <c r="J112" s="41" t="n">
        <v>0.12</v>
      </c>
      <c r="K112" s="42" t="n">
        <v>403.2</v>
      </c>
      <c r="L112" s="37" t="s">
        <v>771</v>
      </c>
      <c r="M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  <c r="DJ112" s="50"/>
      <c r="DK112" s="50"/>
      <c r="DL112" s="50"/>
      <c r="DM112" s="50"/>
      <c r="DN112" s="50"/>
      <c r="DO112" s="50"/>
      <c r="DP112" s="50"/>
      <c r="DQ112" s="50"/>
      <c r="DR112" s="50"/>
      <c r="DS112" s="50"/>
      <c r="DT112" s="50"/>
      <c r="DU112" s="50"/>
      <c r="DV112" s="50"/>
      <c r="DW112" s="50"/>
      <c r="DX112" s="50"/>
      <c r="DY112" s="50"/>
      <c r="DZ112" s="50"/>
      <c r="EA112" s="50"/>
      <c r="EB112" s="50"/>
      <c r="EC112" s="50"/>
      <c r="ED112" s="50"/>
      <c r="EE112" s="50"/>
      <c r="EF112" s="50"/>
      <c r="EG112" s="50"/>
      <c r="EH112" s="50"/>
      <c r="EI112" s="50"/>
      <c r="EJ112" s="50"/>
      <c r="EK112" s="50"/>
      <c r="EL112" s="50"/>
      <c r="EM112" s="50"/>
      <c r="EN112" s="50"/>
      <c r="EO112" s="50"/>
      <c r="EP112" s="50"/>
      <c r="EQ112" s="50"/>
      <c r="ER112" s="50"/>
      <c r="ES112" s="50"/>
      <c r="ET112" s="50"/>
      <c r="EU112" s="50"/>
      <c r="EV112" s="50"/>
      <c r="EW112" s="50"/>
      <c r="EX112" s="50"/>
      <c r="EY112" s="50"/>
      <c r="EZ112" s="50"/>
      <c r="FA112" s="50"/>
      <c r="FB112" s="50"/>
      <c r="FC112" s="50"/>
      <c r="FD112" s="50"/>
      <c r="FE112" s="50"/>
      <c r="FF112" s="50"/>
      <c r="FG112" s="50"/>
      <c r="FH112" s="50"/>
      <c r="FI112" s="50"/>
      <c r="FJ112" s="50"/>
      <c r="FK112" s="50"/>
      <c r="FL112" s="50"/>
      <c r="FM112" s="50"/>
      <c r="FN112" s="50"/>
      <c r="FO112" s="50"/>
      <c r="FP112" s="50"/>
      <c r="FQ112" s="50"/>
      <c r="FR112" s="50"/>
      <c r="FS112" s="50"/>
      <c r="FT112" s="50"/>
      <c r="FU112" s="50"/>
      <c r="FV112" s="50"/>
      <c r="FW112" s="50"/>
      <c r="FX112" s="50"/>
      <c r="FY112" s="50"/>
      <c r="FZ112" s="50"/>
      <c r="GA112" s="50"/>
      <c r="GB112" s="50"/>
      <c r="GC112" s="50"/>
      <c r="GD112" s="50"/>
      <c r="GE112" s="50"/>
      <c r="GF112" s="50"/>
      <c r="GG112" s="50"/>
      <c r="GH112" s="50"/>
      <c r="GI112" s="50"/>
      <c r="GJ112" s="50"/>
      <c r="GK112" s="50"/>
      <c r="GL112" s="50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  <c r="HE112" s="50"/>
      <c r="HF112" s="50"/>
      <c r="HG112" s="50"/>
      <c r="HH112" s="50"/>
      <c r="HI112" s="50"/>
      <c r="HJ112" s="50"/>
      <c r="HK112" s="50"/>
      <c r="HL112" s="50"/>
      <c r="HM112" s="50"/>
      <c r="HN112" s="50"/>
      <c r="HO112" s="50"/>
      <c r="HP112" s="50"/>
      <c r="HQ112" s="50"/>
      <c r="HR112" s="50"/>
      <c r="HS112" s="50"/>
      <c r="HT112" s="50"/>
    </row>
    <row r="113" s="84" customFormat="true" ht="45" hidden="false" customHeight="false" outlineLevel="0" collapsed="false">
      <c r="A113" s="70" t="n">
        <v>2</v>
      </c>
      <c r="B113" s="39" t="s">
        <v>1147</v>
      </c>
      <c r="C113" s="68" t="s">
        <v>1148</v>
      </c>
      <c r="D113" s="68" t="s">
        <v>1149</v>
      </c>
      <c r="E113" s="67" t="s">
        <v>923</v>
      </c>
      <c r="F113" s="68" t="s">
        <v>1038</v>
      </c>
      <c r="G113" s="108" t="n">
        <v>8.1</v>
      </c>
      <c r="H113" s="81" t="n">
        <v>110</v>
      </c>
      <c r="I113" s="71" t="n">
        <v>891</v>
      </c>
      <c r="J113" s="82" t="n">
        <v>0.12</v>
      </c>
      <c r="K113" s="42" t="n">
        <v>997.92</v>
      </c>
      <c r="L113" s="68" t="s">
        <v>771</v>
      </c>
      <c r="M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  <c r="BD113" s="83"/>
      <c r="BE113" s="83"/>
      <c r="BF113" s="83"/>
      <c r="BG113" s="83"/>
      <c r="BH113" s="83"/>
      <c r="BI113" s="83"/>
      <c r="BJ113" s="83"/>
      <c r="BK113" s="83"/>
      <c r="BL113" s="83"/>
      <c r="BM113" s="83"/>
      <c r="BN113" s="83"/>
      <c r="BO113" s="83"/>
      <c r="BP113" s="83"/>
      <c r="BQ113" s="83"/>
      <c r="BR113" s="83"/>
      <c r="BS113" s="83"/>
      <c r="BT113" s="83"/>
      <c r="BU113" s="83"/>
      <c r="BV113" s="83"/>
      <c r="BW113" s="83"/>
      <c r="BX113" s="83"/>
      <c r="BY113" s="83"/>
      <c r="BZ113" s="83"/>
      <c r="CA113" s="83"/>
      <c r="CB113" s="83"/>
      <c r="CC113" s="83"/>
      <c r="CD113" s="83"/>
      <c r="CE113" s="83"/>
      <c r="CF113" s="83"/>
      <c r="CG113" s="83"/>
      <c r="CH113" s="83"/>
      <c r="CI113" s="83"/>
      <c r="CJ113" s="83"/>
      <c r="CK113" s="83"/>
      <c r="CL113" s="83"/>
      <c r="CM113" s="83"/>
      <c r="CN113" s="83"/>
      <c r="CO113" s="83"/>
      <c r="CP113" s="83"/>
      <c r="CQ113" s="83"/>
      <c r="CR113" s="83"/>
      <c r="CS113" s="83"/>
      <c r="CT113" s="83"/>
      <c r="CU113" s="83"/>
      <c r="CV113" s="83"/>
      <c r="CW113" s="83"/>
      <c r="CX113" s="83"/>
      <c r="CY113" s="83"/>
      <c r="CZ113" s="83"/>
      <c r="DA113" s="83"/>
      <c r="DB113" s="83"/>
      <c r="DC113" s="83"/>
      <c r="DD113" s="83"/>
      <c r="DE113" s="83"/>
      <c r="DF113" s="83"/>
      <c r="DG113" s="83"/>
      <c r="DH113" s="83"/>
      <c r="DI113" s="83"/>
      <c r="DJ113" s="83"/>
      <c r="DK113" s="83"/>
      <c r="DL113" s="83"/>
      <c r="DM113" s="83"/>
      <c r="DN113" s="83"/>
      <c r="DO113" s="83"/>
      <c r="DP113" s="83"/>
      <c r="DQ113" s="83"/>
      <c r="DR113" s="83"/>
      <c r="DS113" s="83"/>
      <c r="DT113" s="83"/>
      <c r="DU113" s="83"/>
      <c r="DV113" s="83"/>
      <c r="DW113" s="83"/>
      <c r="DX113" s="83"/>
      <c r="DY113" s="83"/>
      <c r="DZ113" s="83"/>
      <c r="EA113" s="83"/>
      <c r="EB113" s="83"/>
      <c r="EC113" s="83"/>
      <c r="ED113" s="83"/>
      <c r="EE113" s="83"/>
      <c r="EF113" s="83"/>
      <c r="EG113" s="83"/>
      <c r="EH113" s="83"/>
      <c r="EI113" s="83"/>
      <c r="EJ113" s="83"/>
      <c r="EK113" s="83"/>
      <c r="EL113" s="83"/>
      <c r="EM113" s="83"/>
      <c r="EN113" s="83"/>
      <c r="EO113" s="83"/>
      <c r="EP113" s="83"/>
      <c r="EQ113" s="83"/>
      <c r="ER113" s="83"/>
      <c r="ES113" s="83"/>
      <c r="ET113" s="83"/>
      <c r="EU113" s="83"/>
      <c r="EV113" s="83"/>
      <c r="EW113" s="83"/>
      <c r="EX113" s="83"/>
      <c r="EY113" s="83"/>
      <c r="EZ113" s="83"/>
      <c r="FA113" s="83"/>
      <c r="FB113" s="83"/>
      <c r="FC113" s="83"/>
      <c r="FD113" s="83"/>
      <c r="FE113" s="83"/>
      <c r="FF113" s="83"/>
      <c r="FG113" s="83"/>
      <c r="FH113" s="83"/>
      <c r="FI113" s="83"/>
      <c r="FJ113" s="83"/>
      <c r="FK113" s="83"/>
      <c r="FL113" s="83"/>
      <c r="FM113" s="83"/>
      <c r="FN113" s="83"/>
      <c r="FO113" s="83"/>
      <c r="FP113" s="83"/>
      <c r="FQ113" s="83"/>
      <c r="FR113" s="83"/>
      <c r="FS113" s="83"/>
      <c r="FT113" s="83"/>
      <c r="FU113" s="83"/>
      <c r="FV113" s="83"/>
      <c r="FW113" s="83"/>
      <c r="FX113" s="83"/>
      <c r="FY113" s="83"/>
      <c r="FZ113" s="83"/>
      <c r="GA113" s="83"/>
      <c r="GB113" s="83"/>
      <c r="GC113" s="83"/>
      <c r="GD113" s="83"/>
      <c r="GE113" s="83"/>
      <c r="GF113" s="83"/>
      <c r="GG113" s="83"/>
      <c r="GH113" s="83"/>
      <c r="GI113" s="83"/>
      <c r="GJ113" s="83"/>
      <c r="GK113" s="83"/>
      <c r="GL113" s="83"/>
      <c r="GM113" s="83"/>
      <c r="GN113" s="83"/>
      <c r="GO113" s="83"/>
      <c r="GP113" s="83"/>
      <c r="GQ113" s="83"/>
      <c r="GR113" s="83"/>
      <c r="GS113" s="83"/>
      <c r="GT113" s="83"/>
      <c r="GU113" s="83"/>
      <c r="GV113" s="83"/>
      <c r="GW113" s="83"/>
      <c r="GX113" s="83"/>
      <c r="GY113" s="83"/>
      <c r="GZ113" s="83"/>
      <c r="HA113" s="83"/>
      <c r="HB113" s="83"/>
      <c r="HC113" s="83"/>
      <c r="HD113" s="83"/>
      <c r="HE113" s="83"/>
      <c r="HF113" s="83"/>
      <c r="HG113" s="83"/>
      <c r="HH113" s="83"/>
      <c r="HI113" s="83"/>
      <c r="HJ113" s="83"/>
      <c r="HK113" s="83"/>
      <c r="HL113" s="83"/>
      <c r="HM113" s="83"/>
      <c r="HN113" s="83"/>
      <c r="HO113" s="83"/>
      <c r="HP113" s="83"/>
      <c r="HQ113" s="83"/>
      <c r="HR113" s="83"/>
      <c r="HS113" s="83"/>
      <c r="HT113" s="83"/>
    </row>
    <row r="114" s="26" customFormat="true" ht="30" hidden="false" customHeight="false" outlineLevel="0" collapsed="false">
      <c r="A114" s="51" t="n">
        <v>3</v>
      </c>
      <c r="B114" s="39" t="s">
        <v>1249</v>
      </c>
      <c r="C114" s="37" t="s">
        <v>1250</v>
      </c>
      <c r="D114" s="37" t="s">
        <v>1251</v>
      </c>
      <c r="E114" s="78" t="s">
        <v>16</v>
      </c>
      <c r="F114" s="37" t="s">
        <v>1038</v>
      </c>
      <c r="G114" s="60" t="n">
        <v>0.28</v>
      </c>
      <c r="H114" s="329" t="n">
        <v>28200</v>
      </c>
      <c r="I114" s="40" t="n">
        <v>7896</v>
      </c>
      <c r="J114" s="41" t="n">
        <v>0.12</v>
      </c>
      <c r="K114" s="42" t="n">
        <v>8843.52</v>
      </c>
      <c r="L114" s="37" t="s">
        <v>771</v>
      </c>
      <c r="M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21"/>
      <c r="AB114" s="321"/>
      <c r="AC114" s="321"/>
      <c r="AD114" s="321"/>
      <c r="AE114" s="321"/>
      <c r="AF114" s="321"/>
      <c r="AG114" s="321"/>
      <c r="AH114" s="321"/>
      <c r="AI114" s="321"/>
      <c r="AJ114" s="321"/>
      <c r="AK114" s="321"/>
      <c r="AL114" s="321"/>
      <c r="AM114" s="321"/>
      <c r="AN114" s="321"/>
      <c r="AO114" s="321"/>
      <c r="AP114" s="321"/>
      <c r="AQ114" s="321"/>
      <c r="AR114" s="321"/>
      <c r="AS114" s="321"/>
      <c r="AT114" s="321"/>
      <c r="AU114" s="321"/>
      <c r="AV114" s="321"/>
      <c r="AW114" s="321"/>
      <c r="AX114" s="321"/>
      <c r="AY114" s="321"/>
      <c r="AZ114" s="321"/>
      <c r="BA114" s="321"/>
      <c r="BB114" s="321"/>
      <c r="BC114" s="321"/>
      <c r="BD114" s="321"/>
      <c r="BE114" s="321"/>
      <c r="BF114" s="321"/>
      <c r="BG114" s="321"/>
      <c r="BH114" s="321"/>
      <c r="BI114" s="321"/>
      <c r="BJ114" s="321"/>
      <c r="BK114" s="321"/>
      <c r="BL114" s="321"/>
      <c r="BM114" s="321"/>
      <c r="BN114" s="321"/>
      <c r="BO114" s="321"/>
      <c r="BP114" s="321"/>
      <c r="BQ114" s="321"/>
      <c r="BR114" s="321"/>
      <c r="BS114" s="321"/>
      <c r="BT114" s="321"/>
      <c r="BU114" s="321"/>
      <c r="BV114" s="321"/>
      <c r="BW114" s="321"/>
      <c r="BX114" s="321"/>
      <c r="BY114" s="321"/>
      <c r="BZ114" s="321"/>
      <c r="CA114" s="321"/>
      <c r="CB114" s="321"/>
      <c r="CC114" s="321"/>
      <c r="CD114" s="321"/>
      <c r="CE114" s="321"/>
      <c r="CF114" s="321"/>
      <c r="CG114" s="321"/>
      <c r="CH114" s="321"/>
      <c r="CI114" s="321"/>
      <c r="CJ114" s="321"/>
      <c r="CK114" s="321"/>
      <c r="CL114" s="321"/>
      <c r="CM114" s="321"/>
      <c r="CN114" s="321"/>
      <c r="CO114" s="321"/>
      <c r="CP114" s="321"/>
      <c r="CQ114" s="321"/>
      <c r="CR114" s="321"/>
      <c r="CS114" s="321"/>
      <c r="CT114" s="321"/>
      <c r="CU114" s="321"/>
      <c r="CV114" s="321"/>
      <c r="CW114" s="321"/>
      <c r="CX114" s="321"/>
      <c r="CY114" s="321"/>
      <c r="CZ114" s="321"/>
      <c r="DA114" s="321"/>
      <c r="DB114" s="321"/>
      <c r="DC114" s="321"/>
      <c r="DD114" s="321"/>
      <c r="DE114" s="321"/>
      <c r="DF114" s="321"/>
      <c r="DG114" s="321"/>
      <c r="DH114" s="321"/>
      <c r="DI114" s="321"/>
      <c r="DJ114" s="321"/>
      <c r="DK114" s="321"/>
      <c r="DL114" s="321"/>
      <c r="DM114" s="321"/>
      <c r="DN114" s="321"/>
      <c r="DO114" s="321"/>
      <c r="DP114" s="321"/>
      <c r="DQ114" s="321"/>
      <c r="DR114" s="321"/>
      <c r="DS114" s="321"/>
      <c r="DT114" s="321"/>
      <c r="DU114" s="321"/>
      <c r="DV114" s="321"/>
      <c r="DW114" s="321"/>
      <c r="DX114" s="321"/>
      <c r="DY114" s="321"/>
      <c r="DZ114" s="321"/>
      <c r="EA114" s="321"/>
      <c r="EB114" s="321"/>
      <c r="EC114" s="321"/>
      <c r="ED114" s="321"/>
      <c r="EE114" s="321"/>
      <c r="EF114" s="321"/>
      <c r="EG114" s="321"/>
      <c r="EH114" s="321"/>
      <c r="EI114" s="321"/>
      <c r="EJ114" s="321"/>
      <c r="EK114" s="321"/>
      <c r="EL114" s="321"/>
      <c r="EM114" s="321"/>
      <c r="EN114" s="321"/>
      <c r="EO114" s="321"/>
      <c r="EP114" s="321"/>
      <c r="EQ114" s="321"/>
      <c r="ER114" s="321"/>
      <c r="ES114" s="321"/>
      <c r="ET114" s="321"/>
      <c r="EU114" s="321"/>
      <c r="EV114" s="321"/>
      <c r="EW114" s="321"/>
      <c r="EX114" s="321"/>
      <c r="EY114" s="321"/>
      <c r="EZ114" s="321"/>
      <c r="FA114" s="321"/>
      <c r="FB114" s="321"/>
      <c r="FC114" s="321"/>
      <c r="FD114" s="321"/>
      <c r="FE114" s="321"/>
      <c r="FF114" s="321"/>
      <c r="FG114" s="321"/>
      <c r="FH114" s="321"/>
      <c r="FI114" s="321"/>
      <c r="FJ114" s="321"/>
      <c r="FK114" s="321"/>
      <c r="FL114" s="321"/>
      <c r="FM114" s="321"/>
      <c r="FN114" s="321"/>
      <c r="FO114" s="321"/>
      <c r="FP114" s="321"/>
      <c r="FQ114" s="321"/>
      <c r="FR114" s="321"/>
      <c r="FS114" s="321"/>
      <c r="FT114" s="321"/>
      <c r="FU114" s="321"/>
      <c r="FV114" s="321"/>
      <c r="FW114" s="321"/>
      <c r="FX114" s="321"/>
      <c r="FY114" s="321"/>
      <c r="FZ114" s="321"/>
      <c r="GA114" s="321"/>
      <c r="GB114" s="321"/>
      <c r="GC114" s="321"/>
      <c r="GD114" s="321"/>
      <c r="GE114" s="321"/>
      <c r="GF114" s="321"/>
      <c r="GG114" s="321"/>
      <c r="GH114" s="321"/>
      <c r="GI114" s="321"/>
      <c r="GJ114" s="321"/>
      <c r="GK114" s="321"/>
      <c r="GL114" s="321"/>
      <c r="GM114" s="321"/>
      <c r="GN114" s="321"/>
      <c r="GO114" s="321"/>
      <c r="GP114" s="321"/>
      <c r="GQ114" s="321"/>
      <c r="GR114" s="321"/>
      <c r="GS114" s="321"/>
      <c r="GT114" s="321"/>
      <c r="GU114" s="321"/>
      <c r="GV114" s="321"/>
      <c r="GW114" s="321"/>
      <c r="GX114" s="321"/>
      <c r="GY114" s="321"/>
      <c r="GZ114" s="321"/>
      <c r="HA114" s="321"/>
      <c r="HB114" s="321"/>
      <c r="HC114" s="321"/>
      <c r="HD114" s="321"/>
      <c r="HE114" s="321"/>
      <c r="HF114" s="321"/>
      <c r="HG114" s="321"/>
      <c r="HH114" s="321"/>
      <c r="HI114" s="321"/>
      <c r="HJ114" s="321"/>
      <c r="HK114" s="321"/>
      <c r="HL114" s="321"/>
      <c r="HM114" s="321"/>
      <c r="HN114" s="321"/>
      <c r="HO114" s="321"/>
      <c r="HP114" s="321"/>
      <c r="HQ114" s="321"/>
      <c r="HR114" s="321"/>
      <c r="HS114" s="321"/>
      <c r="HT114" s="321"/>
      <c r="HU114" s="321"/>
      <c r="HV114" s="321"/>
      <c r="HW114" s="321"/>
      <c r="HX114" s="321"/>
      <c r="HY114" s="321"/>
      <c r="HZ114" s="321"/>
      <c r="IA114" s="321"/>
      <c r="IB114" s="321"/>
      <c r="IC114" s="321"/>
      <c r="ID114" s="321"/>
      <c r="IE114" s="321"/>
      <c r="IF114" s="321"/>
      <c r="IG114" s="321"/>
    </row>
    <row r="115" s="26" customFormat="true" ht="45" hidden="false" customHeight="false" outlineLevel="0" collapsed="false">
      <c r="A115" s="51" t="n">
        <v>4</v>
      </c>
      <c r="B115" s="39" t="s">
        <v>1313</v>
      </c>
      <c r="C115" s="37" t="s">
        <v>1314</v>
      </c>
      <c r="D115" s="37" t="s">
        <v>1315</v>
      </c>
      <c r="E115" s="78" t="s">
        <v>16</v>
      </c>
      <c r="F115" s="78" t="s">
        <v>1038</v>
      </c>
      <c r="G115" s="56" t="n">
        <v>7.25</v>
      </c>
      <c r="H115" s="48" t="n">
        <v>2000</v>
      </c>
      <c r="I115" s="40" t="n">
        <v>14500</v>
      </c>
      <c r="J115" s="41" t="n">
        <v>0.12</v>
      </c>
      <c r="K115" s="42" t="n">
        <v>16240</v>
      </c>
      <c r="L115" s="53" t="s">
        <v>1165</v>
      </c>
      <c r="M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21"/>
      <c r="Y115" s="321"/>
      <c r="Z115" s="321"/>
      <c r="AA115" s="321"/>
      <c r="AB115" s="321"/>
      <c r="AC115" s="321"/>
      <c r="AD115" s="321"/>
      <c r="AE115" s="321"/>
      <c r="AF115" s="321"/>
      <c r="AG115" s="321"/>
      <c r="AH115" s="321"/>
      <c r="AI115" s="321"/>
      <c r="AJ115" s="321"/>
      <c r="AK115" s="321"/>
      <c r="AL115" s="321"/>
      <c r="AM115" s="321"/>
      <c r="AN115" s="321"/>
      <c r="AO115" s="321"/>
      <c r="AP115" s="321"/>
      <c r="AQ115" s="321"/>
      <c r="AR115" s="321"/>
      <c r="AS115" s="321"/>
      <c r="AT115" s="321"/>
      <c r="AU115" s="321"/>
      <c r="AV115" s="321"/>
      <c r="AW115" s="321"/>
      <c r="AX115" s="321"/>
      <c r="AY115" s="321"/>
      <c r="AZ115" s="321"/>
      <c r="BA115" s="321"/>
      <c r="BB115" s="321"/>
      <c r="BC115" s="321"/>
      <c r="BD115" s="321"/>
      <c r="BE115" s="321"/>
      <c r="BF115" s="321"/>
      <c r="BG115" s="321"/>
      <c r="BH115" s="321"/>
      <c r="BI115" s="321"/>
      <c r="BJ115" s="321"/>
      <c r="BK115" s="321"/>
      <c r="BL115" s="321"/>
      <c r="BM115" s="321"/>
      <c r="BN115" s="321"/>
      <c r="BO115" s="321"/>
      <c r="BP115" s="321"/>
      <c r="BQ115" s="321"/>
      <c r="BR115" s="321"/>
      <c r="BS115" s="321"/>
      <c r="BT115" s="321"/>
      <c r="BU115" s="321"/>
      <c r="BV115" s="321"/>
      <c r="BW115" s="321"/>
      <c r="BX115" s="321"/>
      <c r="BY115" s="321"/>
      <c r="BZ115" s="321"/>
      <c r="CA115" s="321"/>
      <c r="CB115" s="321"/>
      <c r="CC115" s="321"/>
      <c r="CD115" s="321"/>
      <c r="CE115" s="321"/>
      <c r="CF115" s="321"/>
      <c r="CG115" s="321"/>
      <c r="CH115" s="321"/>
      <c r="CI115" s="321"/>
      <c r="CJ115" s="321"/>
      <c r="CK115" s="321"/>
      <c r="CL115" s="321"/>
      <c r="CM115" s="321"/>
      <c r="CN115" s="321"/>
      <c r="CO115" s="321"/>
      <c r="CP115" s="321"/>
      <c r="CQ115" s="321"/>
      <c r="CR115" s="321"/>
      <c r="CS115" s="321"/>
      <c r="CT115" s="321"/>
      <c r="CU115" s="321"/>
      <c r="CV115" s="321"/>
      <c r="CW115" s="321"/>
      <c r="CX115" s="321"/>
      <c r="CY115" s="321"/>
      <c r="CZ115" s="321"/>
      <c r="DA115" s="321"/>
      <c r="DB115" s="321"/>
      <c r="DC115" s="321"/>
      <c r="DD115" s="321"/>
      <c r="DE115" s="321"/>
      <c r="DF115" s="321"/>
      <c r="DG115" s="321"/>
      <c r="DH115" s="321"/>
      <c r="DI115" s="321"/>
      <c r="DJ115" s="321"/>
      <c r="DK115" s="321"/>
      <c r="DL115" s="321"/>
      <c r="DM115" s="321"/>
      <c r="DN115" s="321"/>
      <c r="DO115" s="321"/>
      <c r="DP115" s="321"/>
      <c r="DQ115" s="321"/>
      <c r="DR115" s="321"/>
      <c r="DS115" s="321"/>
      <c r="DT115" s="321"/>
      <c r="DU115" s="321"/>
      <c r="DV115" s="321"/>
      <c r="DW115" s="321"/>
      <c r="DX115" s="321"/>
      <c r="DY115" s="321"/>
      <c r="DZ115" s="321"/>
      <c r="EA115" s="321"/>
      <c r="EB115" s="321"/>
      <c r="EC115" s="321"/>
      <c r="ED115" s="321"/>
      <c r="EE115" s="321"/>
      <c r="EF115" s="321"/>
      <c r="EG115" s="321"/>
      <c r="EH115" s="321"/>
      <c r="EI115" s="321"/>
      <c r="EJ115" s="321"/>
      <c r="EK115" s="321"/>
      <c r="EL115" s="321"/>
      <c r="EM115" s="321"/>
      <c r="EN115" s="321"/>
      <c r="EO115" s="321"/>
      <c r="EP115" s="321"/>
      <c r="EQ115" s="321"/>
      <c r="ER115" s="321"/>
      <c r="ES115" s="321"/>
      <c r="ET115" s="321"/>
      <c r="EU115" s="321"/>
      <c r="EV115" s="321"/>
      <c r="EW115" s="321"/>
      <c r="EX115" s="321"/>
      <c r="EY115" s="321"/>
      <c r="EZ115" s="321"/>
      <c r="FA115" s="321"/>
      <c r="FB115" s="321"/>
      <c r="FC115" s="321"/>
      <c r="FD115" s="321"/>
      <c r="FE115" s="321"/>
      <c r="FF115" s="321"/>
      <c r="FG115" s="321"/>
      <c r="FH115" s="321"/>
      <c r="FI115" s="321"/>
      <c r="FJ115" s="321"/>
      <c r="FK115" s="321"/>
      <c r="FL115" s="321"/>
      <c r="FM115" s="321"/>
      <c r="FN115" s="321"/>
      <c r="FO115" s="321"/>
      <c r="FP115" s="321"/>
      <c r="FQ115" s="321"/>
      <c r="FR115" s="321"/>
      <c r="FS115" s="321"/>
      <c r="FT115" s="321"/>
      <c r="FU115" s="321"/>
      <c r="FV115" s="321"/>
      <c r="FW115" s="321"/>
      <c r="FX115" s="321"/>
      <c r="FY115" s="321"/>
      <c r="FZ115" s="321"/>
      <c r="GA115" s="321"/>
      <c r="GB115" s="321"/>
      <c r="GC115" s="321"/>
      <c r="GD115" s="321"/>
      <c r="GE115" s="321"/>
      <c r="GF115" s="321"/>
      <c r="GG115" s="321"/>
      <c r="GH115" s="321"/>
      <c r="GI115" s="321"/>
      <c r="GJ115" s="321"/>
      <c r="GK115" s="321"/>
      <c r="GL115" s="321"/>
      <c r="GM115" s="321"/>
      <c r="GN115" s="321"/>
      <c r="GO115" s="321"/>
      <c r="GP115" s="321"/>
      <c r="GQ115" s="321"/>
      <c r="GR115" s="321"/>
      <c r="GS115" s="321"/>
      <c r="GT115" s="321"/>
      <c r="GU115" s="321"/>
      <c r="GV115" s="321"/>
      <c r="GW115" s="321"/>
      <c r="GX115" s="321"/>
      <c r="GY115" s="321"/>
      <c r="GZ115" s="321"/>
      <c r="HA115" s="321"/>
      <c r="HB115" s="321"/>
      <c r="HC115" s="321"/>
      <c r="HD115" s="321"/>
      <c r="HE115" s="321"/>
      <c r="HF115" s="321"/>
      <c r="HG115" s="321"/>
      <c r="HH115" s="321"/>
      <c r="HI115" s="321"/>
      <c r="HJ115" s="321"/>
      <c r="HK115" s="321"/>
      <c r="HL115" s="321"/>
      <c r="HM115" s="321"/>
      <c r="HN115" s="321"/>
      <c r="HO115" s="321"/>
      <c r="HP115" s="321"/>
      <c r="HQ115" s="321"/>
      <c r="HR115" s="321"/>
      <c r="HS115" s="321"/>
      <c r="HT115" s="321"/>
      <c r="HU115" s="321"/>
      <c r="HV115" s="321"/>
      <c r="HW115" s="321"/>
      <c r="HX115" s="321"/>
      <c r="HY115" s="321"/>
      <c r="HZ115" s="321"/>
      <c r="IA115" s="321"/>
      <c r="IB115" s="321"/>
      <c r="IC115" s="321"/>
      <c r="ID115" s="321"/>
      <c r="IE115" s="321"/>
      <c r="IF115" s="321"/>
      <c r="IG115" s="321"/>
    </row>
    <row r="116" s="26" customFormat="true" ht="15" hidden="false" customHeight="true" outlineLevel="0" collapsed="false">
      <c r="A116" s="33" t="s">
        <v>2593</v>
      </c>
      <c r="B116" s="33"/>
      <c r="C116" s="33"/>
      <c r="D116" s="33"/>
      <c r="E116" s="33"/>
      <c r="F116" s="33"/>
      <c r="G116" s="33"/>
      <c r="H116" s="33"/>
      <c r="I116" s="33"/>
      <c r="J116" s="33"/>
      <c r="K116" s="290" t="n">
        <f aca="false">SUM(K112:K115)</f>
        <v>26484.64</v>
      </c>
    </row>
    <row r="117" s="26" customFormat="true" ht="15" hidden="false" customHeight="true" outlineLevel="0" collapsed="false">
      <c r="A117" s="33" t="s">
        <v>2594</v>
      </c>
      <c r="B117" s="33"/>
      <c r="C117" s="33"/>
      <c r="D117" s="33"/>
      <c r="E117" s="33"/>
      <c r="F117" s="33"/>
      <c r="G117" s="33"/>
      <c r="H117" s="33"/>
      <c r="I117" s="33"/>
      <c r="J117" s="33"/>
      <c r="K117" s="290" t="n">
        <v>0.36</v>
      </c>
    </row>
    <row r="118" s="26" customFormat="true" ht="15" hidden="false" customHeight="true" outlineLevel="0" collapsed="false">
      <c r="A118" s="313" t="s">
        <v>2677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290" t="n">
        <f aca="false">SUM(K116:K117)</f>
        <v>26485</v>
      </c>
    </row>
    <row r="119" s="26" customFormat="true" ht="15" hidden="false" customHeight="false" outlineLevel="0" collapsed="false">
      <c r="A119" s="314"/>
      <c r="B119" s="315"/>
      <c r="C119" s="315"/>
      <c r="D119" s="315"/>
      <c r="E119" s="316"/>
      <c r="F119" s="315"/>
      <c r="G119" s="317"/>
      <c r="H119" s="314"/>
      <c r="I119" s="315"/>
      <c r="J119" s="315"/>
      <c r="K119" s="318"/>
    </row>
    <row r="120" s="26" customFormat="true" ht="15" hidden="false" customHeight="false" outlineLevel="0" collapsed="false">
      <c r="A120" s="24"/>
      <c r="C120" s="319"/>
      <c r="D120" s="319"/>
      <c r="F120" s="319"/>
      <c r="G120" s="320"/>
      <c r="H120" s="24"/>
      <c r="K120" s="118"/>
    </row>
    <row r="121" s="26" customFormat="true" ht="45" hidden="false" customHeight="false" outlineLevel="0" collapsed="false">
      <c r="A121" s="32" t="s">
        <v>0</v>
      </c>
      <c r="B121" s="284" t="s">
        <v>751</v>
      </c>
      <c r="C121" s="284" t="s">
        <v>752</v>
      </c>
      <c r="D121" s="284" t="s">
        <v>753</v>
      </c>
      <c r="E121" s="284" t="s">
        <v>3</v>
      </c>
      <c r="F121" s="284" t="s">
        <v>2589</v>
      </c>
      <c r="G121" s="286" t="s">
        <v>755</v>
      </c>
      <c r="H121" s="285" t="s">
        <v>756</v>
      </c>
      <c r="I121" s="286" t="s">
        <v>757</v>
      </c>
      <c r="J121" s="285" t="s">
        <v>758</v>
      </c>
      <c r="K121" s="287" t="s">
        <v>759</v>
      </c>
      <c r="M121" s="288" t="s">
        <v>2678</v>
      </c>
    </row>
    <row r="122" s="24" customFormat="true" ht="30" hidden="false" customHeight="false" outlineLevel="0" collapsed="false">
      <c r="A122" s="51" t="n">
        <v>1</v>
      </c>
      <c r="B122" s="39" t="s">
        <v>791</v>
      </c>
      <c r="C122" s="37" t="s">
        <v>792</v>
      </c>
      <c r="D122" s="37" t="s">
        <v>793</v>
      </c>
      <c r="E122" s="78" t="s">
        <v>16</v>
      </c>
      <c r="F122" s="37" t="s">
        <v>794</v>
      </c>
      <c r="G122" s="60" t="n">
        <v>6.62</v>
      </c>
      <c r="H122" s="48" t="n">
        <v>2070</v>
      </c>
      <c r="I122" s="40" t="n">
        <v>13703.4</v>
      </c>
      <c r="J122" s="41" t="n">
        <v>0.12</v>
      </c>
      <c r="K122" s="42" t="n">
        <v>15347.808</v>
      </c>
      <c r="L122" s="37" t="s">
        <v>771</v>
      </c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  <c r="DJ122" s="50"/>
      <c r="DK122" s="50"/>
      <c r="DL122" s="50"/>
      <c r="DM122" s="50"/>
      <c r="DN122" s="50"/>
      <c r="DO122" s="50"/>
      <c r="DP122" s="50"/>
      <c r="DQ122" s="50"/>
      <c r="DR122" s="50"/>
      <c r="DS122" s="50"/>
      <c r="DT122" s="50"/>
      <c r="DU122" s="50"/>
      <c r="DV122" s="50"/>
      <c r="DW122" s="50"/>
      <c r="DX122" s="50"/>
      <c r="DY122" s="50"/>
      <c r="DZ122" s="50"/>
      <c r="EA122" s="50"/>
      <c r="EB122" s="50"/>
      <c r="EC122" s="50"/>
      <c r="ED122" s="50"/>
      <c r="EE122" s="50"/>
      <c r="EF122" s="50"/>
      <c r="EG122" s="50"/>
      <c r="EH122" s="50"/>
      <c r="EI122" s="50"/>
      <c r="EJ122" s="50"/>
      <c r="EK122" s="50"/>
      <c r="EL122" s="50"/>
      <c r="EM122" s="50"/>
      <c r="EN122" s="50"/>
      <c r="EO122" s="50"/>
      <c r="EP122" s="50"/>
      <c r="EQ122" s="50"/>
      <c r="ER122" s="50"/>
      <c r="ES122" s="50"/>
      <c r="ET122" s="50"/>
      <c r="EU122" s="50"/>
      <c r="EV122" s="50"/>
      <c r="EW122" s="50"/>
      <c r="EX122" s="50"/>
      <c r="EY122" s="50"/>
      <c r="EZ122" s="50"/>
      <c r="FA122" s="50"/>
      <c r="FB122" s="50"/>
      <c r="FC122" s="50"/>
      <c r="FD122" s="50"/>
      <c r="FE122" s="50"/>
      <c r="FF122" s="50"/>
      <c r="FG122" s="50"/>
      <c r="FH122" s="50"/>
      <c r="FI122" s="50"/>
      <c r="FJ122" s="50"/>
      <c r="FK122" s="50"/>
      <c r="FL122" s="50"/>
      <c r="FM122" s="50"/>
      <c r="FN122" s="50"/>
      <c r="FO122" s="50"/>
      <c r="FP122" s="50"/>
      <c r="FQ122" s="50"/>
      <c r="FR122" s="50"/>
      <c r="FS122" s="50"/>
      <c r="FT122" s="50"/>
      <c r="FU122" s="50"/>
      <c r="FV122" s="50"/>
      <c r="FW122" s="50"/>
      <c r="FX122" s="50"/>
      <c r="FY122" s="50"/>
      <c r="FZ122" s="50"/>
      <c r="GA122" s="50"/>
      <c r="GB122" s="50"/>
      <c r="GC122" s="50"/>
      <c r="GD122" s="50"/>
      <c r="GE122" s="50"/>
      <c r="GF122" s="50"/>
      <c r="GG122" s="50"/>
      <c r="GH122" s="50"/>
      <c r="GI122" s="50"/>
      <c r="GJ122" s="50"/>
      <c r="GK122" s="50"/>
      <c r="GL122" s="50"/>
      <c r="GM122" s="50"/>
      <c r="GN122" s="50"/>
      <c r="GO122" s="50"/>
      <c r="GP122" s="50"/>
      <c r="GQ122" s="50"/>
      <c r="GR122" s="50"/>
      <c r="GS122" s="50"/>
      <c r="GT122" s="50"/>
      <c r="GU122" s="50"/>
      <c r="GV122" s="50"/>
      <c r="GW122" s="50"/>
      <c r="GX122" s="50"/>
      <c r="GY122" s="50"/>
      <c r="GZ122" s="50"/>
      <c r="HA122" s="50"/>
      <c r="HB122" s="50"/>
      <c r="HC122" s="50"/>
      <c r="HD122" s="50"/>
      <c r="HE122" s="50"/>
      <c r="HF122" s="50"/>
      <c r="HG122" s="50"/>
      <c r="HH122" s="50"/>
      <c r="HI122" s="50"/>
      <c r="HJ122" s="50"/>
      <c r="HK122" s="50"/>
      <c r="HL122" s="50"/>
      <c r="HM122" s="50"/>
    </row>
    <row r="123" s="26" customFormat="true" ht="30" hidden="false" customHeight="false" outlineLevel="0" collapsed="false">
      <c r="A123" s="38" t="n">
        <v>2</v>
      </c>
      <c r="B123" s="39" t="s">
        <v>799</v>
      </c>
      <c r="C123" s="37" t="s">
        <v>800</v>
      </c>
      <c r="D123" s="37" t="s">
        <v>801</v>
      </c>
      <c r="E123" s="78" t="s">
        <v>16</v>
      </c>
      <c r="F123" s="37" t="s">
        <v>794</v>
      </c>
      <c r="G123" s="56" t="n">
        <v>0.23</v>
      </c>
      <c r="H123" s="329" t="n">
        <v>50000</v>
      </c>
      <c r="I123" s="40" t="n">
        <v>11500</v>
      </c>
      <c r="J123" s="57" t="n">
        <v>0.12</v>
      </c>
      <c r="K123" s="56" t="n">
        <v>12880</v>
      </c>
      <c r="L123" s="37" t="s">
        <v>771</v>
      </c>
      <c r="N123" s="331"/>
      <c r="O123" s="331"/>
      <c r="P123" s="331"/>
      <c r="Q123" s="331"/>
      <c r="R123" s="331"/>
      <c r="S123" s="321"/>
      <c r="T123" s="321"/>
      <c r="U123" s="321"/>
      <c r="V123" s="321"/>
      <c r="W123" s="321"/>
      <c r="X123" s="321"/>
      <c r="Y123" s="321"/>
      <c r="Z123" s="321"/>
      <c r="AA123" s="321"/>
      <c r="AB123" s="321"/>
      <c r="AC123" s="321"/>
      <c r="AD123" s="321"/>
      <c r="AE123" s="321"/>
      <c r="AF123" s="321"/>
      <c r="AG123" s="321"/>
      <c r="AH123" s="321"/>
      <c r="AI123" s="321"/>
      <c r="AJ123" s="321"/>
      <c r="AK123" s="321"/>
      <c r="AL123" s="321"/>
      <c r="AM123" s="321"/>
      <c r="AN123" s="321"/>
      <c r="AO123" s="321"/>
      <c r="AP123" s="321"/>
      <c r="AQ123" s="321"/>
      <c r="AR123" s="321"/>
      <c r="AS123" s="321"/>
      <c r="AT123" s="321"/>
      <c r="AU123" s="321"/>
      <c r="AV123" s="321"/>
      <c r="AW123" s="321"/>
      <c r="AX123" s="321"/>
      <c r="AY123" s="321"/>
      <c r="AZ123" s="321"/>
      <c r="BA123" s="321"/>
      <c r="BB123" s="321"/>
      <c r="BC123" s="321"/>
      <c r="BD123" s="321"/>
      <c r="BE123" s="321"/>
      <c r="BF123" s="321"/>
      <c r="BG123" s="321"/>
      <c r="BH123" s="321"/>
      <c r="BI123" s="321"/>
      <c r="BJ123" s="321"/>
      <c r="BK123" s="321"/>
      <c r="BL123" s="321"/>
      <c r="BM123" s="321"/>
      <c r="BN123" s="321"/>
      <c r="BO123" s="321"/>
      <c r="BP123" s="321"/>
      <c r="BQ123" s="321"/>
      <c r="BR123" s="321"/>
      <c r="BS123" s="321"/>
      <c r="BT123" s="321"/>
      <c r="BU123" s="321"/>
      <c r="BV123" s="321"/>
      <c r="BW123" s="321"/>
      <c r="BX123" s="321"/>
      <c r="BY123" s="321"/>
      <c r="BZ123" s="321"/>
      <c r="CA123" s="321"/>
      <c r="CB123" s="321"/>
      <c r="CC123" s="321"/>
      <c r="CD123" s="321"/>
      <c r="CE123" s="321"/>
      <c r="CF123" s="321"/>
      <c r="CG123" s="321"/>
      <c r="CH123" s="321"/>
      <c r="CI123" s="321"/>
      <c r="CJ123" s="321"/>
      <c r="CK123" s="321"/>
      <c r="CL123" s="321"/>
      <c r="CM123" s="321"/>
      <c r="CN123" s="321"/>
      <c r="CO123" s="321"/>
      <c r="CP123" s="321"/>
      <c r="CQ123" s="321"/>
      <c r="CR123" s="321"/>
      <c r="CS123" s="321"/>
      <c r="CT123" s="321"/>
      <c r="CU123" s="321"/>
      <c r="CV123" s="321"/>
      <c r="CW123" s="321"/>
      <c r="CX123" s="321"/>
      <c r="CY123" s="321"/>
      <c r="CZ123" s="321"/>
      <c r="DA123" s="321"/>
      <c r="DB123" s="321"/>
      <c r="DC123" s="321"/>
      <c r="DD123" s="321"/>
      <c r="DE123" s="321"/>
      <c r="DF123" s="321"/>
      <c r="DG123" s="321"/>
      <c r="DH123" s="321"/>
      <c r="DI123" s="321"/>
      <c r="DJ123" s="321"/>
      <c r="DK123" s="321"/>
      <c r="DL123" s="321"/>
      <c r="DM123" s="321"/>
      <c r="DN123" s="321"/>
      <c r="DO123" s="321"/>
      <c r="DP123" s="321"/>
      <c r="DQ123" s="321"/>
      <c r="DR123" s="321"/>
      <c r="DS123" s="321"/>
      <c r="DT123" s="321"/>
      <c r="DU123" s="321"/>
      <c r="DV123" s="321"/>
      <c r="DW123" s="321"/>
      <c r="DX123" s="321"/>
      <c r="DY123" s="321"/>
      <c r="DZ123" s="321"/>
      <c r="EA123" s="321"/>
      <c r="EB123" s="321"/>
      <c r="EC123" s="321"/>
      <c r="ED123" s="321"/>
      <c r="EE123" s="321"/>
      <c r="EF123" s="321"/>
      <c r="EG123" s="321"/>
      <c r="EH123" s="321"/>
      <c r="EI123" s="321"/>
      <c r="EJ123" s="321"/>
      <c r="EK123" s="321"/>
      <c r="EL123" s="321"/>
      <c r="EM123" s="321"/>
      <c r="EN123" s="321"/>
      <c r="EO123" s="321"/>
      <c r="EP123" s="321"/>
      <c r="EQ123" s="321"/>
      <c r="ER123" s="321"/>
      <c r="ES123" s="321"/>
      <c r="ET123" s="321"/>
      <c r="EU123" s="321"/>
      <c r="EV123" s="321"/>
      <c r="EW123" s="321"/>
      <c r="EX123" s="321"/>
      <c r="EY123" s="321"/>
      <c r="EZ123" s="321"/>
      <c r="FA123" s="321"/>
      <c r="FB123" s="321"/>
      <c r="FC123" s="321"/>
      <c r="FD123" s="321"/>
      <c r="FE123" s="321"/>
      <c r="FF123" s="321"/>
      <c r="FG123" s="321"/>
      <c r="FH123" s="321"/>
      <c r="FI123" s="321"/>
      <c r="FJ123" s="321"/>
      <c r="FK123" s="321"/>
      <c r="FL123" s="321"/>
      <c r="FM123" s="321"/>
      <c r="FN123" s="321"/>
      <c r="FO123" s="321"/>
      <c r="FP123" s="321"/>
      <c r="FQ123" s="321"/>
      <c r="FR123" s="321"/>
      <c r="FS123" s="321"/>
      <c r="FT123" s="321"/>
      <c r="FU123" s="321"/>
      <c r="FV123" s="321"/>
      <c r="FW123" s="321"/>
      <c r="FX123" s="321"/>
      <c r="FY123" s="321"/>
      <c r="FZ123" s="321"/>
      <c r="GA123" s="321"/>
      <c r="GB123" s="321"/>
      <c r="GC123" s="321"/>
      <c r="GD123" s="321"/>
      <c r="GE123" s="321"/>
      <c r="GF123" s="321"/>
      <c r="GG123" s="321"/>
      <c r="GH123" s="321"/>
      <c r="GI123" s="321"/>
      <c r="GJ123" s="321"/>
      <c r="GK123" s="321"/>
      <c r="GL123" s="321"/>
      <c r="GM123" s="321"/>
      <c r="GN123" s="321"/>
      <c r="GO123" s="321"/>
      <c r="GP123" s="321"/>
      <c r="GQ123" s="321"/>
      <c r="GR123" s="321"/>
      <c r="GS123" s="321"/>
      <c r="GT123" s="321"/>
      <c r="GU123" s="321"/>
      <c r="GV123" s="321"/>
      <c r="GW123" s="321"/>
      <c r="GX123" s="321"/>
      <c r="GY123" s="321"/>
      <c r="GZ123" s="321"/>
      <c r="HA123" s="321"/>
      <c r="HB123" s="321"/>
      <c r="HC123" s="321"/>
      <c r="HD123" s="321"/>
      <c r="HE123" s="321"/>
      <c r="HF123" s="321"/>
      <c r="HG123" s="321"/>
      <c r="HH123" s="321"/>
      <c r="HI123" s="321"/>
      <c r="HJ123" s="321"/>
      <c r="HK123" s="321"/>
      <c r="HL123" s="321"/>
      <c r="HM123" s="321"/>
      <c r="HN123" s="321"/>
      <c r="HO123" s="321"/>
      <c r="HP123" s="321"/>
      <c r="HQ123" s="321"/>
      <c r="HR123" s="321"/>
      <c r="HS123" s="321"/>
      <c r="HT123" s="321"/>
      <c r="HU123" s="321"/>
      <c r="HV123" s="321"/>
      <c r="HW123" s="321"/>
      <c r="HX123" s="321"/>
      <c r="HY123" s="321"/>
      <c r="HZ123" s="321"/>
      <c r="IA123" s="321"/>
      <c r="IB123" s="321"/>
      <c r="IC123" s="321"/>
      <c r="ID123" s="321"/>
      <c r="IE123" s="321"/>
      <c r="IF123" s="321"/>
      <c r="IG123" s="321"/>
      <c r="IH123" s="321"/>
      <c r="II123" s="321"/>
      <c r="IJ123" s="321"/>
      <c r="IK123" s="321"/>
      <c r="IL123" s="321"/>
      <c r="IM123" s="321"/>
      <c r="IN123" s="321"/>
      <c r="IO123" s="321"/>
      <c r="IP123" s="321"/>
    </row>
    <row r="124" s="26" customFormat="true" ht="15" hidden="false" customHeight="true" outlineLevel="0" collapsed="false">
      <c r="A124" s="33" t="s">
        <v>2593</v>
      </c>
      <c r="B124" s="33"/>
      <c r="C124" s="33"/>
      <c r="D124" s="33"/>
      <c r="E124" s="33"/>
      <c r="F124" s="33"/>
      <c r="G124" s="33"/>
      <c r="H124" s="33"/>
      <c r="I124" s="33"/>
      <c r="J124" s="33"/>
      <c r="K124" s="290" t="n">
        <f aca="false">SUM(K122:K123)</f>
        <v>28227.808</v>
      </c>
    </row>
    <row r="125" s="26" customFormat="true" ht="15" hidden="false" customHeight="true" outlineLevel="0" collapsed="false">
      <c r="A125" s="33" t="s">
        <v>2594</v>
      </c>
      <c r="B125" s="33"/>
      <c r="C125" s="33"/>
      <c r="D125" s="33"/>
      <c r="E125" s="33"/>
      <c r="F125" s="33"/>
      <c r="G125" s="33"/>
      <c r="H125" s="33"/>
      <c r="I125" s="33"/>
      <c r="J125" s="33"/>
      <c r="K125" s="290" t="n">
        <v>0.19</v>
      </c>
    </row>
    <row r="126" s="26" customFormat="true" ht="15" hidden="false" customHeight="true" outlineLevel="0" collapsed="false">
      <c r="A126" s="313" t="s">
        <v>2679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290" t="n">
        <f aca="false">SUM(K124:K125)</f>
        <v>28227.998</v>
      </c>
    </row>
    <row r="127" s="26" customFormat="true" ht="15" hidden="false" customHeight="false" outlineLevel="0" collapsed="false">
      <c r="A127" s="314"/>
      <c r="B127" s="315"/>
      <c r="C127" s="315"/>
      <c r="D127" s="315"/>
      <c r="E127" s="316"/>
      <c r="F127" s="315"/>
      <c r="G127" s="317"/>
      <c r="H127" s="314"/>
      <c r="I127" s="315"/>
      <c r="J127" s="315"/>
      <c r="K127" s="318"/>
    </row>
    <row r="128" s="26" customFormat="true" ht="15" hidden="false" customHeight="false" outlineLevel="0" collapsed="false">
      <c r="A128" s="24"/>
      <c r="C128" s="319"/>
      <c r="D128" s="319"/>
      <c r="F128" s="319"/>
      <c r="G128" s="320"/>
      <c r="H128" s="24"/>
      <c r="K128" s="118"/>
    </row>
    <row r="129" s="26" customFormat="true" ht="45" hidden="false" customHeight="false" outlineLevel="0" collapsed="false">
      <c r="A129" s="32" t="s">
        <v>0</v>
      </c>
      <c r="B129" s="284" t="s">
        <v>751</v>
      </c>
      <c r="C129" s="284" t="s">
        <v>752</v>
      </c>
      <c r="D129" s="284" t="s">
        <v>753</v>
      </c>
      <c r="E129" s="284" t="s">
        <v>3</v>
      </c>
      <c r="F129" s="284" t="s">
        <v>2589</v>
      </c>
      <c r="G129" s="286" t="s">
        <v>755</v>
      </c>
      <c r="H129" s="285" t="s">
        <v>756</v>
      </c>
      <c r="I129" s="286" t="s">
        <v>757</v>
      </c>
      <c r="J129" s="285" t="s">
        <v>758</v>
      </c>
      <c r="K129" s="287" t="s">
        <v>759</v>
      </c>
      <c r="M129" s="288" t="s">
        <v>2680</v>
      </c>
    </row>
    <row r="130" s="24" customFormat="true" ht="30" hidden="false" customHeight="false" outlineLevel="0" collapsed="false">
      <c r="A130" s="51" t="n">
        <v>1</v>
      </c>
      <c r="B130" s="39" t="s">
        <v>976</v>
      </c>
      <c r="C130" s="37" t="s">
        <v>977</v>
      </c>
      <c r="D130" s="37" t="s">
        <v>978</v>
      </c>
      <c r="E130" s="78" t="s">
        <v>25</v>
      </c>
      <c r="F130" s="37" t="s">
        <v>2681</v>
      </c>
      <c r="G130" s="60" t="n">
        <v>11.39</v>
      </c>
      <c r="H130" s="48" t="n">
        <v>9</v>
      </c>
      <c r="I130" s="40" t="n">
        <v>102.51</v>
      </c>
      <c r="J130" s="41" t="n">
        <v>0.12</v>
      </c>
      <c r="K130" s="42" t="n">
        <v>114.8112</v>
      </c>
      <c r="L130" s="37" t="s">
        <v>961</v>
      </c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  <c r="DJ130" s="50"/>
      <c r="DK130" s="50"/>
      <c r="DL130" s="50"/>
      <c r="DM130" s="50"/>
      <c r="DN130" s="50"/>
      <c r="DO130" s="50"/>
      <c r="DP130" s="50"/>
      <c r="DQ130" s="50"/>
      <c r="DR130" s="50"/>
      <c r="DS130" s="50"/>
      <c r="DT130" s="50"/>
      <c r="DU130" s="50"/>
      <c r="DV130" s="50"/>
      <c r="DW130" s="50"/>
      <c r="DX130" s="50"/>
      <c r="DY130" s="50"/>
      <c r="DZ130" s="50"/>
      <c r="EA130" s="50"/>
      <c r="EB130" s="50"/>
      <c r="EC130" s="50"/>
      <c r="ED130" s="50"/>
      <c r="EE130" s="50"/>
      <c r="EF130" s="50"/>
      <c r="EG130" s="50"/>
      <c r="EH130" s="50"/>
      <c r="EI130" s="50"/>
      <c r="EJ130" s="50"/>
      <c r="EK130" s="50"/>
      <c r="EL130" s="50"/>
      <c r="EM130" s="50"/>
      <c r="EN130" s="50"/>
      <c r="EO130" s="50"/>
      <c r="EP130" s="50"/>
      <c r="EQ130" s="50"/>
      <c r="ER130" s="50"/>
      <c r="ES130" s="50"/>
      <c r="ET130" s="50"/>
      <c r="EU130" s="50"/>
      <c r="EV130" s="50"/>
      <c r="EW130" s="50"/>
      <c r="EX130" s="50"/>
      <c r="EY130" s="50"/>
      <c r="EZ130" s="50"/>
      <c r="FA130" s="50"/>
      <c r="FB130" s="50"/>
      <c r="FC130" s="50"/>
      <c r="FD130" s="50"/>
      <c r="FE130" s="50"/>
      <c r="FF130" s="50"/>
      <c r="FG130" s="50"/>
      <c r="FH130" s="50"/>
      <c r="FI130" s="50"/>
      <c r="FJ130" s="50"/>
      <c r="FK130" s="50"/>
      <c r="FL130" s="50"/>
      <c r="FM130" s="50"/>
      <c r="FN130" s="50"/>
      <c r="FO130" s="50"/>
      <c r="FP130" s="50"/>
      <c r="FQ130" s="50"/>
      <c r="FR130" s="50"/>
      <c r="FS130" s="50"/>
      <c r="FT130" s="50"/>
      <c r="FU130" s="50"/>
      <c r="FV130" s="50"/>
      <c r="FW130" s="50"/>
      <c r="FX130" s="50"/>
      <c r="FY130" s="50"/>
      <c r="FZ130" s="50"/>
      <c r="GA130" s="50"/>
      <c r="GB130" s="50"/>
      <c r="GC130" s="50"/>
      <c r="GD130" s="50"/>
      <c r="GE130" s="50"/>
      <c r="GF130" s="50"/>
      <c r="GG130" s="50"/>
      <c r="GH130" s="50"/>
      <c r="GI130" s="50"/>
      <c r="GJ130" s="50"/>
      <c r="GK130" s="50"/>
      <c r="GL130" s="50"/>
      <c r="GM130" s="50"/>
      <c r="GN130" s="50"/>
      <c r="GO130" s="50"/>
      <c r="GP130" s="50"/>
      <c r="GQ130" s="50"/>
      <c r="GR130" s="50"/>
      <c r="GS130" s="50"/>
      <c r="GT130" s="50"/>
      <c r="GU130" s="50"/>
      <c r="GV130" s="50"/>
      <c r="GW130" s="50"/>
      <c r="GX130" s="50"/>
      <c r="GY130" s="50"/>
      <c r="GZ130" s="50"/>
      <c r="HA130" s="50"/>
      <c r="HB130" s="50"/>
      <c r="HC130" s="50"/>
      <c r="HD130" s="50"/>
      <c r="HE130" s="50"/>
      <c r="HF130" s="50"/>
      <c r="HG130" s="50"/>
      <c r="HH130" s="50"/>
      <c r="HI130" s="50"/>
      <c r="HJ130" s="50"/>
      <c r="HK130" s="50"/>
      <c r="HL130" s="50"/>
      <c r="HM130" s="50"/>
      <c r="HN130" s="50"/>
      <c r="HO130" s="50"/>
      <c r="HP130" s="50"/>
      <c r="HQ130" s="50"/>
      <c r="HR130" s="50"/>
      <c r="HS130" s="50"/>
      <c r="HT130" s="50"/>
    </row>
    <row r="131" s="26" customFormat="true" ht="30" hidden="false" customHeight="false" outlineLevel="0" collapsed="false">
      <c r="A131" s="51" t="n">
        <v>2</v>
      </c>
      <c r="B131" s="39" t="s">
        <v>1292</v>
      </c>
      <c r="C131" s="37" t="s">
        <v>1293</v>
      </c>
      <c r="D131" s="37" t="s">
        <v>1294</v>
      </c>
      <c r="E131" s="78" t="s">
        <v>1014</v>
      </c>
      <c r="F131" s="37" t="s">
        <v>2681</v>
      </c>
      <c r="G131" s="103" t="n">
        <v>7.19</v>
      </c>
      <c r="H131" s="52" t="n">
        <v>20</v>
      </c>
      <c r="I131" s="40" t="n">
        <v>143.8</v>
      </c>
      <c r="J131" s="41" t="n">
        <v>0.12</v>
      </c>
      <c r="K131" s="42" t="n">
        <v>161.056</v>
      </c>
      <c r="L131" s="53" t="s">
        <v>961</v>
      </c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21"/>
      <c r="Z131" s="321"/>
      <c r="AA131" s="321"/>
      <c r="AB131" s="321"/>
      <c r="AC131" s="321"/>
      <c r="AD131" s="321"/>
      <c r="AE131" s="321"/>
      <c r="AF131" s="321"/>
      <c r="AG131" s="321"/>
      <c r="AH131" s="321"/>
      <c r="AI131" s="321"/>
      <c r="AJ131" s="321"/>
      <c r="AK131" s="321"/>
      <c r="AL131" s="321"/>
      <c r="AM131" s="321"/>
      <c r="AN131" s="321"/>
      <c r="AO131" s="321"/>
      <c r="AP131" s="321"/>
      <c r="AQ131" s="321"/>
      <c r="AR131" s="321"/>
      <c r="AS131" s="321"/>
      <c r="AT131" s="321"/>
      <c r="AU131" s="321"/>
      <c r="AV131" s="321"/>
      <c r="AW131" s="321"/>
      <c r="AX131" s="321"/>
      <c r="AY131" s="321"/>
      <c r="AZ131" s="321"/>
      <c r="BA131" s="321"/>
      <c r="BB131" s="321"/>
      <c r="BC131" s="321"/>
      <c r="BD131" s="321"/>
      <c r="BE131" s="321"/>
      <c r="BF131" s="321"/>
      <c r="BG131" s="321"/>
      <c r="BH131" s="321"/>
      <c r="BI131" s="321"/>
      <c r="BJ131" s="321"/>
      <c r="BK131" s="321"/>
      <c r="BL131" s="321"/>
      <c r="BM131" s="321"/>
      <c r="BN131" s="321"/>
      <c r="BO131" s="321"/>
      <c r="BP131" s="321"/>
      <c r="BQ131" s="321"/>
      <c r="BR131" s="321"/>
      <c r="BS131" s="321"/>
      <c r="BT131" s="321"/>
      <c r="BU131" s="321"/>
      <c r="BV131" s="321"/>
      <c r="BW131" s="321"/>
      <c r="BX131" s="321"/>
      <c r="BY131" s="321"/>
      <c r="BZ131" s="321"/>
      <c r="CA131" s="321"/>
      <c r="CB131" s="321"/>
      <c r="CC131" s="321"/>
      <c r="CD131" s="321"/>
      <c r="CE131" s="321"/>
      <c r="CF131" s="321"/>
      <c r="CG131" s="321"/>
      <c r="CH131" s="321"/>
      <c r="CI131" s="321"/>
      <c r="CJ131" s="321"/>
      <c r="CK131" s="321"/>
      <c r="CL131" s="321"/>
      <c r="CM131" s="321"/>
      <c r="CN131" s="321"/>
      <c r="CO131" s="321"/>
      <c r="CP131" s="321"/>
      <c r="CQ131" s="321"/>
      <c r="CR131" s="321"/>
      <c r="CS131" s="321"/>
      <c r="CT131" s="321"/>
      <c r="CU131" s="321"/>
      <c r="CV131" s="321"/>
      <c r="CW131" s="321"/>
      <c r="CX131" s="321"/>
      <c r="CY131" s="321"/>
      <c r="CZ131" s="321"/>
      <c r="DA131" s="321"/>
      <c r="DB131" s="321"/>
      <c r="DC131" s="321"/>
      <c r="DD131" s="321"/>
      <c r="DE131" s="321"/>
      <c r="DF131" s="321"/>
      <c r="DG131" s="321"/>
      <c r="DH131" s="321"/>
      <c r="DI131" s="321"/>
      <c r="DJ131" s="321"/>
      <c r="DK131" s="321"/>
      <c r="DL131" s="321"/>
      <c r="DM131" s="321"/>
      <c r="DN131" s="321"/>
      <c r="DO131" s="321"/>
      <c r="DP131" s="321"/>
      <c r="DQ131" s="321"/>
      <c r="DR131" s="321"/>
      <c r="DS131" s="321"/>
      <c r="DT131" s="321"/>
      <c r="DU131" s="321"/>
      <c r="DV131" s="321"/>
      <c r="DW131" s="321"/>
      <c r="DX131" s="321"/>
      <c r="DY131" s="321"/>
      <c r="DZ131" s="321"/>
      <c r="EA131" s="321"/>
      <c r="EB131" s="321"/>
      <c r="EC131" s="321"/>
      <c r="ED131" s="321"/>
      <c r="EE131" s="321"/>
      <c r="EF131" s="321"/>
      <c r="EG131" s="321"/>
      <c r="EH131" s="321"/>
      <c r="EI131" s="321"/>
      <c r="EJ131" s="321"/>
      <c r="EK131" s="321"/>
      <c r="EL131" s="321"/>
      <c r="EM131" s="321"/>
      <c r="EN131" s="321"/>
      <c r="EO131" s="321"/>
      <c r="EP131" s="321"/>
      <c r="EQ131" s="321"/>
      <c r="ER131" s="321"/>
      <c r="ES131" s="321"/>
      <c r="ET131" s="321"/>
      <c r="EU131" s="321"/>
      <c r="EV131" s="321"/>
      <c r="EW131" s="321"/>
      <c r="EX131" s="321"/>
      <c r="EY131" s="321"/>
      <c r="EZ131" s="321"/>
      <c r="FA131" s="321"/>
      <c r="FB131" s="321"/>
      <c r="FC131" s="321"/>
      <c r="FD131" s="321"/>
      <c r="FE131" s="321"/>
      <c r="FF131" s="321"/>
      <c r="FG131" s="321"/>
      <c r="FH131" s="321"/>
      <c r="FI131" s="321"/>
      <c r="FJ131" s="321"/>
      <c r="FK131" s="321"/>
      <c r="FL131" s="321"/>
      <c r="FM131" s="321"/>
      <c r="FN131" s="321"/>
      <c r="FO131" s="321"/>
      <c r="FP131" s="321"/>
      <c r="FQ131" s="321"/>
      <c r="FR131" s="321"/>
      <c r="FS131" s="321"/>
      <c r="FT131" s="321"/>
      <c r="FU131" s="321"/>
      <c r="FV131" s="321"/>
      <c r="FW131" s="321"/>
      <c r="FX131" s="321"/>
      <c r="FY131" s="321"/>
      <c r="FZ131" s="321"/>
      <c r="GA131" s="321"/>
      <c r="GB131" s="321"/>
      <c r="GC131" s="321"/>
      <c r="GD131" s="321"/>
      <c r="GE131" s="321"/>
      <c r="GF131" s="321"/>
      <c r="GG131" s="321"/>
      <c r="GH131" s="321"/>
      <c r="GI131" s="321"/>
      <c r="GJ131" s="321"/>
      <c r="GK131" s="321"/>
      <c r="GL131" s="321"/>
      <c r="GM131" s="321"/>
      <c r="GN131" s="321"/>
      <c r="GO131" s="321"/>
      <c r="GP131" s="321"/>
      <c r="GQ131" s="321"/>
      <c r="GR131" s="321"/>
      <c r="GS131" s="321"/>
      <c r="GT131" s="321"/>
      <c r="GU131" s="321"/>
      <c r="GV131" s="321"/>
      <c r="GW131" s="321"/>
      <c r="GX131" s="321"/>
      <c r="GY131" s="321"/>
      <c r="GZ131" s="321"/>
      <c r="HA131" s="321"/>
      <c r="HB131" s="321"/>
      <c r="HC131" s="321"/>
      <c r="HD131" s="321"/>
      <c r="HE131" s="321"/>
      <c r="HF131" s="321"/>
      <c r="HG131" s="321"/>
      <c r="HH131" s="321"/>
      <c r="HI131" s="321"/>
      <c r="HJ131" s="321"/>
      <c r="HK131" s="321"/>
      <c r="HL131" s="321"/>
      <c r="HM131" s="321"/>
      <c r="HN131" s="321"/>
      <c r="HO131" s="321"/>
      <c r="HP131" s="321"/>
      <c r="HQ131" s="321"/>
      <c r="HR131" s="321"/>
      <c r="HS131" s="321"/>
      <c r="HT131" s="321"/>
      <c r="HU131" s="321"/>
      <c r="HV131" s="321"/>
      <c r="HW131" s="321"/>
      <c r="HX131" s="321"/>
      <c r="HY131" s="321"/>
      <c r="HZ131" s="321"/>
      <c r="IA131" s="321"/>
      <c r="IB131" s="321"/>
      <c r="IC131" s="321"/>
      <c r="ID131" s="321"/>
      <c r="IE131" s="321"/>
      <c r="IF131" s="321"/>
      <c r="IG131" s="321"/>
    </row>
    <row r="132" s="26" customFormat="true" ht="30" hidden="false" customHeight="false" outlineLevel="0" collapsed="false">
      <c r="A132" s="51" t="n">
        <v>3</v>
      </c>
      <c r="B132" s="39" t="s">
        <v>1430</v>
      </c>
      <c r="C132" s="37" t="s">
        <v>1431</v>
      </c>
      <c r="D132" s="37" t="s">
        <v>1432</v>
      </c>
      <c r="E132" s="78" t="s">
        <v>1014</v>
      </c>
      <c r="F132" s="37" t="s">
        <v>2681</v>
      </c>
      <c r="G132" s="103" t="n">
        <v>9.35</v>
      </c>
      <c r="H132" s="52" t="n">
        <v>90</v>
      </c>
      <c r="I132" s="40" t="n">
        <v>841.5</v>
      </c>
      <c r="J132" s="41" t="n">
        <v>0.12</v>
      </c>
      <c r="K132" s="42" t="n">
        <v>942.48</v>
      </c>
      <c r="L132" s="53" t="s">
        <v>961</v>
      </c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21"/>
      <c r="AB132" s="321"/>
      <c r="AC132" s="321"/>
      <c r="AD132" s="321"/>
      <c r="AE132" s="321"/>
      <c r="AF132" s="321"/>
      <c r="AG132" s="321"/>
      <c r="AH132" s="321"/>
      <c r="AI132" s="321"/>
      <c r="AJ132" s="321"/>
      <c r="AK132" s="321"/>
      <c r="AL132" s="321"/>
      <c r="AM132" s="321"/>
      <c r="AN132" s="321"/>
      <c r="AO132" s="321"/>
      <c r="AP132" s="321"/>
      <c r="AQ132" s="321"/>
      <c r="AR132" s="321"/>
      <c r="AS132" s="321"/>
      <c r="AT132" s="321"/>
      <c r="AU132" s="321"/>
      <c r="AV132" s="321"/>
      <c r="AW132" s="321"/>
      <c r="AX132" s="321"/>
      <c r="AY132" s="321"/>
      <c r="AZ132" s="321"/>
      <c r="BA132" s="321"/>
      <c r="BB132" s="321"/>
      <c r="BC132" s="321"/>
      <c r="BD132" s="321"/>
      <c r="BE132" s="321"/>
      <c r="BF132" s="321"/>
      <c r="BG132" s="321"/>
      <c r="BH132" s="321"/>
      <c r="BI132" s="321"/>
      <c r="BJ132" s="321"/>
      <c r="BK132" s="321"/>
      <c r="BL132" s="321"/>
      <c r="BM132" s="321"/>
      <c r="BN132" s="321"/>
      <c r="BO132" s="321"/>
      <c r="BP132" s="321"/>
      <c r="BQ132" s="321"/>
      <c r="BR132" s="321"/>
      <c r="BS132" s="321"/>
      <c r="BT132" s="321"/>
      <c r="BU132" s="321"/>
      <c r="BV132" s="321"/>
      <c r="BW132" s="321"/>
      <c r="BX132" s="321"/>
      <c r="BY132" s="321"/>
      <c r="BZ132" s="321"/>
      <c r="CA132" s="321"/>
      <c r="CB132" s="321"/>
      <c r="CC132" s="321"/>
      <c r="CD132" s="321"/>
      <c r="CE132" s="321"/>
      <c r="CF132" s="321"/>
      <c r="CG132" s="321"/>
      <c r="CH132" s="321"/>
      <c r="CI132" s="321"/>
      <c r="CJ132" s="321"/>
      <c r="CK132" s="321"/>
      <c r="CL132" s="321"/>
      <c r="CM132" s="321"/>
      <c r="CN132" s="321"/>
      <c r="CO132" s="321"/>
      <c r="CP132" s="321"/>
      <c r="CQ132" s="321"/>
      <c r="CR132" s="321"/>
      <c r="CS132" s="321"/>
      <c r="CT132" s="321"/>
      <c r="CU132" s="321"/>
      <c r="CV132" s="321"/>
      <c r="CW132" s="321"/>
      <c r="CX132" s="321"/>
      <c r="CY132" s="321"/>
      <c r="CZ132" s="321"/>
      <c r="DA132" s="321"/>
      <c r="DB132" s="321"/>
      <c r="DC132" s="321"/>
      <c r="DD132" s="321"/>
      <c r="DE132" s="321"/>
      <c r="DF132" s="321"/>
      <c r="DG132" s="321"/>
      <c r="DH132" s="321"/>
      <c r="DI132" s="321"/>
      <c r="DJ132" s="321"/>
      <c r="DK132" s="321"/>
      <c r="DL132" s="321"/>
      <c r="DM132" s="321"/>
      <c r="DN132" s="321"/>
      <c r="DO132" s="321"/>
      <c r="DP132" s="321"/>
      <c r="DQ132" s="321"/>
      <c r="DR132" s="321"/>
      <c r="DS132" s="321"/>
      <c r="DT132" s="321"/>
      <c r="DU132" s="321"/>
      <c r="DV132" s="321"/>
      <c r="DW132" s="321"/>
      <c r="DX132" s="321"/>
      <c r="DY132" s="321"/>
      <c r="DZ132" s="321"/>
      <c r="EA132" s="321"/>
      <c r="EB132" s="321"/>
      <c r="EC132" s="321"/>
      <c r="ED132" s="321"/>
      <c r="EE132" s="321"/>
      <c r="EF132" s="321"/>
      <c r="EG132" s="321"/>
      <c r="EH132" s="321"/>
      <c r="EI132" s="321"/>
      <c r="EJ132" s="321"/>
      <c r="EK132" s="321"/>
      <c r="EL132" s="321"/>
      <c r="EM132" s="321"/>
      <c r="EN132" s="321"/>
      <c r="EO132" s="321"/>
      <c r="EP132" s="321"/>
      <c r="EQ132" s="321"/>
      <c r="ER132" s="321"/>
      <c r="ES132" s="321"/>
      <c r="ET132" s="321"/>
      <c r="EU132" s="321"/>
      <c r="EV132" s="321"/>
      <c r="EW132" s="321"/>
      <c r="EX132" s="321"/>
      <c r="EY132" s="321"/>
      <c r="EZ132" s="321"/>
      <c r="FA132" s="321"/>
      <c r="FB132" s="321"/>
      <c r="FC132" s="321"/>
      <c r="FD132" s="321"/>
      <c r="FE132" s="321"/>
      <c r="FF132" s="321"/>
      <c r="FG132" s="321"/>
      <c r="FH132" s="321"/>
      <c r="FI132" s="321"/>
      <c r="FJ132" s="321"/>
      <c r="FK132" s="321"/>
      <c r="FL132" s="321"/>
      <c r="FM132" s="321"/>
      <c r="FN132" s="321"/>
      <c r="FO132" s="321"/>
      <c r="FP132" s="321"/>
      <c r="FQ132" s="321"/>
      <c r="FR132" s="321"/>
      <c r="FS132" s="321"/>
      <c r="FT132" s="321"/>
      <c r="FU132" s="321"/>
      <c r="FV132" s="321"/>
      <c r="FW132" s="321"/>
      <c r="FX132" s="321"/>
      <c r="FY132" s="321"/>
      <c r="FZ132" s="321"/>
      <c r="GA132" s="321"/>
      <c r="GB132" s="321"/>
      <c r="GC132" s="321"/>
      <c r="GD132" s="321"/>
      <c r="GE132" s="321"/>
      <c r="GF132" s="321"/>
      <c r="GG132" s="321"/>
      <c r="GH132" s="321"/>
      <c r="GI132" s="321"/>
      <c r="GJ132" s="321"/>
      <c r="GK132" s="321"/>
      <c r="GL132" s="321"/>
      <c r="GM132" s="321"/>
      <c r="GN132" s="321"/>
      <c r="GO132" s="321"/>
      <c r="GP132" s="321"/>
      <c r="GQ132" s="321"/>
      <c r="GR132" s="321"/>
      <c r="GS132" s="321"/>
      <c r="GT132" s="321"/>
      <c r="GU132" s="321"/>
      <c r="GV132" s="321"/>
      <c r="GW132" s="321"/>
      <c r="GX132" s="321"/>
      <c r="GY132" s="321"/>
      <c r="GZ132" s="321"/>
      <c r="HA132" s="321"/>
      <c r="HB132" s="321"/>
      <c r="HC132" s="321"/>
      <c r="HD132" s="321"/>
      <c r="HE132" s="321"/>
      <c r="HF132" s="321"/>
      <c r="HG132" s="321"/>
      <c r="HH132" s="321"/>
      <c r="HI132" s="321"/>
      <c r="HJ132" s="321"/>
      <c r="HK132" s="321"/>
      <c r="HL132" s="321"/>
      <c r="HM132" s="321"/>
      <c r="HN132" s="321"/>
      <c r="HO132" s="321"/>
      <c r="HP132" s="321"/>
      <c r="HQ132" s="321"/>
      <c r="HR132" s="321"/>
      <c r="HS132" s="321"/>
      <c r="HT132" s="321"/>
      <c r="HU132" s="321"/>
      <c r="HV132" s="321"/>
      <c r="HW132" s="321"/>
      <c r="HX132" s="321"/>
      <c r="HY132" s="321"/>
      <c r="HZ132" s="321"/>
      <c r="IA132" s="321"/>
      <c r="IB132" s="321"/>
      <c r="IC132" s="321"/>
      <c r="ID132" s="321"/>
      <c r="IE132" s="321"/>
      <c r="IF132" s="321"/>
      <c r="IG132" s="321"/>
    </row>
    <row r="133" s="26" customFormat="true" ht="30" hidden="false" customHeight="false" outlineLevel="0" collapsed="false">
      <c r="A133" s="51" t="n">
        <v>4</v>
      </c>
      <c r="B133" s="39" t="s">
        <v>1446</v>
      </c>
      <c r="C133" s="78" t="s">
        <v>1447</v>
      </c>
      <c r="D133" s="78" t="s">
        <v>1448</v>
      </c>
      <c r="E133" s="78" t="s">
        <v>103</v>
      </c>
      <c r="F133" s="37" t="s">
        <v>1374</v>
      </c>
      <c r="G133" s="56" t="n">
        <v>89</v>
      </c>
      <c r="H133" s="51" t="n">
        <v>160</v>
      </c>
      <c r="I133" s="65" t="n">
        <v>14240</v>
      </c>
      <c r="J133" s="41" t="n">
        <v>0.12</v>
      </c>
      <c r="K133" s="42" t="n">
        <v>15948.8</v>
      </c>
      <c r="L133" s="37" t="s">
        <v>961</v>
      </c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21"/>
      <c r="AB133" s="321"/>
      <c r="AC133" s="321"/>
      <c r="AD133" s="321"/>
      <c r="AE133" s="321"/>
      <c r="AF133" s="321"/>
      <c r="AG133" s="321"/>
      <c r="AH133" s="321"/>
      <c r="AI133" s="321"/>
      <c r="AJ133" s="321"/>
      <c r="AK133" s="321"/>
      <c r="AL133" s="321"/>
      <c r="AM133" s="321"/>
      <c r="AN133" s="321"/>
      <c r="AO133" s="321"/>
      <c r="AP133" s="321"/>
      <c r="AQ133" s="321"/>
      <c r="AR133" s="321"/>
      <c r="AS133" s="321"/>
      <c r="AT133" s="321"/>
      <c r="AU133" s="321"/>
      <c r="AV133" s="321"/>
      <c r="AW133" s="321"/>
      <c r="AX133" s="321"/>
      <c r="AY133" s="321"/>
      <c r="AZ133" s="321"/>
      <c r="BA133" s="321"/>
      <c r="BB133" s="321"/>
      <c r="BC133" s="321"/>
      <c r="BD133" s="321"/>
      <c r="BE133" s="321"/>
      <c r="BF133" s="321"/>
      <c r="BG133" s="321"/>
      <c r="BH133" s="321"/>
      <c r="BI133" s="321"/>
      <c r="BJ133" s="321"/>
      <c r="BK133" s="321"/>
      <c r="BL133" s="321"/>
      <c r="BM133" s="321"/>
      <c r="BN133" s="321"/>
      <c r="BO133" s="321"/>
      <c r="BP133" s="321"/>
      <c r="BQ133" s="321"/>
      <c r="BR133" s="321"/>
      <c r="BS133" s="321"/>
      <c r="BT133" s="321"/>
      <c r="BU133" s="321"/>
      <c r="BV133" s="321"/>
      <c r="BW133" s="321"/>
      <c r="BX133" s="321"/>
      <c r="BY133" s="321"/>
      <c r="BZ133" s="321"/>
      <c r="CA133" s="321"/>
      <c r="CB133" s="321"/>
      <c r="CC133" s="321"/>
      <c r="CD133" s="321"/>
      <c r="CE133" s="321"/>
      <c r="CF133" s="321"/>
      <c r="CG133" s="321"/>
      <c r="CH133" s="321"/>
      <c r="CI133" s="321"/>
      <c r="CJ133" s="321"/>
      <c r="CK133" s="321"/>
      <c r="CL133" s="321"/>
      <c r="CM133" s="321"/>
      <c r="CN133" s="321"/>
      <c r="CO133" s="321"/>
      <c r="CP133" s="321"/>
      <c r="CQ133" s="321"/>
      <c r="CR133" s="321"/>
      <c r="CS133" s="321"/>
      <c r="CT133" s="321"/>
      <c r="CU133" s="321"/>
      <c r="CV133" s="321"/>
      <c r="CW133" s="321"/>
      <c r="CX133" s="321"/>
      <c r="CY133" s="321"/>
      <c r="CZ133" s="321"/>
      <c r="DA133" s="321"/>
      <c r="DB133" s="321"/>
      <c r="DC133" s="321"/>
      <c r="DD133" s="321"/>
      <c r="DE133" s="321"/>
      <c r="DF133" s="321"/>
      <c r="DG133" s="321"/>
      <c r="DH133" s="321"/>
      <c r="DI133" s="321"/>
      <c r="DJ133" s="321"/>
      <c r="DK133" s="321"/>
      <c r="DL133" s="321"/>
      <c r="DM133" s="321"/>
      <c r="DN133" s="321"/>
      <c r="DO133" s="321"/>
      <c r="DP133" s="321"/>
      <c r="DQ133" s="321"/>
      <c r="DR133" s="321"/>
      <c r="DS133" s="321"/>
      <c r="DT133" s="321"/>
      <c r="DU133" s="321"/>
      <c r="DV133" s="321"/>
      <c r="DW133" s="321"/>
      <c r="DX133" s="321"/>
      <c r="DY133" s="321"/>
      <c r="DZ133" s="321"/>
      <c r="EA133" s="321"/>
      <c r="EB133" s="321"/>
      <c r="EC133" s="321"/>
      <c r="ED133" s="321"/>
      <c r="EE133" s="321"/>
      <c r="EF133" s="321"/>
      <c r="EG133" s="321"/>
      <c r="EH133" s="321"/>
      <c r="EI133" s="321"/>
      <c r="EJ133" s="321"/>
      <c r="EK133" s="321"/>
      <c r="EL133" s="321"/>
      <c r="EM133" s="321"/>
      <c r="EN133" s="321"/>
      <c r="EO133" s="321"/>
      <c r="EP133" s="321"/>
      <c r="EQ133" s="321"/>
      <c r="ER133" s="321"/>
      <c r="ES133" s="321"/>
      <c r="ET133" s="321"/>
      <c r="EU133" s="321"/>
      <c r="EV133" s="321"/>
      <c r="EW133" s="321"/>
      <c r="EX133" s="321"/>
      <c r="EY133" s="321"/>
      <c r="EZ133" s="321"/>
      <c r="FA133" s="321"/>
      <c r="FB133" s="321"/>
      <c r="FC133" s="321"/>
      <c r="FD133" s="321"/>
      <c r="FE133" s="321"/>
      <c r="FF133" s="321"/>
      <c r="FG133" s="321"/>
      <c r="FH133" s="321"/>
      <c r="FI133" s="321"/>
      <c r="FJ133" s="321"/>
      <c r="FK133" s="321"/>
      <c r="FL133" s="321"/>
      <c r="FM133" s="321"/>
      <c r="FN133" s="321"/>
      <c r="FO133" s="321"/>
      <c r="FP133" s="321"/>
      <c r="FQ133" s="321"/>
      <c r="FR133" s="321"/>
      <c r="FS133" s="321"/>
      <c r="FT133" s="321"/>
      <c r="FU133" s="321"/>
      <c r="FV133" s="321"/>
      <c r="FW133" s="321"/>
      <c r="FX133" s="321"/>
      <c r="FY133" s="321"/>
      <c r="FZ133" s="321"/>
      <c r="GA133" s="321"/>
      <c r="GB133" s="321"/>
      <c r="GC133" s="321"/>
      <c r="GD133" s="321"/>
      <c r="GE133" s="321"/>
      <c r="GF133" s="321"/>
      <c r="GG133" s="321"/>
      <c r="GH133" s="321"/>
      <c r="GI133" s="321"/>
      <c r="GJ133" s="321"/>
      <c r="GK133" s="321"/>
      <c r="GL133" s="321"/>
      <c r="GM133" s="321"/>
      <c r="GN133" s="321"/>
      <c r="GO133" s="321"/>
      <c r="GP133" s="321"/>
      <c r="GQ133" s="321"/>
      <c r="GR133" s="321"/>
      <c r="GS133" s="321"/>
      <c r="GT133" s="321"/>
      <c r="GU133" s="321"/>
      <c r="GV133" s="321"/>
      <c r="GW133" s="321"/>
      <c r="GX133" s="321"/>
      <c r="GY133" s="321"/>
      <c r="GZ133" s="321"/>
      <c r="HA133" s="321"/>
      <c r="HB133" s="321"/>
      <c r="HC133" s="321"/>
      <c r="HD133" s="321"/>
      <c r="HE133" s="321"/>
      <c r="HF133" s="321"/>
      <c r="HG133" s="321"/>
      <c r="HH133" s="321"/>
      <c r="HI133" s="321"/>
      <c r="HJ133" s="321"/>
      <c r="HK133" s="321"/>
      <c r="HL133" s="321"/>
      <c r="HM133" s="321"/>
      <c r="HN133" s="321"/>
      <c r="HO133" s="321"/>
      <c r="HP133" s="321"/>
      <c r="HQ133" s="321"/>
      <c r="HR133" s="321"/>
      <c r="HS133" s="321"/>
      <c r="HT133" s="321"/>
      <c r="HU133" s="321"/>
      <c r="HV133" s="321"/>
      <c r="HW133" s="321"/>
      <c r="HX133" s="321"/>
      <c r="HY133" s="321"/>
      <c r="HZ133" s="321"/>
      <c r="IA133" s="321"/>
      <c r="IB133" s="321"/>
      <c r="IC133" s="321"/>
      <c r="ID133" s="321"/>
      <c r="IE133" s="321"/>
      <c r="IF133" s="321"/>
      <c r="IG133" s="321"/>
    </row>
    <row r="134" s="26" customFormat="true" ht="30" hidden="false" customHeight="false" outlineLevel="0" collapsed="false">
      <c r="A134" s="51" t="n">
        <v>5</v>
      </c>
      <c r="B134" s="39" t="s">
        <v>1364</v>
      </c>
      <c r="C134" s="37" t="s">
        <v>1365</v>
      </c>
      <c r="D134" s="37" t="s">
        <v>1366</v>
      </c>
      <c r="E134" s="78" t="s">
        <v>103</v>
      </c>
      <c r="F134" s="91" t="s">
        <v>874</v>
      </c>
      <c r="G134" s="103" t="n">
        <v>1.45</v>
      </c>
      <c r="H134" s="52" t="n">
        <v>300</v>
      </c>
      <c r="I134" s="40" t="n">
        <v>435</v>
      </c>
      <c r="J134" s="41" t="n">
        <v>0.12</v>
      </c>
      <c r="K134" s="42" t="n">
        <v>487.2</v>
      </c>
      <c r="L134" s="53" t="s">
        <v>961</v>
      </c>
      <c r="N134" s="321"/>
      <c r="O134" s="321"/>
      <c r="P134" s="321"/>
      <c r="Q134" s="321"/>
      <c r="R134" s="321"/>
      <c r="S134" s="321"/>
      <c r="T134" s="321"/>
      <c r="U134" s="321"/>
      <c r="V134" s="321"/>
      <c r="W134" s="321"/>
      <c r="X134" s="321"/>
      <c r="Y134" s="321"/>
      <c r="Z134" s="321"/>
      <c r="AA134" s="321"/>
      <c r="AB134" s="321"/>
      <c r="AC134" s="321"/>
      <c r="AD134" s="321"/>
      <c r="AE134" s="321"/>
      <c r="AF134" s="321"/>
      <c r="AG134" s="321"/>
      <c r="AH134" s="321"/>
      <c r="AI134" s="321"/>
      <c r="AJ134" s="321"/>
      <c r="AK134" s="321"/>
      <c r="AL134" s="321"/>
      <c r="AM134" s="321"/>
      <c r="AN134" s="321"/>
      <c r="AO134" s="321"/>
      <c r="AP134" s="321"/>
      <c r="AQ134" s="321"/>
      <c r="AR134" s="321"/>
      <c r="AS134" s="321"/>
      <c r="AT134" s="321"/>
      <c r="AU134" s="321"/>
      <c r="AV134" s="321"/>
      <c r="AW134" s="321"/>
      <c r="AX134" s="321"/>
      <c r="AY134" s="321"/>
      <c r="AZ134" s="321"/>
      <c r="BA134" s="321"/>
      <c r="BB134" s="321"/>
      <c r="BC134" s="321"/>
      <c r="BD134" s="321"/>
      <c r="BE134" s="321"/>
      <c r="BF134" s="321"/>
      <c r="BG134" s="321"/>
      <c r="BH134" s="321"/>
      <c r="BI134" s="321"/>
      <c r="BJ134" s="321"/>
      <c r="BK134" s="321"/>
      <c r="BL134" s="321"/>
      <c r="BM134" s="321"/>
      <c r="BN134" s="321"/>
      <c r="BO134" s="321"/>
      <c r="BP134" s="321"/>
      <c r="BQ134" s="321"/>
      <c r="BR134" s="321"/>
      <c r="BS134" s="321"/>
      <c r="BT134" s="321"/>
      <c r="BU134" s="321"/>
      <c r="BV134" s="321"/>
      <c r="BW134" s="321"/>
      <c r="BX134" s="321"/>
      <c r="BY134" s="321"/>
      <c r="BZ134" s="321"/>
      <c r="CA134" s="321"/>
      <c r="CB134" s="321"/>
      <c r="CC134" s="321"/>
      <c r="CD134" s="321"/>
      <c r="CE134" s="321"/>
      <c r="CF134" s="321"/>
      <c r="CG134" s="321"/>
      <c r="CH134" s="321"/>
      <c r="CI134" s="321"/>
      <c r="CJ134" s="321"/>
      <c r="CK134" s="321"/>
      <c r="CL134" s="321"/>
      <c r="CM134" s="321"/>
      <c r="CN134" s="321"/>
      <c r="CO134" s="321"/>
      <c r="CP134" s="321"/>
      <c r="CQ134" s="321"/>
      <c r="CR134" s="321"/>
      <c r="CS134" s="321"/>
      <c r="CT134" s="321"/>
      <c r="CU134" s="321"/>
      <c r="CV134" s="321"/>
      <c r="CW134" s="321"/>
      <c r="CX134" s="321"/>
      <c r="CY134" s="321"/>
      <c r="CZ134" s="321"/>
      <c r="DA134" s="321"/>
      <c r="DB134" s="321"/>
      <c r="DC134" s="321"/>
      <c r="DD134" s="321"/>
      <c r="DE134" s="321"/>
      <c r="DF134" s="321"/>
      <c r="DG134" s="321"/>
      <c r="DH134" s="321"/>
      <c r="DI134" s="321"/>
      <c r="DJ134" s="321"/>
      <c r="DK134" s="321"/>
      <c r="DL134" s="321"/>
      <c r="DM134" s="321"/>
      <c r="DN134" s="321"/>
      <c r="DO134" s="321"/>
      <c r="DP134" s="321"/>
      <c r="DQ134" s="321"/>
      <c r="DR134" s="321"/>
      <c r="DS134" s="321"/>
      <c r="DT134" s="321"/>
      <c r="DU134" s="321"/>
      <c r="DV134" s="321"/>
      <c r="DW134" s="321"/>
      <c r="DX134" s="321"/>
      <c r="DY134" s="321"/>
      <c r="DZ134" s="321"/>
      <c r="EA134" s="321"/>
      <c r="EB134" s="321"/>
      <c r="EC134" s="321"/>
      <c r="ED134" s="321"/>
      <c r="EE134" s="321"/>
      <c r="EF134" s="321"/>
      <c r="EG134" s="321"/>
      <c r="EH134" s="321"/>
      <c r="EI134" s="321"/>
      <c r="EJ134" s="321"/>
      <c r="EK134" s="321"/>
      <c r="EL134" s="321"/>
      <c r="EM134" s="321"/>
      <c r="EN134" s="321"/>
      <c r="EO134" s="321"/>
      <c r="EP134" s="321"/>
      <c r="EQ134" s="321"/>
      <c r="ER134" s="321"/>
      <c r="ES134" s="321"/>
      <c r="ET134" s="321"/>
      <c r="EU134" s="321"/>
      <c r="EV134" s="321"/>
      <c r="EW134" s="321"/>
      <c r="EX134" s="321"/>
      <c r="EY134" s="321"/>
      <c r="EZ134" s="321"/>
      <c r="FA134" s="321"/>
      <c r="FB134" s="321"/>
      <c r="FC134" s="321"/>
      <c r="FD134" s="321"/>
      <c r="FE134" s="321"/>
      <c r="FF134" s="321"/>
      <c r="FG134" s="321"/>
      <c r="FH134" s="321"/>
      <c r="FI134" s="321"/>
      <c r="FJ134" s="321"/>
      <c r="FK134" s="321"/>
      <c r="FL134" s="321"/>
      <c r="FM134" s="321"/>
      <c r="FN134" s="321"/>
      <c r="FO134" s="321"/>
      <c r="FP134" s="321"/>
      <c r="FQ134" s="321"/>
      <c r="FR134" s="321"/>
      <c r="FS134" s="321"/>
      <c r="FT134" s="321"/>
      <c r="FU134" s="321"/>
      <c r="FV134" s="321"/>
      <c r="FW134" s="321"/>
      <c r="FX134" s="321"/>
      <c r="FY134" s="321"/>
      <c r="FZ134" s="321"/>
      <c r="GA134" s="321"/>
      <c r="GB134" s="321"/>
      <c r="GC134" s="321"/>
      <c r="GD134" s="321"/>
      <c r="GE134" s="321"/>
      <c r="GF134" s="321"/>
      <c r="GG134" s="321"/>
      <c r="GH134" s="321"/>
      <c r="GI134" s="321"/>
      <c r="GJ134" s="321"/>
      <c r="GK134" s="321"/>
      <c r="GL134" s="321"/>
      <c r="GM134" s="321"/>
      <c r="GN134" s="321"/>
      <c r="GO134" s="321"/>
      <c r="GP134" s="321"/>
      <c r="GQ134" s="321"/>
      <c r="GR134" s="321"/>
      <c r="GS134" s="321"/>
      <c r="GT134" s="321"/>
      <c r="GU134" s="321"/>
      <c r="GV134" s="321"/>
      <c r="GW134" s="321"/>
      <c r="GX134" s="321"/>
      <c r="GY134" s="321"/>
      <c r="GZ134" s="321"/>
      <c r="HA134" s="321"/>
      <c r="HB134" s="321"/>
      <c r="HC134" s="321"/>
      <c r="HD134" s="321"/>
      <c r="HE134" s="321"/>
      <c r="HF134" s="321"/>
      <c r="HG134" s="321"/>
      <c r="HH134" s="321"/>
      <c r="HI134" s="321"/>
      <c r="HJ134" s="321"/>
      <c r="HK134" s="321"/>
      <c r="HL134" s="321"/>
      <c r="HM134" s="321"/>
      <c r="HN134" s="321"/>
      <c r="HO134" s="321"/>
      <c r="HP134" s="321"/>
      <c r="HQ134" s="321"/>
      <c r="HR134" s="321"/>
      <c r="HS134" s="321"/>
      <c r="HT134" s="321"/>
      <c r="HU134" s="321"/>
      <c r="HV134" s="321"/>
      <c r="HW134" s="321"/>
      <c r="HX134" s="321"/>
      <c r="HY134" s="321"/>
      <c r="HZ134" s="321"/>
      <c r="IA134" s="321"/>
      <c r="IB134" s="321"/>
      <c r="IC134" s="321"/>
      <c r="ID134" s="321"/>
      <c r="IE134" s="321"/>
      <c r="IF134" s="321"/>
      <c r="IG134" s="321"/>
    </row>
    <row r="135" s="26" customFormat="true" ht="15" hidden="false" customHeight="true" outlineLevel="0" collapsed="false">
      <c r="A135" s="33" t="s">
        <v>2593</v>
      </c>
      <c r="B135" s="33"/>
      <c r="C135" s="33"/>
      <c r="D135" s="33"/>
      <c r="E135" s="33"/>
      <c r="F135" s="33"/>
      <c r="G135" s="33"/>
      <c r="H135" s="33"/>
      <c r="I135" s="33"/>
      <c r="J135" s="33"/>
      <c r="K135" s="290" t="n">
        <f aca="false">SUM(K130:K134)</f>
        <v>17654.3472</v>
      </c>
    </row>
    <row r="136" s="26" customFormat="true" ht="15" hidden="false" customHeight="true" outlineLevel="0" collapsed="false">
      <c r="A136" s="33" t="s">
        <v>2594</v>
      </c>
      <c r="B136" s="33"/>
      <c r="C136" s="33"/>
      <c r="D136" s="33"/>
      <c r="E136" s="33"/>
      <c r="F136" s="33"/>
      <c r="G136" s="33"/>
      <c r="H136" s="33"/>
      <c r="I136" s="33"/>
      <c r="J136" s="33"/>
      <c r="K136" s="290" t="n">
        <v>-0.35</v>
      </c>
    </row>
    <row r="137" s="26" customFormat="true" ht="15" hidden="false" customHeight="true" outlineLevel="0" collapsed="false">
      <c r="A137" s="313" t="s">
        <v>2682</v>
      </c>
      <c r="B137" s="313"/>
      <c r="C137" s="313"/>
      <c r="D137" s="313"/>
      <c r="E137" s="313"/>
      <c r="F137" s="313"/>
      <c r="G137" s="313"/>
      <c r="H137" s="313"/>
      <c r="I137" s="313"/>
      <c r="J137" s="313"/>
      <c r="K137" s="290" t="n">
        <f aca="false">SUM(K135:K136)</f>
        <v>17653.9972</v>
      </c>
    </row>
    <row r="138" s="26" customFormat="true" ht="15" hidden="false" customHeight="false" outlineLevel="0" collapsed="false">
      <c r="A138" s="314"/>
      <c r="B138" s="315"/>
      <c r="C138" s="315"/>
      <c r="D138" s="315"/>
      <c r="E138" s="316"/>
      <c r="F138" s="315"/>
      <c r="G138" s="317"/>
      <c r="H138" s="314"/>
      <c r="I138" s="315"/>
      <c r="J138" s="315"/>
      <c r="K138" s="318"/>
    </row>
    <row r="139" s="26" customFormat="true" ht="15" hidden="false" customHeight="false" outlineLevel="0" collapsed="false">
      <c r="A139" s="24"/>
      <c r="C139" s="319"/>
      <c r="D139" s="319"/>
      <c r="F139" s="319"/>
      <c r="G139" s="320"/>
      <c r="H139" s="24"/>
      <c r="K139" s="118"/>
    </row>
    <row r="140" s="26" customFormat="true" ht="45" hidden="false" customHeight="false" outlineLevel="0" collapsed="false">
      <c r="A140" s="32" t="s">
        <v>0</v>
      </c>
      <c r="B140" s="284" t="s">
        <v>751</v>
      </c>
      <c r="C140" s="284" t="s">
        <v>752</v>
      </c>
      <c r="D140" s="284" t="s">
        <v>753</v>
      </c>
      <c r="E140" s="284" t="s">
        <v>3</v>
      </c>
      <c r="F140" s="284" t="s">
        <v>2589</v>
      </c>
      <c r="G140" s="286" t="s">
        <v>755</v>
      </c>
      <c r="H140" s="285" t="s">
        <v>756</v>
      </c>
      <c r="I140" s="286" t="s">
        <v>757</v>
      </c>
      <c r="J140" s="285" t="s">
        <v>758</v>
      </c>
      <c r="K140" s="287" t="s">
        <v>759</v>
      </c>
      <c r="M140" s="288" t="s">
        <v>2683</v>
      </c>
    </row>
    <row r="141" s="24" customFormat="true" ht="30" hidden="false" customHeight="false" outlineLevel="0" collapsed="false">
      <c r="A141" s="51" t="n">
        <v>1</v>
      </c>
      <c r="B141" s="39" t="s">
        <v>1018</v>
      </c>
      <c r="C141" s="37" t="s">
        <v>1019</v>
      </c>
      <c r="D141" s="37" t="s">
        <v>1020</v>
      </c>
      <c r="E141" s="78" t="s">
        <v>16</v>
      </c>
      <c r="F141" s="37" t="s">
        <v>2684</v>
      </c>
      <c r="G141" s="60" t="n">
        <v>0.17</v>
      </c>
      <c r="H141" s="48" t="n">
        <v>2900</v>
      </c>
      <c r="I141" s="40" t="n">
        <v>493</v>
      </c>
      <c r="J141" s="41" t="n">
        <v>0.12</v>
      </c>
      <c r="K141" s="42" t="n">
        <v>552.16</v>
      </c>
      <c r="L141" s="37" t="s">
        <v>1022</v>
      </c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  <c r="DJ141" s="50"/>
      <c r="DK141" s="50"/>
      <c r="DL141" s="50"/>
      <c r="DM141" s="50"/>
      <c r="DN141" s="50"/>
      <c r="DO141" s="50"/>
      <c r="DP141" s="50"/>
      <c r="DQ141" s="50"/>
      <c r="DR141" s="50"/>
      <c r="DS141" s="50"/>
      <c r="DT141" s="50"/>
      <c r="DU141" s="50"/>
      <c r="DV141" s="50"/>
      <c r="DW141" s="50"/>
      <c r="DX141" s="50"/>
      <c r="DY141" s="50"/>
      <c r="DZ141" s="50"/>
      <c r="EA141" s="50"/>
      <c r="EB141" s="50"/>
      <c r="EC141" s="50"/>
      <c r="ED141" s="50"/>
      <c r="EE141" s="50"/>
      <c r="EF141" s="50"/>
      <c r="EG141" s="50"/>
      <c r="EH141" s="50"/>
      <c r="EI141" s="50"/>
      <c r="EJ141" s="50"/>
      <c r="EK141" s="50"/>
      <c r="EL141" s="50"/>
      <c r="EM141" s="50"/>
      <c r="EN141" s="50"/>
      <c r="EO141" s="50"/>
      <c r="EP141" s="50"/>
      <c r="EQ141" s="50"/>
      <c r="ER141" s="50"/>
      <c r="ES141" s="50"/>
      <c r="ET141" s="50"/>
      <c r="EU141" s="50"/>
      <c r="EV141" s="50"/>
      <c r="EW141" s="50"/>
      <c r="EX141" s="50"/>
      <c r="EY141" s="50"/>
      <c r="EZ141" s="50"/>
      <c r="FA141" s="50"/>
      <c r="FB141" s="50"/>
      <c r="FC141" s="50"/>
      <c r="FD141" s="50"/>
      <c r="FE141" s="50"/>
      <c r="FF141" s="50"/>
      <c r="FG141" s="50"/>
      <c r="FH141" s="50"/>
      <c r="FI141" s="50"/>
      <c r="FJ141" s="50"/>
      <c r="FK141" s="50"/>
      <c r="FL141" s="50"/>
      <c r="FM141" s="50"/>
      <c r="FN141" s="50"/>
      <c r="FO141" s="50"/>
      <c r="FP141" s="50"/>
      <c r="FQ141" s="50"/>
      <c r="FR141" s="50"/>
      <c r="FS141" s="50"/>
      <c r="FT141" s="50"/>
      <c r="FU141" s="50"/>
      <c r="FV141" s="50"/>
      <c r="FW141" s="50"/>
      <c r="FX141" s="50"/>
      <c r="FY141" s="50"/>
      <c r="FZ141" s="50"/>
      <c r="GA141" s="50"/>
      <c r="GB141" s="50"/>
      <c r="GC141" s="50"/>
      <c r="GD141" s="50"/>
      <c r="GE141" s="50"/>
      <c r="GF141" s="50"/>
      <c r="GG141" s="50"/>
      <c r="GH141" s="50"/>
      <c r="GI141" s="50"/>
      <c r="GJ141" s="50"/>
      <c r="GK141" s="50"/>
      <c r="GL141" s="50"/>
      <c r="GM141" s="50"/>
      <c r="GN141" s="50"/>
      <c r="GO141" s="50"/>
      <c r="GP141" s="50"/>
      <c r="GQ141" s="50"/>
      <c r="GR141" s="50"/>
      <c r="GS141" s="50"/>
      <c r="GT141" s="50"/>
      <c r="GU141" s="50"/>
      <c r="GV141" s="50"/>
      <c r="GW141" s="50"/>
      <c r="GX141" s="50"/>
      <c r="GY141" s="50"/>
      <c r="GZ141" s="50"/>
      <c r="HA141" s="50"/>
      <c r="HB141" s="50"/>
      <c r="HC141" s="50"/>
      <c r="HD141" s="50"/>
      <c r="HE141" s="50"/>
      <c r="HF141" s="50"/>
      <c r="HG141" s="50"/>
      <c r="HH141" s="50"/>
      <c r="HI141" s="50"/>
      <c r="HJ141" s="50"/>
      <c r="HK141" s="50"/>
      <c r="HL141" s="50"/>
      <c r="HM141" s="50"/>
      <c r="HN141" s="50"/>
      <c r="HO141" s="50"/>
      <c r="HP141" s="50"/>
      <c r="HQ141" s="50"/>
      <c r="HR141" s="50"/>
      <c r="HS141" s="50"/>
      <c r="HT141" s="50"/>
    </row>
    <row r="142" s="26" customFormat="true" ht="15" hidden="false" customHeight="true" outlineLevel="0" collapsed="false">
      <c r="A142" s="33" t="s">
        <v>2593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290" t="n">
        <f aca="false">SUM(K139:K141)</f>
        <v>552.16</v>
      </c>
    </row>
    <row r="143" s="26" customFormat="true" ht="15" hidden="false" customHeight="true" outlineLevel="0" collapsed="false">
      <c r="A143" s="33" t="s">
        <v>2594</v>
      </c>
      <c r="B143" s="33"/>
      <c r="C143" s="33"/>
      <c r="D143" s="33"/>
      <c r="E143" s="33"/>
      <c r="F143" s="33"/>
      <c r="G143" s="33"/>
      <c r="H143" s="33"/>
      <c r="I143" s="33"/>
      <c r="J143" s="33"/>
      <c r="K143" s="290" t="n">
        <v>-0.16</v>
      </c>
    </row>
    <row r="144" s="26" customFormat="true" ht="15" hidden="false" customHeight="true" outlineLevel="0" collapsed="false">
      <c r="A144" s="313" t="s">
        <v>2685</v>
      </c>
      <c r="B144" s="313"/>
      <c r="C144" s="313"/>
      <c r="D144" s="313"/>
      <c r="E144" s="313"/>
      <c r="F144" s="313"/>
      <c r="G144" s="313"/>
      <c r="H144" s="313"/>
      <c r="I144" s="313"/>
      <c r="J144" s="313"/>
      <c r="K144" s="290" t="n">
        <f aca="false">SUM(K142:K143)</f>
        <v>552</v>
      </c>
    </row>
    <row r="145" s="26" customFormat="true" ht="15" hidden="false" customHeight="false" outlineLevel="0" collapsed="false">
      <c r="A145" s="314"/>
      <c r="B145" s="315"/>
      <c r="C145" s="315"/>
      <c r="D145" s="315"/>
      <c r="E145" s="316"/>
      <c r="F145" s="315"/>
      <c r="G145" s="317"/>
      <c r="H145" s="314"/>
      <c r="I145" s="315"/>
      <c r="J145" s="315"/>
      <c r="K145" s="318"/>
    </row>
    <row r="146" s="26" customFormat="true" ht="15" hidden="false" customHeight="false" outlineLevel="0" collapsed="false">
      <c r="A146" s="24"/>
      <c r="C146" s="319"/>
      <c r="D146" s="319"/>
      <c r="F146" s="319"/>
      <c r="G146" s="320"/>
      <c r="H146" s="24"/>
      <c r="K146" s="118"/>
    </row>
    <row r="147" s="26" customFormat="true" ht="45" hidden="false" customHeight="false" outlineLevel="0" collapsed="false">
      <c r="A147" s="32" t="s">
        <v>0</v>
      </c>
      <c r="B147" s="284" t="s">
        <v>751</v>
      </c>
      <c r="C147" s="284" t="s">
        <v>752</v>
      </c>
      <c r="D147" s="284" t="s">
        <v>753</v>
      </c>
      <c r="E147" s="284" t="s">
        <v>3</v>
      </c>
      <c r="F147" s="284" t="s">
        <v>2589</v>
      </c>
      <c r="G147" s="286" t="s">
        <v>755</v>
      </c>
      <c r="H147" s="285" t="s">
        <v>756</v>
      </c>
      <c r="I147" s="286" t="s">
        <v>757</v>
      </c>
      <c r="J147" s="285" t="s">
        <v>758</v>
      </c>
      <c r="K147" s="287" t="s">
        <v>759</v>
      </c>
      <c r="M147" s="283" t="s">
        <v>2686</v>
      </c>
    </row>
    <row r="148" s="24" customFormat="true" ht="30" hidden="false" customHeight="false" outlineLevel="0" collapsed="false">
      <c r="A148" s="46" t="n">
        <v>1</v>
      </c>
      <c r="B148" s="39" t="s">
        <v>818</v>
      </c>
      <c r="C148" s="37" t="s">
        <v>819</v>
      </c>
      <c r="D148" s="37" t="s">
        <v>820</v>
      </c>
      <c r="E148" s="78" t="s">
        <v>16</v>
      </c>
      <c r="F148" s="37" t="s">
        <v>821</v>
      </c>
      <c r="G148" s="60" t="n">
        <v>25.85</v>
      </c>
      <c r="H148" s="48" t="n">
        <v>100</v>
      </c>
      <c r="I148" s="40" t="n">
        <v>2585</v>
      </c>
      <c r="J148" s="41" t="n">
        <v>0.12</v>
      </c>
      <c r="K148" s="42" t="n">
        <v>2895.2</v>
      </c>
      <c r="L148" s="37" t="s">
        <v>790</v>
      </c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  <c r="DJ148" s="50"/>
      <c r="DK148" s="50"/>
      <c r="DL148" s="50"/>
      <c r="DM148" s="50"/>
      <c r="DN148" s="50"/>
      <c r="DO148" s="50"/>
      <c r="DP148" s="50"/>
      <c r="DQ148" s="50"/>
      <c r="DR148" s="50"/>
      <c r="DS148" s="50"/>
      <c r="DT148" s="50"/>
      <c r="DU148" s="50"/>
      <c r="DV148" s="50"/>
      <c r="DW148" s="50"/>
      <c r="DX148" s="50"/>
      <c r="DY148" s="50"/>
      <c r="DZ148" s="50"/>
      <c r="EA148" s="50"/>
      <c r="EB148" s="50"/>
      <c r="EC148" s="50"/>
      <c r="ED148" s="50"/>
      <c r="EE148" s="50"/>
      <c r="EF148" s="50"/>
      <c r="EG148" s="50"/>
      <c r="EH148" s="50"/>
      <c r="EI148" s="50"/>
      <c r="EJ148" s="50"/>
      <c r="EK148" s="50"/>
      <c r="EL148" s="50"/>
      <c r="EM148" s="50"/>
      <c r="EN148" s="50"/>
      <c r="EO148" s="50"/>
      <c r="EP148" s="50"/>
      <c r="EQ148" s="50"/>
      <c r="ER148" s="50"/>
      <c r="ES148" s="50"/>
      <c r="ET148" s="50"/>
      <c r="EU148" s="50"/>
      <c r="EV148" s="50"/>
      <c r="EW148" s="50"/>
      <c r="EX148" s="50"/>
      <c r="EY148" s="50"/>
      <c r="EZ148" s="50"/>
      <c r="FA148" s="50"/>
      <c r="FB148" s="50"/>
      <c r="FC148" s="50"/>
      <c r="FD148" s="50"/>
      <c r="FE148" s="50"/>
      <c r="FF148" s="50"/>
      <c r="FG148" s="50"/>
      <c r="FH148" s="50"/>
      <c r="FI148" s="50"/>
      <c r="FJ148" s="50"/>
      <c r="FK148" s="50"/>
      <c r="FL148" s="50"/>
      <c r="FM148" s="50"/>
      <c r="FN148" s="50"/>
      <c r="FO148" s="50"/>
      <c r="FP148" s="50"/>
      <c r="FQ148" s="50"/>
      <c r="FR148" s="50"/>
      <c r="FS148" s="50"/>
      <c r="FT148" s="50"/>
      <c r="FU148" s="50"/>
      <c r="FV148" s="50"/>
      <c r="FW148" s="50"/>
      <c r="FX148" s="50"/>
      <c r="FY148" s="50"/>
      <c r="FZ148" s="50"/>
      <c r="GA148" s="50"/>
      <c r="GB148" s="50"/>
      <c r="GC148" s="50"/>
      <c r="GD148" s="50"/>
      <c r="GE148" s="50"/>
      <c r="GF148" s="50"/>
      <c r="GG148" s="50"/>
      <c r="GH148" s="50"/>
      <c r="GI148" s="50"/>
      <c r="GJ148" s="50"/>
      <c r="GK148" s="50"/>
      <c r="GL148" s="50"/>
      <c r="GM148" s="50"/>
      <c r="GN148" s="50"/>
      <c r="GO148" s="50"/>
      <c r="GP148" s="50"/>
      <c r="GQ148" s="50"/>
      <c r="GR148" s="50"/>
      <c r="GS148" s="50"/>
      <c r="GT148" s="50"/>
      <c r="GU148" s="50"/>
      <c r="GV148" s="50"/>
      <c r="GW148" s="50"/>
      <c r="GX148" s="50"/>
      <c r="GY148" s="50"/>
      <c r="GZ148" s="50"/>
      <c r="HA148" s="50"/>
      <c r="HB148" s="50"/>
      <c r="HC148" s="50"/>
      <c r="HD148" s="50"/>
      <c r="HE148" s="50"/>
      <c r="HF148" s="50"/>
      <c r="HG148" s="50"/>
      <c r="HH148" s="50"/>
      <c r="HI148" s="50"/>
      <c r="HJ148" s="50"/>
      <c r="HK148" s="50"/>
      <c r="HL148" s="50"/>
      <c r="HM148" s="50"/>
    </row>
    <row r="149" s="26" customFormat="true" ht="60" hidden="false" customHeight="false" outlineLevel="0" collapsed="false">
      <c r="A149" s="51" t="n">
        <v>2</v>
      </c>
      <c r="B149" s="39" t="s">
        <v>1367</v>
      </c>
      <c r="C149" s="78" t="s">
        <v>1368</v>
      </c>
      <c r="D149" s="78" t="s">
        <v>1369</v>
      </c>
      <c r="E149" s="78" t="s">
        <v>103</v>
      </c>
      <c r="F149" s="37" t="s">
        <v>821</v>
      </c>
      <c r="G149" s="56" t="n">
        <v>86</v>
      </c>
      <c r="H149" s="52" t="n">
        <v>195</v>
      </c>
      <c r="I149" s="40" t="n">
        <v>16770</v>
      </c>
      <c r="J149" s="41" t="n">
        <v>0.12</v>
      </c>
      <c r="K149" s="42" t="n">
        <v>18782.4</v>
      </c>
      <c r="L149" s="37" t="s">
        <v>790</v>
      </c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21"/>
      <c r="AB149" s="321"/>
      <c r="AC149" s="321"/>
      <c r="AD149" s="321"/>
      <c r="AE149" s="321"/>
      <c r="AF149" s="321"/>
      <c r="AG149" s="321"/>
      <c r="AH149" s="321"/>
      <c r="AI149" s="321"/>
      <c r="AJ149" s="321"/>
      <c r="AK149" s="321"/>
      <c r="AL149" s="321"/>
      <c r="AM149" s="321"/>
      <c r="AN149" s="321"/>
      <c r="AO149" s="321"/>
      <c r="AP149" s="321"/>
      <c r="AQ149" s="321"/>
      <c r="AR149" s="321"/>
      <c r="AS149" s="321"/>
      <c r="AT149" s="321"/>
      <c r="AU149" s="321"/>
      <c r="AV149" s="321"/>
      <c r="AW149" s="321"/>
      <c r="AX149" s="321"/>
      <c r="AY149" s="321"/>
      <c r="AZ149" s="321"/>
      <c r="BA149" s="321"/>
      <c r="BB149" s="321"/>
      <c r="BC149" s="321"/>
      <c r="BD149" s="321"/>
      <c r="BE149" s="321"/>
      <c r="BF149" s="321"/>
      <c r="BG149" s="321"/>
      <c r="BH149" s="321"/>
      <c r="BI149" s="321"/>
      <c r="BJ149" s="321"/>
      <c r="BK149" s="321"/>
      <c r="BL149" s="321"/>
      <c r="BM149" s="321"/>
      <c r="BN149" s="321"/>
      <c r="BO149" s="321"/>
      <c r="BP149" s="321"/>
      <c r="BQ149" s="321"/>
      <c r="BR149" s="321"/>
      <c r="BS149" s="321"/>
      <c r="BT149" s="321"/>
      <c r="BU149" s="321"/>
      <c r="BV149" s="321"/>
      <c r="BW149" s="321"/>
      <c r="BX149" s="321"/>
      <c r="BY149" s="321"/>
      <c r="BZ149" s="321"/>
      <c r="CA149" s="321"/>
      <c r="CB149" s="321"/>
      <c r="CC149" s="321"/>
      <c r="CD149" s="321"/>
      <c r="CE149" s="321"/>
      <c r="CF149" s="321"/>
      <c r="CG149" s="321"/>
      <c r="CH149" s="321"/>
      <c r="CI149" s="321"/>
      <c r="CJ149" s="321"/>
      <c r="CK149" s="321"/>
      <c r="CL149" s="321"/>
      <c r="CM149" s="321"/>
      <c r="CN149" s="321"/>
      <c r="CO149" s="321"/>
      <c r="CP149" s="321"/>
      <c r="CQ149" s="321"/>
      <c r="CR149" s="321"/>
      <c r="CS149" s="321"/>
      <c r="CT149" s="321"/>
      <c r="CU149" s="321"/>
      <c r="CV149" s="321"/>
      <c r="CW149" s="321"/>
      <c r="CX149" s="321"/>
      <c r="CY149" s="321"/>
      <c r="CZ149" s="321"/>
      <c r="DA149" s="321"/>
      <c r="DB149" s="321"/>
      <c r="DC149" s="321"/>
      <c r="DD149" s="321"/>
      <c r="DE149" s="321"/>
      <c r="DF149" s="321"/>
      <c r="DG149" s="321"/>
      <c r="DH149" s="321"/>
      <c r="DI149" s="321"/>
      <c r="DJ149" s="321"/>
      <c r="DK149" s="321"/>
      <c r="DL149" s="321"/>
      <c r="DM149" s="321"/>
      <c r="DN149" s="321"/>
      <c r="DO149" s="321"/>
      <c r="DP149" s="321"/>
      <c r="DQ149" s="321"/>
      <c r="DR149" s="321"/>
      <c r="DS149" s="321"/>
      <c r="DT149" s="321"/>
      <c r="DU149" s="321"/>
      <c r="DV149" s="321"/>
      <c r="DW149" s="321"/>
      <c r="DX149" s="321"/>
      <c r="DY149" s="321"/>
      <c r="DZ149" s="321"/>
      <c r="EA149" s="321"/>
      <c r="EB149" s="321"/>
      <c r="EC149" s="321"/>
      <c r="ED149" s="321"/>
      <c r="EE149" s="321"/>
      <c r="EF149" s="321"/>
      <c r="EG149" s="321"/>
      <c r="EH149" s="321"/>
      <c r="EI149" s="321"/>
      <c r="EJ149" s="321"/>
      <c r="EK149" s="321"/>
      <c r="EL149" s="321"/>
      <c r="EM149" s="321"/>
      <c r="EN149" s="321"/>
      <c r="EO149" s="321"/>
      <c r="EP149" s="321"/>
      <c r="EQ149" s="321"/>
      <c r="ER149" s="321"/>
      <c r="ES149" s="321"/>
      <c r="ET149" s="321"/>
      <c r="EU149" s="321"/>
      <c r="EV149" s="321"/>
      <c r="EW149" s="321"/>
      <c r="EX149" s="321"/>
      <c r="EY149" s="321"/>
      <c r="EZ149" s="321"/>
      <c r="FA149" s="321"/>
      <c r="FB149" s="321"/>
      <c r="FC149" s="321"/>
      <c r="FD149" s="321"/>
      <c r="FE149" s="321"/>
      <c r="FF149" s="321"/>
      <c r="FG149" s="321"/>
      <c r="FH149" s="321"/>
      <c r="FI149" s="321"/>
      <c r="FJ149" s="321"/>
      <c r="FK149" s="321"/>
      <c r="FL149" s="321"/>
      <c r="FM149" s="321"/>
      <c r="FN149" s="321"/>
      <c r="FO149" s="321"/>
      <c r="FP149" s="321"/>
      <c r="FQ149" s="321"/>
      <c r="FR149" s="321"/>
      <c r="FS149" s="321"/>
      <c r="FT149" s="321"/>
      <c r="FU149" s="321"/>
      <c r="FV149" s="321"/>
      <c r="FW149" s="321"/>
      <c r="FX149" s="321"/>
      <c r="FY149" s="321"/>
      <c r="FZ149" s="321"/>
      <c r="GA149" s="321"/>
      <c r="GB149" s="321"/>
      <c r="GC149" s="321"/>
      <c r="GD149" s="321"/>
      <c r="GE149" s="321"/>
      <c r="GF149" s="321"/>
      <c r="GG149" s="321"/>
      <c r="GH149" s="321"/>
      <c r="GI149" s="321"/>
      <c r="GJ149" s="321"/>
      <c r="GK149" s="321"/>
      <c r="GL149" s="321"/>
      <c r="GM149" s="321"/>
      <c r="GN149" s="321"/>
      <c r="GO149" s="321"/>
      <c r="GP149" s="321"/>
      <c r="GQ149" s="321"/>
      <c r="GR149" s="321"/>
      <c r="GS149" s="321"/>
      <c r="GT149" s="321"/>
      <c r="GU149" s="321"/>
      <c r="GV149" s="321"/>
      <c r="GW149" s="321"/>
      <c r="GX149" s="321"/>
      <c r="GY149" s="321"/>
      <c r="GZ149" s="321"/>
      <c r="HA149" s="321"/>
      <c r="HB149" s="321"/>
      <c r="HC149" s="321"/>
      <c r="HD149" s="321"/>
      <c r="HE149" s="321"/>
      <c r="HF149" s="321"/>
      <c r="HG149" s="321"/>
      <c r="HH149" s="321"/>
      <c r="HI149" s="321"/>
      <c r="HJ149" s="321"/>
      <c r="HK149" s="321"/>
      <c r="HL149" s="321"/>
      <c r="HM149" s="321"/>
      <c r="HN149" s="321"/>
      <c r="HO149" s="321"/>
      <c r="HP149" s="321"/>
      <c r="HQ149" s="321"/>
      <c r="HR149" s="321"/>
      <c r="HS149" s="321"/>
      <c r="HT149" s="321"/>
      <c r="HU149" s="321"/>
      <c r="HV149" s="321"/>
      <c r="HW149" s="321"/>
      <c r="HX149" s="321"/>
      <c r="HY149" s="321"/>
      <c r="HZ149" s="321"/>
      <c r="IA149" s="321"/>
      <c r="IB149" s="321"/>
      <c r="IC149" s="321"/>
      <c r="ID149" s="321"/>
      <c r="IE149" s="321"/>
      <c r="IF149" s="321"/>
      <c r="IG149" s="321"/>
    </row>
    <row r="150" s="26" customFormat="true" ht="30" hidden="false" customHeight="false" outlineLevel="0" collapsed="false">
      <c r="A150" s="46" t="n">
        <v>3</v>
      </c>
      <c r="B150" s="39" t="s">
        <v>1393</v>
      </c>
      <c r="C150" s="78" t="s">
        <v>1394</v>
      </c>
      <c r="D150" s="78" t="s">
        <v>1395</v>
      </c>
      <c r="E150" s="78" t="s">
        <v>16</v>
      </c>
      <c r="F150" s="37" t="s">
        <v>821</v>
      </c>
      <c r="G150" s="56" t="n">
        <v>0.13</v>
      </c>
      <c r="H150" s="52" t="n">
        <v>800</v>
      </c>
      <c r="I150" s="40" t="n">
        <v>104</v>
      </c>
      <c r="J150" s="41" t="n">
        <v>0.12</v>
      </c>
      <c r="K150" s="42" t="n">
        <v>116.48</v>
      </c>
      <c r="L150" s="37" t="s">
        <v>790</v>
      </c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21"/>
      <c r="AB150" s="321"/>
      <c r="AC150" s="321"/>
      <c r="AD150" s="321"/>
      <c r="AE150" s="321"/>
      <c r="AF150" s="321"/>
      <c r="AG150" s="321"/>
      <c r="AH150" s="321"/>
      <c r="AI150" s="321"/>
      <c r="AJ150" s="321"/>
      <c r="AK150" s="321"/>
      <c r="AL150" s="321"/>
      <c r="AM150" s="321"/>
      <c r="AN150" s="321"/>
      <c r="AO150" s="321"/>
      <c r="AP150" s="321"/>
      <c r="AQ150" s="321"/>
      <c r="AR150" s="321"/>
      <c r="AS150" s="321"/>
      <c r="AT150" s="321"/>
      <c r="AU150" s="321"/>
      <c r="AV150" s="321"/>
      <c r="AW150" s="321"/>
      <c r="AX150" s="321"/>
      <c r="AY150" s="321"/>
      <c r="AZ150" s="321"/>
      <c r="BA150" s="321"/>
      <c r="BB150" s="321"/>
      <c r="BC150" s="321"/>
      <c r="BD150" s="321"/>
      <c r="BE150" s="321"/>
      <c r="BF150" s="321"/>
      <c r="BG150" s="321"/>
      <c r="BH150" s="321"/>
      <c r="BI150" s="321"/>
      <c r="BJ150" s="321"/>
      <c r="BK150" s="321"/>
      <c r="BL150" s="321"/>
      <c r="BM150" s="321"/>
      <c r="BN150" s="321"/>
      <c r="BO150" s="321"/>
      <c r="BP150" s="321"/>
      <c r="BQ150" s="321"/>
      <c r="BR150" s="321"/>
      <c r="BS150" s="321"/>
      <c r="BT150" s="321"/>
      <c r="BU150" s="321"/>
      <c r="BV150" s="321"/>
      <c r="BW150" s="321"/>
      <c r="BX150" s="321"/>
      <c r="BY150" s="321"/>
      <c r="BZ150" s="321"/>
      <c r="CA150" s="321"/>
      <c r="CB150" s="321"/>
      <c r="CC150" s="321"/>
      <c r="CD150" s="321"/>
      <c r="CE150" s="321"/>
      <c r="CF150" s="321"/>
      <c r="CG150" s="321"/>
      <c r="CH150" s="321"/>
      <c r="CI150" s="321"/>
      <c r="CJ150" s="321"/>
      <c r="CK150" s="321"/>
      <c r="CL150" s="321"/>
      <c r="CM150" s="321"/>
      <c r="CN150" s="321"/>
      <c r="CO150" s="321"/>
      <c r="CP150" s="321"/>
      <c r="CQ150" s="321"/>
      <c r="CR150" s="321"/>
      <c r="CS150" s="321"/>
      <c r="CT150" s="321"/>
      <c r="CU150" s="321"/>
      <c r="CV150" s="321"/>
      <c r="CW150" s="321"/>
      <c r="CX150" s="321"/>
      <c r="CY150" s="321"/>
      <c r="CZ150" s="321"/>
      <c r="DA150" s="321"/>
      <c r="DB150" s="321"/>
      <c r="DC150" s="321"/>
      <c r="DD150" s="321"/>
      <c r="DE150" s="321"/>
      <c r="DF150" s="321"/>
      <c r="DG150" s="321"/>
      <c r="DH150" s="321"/>
      <c r="DI150" s="321"/>
      <c r="DJ150" s="321"/>
      <c r="DK150" s="321"/>
      <c r="DL150" s="321"/>
      <c r="DM150" s="321"/>
      <c r="DN150" s="321"/>
      <c r="DO150" s="321"/>
      <c r="DP150" s="321"/>
      <c r="DQ150" s="321"/>
      <c r="DR150" s="321"/>
      <c r="DS150" s="321"/>
      <c r="DT150" s="321"/>
      <c r="DU150" s="321"/>
      <c r="DV150" s="321"/>
      <c r="DW150" s="321"/>
      <c r="DX150" s="321"/>
      <c r="DY150" s="321"/>
      <c r="DZ150" s="321"/>
      <c r="EA150" s="321"/>
      <c r="EB150" s="321"/>
      <c r="EC150" s="321"/>
      <c r="ED150" s="321"/>
      <c r="EE150" s="321"/>
      <c r="EF150" s="321"/>
      <c r="EG150" s="321"/>
      <c r="EH150" s="321"/>
      <c r="EI150" s="321"/>
      <c r="EJ150" s="321"/>
      <c r="EK150" s="321"/>
      <c r="EL150" s="321"/>
      <c r="EM150" s="321"/>
      <c r="EN150" s="321"/>
      <c r="EO150" s="321"/>
      <c r="EP150" s="321"/>
      <c r="EQ150" s="321"/>
      <c r="ER150" s="321"/>
      <c r="ES150" s="321"/>
      <c r="ET150" s="321"/>
      <c r="EU150" s="321"/>
      <c r="EV150" s="321"/>
      <c r="EW150" s="321"/>
      <c r="EX150" s="321"/>
      <c r="EY150" s="321"/>
      <c r="EZ150" s="321"/>
      <c r="FA150" s="321"/>
      <c r="FB150" s="321"/>
      <c r="FC150" s="321"/>
      <c r="FD150" s="321"/>
      <c r="FE150" s="321"/>
      <c r="FF150" s="321"/>
      <c r="FG150" s="321"/>
      <c r="FH150" s="321"/>
      <c r="FI150" s="321"/>
      <c r="FJ150" s="321"/>
      <c r="FK150" s="321"/>
      <c r="FL150" s="321"/>
      <c r="FM150" s="321"/>
      <c r="FN150" s="321"/>
      <c r="FO150" s="321"/>
      <c r="FP150" s="321"/>
      <c r="FQ150" s="321"/>
      <c r="FR150" s="321"/>
      <c r="FS150" s="321"/>
      <c r="FT150" s="321"/>
      <c r="FU150" s="321"/>
      <c r="FV150" s="321"/>
      <c r="FW150" s="321"/>
      <c r="FX150" s="321"/>
      <c r="FY150" s="321"/>
      <c r="FZ150" s="321"/>
      <c r="GA150" s="321"/>
      <c r="GB150" s="321"/>
      <c r="GC150" s="321"/>
      <c r="GD150" s="321"/>
      <c r="GE150" s="321"/>
      <c r="GF150" s="321"/>
      <c r="GG150" s="321"/>
      <c r="GH150" s="321"/>
      <c r="GI150" s="321"/>
      <c r="GJ150" s="321"/>
      <c r="GK150" s="321"/>
      <c r="GL150" s="321"/>
      <c r="GM150" s="321"/>
      <c r="GN150" s="321"/>
      <c r="GO150" s="321"/>
      <c r="GP150" s="321"/>
      <c r="GQ150" s="321"/>
      <c r="GR150" s="321"/>
      <c r="GS150" s="321"/>
      <c r="GT150" s="321"/>
      <c r="GU150" s="321"/>
      <c r="GV150" s="321"/>
      <c r="GW150" s="321"/>
      <c r="GX150" s="321"/>
      <c r="GY150" s="321"/>
      <c r="GZ150" s="321"/>
      <c r="HA150" s="321"/>
      <c r="HB150" s="321"/>
      <c r="HC150" s="321"/>
      <c r="HD150" s="321"/>
      <c r="HE150" s="321"/>
      <c r="HF150" s="321"/>
      <c r="HG150" s="321"/>
      <c r="HH150" s="321"/>
      <c r="HI150" s="321"/>
      <c r="HJ150" s="321"/>
      <c r="HK150" s="321"/>
      <c r="HL150" s="321"/>
      <c r="HM150" s="321"/>
      <c r="HN150" s="321"/>
      <c r="HO150" s="321"/>
      <c r="HP150" s="321"/>
      <c r="HQ150" s="321"/>
      <c r="HR150" s="321"/>
      <c r="HS150" s="321"/>
      <c r="HT150" s="321"/>
      <c r="HU150" s="321"/>
      <c r="HV150" s="321"/>
      <c r="HW150" s="321"/>
      <c r="HX150" s="321"/>
      <c r="HY150" s="321"/>
      <c r="HZ150" s="321"/>
      <c r="IA150" s="321"/>
      <c r="IB150" s="321"/>
      <c r="IC150" s="321"/>
      <c r="ID150" s="321"/>
      <c r="IE150" s="321"/>
      <c r="IF150" s="321"/>
      <c r="IG150" s="321"/>
    </row>
    <row r="151" s="26" customFormat="true" ht="30" hidden="false" customHeight="false" outlineLevel="0" collapsed="false">
      <c r="A151" s="51" t="n">
        <v>4</v>
      </c>
      <c r="B151" s="39" t="s">
        <v>1407</v>
      </c>
      <c r="C151" s="78" t="s">
        <v>1408</v>
      </c>
      <c r="D151" s="78" t="s">
        <v>1409</v>
      </c>
      <c r="E151" s="78" t="s">
        <v>1014</v>
      </c>
      <c r="F151" s="37" t="s">
        <v>821</v>
      </c>
      <c r="G151" s="56" t="n">
        <v>88</v>
      </c>
      <c r="H151" s="52" t="n">
        <v>130</v>
      </c>
      <c r="I151" s="40" t="n">
        <v>11440</v>
      </c>
      <c r="J151" s="41" t="n">
        <v>0.12</v>
      </c>
      <c r="K151" s="42" t="n">
        <v>12812.8</v>
      </c>
      <c r="L151" s="37" t="s">
        <v>790</v>
      </c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21"/>
      <c r="Z151" s="321"/>
      <c r="AA151" s="321"/>
      <c r="AB151" s="321"/>
      <c r="AC151" s="321"/>
      <c r="AD151" s="321"/>
      <c r="AE151" s="321"/>
      <c r="AF151" s="321"/>
      <c r="AG151" s="321"/>
      <c r="AH151" s="321"/>
      <c r="AI151" s="321"/>
      <c r="AJ151" s="321"/>
      <c r="AK151" s="321"/>
      <c r="AL151" s="321"/>
      <c r="AM151" s="321"/>
      <c r="AN151" s="321"/>
      <c r="AO151" s="321"/>
      <c r="AP151" s="321"/>
      <c r="AQ151" s="321"/>
      <c r="AR151" s="321"/>
      <c r="AS151" s="321"/>
      <c r="AT151" s="321"/>
      <c r="AU151" s="321"/>
      <c r="AV151" s="321"/>
      <c r="AW151" s="321"/>
      <c r="AX151" s="321"/>
      <c r="AY151" s="321"/>
      <c r="AZ151" s="321"/>
      <c r="BA151" s="321"/>
      <c r="BB151" s="321"/>
      <c r="BC151" s="321"/>
      <c r="BD151" s="321"/>
      <c r="BE151" s="321"/>
      <c r="BF151" s="321"/>
      <c r="BG151" s="321"/>
      <c r="BH151" s="321"/>
      <c r="BI151" s="321"/>
      <c r="BJ151" s="321"/>
      <c r="BK151" s="321"/>
      <c r="BL151" s="321"/>
      <c r="BM151" s="321"/>
      <c r="BN151" s="321"/>
      <c r="BO151" s="321"/>
      <c r="BP151" s="321"/>
      <c r="BQ151" s="321"/>
      <c r="BR151" s="321"/>
      <c r="BS151" s="321"/>
      <c r="BT151" s="321"/>
      <c r="BU151" s="321"/>
      <c r="BV151" s="321"/>
      <c r="BW151" s="321"/>
      <c r="BX151" s="321"/>
      <c r="BY151" s="321"/>
      <c r="BZ151" s="321"/>
      <c r="CA151" s="321"/>
      <c r="CB151" s="321"/>
      <c r="CC151" s="321"/>
      <c r="CD151" s="321"/>
      <c r="CE151" s="321"/>
      <c r="CF151" s="321"/>
      <c r="CG151" s="321"/>
      <c r="CH151" s="321"/>
      <c r="CI151" s="321"/>
      <c r="CJ151" s="321"/>
      <c r="CK151" s="321"/>
      <c r="CL151" s="321"/>
      <c r="CM151" s="321"/>
      <c r="CN151" s="321"/>
      <c r="CO151" s="321"/>
      <c r="CP151" s="321"/>
      <c r="CQ151" s="321"/>
      <c r="CR151" s="321"/>
      <c r="CS151" s="321"/>
      <c r="CT151" s="321"/>
      <c r="CU151" s="321"/>
      <c r="CV151" s="321"/>
      <c r="CW151" s="321"/>
      <c r="CX151" s="321"/>
      <c r="CY151" s="321"/>
      <c r="CZ151" s="321"/>
      <c r="DA151" s="321"/>
      <c r="DB151" s="321"/>
      <c r="DC151" s="321"/>
      <c r="DD151" s="321"/>
      <c r="DE151" s="321"/>
      <c r="DF151" s="321"/>
      <c r="DG151" s="321"/>
      <c r="DH151" s="321"/>
      <c r="DI151" s="321"/>
      <c r="DJ151" s="321"/>
      <c r="DK151" s="321"/>
      <c r="DL151" s="321"/>
      <c r="DM151" s="321"/>
      <c r="DN151" s="321"/>
      <c r="DO151" s="321"/>
      <c r="DP151" s="321"/>
      <c r="DQ151" s="321"/>
      <c r="DR151" s="321"/>
      <c r="DS151" s="321"/>
      <c r="DT151" s="321"/>
      <c r="DU151" s="321"/>
      <c r="DV151" s="321"/>
      <c r="DW151" s="321"/>
      <c r="DX151" s="321"/>
      <c r="DY151" s="321"/>
      <c r="DZ151" s="321"/>
      <c r="EA151" s="321"/>
      <c r="EB151" s="321"/>
      <c r="EC151" s="321"/>
      <c r="ED151" s="321"/>
      <c r="EE151" s="321"/>
      <c r="EF151" s="321"/>
      <c r="EG151" s="321"/>
      <c r="EH151" s="321"/>
      <c r="EI151" s="321"/>
      <c r="EJ151" s="321"/>
      <c r="EK151" s="321"/>
      <c r="EL151" s="321"/>
      <c r="EM151" s="321"/>
      <c r="EN151" s="321"/>
      <c r="EO151" s="321"/>
      <c r="EP151" s="321"/>
      <c r="EQ151" s="321"/>
      <c r="ER151" s="321"/>
      <c r="ES151" s="321"/>
      <c r="ET151" s="321"/>
      <c r="EU151" s="321"/>
      <c r="EV151" s="321"/>
      <c r="EW151" s="321"/>
      <c r="EX151" s="321"/>
      <c r="EY151" s="321"/>
      <c r="EZ151" s="321"/>
      <c r="FA151" s="321"/>
      <c r="FB151" s="321"/>
      <c r="FC151" s="321"/>
      <c r="FD151" s="321"/>
      <c r="FE151" s="321"/>
      <c r="FF151" s="321"/>
      <c r="FG151" s="321"/>
      <c r="FH151" s="321"/>
      <c r="FI151" s="321"/>
      <c r="FJ151" s="321"/>
      <c r="FK151" s="321"/>
      <c r="FL151" s="321"/>
      <c r="FM151" s="321"/>
      <c r="FN151" s="321"/>
      <c r="FO151" s="321"/>
      <c r="FP151" s="321"/>
      <c r="FQ151" s="321"/>
      <c r="FR151" s="321"/>
      <c r="FS151" s="321"/>
      <c r="FT151" s="321"/>
      <c r="FU151" s="321"/>
      <c r="FV151" s="321"/>
      <c r="FW151" s="321"/>
      <c r="FX151" s="321"/>
      <c r="FY151" s="321"/>
      <c r="FZ151" s="321"/>
      <c r="GA151" s="321"/>
      <c r="GB151" s="321"/>
      <c r="GC151" s="321"/>
      <c r="GD151" s="321"/>
      <c r="GE151" s="321"/>
      <c r="GF151" s="321"/>
      <c r="GG151" s="321"/>
      <c r="GH151" s="321"/>
      <c r="GI151" s="321"/>
      <c r="GJ151" s="321"/>
      <c r="GK151" s="321"/>
      <c r="GL151" s="321"/>
      <c r="GM151" s="321"/>
      <c r="GN151" s="321"/>
      <c r="GO151" s="321"/>
      <c r="GP151" s="321"/>
      <c r="GQ151" s="321"/>
      <c r="GR151" s="321"/>
      <c r="GS151" s="321"/>
      <c r="GT151" s="321"/>
      <c r="GU151" s="321"/>
      <c r="GV151" s="321"/>
      <c r="GW151" s="321"/>
      <c r="GX151" s="321"/>
      <c r="GY151" s="321"/>
      <c r="GZ151" s="321"/>
      <c r="HA151" s="321"/>
      <c r="HB151" s="321"/>
      <c r="HC151" s="321"/>
      <c r="HD151" s="321"/>
      <c r="HE151" s="321"/>
      <c r="HF151" s="321"/>
      <c r="HG151" s="321"/>
      <c r="HH151" s="321"/>
      <c r="HI151" s="321"/>
      <c r="HJ151" s="321"/>
      <c r="HK151" s="321"/>
      <c r="HL151" s="321"/>
      <c r="HM151" s="321"/>
      <c r="HN151" s="321"/>
      <c r="HO151" s="321"/>
      <c r="HP151" s="321"/>
      <c r="HQ151" s="321"/>
      <c r="HR151" s="321"/>
      <c r="HS151" s="321"/>
      <c r="HT151" s="321"/>
      <c r="HU151" s="321"/>
      <c r="HV151" s="321"/>
      <c r="HW151" s="321"/>
      <c r="HX151" s="321"/>
      <c r="HY151" s="321"/>
      <c r="HZ151" s="321"/>
      <c r="IA151" s="321"/>
      <c r="IB151" s="321"/>
      <c r="IC151" s="321"/>
      <c r="ID151" s="321"/>
      <c r="IE151" s="321"/>
      <c r="IF151" s="321"/>
      <c r="IG151" s="321"/>
    </row>
    <row r="152" s="26" customFormat="true" ht="30" hidden="false" customHeight="false" outlineLevel="0" collapsed="false">
      <c r="A152" s="51" t="n">
        <v>6</v>
      </c>
      <c r="B152" s="39" t="s">
        <v>1423</v>
      </c>
      <c r="C152" s="37" t="s">
        <v>1411</v>
      </c>
      <c r="D152" s="37" t="s">
        <v>1412</v>
      </c>
      <c r="E152" s="78" t="s">
        <v>1014</v>
      </c>
      <c r="F152" s="37" t="s">
        <v>821</v>
      </c>
      <c r="G152" s="60" t="n">
        <v>71</v>
      </c>
      <c r="H152" s="48" t="n">
        <v>45</v>
      </c>
      <c r="I152" s="40" t="n">
        <v>3195</v>
      </c>
      <c r="J152" s="41" t="n">
        <v>0.12</v>
      </c>
      <c r="K152" s="42" t="n">
        <v>3578.4</v>
      </c>
      <c r="L152" s="37" t="s">
        <v>790</v>
      </c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Z152" s="321"/>
      <c r="AA152" s="321"/>
      <c r="AB152" s="321"/>
      <c r="AC152" s="321"/>
      <c r="AD152" s="321"/>
      <c r="AE152" s="321"/>
      <c r="AF152" s="321"/>
      <c r="AG152" s="321"/>
      <c r="AH152" s="321"/>
      <c r="AI152" s="321"/>
      <c r="AJ152" s="321"/>
      <c r="AK152" s="321"/>
      <c r="AL152" s="321"/>
      <c r="AM152" s="321"/>
      <c r="AN152" s="321"/>
      <c r="AO152" s="321"/>
      <c r="AP152" s="321"/>
      <c r="AQ152" s="321"/>
      <c r="AR152" s="321"/>
      <c r="AS152" s="321"/>
      <c r="AT152" s="321"/>
      <c r="AU152" s="321"/>
      <c r="AV152" s="321"/>
      <c r="AW152" s="321"/>
      <c r="AX152" s="321"/>
      <c r="AY152" s="321"/>
      <c r="AZ152" s="321"/>
      <c r="BA152" s="321"/>
      <c r="BB152" s="321"/>
      <c r="BC152" s="321"/>
      <c r="BD152" s="321"/>
      <c r="BE152" s="321"/>
      <c r="BF152" s="321"/>
      <c r="BG152" s="321"/>
      <c r="BH152" s="321"/>
      <c r="BI152" s="321"/>
      <c r="BJ152" s="321"/>
      <c r="BK152" s="321"/>
      <c r="BL152" s="321"/>
      <c r="BM152" s="321"/>
      <c r="BN152" s="321"/>
      <c r="BO152" s="321"/>
      <c r="BP152" s="321"/>
      <c r="BQ152" s="321"/>
      <c r="BR152" s="321"/>
      <c r="BS152" s="321"/>
      <c r="BT152" s="321"/>
      <c r="BU152" s="321"/>
      <c r="BV152" s="321"/>
      <c r="BW152" s="321"/>
      <c r="BX152" s="321"/>
      <c r="BY152" s="321"/>
      <c r="BZ152" s="321"/>
      <c r="CA152" s="321"/>
      <c r="CB152" s="321"/>
      <c r="CC152" s="321"/>
      <c r="CD152" s="321"/>
      <c r="CE152" s="321"/>
      <c r="CF152" s="321"/>
      <c r="CG152" s="321"/>
      <c r="CH152" s="321"/>
      <c r="CI152" s="321"/>
      <c r="CJ152" s="321"/>
      <c r="CK152" s="321"/>
      <c r="CL152" s="321"/>
      <c r="CM152" s="321"/>
      <c r="CN152" s="321"/>
      <c r="CO152" s="321"/>
      <c r="CP152" s="321"/>
      <c r="CQ152" s="321"/>
      <c r="CR152" s="321"/>
      <c r="CS152" s="321"/>
      <c r="CT152" s="321"/>
      <c r="CU152" s="321"/>
      <c r="CV152" s="321"/>
      <c r="CW152" s="321"/>
      <c r="CX152" s="321"/>
      <c r="CY152" s="321"/>
      <c r="CZ152" s="321"/>
      <c r="DA152" s="321"/>
      <c r="DB152" s="321"/>
      <c r="DC152" s="321"/>
      <c r="DD152" s="321"/>
      <c r="DE152" s="321"/>
      <c r="DF152" s="321"/>
      <c r="DG152" s="321"/>
      <c r="DH152" s="321"/>
      <c r="DI152" s="321"/>
      <c r="DJ152" s="321"/>
      <c r="DK152" s="321"/>
      <c r="DL152" s="321"/>
      <c r="DM152" s="321"/>
      <c r="DN152" s="321"/>
      <c r="DO152" s="321"/>
      <c r="DP152" s="321"/>
      <c r="DQ152" s="321"/>
      <c r="DR152" s="321"/>
      <c r="DS152" s="321"/>
      <c r="DT152" s="321"/>
      <c r="DU152" s="321"/>
      <c r="DV152" s="321"/>
      <c r="DW152" s="321"/>
      <c r="DX152" s="321"/>
      <c r="DY152" s="321"/>
      <c r="DZ152" s="321"/>
      <c r="EA152" s="321"/>
      <c r="EB152" s="321"/>
      <c r="EC152" s="321"/>
      <c r="ED152" s="321"/>
      <c r="EE152" s="321"/>
      <c r="EF152" s="321"/>
      <c r="EG152" s="321"/>
      <c r="EH152" s="321"/>
      <c r="EI152" s="321"/>
      <c r="EJ152" s="321"/>
      <c r="EK152" s="321"/>
      <c r="EL152" s="321"/>
      <c r="EM152" s="321"/>
      <c r="EN152" s="321"/>
      <c r="EO152" s="321"/>
      <c r="EP152" s="321"/>
      <c r="EQ152" s="321"/>
      <c r="ER152" s="321"/>
      <c r="ES152" s="321"/>
      <c r="ET152" s="321"/>
      <c r="EU152" s="321"/>
      <c r="EV152" s="321"/>
      <c r="EW152" s="321"/>
      <c r="EX152" s="321"/>
      <c r="EY152" s="321"/>
      <c r="EZ152" s="321"/>
      <c r="FA152" s="321"/>
      <c r="FB152" s="321"/>
      <c r="FC152" s="321"/>
      <c r="FD152" s="321"/>
      <c r="FE152" s="321"/>
      <c r="FF152" s="321"/>
      <c r="FG152" s="321"/>
      <c r="FH152" s="321"/>
      <c r="FI152" s="321"/>
      <c r="FJ152" s="321"/>
      <c r="FK152" s="321"/>
      <c r="FL152" s="321"/>
      <c r="FM152" s="321"/>
      <c r="FN152" s="321"/>
      <c r="FO152" s="321"/>
      <c r="FP152" s="321"/>
      <c r="FQ152" s="321"/>
      <c r="FR152" s="321"/>
      <c r="FS152" s="321"/>
      <c r="FT152" s="321"/>
      <c r="FU152" s="321"/>
      <c r="FV152" s="321"/>
      <c r="FW152" s="321"/>
      <c r="FX152" s="321"/>
      <c r="FY152" s="321"/>
      <c r="FZ152" s="321"/>
      <c r="GA152" s="321"/>
      <c r="GB152" s="321"/>
      <c r="GC152" s="321"/>
      <c r="GD152" s="321"/>
      <c r="GE152" s="321"/>
      <c r="GF152" s="321"/>
      <c r="GG152" s="321"/>
      <c r="GH152" s="321"/>
      <c r="GI152" s="321"/>
      <c r="GJ152" s="321"/>
      <c r="GK152" s="321"/>
      <c r="GL152" s="321"/>
      <c r="GM152" s="321"/>
      <c r="GN152" s="321"/>
      <c r="GO152" s="321"/>
      <c r="GP152" s="321"/>
      <c r="GQ152" s="321"/>
      <c r="GR152" s="321"/>
      <c r="GS152" s="321"/>
      <c r="GT152" s="321"/>
      <c r="GU152" s="321"/>
      <c r="GV152" s="321"/>
      <c r="GW152" s="321"/>
      <c r="GX152" s="321"/>
      <c r="GY152" s="321"/>
      <c r="GZ152" s="321"/>
      <c r="HA152" s="321"/>
      <c r="HB152" s="321"/>
      <c r="HC152" s="321"/>
      <c r="HD152" s="321"/>
      <c r="HE152" s="321"/>
      <c r="HF152" s="321"/>
      <c r="HG152" s="321"/>
      <c r="HH152" s="321"/>
      <c r="HI152" s="321"/>
      <c r="HJ152" s="321"/>
      <c r="HK152" s="321"/>
      <c r="HL152" s="321"/>
      <c r="HM152" s="321"/>
      <c r="HN152" s="321"/>
      <c r="HO152" s="321"/>
      <c r="HP152" s="321"/>
      <c r="HQ152" s="321"/>
      <c r="HR152" s="321"/>
      <c r="HS152" s="321"/>
      <c r="HT152" s="321"/>
      <c r="HU152" s="321"/>
      <c r="HV152" s="321"/>
      <c r="HW152" s="321"/>
      <c r="HX152" s="321"/>
      <c r="HY152" s="321"/>
      <c r="HZ152" s="321"/>
      <c r="IA152" s="321"/>
      <c r="IB152" s="321"/>
      <c r="IC152" s="321"/>
      <c r="ID152" s="321"/>
      <c r="IE152" s="321"/>
      <c r="IF152" s="321"/>
      <c r="IG152" s="321"/>
    </row>
    <row r="153" s="26" customFormat="true" ht="15" hidden="false" customHeight="true" outlineLevel="0" collapsed="false">
      <c r="A153" s="33" t="s">
        <v>2593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290" t="n">
        <f aca="false">SUM(K148:K152)</f>
        <v>38185.28</v>
      </c>
    </row>
    <row r="154" s="26" customFormat="true" ht="15" hidden="false" customHeight="true" outlineLevel="0" collapsed="false">
      <c r="A154" s="33" t="s">
        <v>2594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290" t="n">
        <v>-0.28</v>
      </c>
    </row>
    <row r="155" s="26" customFormat="true" ht="15" hidden="false" customHeight="true" outlineLevel="0" collapsed="false">
      <c r="A155" s="313" t="s">
        <v>2687</v>
      </c>
      <c r="B155" s="313"/>
      <c r="C155" s="313"/>
      <c r="D155" s="313"/>
      <c r="E155" s="313"/>
      <c r="F155" s="313"/>
      <c r="G155" s="313"/>
      <c r="H155" s="313"/>
      <c r="I155" s="313"/>
      <c r="J155" s="313"/>
      <c r="K155" s="290" t="n">
        <f aca="false">SUM(K153:K154)</f>
        <v>38185</v>
      </c>
    </row>
    <row r="156" s="26" customFormat="true" ht="15" hidden="false" customHeight="false" outlineLevel="0" collapsed="false">
      <c r="A156" s="314"/>
      <c r="B156" s="315"/>
      <c r="C156" s="315"/>
      <c r="D156" s="315"/>
      <c r="E156" s="316"/>
      <c r="F156" s="315"/>
      <c r="G156" s="317"/>
      <c r="H156" s="314"/>
      <c r="I156" s="315"/>
      <c r="J156" s="315"/>
      <c r="K156" s="318"/>
    </row>
    <row r="157" s="26" customFormat="true" ht="15" hidden="false" customHeight="false" outlineLevel="0" collapsed="false">
      <c r="A157" s="24"/>
      <c r="C157" s="319"/>
      <c r="D157" s="319"/>
      <c r="F157" s="319"/>
      <c r="G157" s="320"/>
      <c r="H157" s="24"/>
      <c r="K157" s="118"/>
    </row>
    <row r="158" s="26" customFormat="true" ht="45" hidden="false" customHeight="false" outlineLevel="0" collapsed="false">
      <c r="A158" s="32" t="s">
        <v>0</v>
      </c>
      <c r="B158" s="284" t="s">
        <v>751</v>
      </c>
      <c r="C158" s="284" t="s">
        <v>752</v>
      </c>
      <c r="D158" s="284" t="s">
        <v>753</v>
      </c>
      <c r="E158" s="284" t="s">
        <v>3</v>
      </c>
      <c r="F158" s="284" t="s">
        <v>2589</v>
      </c>
      <c r="G158" s="286" t="s">
        <v>755</v>
      </c>
      <c r="H158" s="285" t="s">
        <v>756</v>
      </c>
      <c r="I158" s="286" t="s">
        <v>757</v>
      </c>
      <c r="J158" s="285" t="s">
        <v>758</v>
      </c>
      <c r="K158" s="287" t="s">
        <v>759</v>
      </c>
      <c r="M158" s="288" t="s">
        <v>2688</v>
      </c>
    </row>
    <row r="159" s="26" customFormat="true" ht="48" hidden="false" customHeight="true" outlineLevel="0" collapsed="false">
      <c r="A159" s="38" t="n">
        <v>1</v>
      </c>
      <c r="B159" s="39" t="s">
        <v>903</v>
      </c>
      <c r="C159" s="37" t="s">
        <v>904</v>
      </c>
      <c r="D159" s="37" t="s">
        <v>905</v>
      </c>
      <c r="E159" s="78" t="s">
        <v>16</v>
      </c>
      <c r="F159" s="37" t="s">
        <v>2515</v>
      </c>
      <c r="G159" s="56" t="n">
        <v>11</v>
      </c>
      <c r="H159" s="48" t="n">
        <v>300</v>
      </c>
      <c r="I159" s="40" t="n">
        <v>3300</v>
      </c>
      <c r="J159" s="57" t="n">
        <v>0.12</v>
      </c>
      <c r="K159" s="56" t="n">
        <v>3696</v>
      </c>
      <c r="L159" s="37" t="s">
        <v>790</v>
      </c>
      <c r="N159" s="331"/>
      <c r="O159" s="331"/>
      <c r="P159" s="331"/>
      <c r="Q159" s="331"/>
      <c r="R159" s="331"/>
      <c r="S159" s="321"/>
      <c r="T159" s="321"/>
      <c r="U159" s="321"/>
      <c r="V159" s="321"/>
      <c r="W159" s="321"/>
      <c r="X159" s="321"/>
      <c r="Y159" s="321"/>
      <c r="Z159" s="321"/>
      <c r="AA159" s="321"/>
      <c r="AB159" s="321"/>
      <c r="AC159" s="321"/>
      <c r="AD159" s="321"/>
      <c r="AE159" s="321"/>
      <c r="AF159" s="321"/>
      <c r="AG159" s="321"/>
      <c r="AH159" s="321"/>
      <c r="AI159" s="321"/>
      <c r="AJ159" s="321"/>
      <c r="AK159" s="321"/>
      <c r="AL159" s="321"/>
      <c r="AM159" s="321"/>
      <c r="AN159" s="321"/>
      <c r="AO159" s="321"/>
      <c r="AP159" s="321"/>
      <c r="AQ159" s="321"/>
      <c r="AR159" s="321"/>
      <c r="AS159" s="321"/>
      <c r="AT159" s="321"/>
      <c r="AU159" s="321"/>
      <c r="AV159" s="321"/>
      <c r="AW159" s="321"/>
      <c r="AX159" s="321"/>
      <c r="AY159" s="321"/>
      <c r="AZ159" s="321"/>
      <c r="BA159" s="321"/>
      <c r="BB159" s="321"/>
      <c r="BC159" s="321"/>
      <c r="BD159" s="321"/>
      <c r="BE159" s="321"/>
      <c r="BF159" s="321"/>
      <c r="BG159" s="321"/>
      <c r="BH159" s="321"/>
      <c r="BI159" s="321"/>
      <c r="BJ159" s="321"/>
      <c r="BK159" s="321"/>
      <c r="BL159" s="321"/>
      <c r="BM159" s="321"/>
      <c r="BN159" s="321"/>
      <c r="BO159" s="321"/>
      <c r="BP159" s="321"/>
      <c r="BQ159" s="321"/>
      <c r="BR159" s="321"/>
      <c r="BS159" s="321"/>
      <c r="BT159" s="321"/>
      <c r="BU159" s="321"/>
      <c r="BV159" s="321"/>
      <c r="BW159" s="321"/>
      <c r="BX159" s="321"/>
      <c r="BY159" s="321"/>
      <c r="BZ159" s="321"/>
      <c r="CA159" s="321"/>
      <c r="CB159" s="321"/>
      <c r="CC159" s="321"/>
      <c r="CD159" s="321"/>
      <c r="CE159" s="321"/>
      <c r="CF159" s="321"/>
      <c r="CG159" s="321"/>
      <c r="CH159" s="321"/>
      <c r="CI159" s="321"/>
      <c r="CJ159" s="321"/>
      <c r="CK159" s="321"/>
      <c r="CL159" s="321"/>
      <c r="CM159" s="321"/>
      <c r="CN159" s="321"/>
      <c r="CO159" s="321"/>
      <c r="CP159" s="321"/>
      <c r="CQ159" s="321"/>
      <c r="CR159" s="321"/>
      <c r="CS159" s="321"/>
      <c r="CT159" s="321"/>
      <c r="CU159" s="321"/>
      <c r="CV159" s="321"/>
      <c r="CW159" s="321"/>
      <c r="CX159" s="321"/>
      <c r="CY159" s="321"/>
      <c r="CZ159" s="321"/>
      <c r="DA159" s="321"/>
      <c r="DB159" s="321"/>
      <c r="DC159" s="321"/>
      <c r="DD159" s="321"/>
      <c r="DE159" s="321"/>
      <c r="DF159" s="321"/>
      <c r="DG159" s="321"/>
      <c r="DH159" s="321"/>
      <c r="DI159" s="321"/>
      <c r="DJ159" s="321"/>
      <c r="DK159" s="321"/>
      <c r="DL159" s="321"/>
      <c r="DM159" s="321"/>
      <c r="DN159" s="321"/>
      <c r="DO159" s="321"/>
      <c r="DP159" s="321"/>
      <c r="DQ159" s="321"/>
      <c r="DR159" s="321"/>
      <c r="DS159" s="321"/>
      <c r="DT159" s="321"/>
      <c r="DU159" s="321"/>
      <c r="DV159" s="321"/>
      <c r="DW159" s="321"/>
      <c r="DX159" s="321"/>
      <c r="DY159" s="321"/>
      <c r="DZ159" s="321"/>
      <c r="EA159" s="321"/>
      <c r="EB159" s="321"/>
      <c r="EC159" s="321"/>
      <c r="ED159" s="321"/>
      <c r="EE159" s="321"/>
      <c r="EF159" s="321"/>
      <c r="EG159" s="321"/>
      <c r="EH159" s="321"/>
      <c r="EI159" s="321"/>
      <c r="EJ159" s="321"/>
      <c r="EK159" s="321"/>
      <c r="EL159" s="321"/>
      <c r="EM159" s="321"/>
      <c r="EN159" s="321"/>
      <c r="EO159" s="321"/>
      <c r="EP159" s="321"/>
      <c r="EQ159" s="321"/>
      <c r="ER159" s="321"/>
      <c r="ES159" s="321"/>
      <c r="ET159" s="321"/>
      <c r="EU159" s="321"/>
      <c r="EV159" s="321"/>
      <c r="EW159" s="321"/>
      <c r="EX159" s="321"/>
      <c r="EY159" s="321"/>
      <c r="EZ159" s="321"/>
      <c r="FA159" s="321"/>
      <c r="FB159" s="321"/>
      <c r="FC159" s="321"/>
      <c r="FD159" s="321"/>
      <c r="FE159" s="321"/>
      <c r="FF159" s="321"/>
      <c r="FG159" s="321"/>
      <c r="FH159" s="321"/>
      <c r="FI159" s="321"/>
      <c r="FJ159" s="321"/>
      <c r="FK159" s="321"/>
      <c r="FL159" s="321"/>
      <c r="FM159" s="321"/>
      <c r="FN159" s="321"/>
      <c r="FO159" s="321"/>
      <c r="FP159" s="321"/>
      <c r="FQ159" s="321"/>
      <c r="FR159" s="321"/>
      <c r="FS159" s="321"/>
      <c r="FT159" s="321"/>
      <c r="FU159" s="321"/>
      <c r="FV159" s="321"/>
      <c r="FW159" s="321"/>
      <c r="FX159" s="321"/>
      <c r="FY159" s="321"/>
      <c r="FZ159" s="321"/>
      <c r="GA159" s="321"/>
      <c r="GB159" s="321"/>
      <c r="GC159" s="321"/>
      <c r="GD159" s="321"/>
      <c r="GE159" s="321"/>
      <c r="GF159" s="321"/>
      <c r="GG159" s="321"/>
      <c r="GH159" s="321"/>
      <c r="GI159" s="321"/>
      <c r="GJ159" s="321"/>
      <c r="GK159" s="321"/>
      <c r="GL159" s="321"/>
      <c r="GM159" s="321"/>
      <c r="GN159" s="321"/>
      <c r="GO159" s="321"/>
      <c r="GP159" s="321"/>
      <c r="GQ159" s="321"/>
      <c r="GR159" s="321"/>
      <c r="GS159" s="321"/>
      <c r="GT159" s="321"/>
      <c r="GU159" s="321"/>
      <c r="GV159" s="321"/>
      <c r="GW159" s="321"/>
      <c r="GX159" s="321"/>
      <c r="GY159" s="321"/>
      <c r="GZ159" s="321"/>
      <c r="HA159" s="321"/>
      <c r="HB159" s="321"/>
      <c r="HC159" s="321"/>
      <c r="HD159" s="321"/>
      <c r="HE159" s="321"/>
      <c r="HF159" s="321"/>
      <c r="HG159" s="321"/>
      <c r="HH159" s="321"/>
      <c r="HI159" s="321"/>
      <c r="HJ159" s="321"/>
      <c r="HK159" s="321"/>
      <c r="HL159" s="321"/>
      <c r="HM159" s="321"/>
      <c r="HN159" s="321"/>
      <c r="HO159" s="321"/>
      <c r="HP159" s="321"/>
      <c r="HQ159" s="321"/>
      <c r="HR159" s="321"/>
      <c r="HS159" s="321"/>
      <c r="HT159" s="321"/>
      <c r="HU159" s="321"/>
      <c r="HV159" s="321"/>
      <c r="HW159" s="321"/>
      <c r="HX159" s="321"/>
      <c r="HY159" s="321"/>
      <c r="HZ159" s="321"/>
      <c r="IA159" s="321"/>
      <c r="IB159" s="321"/>
      <c r="IC159" s="321"/>
      <c r="ID159" s="321"/>
      <c r="IE159" s="321"/>
      <c r="IF159" s="321"/>
      <c r="IG159" s="321"/>
      <c r="IH159" s="321"/>
      <c r="II159" s="321"/>
      <c r="IJ159" s="321"/>
      <c r="IK159" s="321"/>
      <c r="IL159" s="321"/>
      <c r="IM159" s="321"/>
      <c r="IN159" s="321"/>
      <c r="IO159" s="321"/>
      <c r="IP159" s="321"/>
    </row>
    <row r="160" s="26" customFormat="true" ht="45" hidden="false" customHeight="false" outlineLevel="0" collapsed="false">
      <c r="A160" s="51" t="n">
        <v>2</v>
      </c>
      <c r="B160" s="39" t="s">
        <v>1440</v>
      </c>
      <c r="C160" s="37" t="s">
        <v>1441</v>
      </c>
      <c r="D160" s="37" t="s">
        <v>1442</v>
      </c>
      <c r="E160" s="78" t="s">
        <v>1014</v>
      </c>
      <c r="F160" s="37" t="s">
        <v>2515</v>
      </c>
      <c r="G160" s="42" t="n">
        <v>14.77</v>
      </c>
      <c r="H160" s="52" t="n">
        <v>20</v>
      </c>
      <c r="I160" s="40" t="n">
        <v>295.4</v>
      </c>
      <c r="J160" s="41" t="n">
        <v>0.12</v>
      </c>
      <c r="K160" s="42" t="n">
        <v>330.848</v>
      </c>
      <c r="L160" s="53" t="s">
        <v>790</v>
      </c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Z160" s="321"/>
      <c r="AA160" s="321"/>
      <c r="AB160" s="321"/>
      <c r="AC160" s="321"/>
      <c r="AD160" s="321"/>
      <c r="AE160" s="321"/>
      <c r="AF160" s="321"/>
      <c r="AG160" s="321"/>
      <c r="AH160" s="321"/>
      <c r="AI160" s="321"/>
      <c r="AJ160" s="321"/>
      <c r="AK160" s="321"/>
      <c r="AL160" s="321"/>
      <c r="AM160" s="321"/>
      <c r="AN160" s="321"/>
      <c r="AO160" s="321"/>
      <c r="AP160" s="321"/>
      <c r="AQ160" s="321"/>
      <c r="AR160" s="321"/>
      <c r="AS160" s="321"/>
      <c r="AT160" s="321"/>
      <c r="AU160" s="321"/>
      <c r="AV160" s="321"/>
      <c r="AW160" s="321"/>
      <c r="AX160" s="321"/>
      <c r="AY160" s="321"/>
      <c r="AZ160" s="321"/>
      <c r="BA160" s="321"/>
      <c r="BB160" s="321"/>
      <c r="BC160" s="321"/>
      <c r="BD160" s="321"/>
      <c r="BE160" s="321"/>
      <c r="BF160" s="321"/>
      <c r="BG160" s="321"/>
      <c r="BH160" s="321"/>
      <c r="BI160" s="321"/>
      <c r="BJ160" s="321"/>
      <c r="BK160" s="321"/>
      <c r="BL160" s="321"/>
      <c r="BM160" s="321"/>
      <c r="BN160" s="321"/>
      <c r="BO160" s="321"/>
      <c r="BP160" s="321"/>
      <c r="BQ160" s="321"/>
      <c r="BR160" s="321"/>
      <c r="BS160" s="321"/>
      <c r="BT160" s="321"/>
      <c r="BU160" s="321"/>
      <c r="BV160" s="321"/>
      <c r="BW160" s="321"/>
      <c r="BX160" s="321"/>
      <c r="BY160" s="321"/>
      <c r="BZ160" s="321"/>
      <c r="CA160" s="321"/>
      <c r="CB160" s="321"/>
      <c r="CC160" s="321"/>
      <c r="CD160" s="321"/>
      <c r="CE160" s="321"/>
      <c r="CF160" s="321"/>
      <c r="CG160" s="321"/>
      <c r="CH160" s="321"/>
      <c r="CI160" s="321"/>
      <c r="CJ160" s="321"/>
      <c r="CK160" s="321"/>
      <c r="CL160" s="321"/>
      <c r="CM160" s="321"/>
      <c r="CN160" s="321"/>
      <c r="CO160" s="321"/>
      <c r="CP160" s="321"/>
      <c r="CQ160" s="321"/>
      <c r="CR160" s="321"/>
      <c r="CS160" s="321"/>
      <c r="CT160" s="321"/>
      <c r="CU160" s="321"/>
      <c r="CV160" s="321"/>
      <c r="CW160" s="321"/>
      <c r="CX160" s="321"/>
      <c r="CY160" s="321"/>
      <c r="CZ160" s="321"/>
      <c r="DA160" s="321"/>
      <c r="DB160" s="321"/>
      <c r="DC160" s="321"/>
      <c r="DD160" s="321"/>
      <c r="DE160" s="321"/>
      <c r="DF160" s="321"/>
      <c r="DG160" s="321"/>
      <c r="DH160" s="321"/>
      <c r="DI160" s="321"/>
      <c r="DJ160" s="321"/>
      <c r="DK160" s="321"/>
      <c r="DL160" s="321"/>
      <c r="DM160" s="321"/>
      <c r="DN160" s="321"/>
      <c r="DO160" s="321"/>
      <c r="DP160" s="321"/>
      <c r="DQ160" s="321"/>
      <c r="DR160" s="321"/>
      <c r="DS160" s="321"/>
      <c r="DT160" s="321"/>
      <c r="DU160" s="321"/>
      <c r="DV160" s="321"/>
      <c r="DW160" s="321"/>
      <c r="DX160" s="321"/>
      <c r="DY160" s="321"/>
      <c r="DZ160" s="321"/>
      <c r="EA160" s="321"/>
      <c r="EB160" s="321"/>
      <c r="EC160" s="321"/>
      <c r="ED160" s="321"/>
      <c r="EE160" s="321"/>
      <c r="EF160" s="321"/>
      <c r="EG160" s="321"/>
      <c r="EH160" s="321"/>
      <c r="EI160" s="321"/>
      <c r="EJ160" s="321"/>
      <c r="EK160" s="321"/>
      <c r="EL160" s="321"/>
      <c r="EM160" s="321"/>
      <c r="EN160" s="321"/>
      <c r="EO160" s="321"/>
      <c r="EP160" s="321"/>
      <c r="EQ160" s="321"/>
      <c r="ER160" s="321"/>
      <c r="ES160" s="321"/>
      <c r="ET160" s="321"/>
      <c r="EU160" s="321"/>
      <c r="EV160" s="321"/>
      <c r="EW160" s="321"/>
      <c r="EX160" s="321"/>
      <c r="EY160" s="321"/>
      <c r="EZ160" s="321"/>
      <c r="FA160" s="321"/>
      <c r="FB160" s="321"/>
      <c r="FC160" s="321"/>
      <c r="FD160" s="321"/>
      <c r="FE160" s="321"/>
      <c r="FF160" s="321"/>
      <c r="FG160" s="321"/>
      <c r="FH160" s="321"/>
      <c r="FI160" s="321"/>
      <c r="FJ160" s="321"/>
      <c r="FK160" s="321"/>
      <c r="FL160" s="321"/>
      <c r="FM160" s="321"/>
      <c r="FN160" s="321"/>
      <c r="FO160" s="321"/>
      <c r="FP160" s="321"/>
      <c r="FQ160" s="321"/>
      <c r="FR160" s="321"/>
      <c r="FS160" s="321"/>
      <c r="FT160" s="321"/>
      <c r="FU160" s="321"/>
      <c r="FV160" s="321"/>
      <c r="FW160" s="321"/>
      <c r="FX160" s="321"/>
      <c r="FY160" s="321"/>
      <c r="FZ160" s="321"/>
      <c r="GA160" s="321"/>
      <c r="GB160" s="321"/>
      <c r="GC160" s="321"/>
      <c r="GD160" s="321"/>
      <c r="GE160" s="321"/>
      <c r="GF160" s="321"/>
      <c r="GG160" s="321"/>
      <c r="GH160" s="321"/>
      <c r="GI160" s="321"/>
      <c r="GJ160" s="321"/>
      <c r="GK160" s="321"/>
      <c r="GL160" s="321"/>
      <c r="GM160" s="321"/>
      <c r="GN160" s="321"/>
      <c r="GO160" s="321"/>
      <c r="GP160" s="321"/>
      <c r="GQ160" s="321"/>
      <c r="GR160" s="321"/>
      <c r="GS160" s="321"/>
      <c r="GT160" s="321"/>
      <c r="GU160" s="321"/>
      <c r="GV160" s="321"/>
      <c r="GW160" s="321"/>
      <c r="GX160" s="321"/>
      <c r="GY160" s="321"/>
      <c r="GZ160" s="321"/>
      <c r="HA160" s="321"/>
      <c r="HB160" s="321"/>
      <c r="HC160" s="321"/>
      <c r="HD160" s="321"/>
      <c r="HE160" s="321"/>
      <c r="HF160" s="321"/>
      <c r="HG160" s="321"/>
      <c r="HH160" s="321"/>
      <c r="HI160" s="321"/>
      <c r="HJ160" s="321"/>
      <c r="HK160" s="321"/>
      <c r="HL160" s="321"/>
      <c r="HM160" s="321"/>
      <c r="HN160" s="321"/>
      <c r="HO160" s="321"/>
      <c r="HP160" s="321"/>
      <c r="HQ160" s="321"/>
      <c r="HR160" s="321"/>
      <c r="HS160" s="321"/>
      <c r="HT160" s="321"/>
      <c r="HU160" s="321"/>
      <c r="HV160" s="321"/>
      <c r="HW160" s="321"/>
      <c r="HX160" s="321"/>
      <c r="HY160" s="321"/>
      <c r="HZ160" s="321"/>
      <c r="IA160" s="321"/>
      <c r="IB160" s="321"/>
      <c r="IC160" s="321"/>
      <c r="ID160" s="321"/>
      <c r="IE160" s="321"/>
      <c r="IF160" s="321"/>
      <c r="IG160" s="321"/>
    </row>
    <row r="161" s="26" customFormat="true" ht="30" hidden="false" customHeight="false" outlineLevel="0" collapsed="false">
      <c r="A161" s="51" t="n">
        <v>3</v>
      </c>
      <c r="B161" s="39" t="s">
        <v>1523</v>
      </c>
      <c r="C161" s="37" t="s">
        <v>1524</v>
      </c>
      <c r="D161" s="37" t="s">
        <v>1525</v>
      </c>
      <c r="E161" s="78" t="s">
        <v>103</v>
      </c>
      <c r="F161" s="37" t="s">
        <v>2515</v>
      </c>
      <c r="G161" s="60" t="n">
        <v>3.7</v>
      </c>
      <c r="H161" s="39" t="n">
        <v>1300</v>
      </c>
      <c r="I161" s="65" t="n">
        <v>4810</v>
      </c>
      <c r="J161" s="41" t="n">
        <v>0.12</v>
      </c>
      <c r="K161" s="42" t="n">
        <v>5387.2</v>
      </c>
      <c r="L161" s="37" t="s">
        <v>790</v>
      </c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21"/>
      <c r="Z161" s="321"/>
      <c r="AA161" s="321"/>
      <c r="AB161" s="321"/>
      <c r="AC161" s="321"/>
      <c r="AD161" s="321"/>
      <c r="AE161" s="321"/>
      <c r="AF161" s="321"/>
      <c r="AG161" s="321"/>
      <c r="AH161" s="321"/>
      <c r="AI161" s="321"/>
      <c r="AJ161" s="321"/>
      <c r="AK161" s="321"/>
      <c r="AL161" s="321"/>
      <c r="AM161" s="321"/>
      <c r="AN161" s="321"/>
      <c r="AO161" s="321"/>
      <c r="AP161" s="321"/>
      <c r="AQ161" s="321"/>
      <c r="AR161" s="321"/>
      <c r="AS161" s="321"/>
      <c r="AT161" s="321"/>
      <c r="AU161" s="321"/>
      <c r="AV161" s="321"/>
      <c r="AW161" s="321"/>
      <c r="AX161" s="321"/>
      <c r="AY161" s="321"/>
      <c r="AZ161" s="321"/>
      <c r="BA161" s="321"/>
      <c r="BB161" s="321"/>
      <c r="BC161" s="321"/>
      <c r="BD161" s="321"/>
      <c r="BE161" s="321"/>
      <c r="BF161" s="321"/>
      <c r="BG161" s="321"/>
      <c r="BH161" s="321"/>
      <c r="BI161" s="321"/>
      <c r="BJ161" s="321"/>
      <c r="BK161" s="321"/>
      <c r="BL161" s="321"/>
      <c r="BM161" s="321"/>
      <c r="BN161" s="321"/>
      <c r="BO161" s="321"/>
      <c r="BP161" s="321"/>
      <c r="BQ161" s="321"/>
      <c r="BR161" s="321"/>
      <c r="BS161" s="321"/>
      <c r="BT161" s="321"/>
      <c r="BU161" s="321"/>
      <c r="BV161" s="321"/>
      <c r="BW161" s="321"/>
      <c r="BX161" s="321"/>
      <c r="BY161" s="321"/>
      <c r="BZ161" s="321"/>
      <c r="CA161" s="321"/>
      <c r="CB161" s="321"/>
      <c r="CC161" s="321"/>
      <c r="CD161" s="321"/>
      <c r="CE161" s="321"/>
      <c r="CF161" s="321"/>
      <c r="CG161" s="321"/>
      <c r="CH161" s="321"/>
      <c r="CI161" s="321"/>
      <c r="CJ161" s="321"/>
      <c r="CK161" s="321"/>
      <c r="CL161" s="321"/>
      <c r="CM161" s="321"/>
      <c r="CN161" s="321"/>
      <c r="CO161" s="321"/>
      <c r="CP161" s="321"/>
      <c r="CQ161" s="321"/>
      <c r="CR161" s="321"/>
      <c r="CS161" s="321"/>
      <c r="CT161" s="321"/>
      <c r="CU161" s="321"/>
      <c r="CV161" s="321"/>
      <c r="CW161" s="321"/>
      <c r="CX161" s="321"/>
      <c r="CY161" s="321"/>
      <c r="CZ161" s="321"/>
      <c r="DA161" s="321"/>
      <c r="DB161" s="321"/>
      <c r="DC161" s="321"/>
      <c r="DD161" s="321"/>
      <c r="DE161" s="321"/>
      <c r="DF161" s="321"/>
      <c r="DG161" s="321"/>
      <c r="DH161" s="321"/>
      <c r="DI161" s="321"/>
      <c r="DJ161" s="321"/>
      <c r="DK161" s="321"/>
      <c r="DL161" s="321"/>
      <c r="DM161" s="321"/>
      <c r="DN161" s="321"/>
      <c r="DO161" s="321"/>
      <c r="DP161" s="321"/>
      <c r="DQ161" s="321"/>
      <c r="DR161" s="321"/>
      <c r="DS161" s="321"/>
      <c r="DT161" s="321"/>
      <c r="DU161" s="321"/>
      <c r="DV161" s="321"/>
      <c r="DW161" s="321"/>
      <c r="DX161" s="321"/>
      <c r="DY161" s="321"/>
      <c r="DZ161" s="321"/>
      <c r="EA161" s="321"/>
      <c r="EB161" s="321"/>
      <c r="EC161" s="321"/>
      <c r="ED161" s="321"/>
      <c r="EE161" s="321"/>
      <c r="EF161" s="321"/>
      <c r="EG161" s="321"/>
      <c r="EH161" s="321"/>
      <c r="EI161" s="321"/>
      <c r="EJ161" s="321"/>
      <c r="EK161" s="321"/>
      <c r="EL161" s="321"/>
      <c r="EM161" s="321"/>
      <c r="EN161" s="321"/>
      <c r="EO161" s="321"/>
      <c r="EP161" s="321"/>
      <c r="EQ161" s="321"/>
      <c r="ER161" s="321"/>
      <c r="ES161" s="321"/>
      <c r="ET161" s="321"/>
      <c r="EU161" s="321"/>
      <c r="EV161" s="321"/>
      <c r="EW161" s="321"/>
      <c r="EX161" s="321"/>
      <c r="EY161" s="321"/>
      <c r="EZ161" s="321"/>
      <c r="FA161" s="321"/>
      <c r="FB161" s="321"/>
      <c r="FC161" s="321"/>
      <c r="FD161" s="321"/>
      <c r="FE161" s="321"/>
      <c r="FF161" s="321"/>
      <c r="FG161" s="321"/>
      <c r="FH161" s="321"/>
      <c r="FI161" s="321"/>
      <c r="FJ161" s="321"/>
      <c r="FK161" s="321"/>
      <c r="FL161" s="321"/>
      <c r="FM161" s="321"/>
      <c r="FN161" s="321"/>
      <c r="FO161" s="321"/>
      <c r="FP161" s="321"/>
      <c r="FQ161" s="321"/>
      <c r="FR161" s="321"/>
      <c r="FS161" s="321"/>
      <c r="FT161" s="321"/>
      <c r="FU161" s="321"/>
      <c r="FV161" s="321"/>
      <c r="FW161" s="321"/>
      <c r="FX161" s="321"/>
      <c r="FY161" s="321"/>
      <c r="FZ161" s="321"/>
      <c r="GA161" s="321"/>
      <c r="GB161" s="321"/>
      <c r="GC161" s="321"/>
      <c r="GD161" s="321"/>
      <c r="GE161" s="321"/>
      <c r="GF161" s="321"/>
      <c r="GG161" s="321"/>
      <c r="GH161" s="321"/>
      <c r="GI161" s="321"/>
      <c r="GJ161" s="321"/>
      <c r="GK161" s="321"/>
      <c r="GL161" s="321"/>
      <c r="GM161" s="321"/>
      <c r="GN161" s="321"/>
      <c r="GO161" s="321"/>
      <c r="GP161" s="321"/>
      <c r="GQ161" s="321"/>
      <c r="GR161" s="321"/>
      <c r="GS161" s="321"/>
      <c r="GT161" s="321"/>
      <c r="GU161" s="321"/>
      <c r="GV161" s="321"/>
      <c r="GW161" s="321"/>
      <c r="GX161" s="321"/>
      <c r="GY161" s="321"/>
      <c r="GZ161" s="321"/>
      <c r="HA161" s="321"/>
      <c r="HB161" s="321"/>
      <c r="HC161" s="321"/>
      <c r="HD161" s="321"/>
      <c r="HE161" s="321"/>
      <c r="HF161" s="321"/>
      <c r="HG161" s="321"/>
      <c r="HH161" s="321"/>
      <c r="HI161" s="321"/>
      <c r="HJ161" s="321"/>
      <c r="HK161" s="321"/>
      <c r="HL161" s="321"/>
      <c r="HM161" s="321"/>
      <c r="HN161" s="321"/>
      <c r="HO161" s="321"/>
      <c r="HP161" s="321"/>
      <c r="HQ161" s="321"/>
      <c r="HR161" s="321"/>
      <c r="HS161" s="321"/>
      <c r="HT161" s="321"/>
      <c r="HU161" s="321"/>
      <c r="HV161" s="321"/>
      <c r="HW161" s="321"/>
      <c r="HX161" s="321"/>
      <c r="HY161" s="321"/>
      <c r="HZ161" s="321"/>
      <c r="IA161" s="321"/>
      <c r="IB161" s="321"/>
      <c r="IC161" s="321"/>
      <c r="ID161" s="321"/>
      <c r="IE161" s="321"/>
      <c r="IF161" s="321"/>
      <c r="IG161" s="321"/>
      <c r="IH161" s="321"/>
      <c r="II161" s="321"/>
      <c r="IJ161" s="321"/>
      <c r="IK161" s="321"/>
      <c r="IL161" s="321"/>
      <c r="IM161" s="321"/>
      <c r="IN161" s="321"/>
      <c r="IO161" s="321"/>
      <c r="IP161" s="321"/>
      <c r="IQ161" s="321"/>
      <c r="IR161" s="321"/>
      <c r="IS161" s="321"/>
      <c r="IT161" s="321"/>
      <c r="IU161" s="321"/>
      <c r="IV161" s="321"/>
    </row>
    <row r="162" s="26" customFormat="true" ht="15" hidden="false" customHeight="true" outlineLevel="0" collapsed="false">
      <c r="A162" s="33" t="s">
        <v>2593</v>
      </c>
      <c r="B162" s="33"/>
      <c r="C162" s="33"/>
      <c r="D162" s="33"/>
      <c r="E162" s="33"/>
      <c r="F162" s="33"/>
      <c r="G162" s="33"/>
      <c r="H162" s="33"/>
      <c r="I162" s="33"/>
      <c r="J162" s="33"/>
      <c r="K162" s="290" t="n">
        <f aca="false">SUM(K159:K161)</f>
        <v>9414.048</v>
      </c>
    </row>
    <row r="163" s="26" customFormat="true" ht="15" hidden="false" customHeight="true" outlineLevel="0" collapsed="false">
      <c r="A163" s="33" t="s">
        <v>2594</v>
      </c>
      <c r="B163" s="33"/>
      <c r="C163" s="33"/>
      <c r="D163" s="33"/>
      <c r="E163" s="33"/>
      <c r="F163" s="33"/>
      <c r="G163" s="33"/>
      <c r="H163" s="33"/>
      <c r="I163" s="33"/>
      <c r="J163" s="33"/>
      <c r="K163" s="290" t="n">
        <v>-0.05</v>
      </c>
    </row>
    <row r="164" s="26" customFormat="true" ht="15" hidden="false" customHeight="true" outlineLevel="0" collapsed="false">
      <c r="A164" s="313" t="s">
        <v>2689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290" t="n">
        <f aca="false">SUM(K162:K163)</f>
        <v>9413.998</v>
      </c>
    </row>
    <row r="165" s="26" customFormat="true" ht="15" hidden="false" customHeight="false" outlineLevel="0" collapsed="false">
      <c r="A165" s="314"/>
      <c r="B165" s="315"/>
      <c r="C165" s="315"/>
      <c r="D165" s="315"/>
      <c r="E165" s="316"/>
      <c r="F165" s="315"/>
      <c r="G165" s="317"/>
      <c r="H165" s="314"/>
      <c r="I165" s="315"/>
      <c r="J165" s="315"/>
      <c r="K165" s="318"/>
    </row>
    <row r="166" s="26" customFormat="true" ht="15" hidden="false" customHeight="false" outlineLevel="0" collapsed="false">
      <c r="A166" s="24"/>
      <c r="C166" s="319"/>
      <c r="D166" s="319"/>
      <c r="F166" s="319"/>
      <c r="G166" s="320"/>
      <c r="H166" s="24"/>
      <c r="K166" s="118"/>
    </row>
    <row r="167" s="26" customFormat="true" ht="45" hidden="false" customHeight="false" outlineLevel="0" collapsed="false">
      <c r="A167" s="32" t="s">
        <v>0</v>
      </c>
      <c r="B167" s="284" t="s">
        <v>751</v>
      </c>
      <c r="C167" s="284" t="s">
        <v>752</v>
      </c>
      <c r="D167" s="284" t="s">
        <v>753</v>
      </c>
      <c r="E167" s="284" t="s">
        <v>3</v>
      </c>
      <c r="F167" s="284" t="s">
        <v>2589</v>
      </c>
      <c r="G167" s="286" t="s">
        <v>755</v>
      </c>
      <c r="H167" s="285" t="s">
        <v>756</v>
      </c>
      <c r="I167" s="286" t="s">
        <v>757</v>
      </c>
      <c r="J167" s="285" t="s">
        <v>758</v>
      </c>
      <c r="K167" s="287" t="s">
        <v>759</v>
      </c>
      <c r="N167" s="288" t="s">
        <v>2690</v>
      </c>
    </row>
    <row r="168" s="24" customFormat="true" ht="30" hidden="false" customHeight="false" outlineLevel="0" collapsed="false">
      <c r="A168" s="38" t="n">
        <v>1</v>
      </c>
      <c r="B168" s="39" t="s">
        <v>837</v>
      </c>
      <c r="C168" s="37" t="s">
        <v>838</v>
      </c>
      <c r="D168" s="37" t="s">
        <v>839</v>
      </c>
      <c r="E168" s="78" t="s">
        <v>16</v>
      </c>
      <c r="F168" s="37" t="s">
        <v>870</v>
      </c>
      <c r="G168" s="56" t="n">
        <v>0.45</v>
      </c>
      <c r="H168" s="48" t="n">
        <v>2310</v>
      </c>
      <c r="I168" s="40" t="n">
        <v>1039.5</v>
      </c>
      <c r="J168" s="57" t="n">
        <v>0.12</v>
      </c>
      <c r="K168" s="42" t="n">
        <v>1164.24</v>
      </c>
      <c r="L168" s="37" t="s">
        <v>790</v>
      </c>
      <c r="M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  <c r="DJ168" s="50"/>
      <c r="DK168" s="50"/>
      <c r="DL168" s="50"/>
      <c r="DM168" s="50"/>
      <c r="DN168" s="50"/>
      <c r="DO168" s="50"/>
      <c r="DP168" s="50"/>
      <c r="DQ168" s="50"/>
      <c r="DR168" s="50"/>
      <c r="DS168" s="50"/>
      <c r="DT168" s="50"/>
      <c r="DU168" s="50"/>
      <c r="DV168" s="50"/>
      <c r="DW168" s="50"/>
      <c r="DX168" s="50"/>
      <c r="DY168" s="50"/>
      <c r="DZ168" s="50"/>
      <c r="EA168" s="50"/>
      <c r="EB168" s="50"/>
      <c r="EC168" s="50"/>
      <c r="ED168" s="50"/>
      <c r="EE168" s="50"/>
      <c r="EF168" s="50"/>
      <c r="EG168" s="50"/>
      <c r="EH168" s="50"/>
      <c r="EI168" s="50"/>
      <c r="EJ168" s="50"/>
      <c r="EK168" s="50"/>
      <c r="EL168" s="50"/>
      <c r="EM168" s="50"/>
      <c r="EN168" s="50"/>
      <c r="EO168" s="50"/>
      <c r="EP168" s="50"/>
      <c r="EQ168" s="50"/>
      <c r="ER168" s="50"/>
      <c r="ES168" s="50"/>
      <c r="ET168" s="50"/>
      <c r="EU168" s="50"/>
      <c r="EV168" s="50"/>
      <c r="EW168" s="50"/>
      <c r="EX168" s="50"/>
      <c r="EY168" s="50"/>
      <c r="EZ168" s="50"/>
      <c r="FA168" s="50"/>
      <c r="FB168" s="50"/>
      <c r="FC168" s="50"/>
      <c r="FD168" s="50"/>
      <c r="FE168" s="50"/>
      <c r="FF168" s="50"/>
      <c r="FG168" s="50"/>
      <c r="FH168" s="50"/>
      <c r="FI168" s="50"/>
      <c r="FJ168" s="50"/>
      <c r="FK168" s="50"/>
      <c r="FL168" s="50"/>
      <c r="FM168" s="50"/>
      <c r="FN168" s="50"/>
      <c r="FO168" s="50"/>
      <c r="FP168" s="50"/>
      <c r="FQ168" s="50"/>
      <c r="FR168" s="50"/>
      <c r="FS168" s="50"/>
      <c r="FT168" s="50"/>
      <c r="FU168" s="50"/>
      <c r="FV168" s="50"/>
      <c r="FW168" s="50"/>
      <c r="FX168" s="50"/>
      <c r="FY168" s="50"/>
      <c r="FZ168" s="50"/>
      <c r="GA168" s="50"/>
      <c r="GB168" s="50"/>
      <c r="GC168" s="50"/>
      <c r="GD168" s="50"/>
      <c r="GE168" s="50"/>
      <c r="GF168" s="50"/>
      <c r="GG168" s="50"/>
      <c r="GH168" s="50"/>
      <c r="GI168" s="50"/>
      <c r="GJ168" s="50"/>
      <c r="GK168" s="50"/>
      <c r="GL168" s="50"/>
      <c r="GM168" s="50"/>
      <c r="GN168" s="50"/>
      <c r="GO168" s="50"/>
      <c r="GP168" s="50"/>
      <c r="GQ168" s="50"/>
      <c r="GR168" s="50"/>
      <c r="GS168" s="50"/>
      <c r="GT168" s="50"/>
      <c r="GU168" s="50"/>
      <c r="GV168" s="50"/>
      <c r="GW168" s="50"/>
      <c r="GX168" s="50"/>
      <c r="GY168" s="50"/>
      <c r="GZ168" s="50"/>
      <c r="HA168" s="50"/>
      <c r="HB168" s="50"/>
      <c r="HC168" s="50"/>
      <c r="HD168" s="50"/>
      <c r="HE168" s="50"/>
      <c r="HF168" s="50"/>
      <c r="HG168" s="50"/>
      <c r="HH168" s="50"/>
      <c r="HI168" s="50"/>
      <c r="HJ168" s="50"/>
      <c r="HK168" s="50"/>
      <c r="HL168" s="50"/>
      <c r="HM168" s="50"/>
    </row>
    <row r="169" s="62" customFormat="true" ht="30" hidden="false" customHeight="false" outlineLevel="0" collapsed="false">
      <c r="A169" s="51" t="n">
        <v>2</v>
      </c>
      <c r="B169" s="39" t="s">
        <v>867</v>
      </c>
      <c r="C169" s="37" t="s">
        <v>868</v>
      </c>
      <c r="D169" s="37" t="s">
        <v>869</v>
      </c>
      <c r="E169" s="78" t="s">
        <v>16</v>
      </c>
      <c r="F169" s="37" t="s">
        <v>870</v>
      </c>
      <c r="G169" s="60" t="n">
        <v>3</v>
      </c>
      <c r="H169" s="48" t="n">
        <v>500</v>
      </c>
      <c r="I169" s="40" t="n">
        <v>1500</v>
      </c>
      <c r="J169" s="41" t="n">
        <v>0.12</v>
      </c>
      <c r="K169" s="42" t="n">
        <v>1680</v>
      </c>
      <c r="L169" s="37" t="s">
        <v>790</v>
      </c>
      <c r="M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  <c r="DS169" s="49"/>
      <c r="DT169" s="49"/>
      <c r="DU169" s="49"/>
      <c r="DV169" s="49"/>
      <c r="DW169" s="49"/>
      <c r="DX169" s="49"/>
      <c r="DY169" s="49"/>
      <c r="DZ169" s="49"/>
      <c r="EA169" s="49"/>
      <c r="EB169" s="49"/>
      <c r="EC169" s="49"/>
      <c r="ED169" s="49"/>
      <c r="EE169" s="49"/>
      <c r="EF169" s="49"/>
      <c r="EG169" s="49"/>
      <c r="EH169" s="49"/>
      <c r="EI169" s="49"/>
      <c r="EJ169" s="49"/>
      <c r="EK169" s="49"/>
      <c r="EL169" s="49"/>
      <c r="EM169" s="49"/>
      <c r="EN169" s="49"/>
      <c r="EO169" s="49"/>
      <c r="EP169" s="49"/>
      <c r="EQ169" s="49"/>
      <c r="ER169" s="49"/>
      <c r="ES169" s="49"/>
      <c r="ET169" s="49"/>
      <c r="EU169" s="49"/>
      <c r="EV169" s="49"/>
      <c r="EW169" s="49"/>
      <c r="EX169" s="49"/>
      <c r="EY169" s="49"/>
      <c r="EZ169" s="49"/>
      <c r="FA169" s="49"/>
      <c r="FB169" s="49"/>
      <c r="FC169" s="49"/>
      <c r="FD169" s="49"/>
      <c r="FE169" s="49"/>
      <c r="FF169" s="49"/>
      <c r="FG169" s="49"/>
      <c r="FH169" s="49"/>
      <c r="FI169" s="49"/>
      <c r="FJ169" s="49"/>
      <c r="FK169" s="49"/>
      <c r="FL169" s="49"/>
      <c r="FM169" s="49"/>
      <c r="FN169" s="49"/>
      <c r="FO169" s="49"/>
      <c r="FP169" s="49"/>
      <c r="FQ169" s="49"/>
      <c r="FR169" s="49"/>
      <c r="FS169" s="49"/>
      <c r="FT169" s="49"/>
      <c r="FU169" s="49"/>
      <c r="FV169" s="49"/>
      <c r="FW169" s="49"/>
      <c r="FX169" s="49"/>
      <c r="FY169" s="49"/>
      <c r="FZ169" s="49"/>
      <c r="GA169" s="49"/>
      <c r="GB169" s="49"/>
      <c r="GC169" s="49"/>
      <c r="GD169" s="49"/>
      <c r="GE169" s="49"/>
      <c r="GF169" s="49"/>
      <c r="GG169" s="49"/>
      <c r="GH169" s="49"/>
      <c r="GI169" s="49"/>
      <c r="GJ169" s="49"/>
      <c r="GK169" s="49"/>
      <c r="GL169" s="49"/>
      <c r="GM169" s="49"/>
      <c r="GN169" s="49"/>
      <c r="GO169" s="49"/>
      <c r="GP169" s="49"/>
      <c r="GQ169" s="49"/>
      <c r="GR169" s="49"/>
      <c r="GS169" s="49"/>
      <c r="GT169" s="49"/>
      <c r="GU169" s="49"/>
      <c r="GV169" s="49"/>
      <c r="GW169" s="49"/>
      <c r="GX169" s="49"/>
      <c r="GY169" s="49"/>
      <c r="GZ169" s="49"/>
      <c r="HA169" s="49"/>
      <c r="HB169" s="49"/>
      <c r="HC169" s="49"/>
      <c r="HD169" s="49"/>
      <c r="HE169" s="49"/>
      <c r="HF169" s="49"/>
      <c r="HG169" s="49"/>
      <c r="HH169" s="49"/>
      <c r="HI169" s="49"/>
      <c r="HJ169" s="49"/>
      <c r="HK169" s="49"/>
      <c r="HL169" s="49"/>
      <c r="HM169" s="49"/>
    </row>
    <row r="170" s="26" customFormat="true" ht="30" hidden="false" customHeight="false" outlineLevel="0" collapsed="false">
      <c r="A170" s="38" t="n">
        <v>3</v>
      </c>
      <c r="B170" s="39" t="s">
        <v>900</v>
      </c>
      <c r="C170" s="37" t="s">
        <v>901</v>
      </c>
      <c r="D170" s="37" t="s">
        <v>902</v>
      </c>
      <c r="E170" s="78" t="s">
        <v>103</v>
      </c>
      <c r="F170" s="37" t="s">
        <v>870</v>
      </c>
      <c r="G170" s="60" t="n">
        <v>0.61</v>
      </c>
      <c r="H170" s="39" t="n">
        <v>3000</v>
      </c>
      <c r="I170" s="40" t="n">
        <v>1830</v>
      </c>
      <c r="J170" s="41" t="n">
        <v>0.12</v>
      </c>
      <c r="K170" s="42" t="n">
        <v>2049.6</v>
      </c>
      <c r="L170" s="37" t="s">
        <v>790</v>
      </c>
      <c r="M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21"/>
      <c r="AB170" s="321"/>
      <c r="AC170" s="321"/>
      <c r="AD170" s="321"/>
      <c r="AE170" s="321"/>
      <c r="AF170" s="321"/>
      <c r="AG170" s="321"/>
      <c r="AH170" s="321"/>
      <c r="AI170" s="321"/>
      <c r="AJ170" s="321"/>
      <c r="AK170" s="321"/>
      <c r="AL170" s="321"/>
      <c r="AM170" s="321"/>
      <c r="AN170" s="321"/>
      <c r="AO170" s="321"/>
      <c r="AP170" s="321"/>
      <c r="AQ170" s="321"/>
      <c r="AR170" s="321"/>
      <c r="AS170" s="321"/>
      <c r="AT170" s="321"/>
      <c r="AU170" s="321"/>
      <c r="AV170" s="321"/>
      <c r="AW170" s="321"/>
      <c r="AX170" s="321"/>
      <c r="AY170" s="321"/>
      <c r="AZ170" s="321"/>
      <c r="BA170" s="321"/>
      <c r="BB170" s="321"/>
      <c r="BC170" s="321"/>
      <c r="BD170" s="321"/>
      <c r="BE170" s="321"/>
      <c r="BF170" s="321"/>
      <c r="BG170" s="321"/>
      <c r="BH170" s="321"/>
      <c r="BI170" s="321"/>
      <c r="BJ170" s="321"/>
      <c r="BK170" s="321"/>
      <c r="BL170" s="321"/>
      <c r="BM170" s="321"/>
      <c r="BN170" s="321"/>
      <c r="BO170" s="321"/>
      <c r="BP170" s="321"/>
      <c r="BQ170" s="321"/>
      <c r="BR170" s="321"/>
      <c r="BS170" s="321"/>
      <c r="BT170" s="321"/>
      <c r="BU170" s="321"/>
      <c r="BV170" s="321"/>
      <c r="BW170" s="321"/>
      <c r="BX170" s="321"/>
      <c r="BY170" s="321"/>
      <c r="BZ170" s="321"/>
      <c r="CA170" s="321"/>
      <c r="CB170" s="321"/>
      <c r="CC170" s="321"/>
      <c r="CD170" s="321"/>
      <c r="CE170" s="321"/>
      <c r="CF170" s="321"/>
      <c r="CG170" s="321"/>
      <c r="CH170" s="321"/>
      <c r="CI170" s="321"/>
      <c r="CJ170" s="321"/>
      <c r="CK170" s="321"/>
      <c r="CL170" s="321"/>
      <c r="CM170" s="321"/>
      <c r="CN170" s="321"/>
      <c r="CO170" s="321"/>
      <c r="CP170" s="321"/>
      <c r="CQ170" s="321"/>
      <c r="CR170" s="321"/>
      <c r="CS170" s="321"/>
      <c r="CT170" s="321"/>
      <c r="CU170" s="321"/>
      <c r="CV170" s="321"/>
      <c r="CW170" s="321"/>
      <c r="CX170" s="321"/>
      <c r="CY170" s="321"/>
      <c r="CZ170" s="321"/>
      <c r="DA170" s="321"/>
      <c r="DB170" s="321"/>
      <c r="DC170" s="321"/>
      <c r="DD170" s="321"/>
      <c r="DE170" s="321"/>
      <c r="DF170" s="321"/>
      <c r="DG170" s="321"/>
      <c r="DH170" s="321"/>
      <c r="DI170" s="321"/>
      <c r="DJ170" s="321"/>
      <c r="DK170" s="321"/>
      <c r="DL170" s="321"/>
      <c r="DM170" s="321"/>
      <c r="DN170" s="321"/>
      <c r="DO170" s="321"/>
      <c r="DP170" s="321"/>
      <c r="DQ170" s="321"/>
      <c r="DR170" s="321"/>
      <c r="DS170" s="321"/>
      <c r="DT170" s="321"/>
      <c r="DU170" s="321"/>
      <c r="DV170" s="321"/>
      <c r="DW170" s="321"/>
      <c r="DX170" s="321"/>
      <c r="DY170" s="321"/>
      <c r="DZ170" s="321"/>
      <c r="EA170" s="321"/>
      <c r="EB170" s="321"/>
      <c r="EC170" s="321"/>
      <c r="ED170" s="321"/>
      <c r="EE170" s="321"/>
      <c r="EF170" s="321"/>
      <c r="EG170" s="321"/>
      <c r="EH170" s="321"/>
      <c r="EI170" s="321"/>
      <c r="EJ170" s="321"/>
      <c r="EK170" s="321"/>
      <c r="EL170" s="321"/>
      <c r="EM170" s="321"/>
      <c r="EN170" s="321"/>
      <c r="EO170" s="321"/>
      <c r="EP170" s="321"/>
      <c r="EQ170" s="321"/>
      <c r="ER170" s="321"/>
      <c r="ES170" s="321"/>
      <c r="ET170" s="321"/>
      <c r="EU170" s="321"/>
      <c r="EV170" s="321"/>
      <c r="EW170" s="321"/>
      <c r="EX170" s="321"/>
      <c r="EY170" s="321"/>
      <c r="EZ170" s="321"/>
      <c r="FA170" s="321"/>
      <c r="FB170" s="321"/>
      <c r="FC170" s="321"/>
      <c r="FD170" s="321"/>
      <c r="FE170" s="321"/>
      <c r="FF170" s="321"/>
      <c r="FG170" s="321"/>
      <c r="FH170" s="321"/>
      <c r="FI170" s="321"/>
      <c r="FJ170" s="321"/>
      <c r="FK170" s="321"/>
      <c r="FL170" s="321"/>
      <c r="FM170" s="321"/>
      <c r="FN170" s="321"/>
      <c r="FO170" s="321"/>
      <c r="FP170" s="321"/>
      <c r="FQ170" s="321"/>
      <c r="FR170" s="321"/>
      <c r="FS170" s="321"/>
      <c r="FT170" s="321"/>
      <c r="FU170" s="321"/>
      <c r="FV170" s="321"/>
      <c r="FW170" s="321"/>
      <c r="FX170" s="321"/>
      <c r="FY170" s="321"/>
      <c r="FZ170" s="321"/>
      <c r="GA170" s="321"/>
      <c r="GB170" s="321"/>
      <c r="GC170" s="321"/>
      <c r="GD170" s="321"/>
      <c r="GE170" s="321"/>
      <c r="GF170" s="321"/>
      <c r="GG170" s="321"/>
      <c r="GH170" s="321"/>
      <c r="GI170" s="321"/>
      <c r="GJ170" s="321"/>
      <c r="GK170" s="321"/>
      <c r="GL170" s="321"/>
      <c r="GM170" s="321"/>
      <c r="GN170" s="321"/>
      <c r="GO170" s="321"/>
      <c r="GP170" s="321"/>
      <c r="GQ170" s="321"/>
      <c r="GR170" s="321"/>
      <c r="GS170" s="321"/>
      <c r="GT170" s="321"/>
      <c r="GU170" s="321"/>
      <c r="GV170" s="321"/>
      <c r="GW170" s="321"/>
      <c r="GX170" s="321"/>
      <c r="GY170" s="321"/>
      <c r="GZ170" s="321"/>
      <c r="HA170" s="321"/>
      <c r="HB170" s="321"/>
      <c r="HC170" s="321"/>
      <c r="HD170" s="321"/>
      <c r="HE170" s="321"/>
      <c r="HF170" s="321"/>
      <c r="HG170" s="321"/>
      <c r="HH170" s="321"/>
      <c r="HI170" s="321"/>
      <c r="HJ170" s="321"/>
      <c r="HK170" s="321"/>
      <c r="HL170" s="321"/>
      <c r="HM170" s="321"/>
      <c r="HN170" s="321"/>
      <c r="HO170" s="321"/>
      <c r="HP170" s="321"/>
      <c r="HQ170" s="321"/>
      <c r="HR170" s="321"/>
      <c r="HS170" s="321"/>
      <c r="HT170" s="321"/>
      <c r="HU170" s="321"/>
      <c r="HV170" s="321"/>
      <c r="HW170" s="321"/>
      <c r="HX170" s="321"/>
      <c r="HY170" s="321"/>
      <c r="HZ170" s="321"/>
      <c r="IA170" s="321"/>
      <c r="IB170" s="321"/>
      <c r="IC170" s="321"/>
      <c r="ID170" s="321"/>
      <c r="IE170" s="321"/>
      <c r="IF170" s="321"/>
      <c r="IG170" s="321"/>
      <c r="IH170" s="321"/>
      <c r="II170" s="321"/>
      <c r="IJ170" s="321"/>
      <c r="IK170" s="321"/>
      <c r="IL170" s="321"/>
      <c r="IM170" s="321"/>
      <c r="IN170" s="321"/>
      <c r="IO170" s="321"/>
      <c r="IP170" s="321"/>
      <c r="IQ170" s="321"/>
      <c r="IR170" s="321"/>
      <c r="IS170" s="321"/>
      <c r="IT170" s="321"/>
      <c r="IU170" s="321"/>
      <c r="IV170" s="321"/>
    </row>
    <row r="171" s="26" customFormat="true" ht="30" hidden="false" customHeight="false" outlineLevel="0" collapsed="false">
      <c r="A171" s="51" t="n">
        <v>4</v>
      </c>
      <c r="B171" s="39" t="s">
        <v>913</v>
      </c>
      <c r="C171" s="37" t="s">
        <v>914</v>
      </c>
      <c r="D171" s="37" t="s">
        <v>915</v>
      </c>
      <c r="E171" s="78" t="s">
        <v>103</v>
      </c>
      <c r="F171" s="37" t="s">
        <v>870</v>
      </c>
      <c r="G171" s="60" t="n">
        <v>0.62</v>
      </c>
      <c r="H171" s="39" t="n">
        <v>500</v>
      </c>
      <c r="I171" s="40" t="n">
        <v>310</v>
      </c>
      <c r="J171" s="41" t="n">
        <v>0.12</v>
      </c>
      <c r="K171" s="56" t="n">
        <v>347.2</v>
      </c>
      <c r="L171" s="37" t="s">
        <v>790</v>
      </c>
      <c r="M171" s="321" t="s">
        <v>916</v>
      </c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21"/>
      <c r="Z171" s="321"/>
      <c r="AA171" s="321"/>
      <c r="AB171" s="321"/>
      <c r="AC171" s="321"/>
      <c r="AD171" s="321"/>
      <c r="AE171" s="321"/>
      <c r="AF171" s="321"/>
      <c r="AG171" s="321"/>
      <c r="AH171" s="321"/>
      <c r="AI171" s="321"/>
      <c r="AJ171" s="321"/>
      <c r="AK171" s="321"/>
      <c r="AL171" s="321"/>
      <c r="AM171" s="321"/>
      <c r="AN171" s="321"/>
      <c r="AO171" s="321"/>
      <c r="AP171" s="321"/>
      <c r="AQ171" s="321"/>
      <c r="AR171" s="321"/>
      <c r="AS171" s="321"/>
      <c r="AT171" s="321"/>
      <c r="AU171" s="321"/>
      <c r="AV171" s="321"/>
      <c r="AW171" s="321"/>
      <c r="AX171" s="321"/>
      <c r="AY171" s="321"/>
      <c r="AZ171" s="321"/>
      <c r="BA171" s="321"/>
      <c r="BB171" s="321"/>
      <c r="BC171" s="321"/>
      <c r="BD171" s="321"/>
      <c r="BE171" s="321"/>
      <c r="BF171" s="321"/>
      <c r="BG171" s="321"/>
      <c r="BH171" s="321"/>
      <c r="BI171" s="321"/>
      <c r="BJ171" s="321"/>
      <c r="BK171" s="321"/>
      <c r="BL171" s="321"/>
      <c r="BM171" s="321"/>
      <c r="BN171" s="321"/>
      <c r="BO171" s="321"/>
      <c r="BP171" s="321"/>
      <c r="BQ171" s="321"/>
      <c r="BR171" s="321"/>
      <c r="BS171" s="321"/>
      <c r="BT171" s="321"/>
      <c r="BU171" s="321"/>
      <c r="BV171" s="321"/>
      <c r="BW171" s="321"/>
      <c r="BX171" s="321"/>
      <c r="BY171" s="321"/>
      <c r="BZ171" s="321"/>
      <c r="CA171" s="321"/>
      <c r="CB171" s="321"/>
      <c r="CC171" s="321"/>
      <c r="CD171" s="321"/>
      <c r="CE171" s="321"/>
      <c r="CF171" s="321"/>
      <c r="CG171" s="321"/>
      <c r="CH171" s="321"/>
      <c r="CI171" s="321"/>
      <c r="CJ171" s="321"/>
      <c r="CK171" s="321"/>
      <c r="CL171" s="321"/>
      <c r="CM171" s="321"/>
      <c r="CN171" s="321"/>
      <c r="CO171" s="321"/>
      <c r="CP171" s="321"/>
      <c r="CQ171" s="321"/>
      <c r="CR171" s="321"/>
      <c r="CS171" s="321"/>
      <c r="CT171" s="321"/>
      <c r="CU171" s="321"/>
      <c r="CV171" s="321"/>
      <c r="CW171" s="321"/>
      <c r="CX171" s="321"/>
      <c r="CY171" s="321"/>
      <c r="CZ171" s="321"/>
      <c r="DA171" s="321"/>
      <c r="DB171" s="321"/>
      <c r="DC171" s="321"/>
      <c r="DD171" s="321"/>
      <c r="DE171" s="321"/>
      <c r="DF171" s="321"/>
      <c r="DG171" s="321"/>
      <c r="DH171" s="321"/>
      <c r="DI171" s="321"/>
      <c r="DJ171" s="321"/>
      <c r="DK171" s="321"/>
      <c r="DL171" s="321"/>
      <c r="DM171" s="321"/>
      <c r="DN171" s="321"/>
      <c r="DO171" s="321"/>
      <c r="DP171" s="321"/>
      <c r="DQ171" s="321"/>
      <c r="DR171" s="321"/>
      <c r="DS171" s="321"/>
      <c r="DT171" s="321"/>
      <c r="DU171" s="321"/>
      <c r="DV171" s="321"/>
      <c r="DW171" s="321"/>
      <c r="DX171" s="321"/>
      <c r="DY171" s="321"/>
      <c r="DZ171" s="321"/>
      <c r="EA171" s="321"/>
      <c r="EB171" s="321"/>
      <c r="EC171" s="321"/>
      <c r="ED171" s="321"/>
      <c r="EE171" s="321"/>
      <c r="EF171" s="321"/>
      <c r="EG171" s="321"/>
      <c r="EH171" s="321"/>
      <c r="EI171" s="321"/>
      <c r="EJ171" s="321"/>
      <c r="EK171" s="321"/>
      <c r="EL171" s="321"/>
      <c r="EM171" s="321"/>
      <c r="EN171" s="321"/>
      <c r="EO171" s="321"/>
      <c r="EP171" s="321"/>
      <c r="EQ171" s="321"/>
      <c r="ER171" s="321"/>
      <c r="ES171" s="321"/>
      <c r="ET171" s="321"/>
      <c r="EU171" s="321"/>
      <c r="EV171" s="321"/>
      <c r="EW171" s="321"/>
      <c r="EX171" s="321"/>
      <c r="EY171" s="321"/>
      <c r="EZ171" s="321"/>
      <c r="FA171" s="321"/>
      <c r="FB171" s="321"/>
      <c r="FC171" s="321"/>
      <c r="FD171" s="321"/>
      <c r="FE171" s="321"/>
      <c r="FF171" s="321"/>
      <c r="FG171" s="321"/>
      <c r="FH171" s="321"/>
      <c r="FI171" s="321"/>
      <c r="FJ171" s="321"/>
      <c r="FK171" s="321"/>
      <c r="FL171" s="321"/>
      <c r="FM171" s="321"/>
      <c r="FN171" s="321"/>
      <c r="FO171" s="321"/>
      <c r="FP171" s="321"/>
      <c r="FQ171" s="321"/>
      <c r="FR171" s="321"/>
      <c r="FS171" s="321"/>
      <c r="FT171" s="321"/>
      <c r="FU171" s="321"/>
      <c r="FV171" s="321"/>
      <c r="FW171" s="321"/>
      <c r="FX171" s="321"/>
      <c r="FY171" s="321"/>
      <c r="FZ171" s="321"/>
      <c r="GA171" s="321"/>
      <c r="GB171" s="321"/>
      <c r="GC171" s="321"/>
      <c r="GD171" s="321"/>
      <c r="GE171" s="321"/>
      <c r="GF171" s="321"/>
      <c r="GG171" s="321"/>
      <c r="GH171" s="321"/>
      <c r="GI171" s="321"/>
      <c r="GJ171" s="321"/>
      <c r="GK171" s="321"/>
      <c r="GL171" s="321"/>
      <c r="GM171" s="321"/>
      <c r="GN171" s="321"/>
      <c r="GO171" s="321"/>
      <c r="GP171" s="321"/>
      <c r="GQ171" s="321"/>
      <c r="GR171" s="321"/>
      <c r="GS171" s="321"/>
      <c r="GT171" s="321"/>
      <c r="GU171" s="321"/>
      <c r="GV171" s="321"/>
      <c r="GW171" s="321"/>
      <c r="GX171" s="321"/>
      <c r="GY171" s="321"/>
      <c r="GZ171" s="321"/>
      <c r="HA171" s="321"/>
      <c r="HB171" s="321"/>
      <c r="HC171" s="321"/>
      <c r="HD171" s="321"/>
      <c r="HE171" s="321"/>
      <c r="HF171" s="321"/>
      <c r="HG171" s="321"/>
      <c r="HH171" s="321"/>
      <c r="HI171" s="321"/>
      <c r="HJ171" s="321"/>
      <c r="HK171" s="321"/>
      <c r="HL171" s="321"/>
      <c r="HM171" s="321"/>
      <c r="HN171" s="321"/>
      <c r="HO171" s="321"/>
      <c r="HP171" s="321"/>
      <c r="HQ171" s="321"/>
      <c r="HR171" s="321"/>
      <c r="HS171" s="321"/>
      <c r="HT171" s="321"/>
      <c r="HU171" s="321"/>
      <c r="HV171" s="321"/>
      <c r="HW171" s="321"/>
      <c r="HX171" s="321"/>
      <c r="HY171" s="321"/>
      <c r="HZ171" s="321"/>
      <c r="IA171" s="321"/>
      <c r="IB171" s="321"/>
      <c r="IC171" s="321"/>
      <c r="ID171" s="321"/>
      <c r="IE171" s="321"/>
      <c r="IF171" s="321"/>
      <c r="IG171" s="321"/>
      <c r="IH171" s="321"/>
      <c r="II171" s="321"/>
      <c r="IJ171" s="321"/>
      <c r="IK171" s="321"/>
      <c r="IL171" s="321"/>
      <c r="IM171" s="321"/>
      <c r="IN171" s="321"/>
      <c r="IO171" s="321"/>
      <c r="IP171" s="321"/>
      <c r="IQ171" s="321"/>
      <c r="IR171" s="321"/>
      <c r="IS171" s="321"/>
      <c r="IT171" s="321"/>
      <c r="IU171" s="321"/>
      <c r="IV171" s="321"/>
    </row>
    <row r="172" s="24" customFormat="true" ht="30" hidden="false" customHeight="false" outlineLevel="0" collapsed="false">
      <c r="A172" s="38" t="n">
        <v>5</v>
      </c>
      <c r="B172" s="39" t="s">
        <v>925</v>
      </c>
      <c r="C172" s="37" t="s">
        <v>926</v>
      </c>
      <c r="D172" s="37" t="s">
        <v>927</v>
      </c>
      <c r="E172" s="78" t="s">
        <v>103</v>
      </c>
      <c r="F172" s="37" t="s">
        <v>870</v>
      </c>
      <c r="G172" s="60" t="n">
        <v>0.25</v>
      </c>
      <c r="H172" s="48" t="n">
        <v>2700</v>
      </c>
      <c r="I172" s="40" t="n">
        <v>675</v>
      </c>
      <c r="J172" s="41" t="n">
        <v>0.12</v>
      </c>
      <c r="K172" s="42" t="n">
        <v>756</v>
      </c>
      <c r="L172" s="37" t="s">
        <v>790</v>
      </c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  <c r="DJ172" s="50"/>
      <c r="DK172" s="50"/>
      <c r="DL172" s="50"/>
      <c r="DM172" s="50"/>
      <c r="DN172" s="50"/>
      <c r="DO172" s="50"/>
      <c r="DP172" s="50"/>
      <c r="DQ172" s="50"/>
      <c r="DR172" s="50"/>
      <c r="DS172" s="50"/>
      <c r="DT172" s="50"/>
      <c r="DU172" s="50"/>
      <c r="DV172" s="50"/>
      <c r="DW172" s="50"/>
      <c r="DX172" s="50"/>
      <c r="DY172" s="50"/>
      <c r="DZ172" s="50"/>
      <c r="EA172" s="50"/>
      <c r="EB172" s="50"/>
      <c r="EC172" s="50"/>
      <c r="ED172" s="50"/>
      <c r="EE172" s="50"/>
      <c r="EF172" s="50"/>
      <c r="EG172" s="50"/>
      <c r="EH172" s="50"/>
      <c r="EI172" s="50"/>
      <c r="EJ172" s="50"/>
      <c r="EK172" s="50"/>
      <c r="EL172" s="50"/>
      <c r="EM172" s="50"/>
      <c r="EN172" s="50"/>
      <c r="EO172" s="50"/>
      <c r="EP172" s="50"/>
      <c r="EQ172" s="50"/>
      <c r="ER172" s="50"/>
      <c r="ES172" s="50"/>
      <c r="ET172" s="50"/>
      <c r="EU172" s="50"/>
      <c r="EV172" s="50"/>
      <c r="EW172" s="50"/>
      <c r="EX172" s="50"/>
      <c r="EY172" s="50"/>
      <c r="EZ172" s="50"/>
      <c r="FA172" s="50"/>
      <c r="FB172" s="50"/>
      <c r="FC172" s="50"/>
      <c r="FD172" s="50"/>
      <c r="FE172" s="50"/>
      <c r="FF172" s="50"/>
      <c r="FG172" s="50"/>
      <c r="FH172" s="50"/>
      <c r="FI172" s="50"/>
      <c r="FJ172" s="50"/>
      <c r="FK172" s="50"/>
      <c r="FL172" s="50"/>
      <c r="FM172" s="50"/>
      <c r="FN172" s="50"/>
      <c r="FO172" s="50"/>
      <c r="FP172" s="50"/>
      <c r="FQ172" s="50"/>
      <c r="FR172" s="50"/>
      <c r="FS172" s="50"/>
      <c r="FT172" s="50"/>
      <c r="FU172" s="50"/>
      <c r="FV172" s="50"/>
      <c r="FW172" s="50"/>
      <c r="FX172" s="50"/>
      <c r="FY172" s="50"/>
      <c r="FZ172" s="50"/>
      <c r="GA172" s="50"/>
      <c r="GB172" s="50"/>
      <c r="GC172" s="50"/>
      <c r="GD172" s="50"/>
      <c r="GE172" s="50"/>
      <c r="GF172" s="50"/>
      <c r="GG172" s="50"/>
      <c r="GH172" s="50"/>
      <c r="GI172" s="50"/>
      <c r="GJ172" s="50"/>
      <c r="GK172" s="50"/>
      <c r="GL172" s="50"/>
      <c r="GM172" s="50"/>
      <c r="GN172" s="50"/>
      <c r="GO172" s="50"/>
      <c r="GP172" s="50"/>
      <c r="GQ172" s="50"/>
      <c r="GR172" s="50"/>
      <c r="GS172" s="50"/>
      <c r="GT172" s="50"/>
      <c r="GU172" s="50"/>
      <c r="GV172" s="50"/>
      <c r="GW172" s="50"/>
      <c r="GX172" s="50"/>
      <c r="GY172" s="50"/>
      <c r="GZ172" s="50"/>
      <c r="HA172" s="50"/>
      <c r="HB172" s="50"/>
      <c r="HC172" s="50"/>
      <c r="HD172" s="50"/>
      <c r="HE172" s="50"/>
      <c r="HF172" s="50"/>
      <c r="HG172" s="50"/>
      <c r="HH172" s="50"/>
      <c r="HI172" s="50"/>
      <c r="HJ172" s="50"/>
      <c r="HK172" s="50"/>
      <c r="HL172" s="50"/>
      <c r="HM172" s="50"/>
    </row>
    <row r="173" s="24" customFormat="true" ht="45" hidden="false" customHeight="false" outlineLevel="0" collapsed="false">
      <c r="A173" s="51" t="n">
        <v>6</v>
      </c>
      <c r="B173" s="39" t="s">
        <v>973</v>
      </c>
      <c r="C173" s="37" t="s">
        <v>974</v>
      </c>
      <c r="D173" s="37" t="s">
        <v>975</v>
      </c>
      <c r="E173" s="78" t="s">
        <v>923</v>
      </c>
      <c r="F173" s="37" t="s">
        <v>870</v>
      </c>
      <c r="G173" s="60" t="n">
        <v>4.4</v>
      </c>
      <c r="H173" s="48" t="n">
        <v>60</v>
      </c>
      <c r="I173" s="40" t="n">
        <v>264</v>
      </c>
      <c r="J173" s="41" t="n">
        <v>0.12</v>
      </c>
      <c r="K173" s="42" t="n">
        <v>295.68</v>
      </c>
      <c r="L173" s="37" t="s">
        <v>790</v>
      </c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  <c r="DJ173" s="50"/>
      <c r="DK173" s="50"/>
      <c r="DL173" s="50"/>
      <c r="DM173" s="50"/>
      <c r="DN173" s="50"/>
      <c r="DO173" s="50"/>
      <c r="DP173" s="50"/>
      <c r="DQ173" s="50"/>
      <c r="DR173" s="50"/>
      <c r="DS173" s="50"/>
      <c r="DT173" s="50"/>
      <c r="DU173" s="50"/>
      <c r="DV173" s="50"/>
      <c r="DW173" s="50"/>
      <c r="DX173" s="50"/>
      <c r="DY173" s="50"/>
      <c r="DZ173" s="50"/>
      <c r="EA173" s="50"/>
      <c r="EB173" s="50"/>
      <c r="EC173" s="50"/>
      <c r="ED173" s="50"/>
      <c r="EE173" s="50"/>
      <c r="EF173" s="50"/>
      <c r="EG173" s="50"/>
      <c r="EH173" s="50"/>
      <c r="EI173" s="50"/>
      <c r="EJ173" s="50"/>
      <c r="EK173" s="50"/>
      <c r="EL173" s="50"/>
      <c r="EM173" s="50"/>
      <c r="EN173" s="50"/>
      <c r="EO173" s="50"/>
      <c r="EP173" s="50"/>
      <c r="EQ173" s="50"/>
      <c r="ER173" s="50"/>
      <c r="ES173" s="50"/>
      <c r="ET173" s="50"/>
      <c r="EU173" s="50"/>
      <c r="EV173" s="50"/>
      <c r="EW173" s="50"/>
      <c r="EX173" s="50"/>
      <c r="EY173" s="50"/>
      <c r="EZ173" s="50"/>
      <c r="FA173" s="50"/>
      <c r="FB173" s="50"/>
      <c r="FC173" s="50"/>
      <c r="FD173" s="50"/>
      <c r="FE173" s="50"/>
      <c r="FF173" s="50"/>
      <c r="FG173" s="50"/>
      <c r="FH173" s="50"/>
      <c r="FI173" s="50"/>
      <c r="FJ173" s="50"/>
      <c r="FK173" s="50"/>
      <c r="FL173" s="50"/>
      <c r="FM173" s="50"/>
      <c r="FN173" s="50"/>
      <c r="FO173" s="50"/>
      <c r="FP173" s="50"/>
      <c r="FQ173" s="50"/>
      <c r="FR173" s="50"/>
      <c r="FS173" s="50"/>
      <c r="FT173" s="50"/>
      <c r="FU173" s="50"/>
      <c r="FV173" s="50"/>
      <c r="FW173" s="50"/>
      <c r="FX173" s="50"/>
      <c r="FY173" s="50"/>
      <c r="FZ173" s="50"/>
      <c r="GA173" s="50"/>
      <c r="GB173" s="50"/>
      <c r="GC173" s="50"/>
      <c r="GD173" s="50"/>
      <c r="GE173" s="50"/>
      <c r="GF173" s="50"/>
      <c r="GG173" s="50"/>
      <c r="GH173" s="50"/>
      <c r="GI173" s="50"/>
      <c r="GJ173" s="50"/>
      <c r="GK173" s="50"/>
      <c r="GL173" s="50"/>
      <c r="GM173" s="50"/>
      <c r="GN173" s="50"/>
      <c r="GO173" s="50"/>
      <c r="GP173" s="50"/>
      <c r="GQ173" s="50"/>
      <c r="GR173" s="50"/>
      <c r="GS173" s="50"/>
      <c r="GT173" s="50"/>
      <c r="GU173" s="50"/>
      <c r="GV173" s="50"/>
      <c r="GW173" s="50"/>
      <c r="GX173" s="50"/>
      <c r="GY173" s="50"/>
      <c r="GZ173" s="50"/>
      <c r="HA173" s="50"/>
      <c r="HB173" s="50"/>
      <c r="HC173" s="50"/>
      <c r="HD173" s="50"/>
      <c r="HE173" s="50"/>
      <c r="HF173" s="50"/>
      <c r="HG173" s="50"/>
      <c r="HH173" s="50"/>
      <c r="HI173" s="50"/>
      <c r="HJ173" s="50"/>
      <c r="HK173" s="50"/>
      <c r="HL173" s="50"/>
      <c r="HM173" s="50"/>
      <c r="HN173" s="50"/>
      <c r="HO173" s="50"/>
      <c r="HP173" s="50"/>
      <c r="HQ173" s="50"/>
      <c r="HR173" s="50"/>
      <c r="HS173" s="50"/>
      <c r="HT173" s="50"/>
    </row>
    <row r="174" s="26" customFormat="true" ht="15" hidden="false" customHeight="true" outlineLevel="0" collapsed="false">
      <c r="A174" s="33" t="s">
        <v>2593</v>
      </c>
      <c r="B174" s="33"/>
      <c r="C174" s="33"/>
      <c r="D174" s="33"/>
      <c r="E174" s="33"/>
      <c r="F174" s="33"/>
      <c r="G174" s="33"/>
      <c r="H174" s="33"/>
      <c r="I174" s="33"/>
      <c r="J174" s="33"/>
      <c r="K174" s="290" t="n">
        <f aca="false">SUM(K168:K173)</f>
        <v>6292.72</v>
      </c>
    </row>
    <row r="175" s="26" customFormat="true" ht="15" hidden="false" customHeight="true" outlineLevel="0" collapsed="false">
      <c r="A175" s="33" t="s">
        <v>2594</v>
      </c>
      <c r="B175" s="33"/>
      <c r="C175" s="33"/>
      <c r="D175" s="33"/>
      <c r="E175" s="33"/>
      <c r="F175" s="33"/>
      <c r="G175" s="33"/>
      <c r="H175" s="33"/>
      <c r="I175" s="33"/>
      <c r="J175" s="33"/>
      <c r="K175" s="290" t="n">
        <v>0.28</v>
      </c>
    </row>
    <row r="176" s="26" customFormat="true" ht="15" hidden="false" customHeight="true" outlineLevel="0" collapsed="false">
      <c r="A176" s="313" t="s">
        <v>2691</v>
      </c>
      <c r="B176" s="313"/>
      <c r="C176" s="313"/>
      <c r="D176" s="313"/>
      <c r="E176" s="313"/>
      <c r="F176" s="313"/>
      <c r="G176" s="313"/>
      <c r="H176" s="313"/>
      <c r="I176" s="313"/>
      <c r="J176" s="313"/>
      <c r="K176" s="290" t="n">
        <f aca="false">SUM(K174:K175)</f>
        <v>6293</v>
      </c>
    </row>
    <row r="177" s="26" customFormat="true" ht="15" hidden="false" customHeight="false" outlineLevel="0" collapsed="false">
      <c r="A177" s="314"/>
      <c r="B177" s="315"/>
      <c r="C177" s="315"/>
      <c r="D177" s="315"/>
      <c r="E177" s="316"/>
      <c r="F177" s="315"/>
      <c r="G177" s="317"/>
      <c r="H177" s="314"/>
      <c r="I177" s="315"/>
      <c r="J177" s="315"/>
      <c r="K177" s="318"/>
    </row>
    <row r="178" s="26" customFormat="true" ht="15" hidden="false" customHeight="false" outlineLevel="0" collapsed="false">
      <c r="A178" s="24"/>
      <c r="C178" s="319"/>
      <c r="D178" s="319"/>
      <c r="F178" s="319"/>
      <c r="G178" s="320"/>
      <c r="H178" s="24"/>
      <c r="K178" s="118"/>
    </row>
    <row r="179" s="26" customFormat="true" ht="45" hidden="false" customHeight="false" outlineLevel="0" collapsed="false">
      <c r="A179" s="32" t="s">
        <v>0</v>
      </c>
      <c r="B179" s="284" t="s">
        <v>751</v>
      </c>
      <c r="C179" s="284" t="s">
        <v>752</v>
      </c>
      <c r="D179" s="284" t="s">
        <v>753</v>
      </c>
      <c r="E179" s="284" t="s">
        <v>3</v>
      </c>
      <c r="F179" s="284" t="s">
        <v>2589</v>
      </c>
      <c r="G179" s="286" t="s">
        <v>755</v>
      </c>
      <c r="H179" s="285" t="s">
        <v>756</v>
      </c>
      <c r="I179" s="286" t="s">
        <v>757</v>
      </c>
      <c r="J179" s="285" t="s">
        <v>758</v>
      </c>
      <c r="K179" s="287" t="s">
        <v>759</v>
      </c>
      <c r="M179" s="288" t="s">
        <v>2692</v>
      </c>
    </row>
    <row r="180" s="24" customFormat="true" ht="30" hidden="false" customHeight="false" outlineLevel="0" collapsed="false">
      <c r="A180" s="38" t="n">
        <v>1</v>
      </c>
      <c r="B180" s="39" t="s">
        <v>980</v>
      </c>
      <c r="C180" s="37" t="s">
        <v>981</v>
      </c>
      <c r="D180" s="37" t="s">
        <v>982</v>
      </c>
      <c r="E180" s="78" t="s">
        <v>103</v>
      </c>
      <c r="F180" s="37" t="s">
        <v>870</v>
      </c>
      <c r="G180" s="56" t="n">
        <v>1.5</v>
      </c>
      <c r="H180" s="48" t="n">
        <v>2300</v>
      </c>
      <c r="I180" s="40" t="n">
        <v>3450</v>
      </c>
      <c r="J180" s="57" t="n">
        <v>0.05</v>
      </c>
      <c r="K180" s="42" t="n">
        <v>3622.5</v>
      </c>
      <c r="L180" s="37" t="s">
        <v>790</v>
      </c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  <c r="DJ180" s="50"/>
      <c r="DK180" s="50"/>
      <c r="DL180" s="50"/>
      <c r="DM180" s="50"/>
      <c r="DN180" s="50"/>
      <c r="DO180" s="50"/>
      <c r="DP180" s="50"/>
      <c r="DQ180" s="50"/>
      <c r="DR180" s="50"/>
      <c r="DS180" s="50"/>
      <c r="DT180" s="50"/>
      <c r="DU180" s="50"/>
      <c r="DV180" s="50"/>
      <c r="DW180" s="50"/>
      <c r="DX180" s="50"/>
      <c r="DY180" s="50"/>
      <c r="DZ180" s="50"/>
      <c r="EA180" s="50"/>
      <c r="EB180" s="50"/>
      <c r="EC180" s="50"/>
      <c r="ED180" s="50"/>
      <c r="EE180" s="50"/>
      <c r="EF180" s="50"/>
      <c r="EG180" s="50"/>
      <c r="EH180" s="50"/>
      <c r="EI180" s="50"/>
      <c r="EJ180" s="50"/>
      <c r="EK180" s="50"/>
      <c r="EL180" s="50"/>
      <c r="EM180" s="50"/>
      <c r="EN180" s="50"/>
      <c r="EO180" s="50"/>
      <c r="EP180" s="50"/>
      <c r="EQ180" s="50"/>
      <c r="ER180" s="50"/>
      <c r="ES180" s="50"/>
      <c r="ET180" s="50"/>
      <c r="EU180" s="50"/>
      <c r="EV180" s="50"/>
      <c r="EW180" s="50"/>
      <c r="EX180" s="50"/>
      <c r="EY180" s="50"/>
      <c r="EZ180" s="50"/>
      <c r="FA180" s="50"/>
      <c r="FB180" s="50"/>
      <c r="FC180" s="50"/>
      <c r="FD180" s="50"/>
      <c r="FE180" s="50"/>
      <c r="FF180" s="50"/>
      <c r="FG180" s="50"/>
      <c r="FH180" s="50"/>
      <c r="FI180" s="50"/>
      <c r="FJ180" s="50"/>
      <c r="FK180" s="50"/>
      <c r="FL180" s="50"/>
      <c r="FM180" s="50"/>
      <c r="FN180" s="50"/>
      <c r="FO180" s="50"/>
      <c r="FP180" s="50"/>
      <c r="FQ180" s="50"/>
      <c r="FR180" s="50"/>
      <c r="FS180" s="50"/>
      <c r="FT180" s="50"/>
      <c r="FU180" s="50"/>
      <c r="FV180" s="50"/>
      <c r="FW180" s="50"/>
      <c r="FX180" s="50"/>
      <c r="FY180" s="50"/>
      <c r="FZ180" s="50"/>
      <c r="GA180" s="50"/>
      <c r="GB180" s="50"/>
      <c r="GC180" s="50"/>
      <c r="GD180" s="50"/>
      <c r="GE180" s="50"/>
      <c r="GF180" s="50"/>
      <c r="GG180" s="50"/>
      <c r="GH180" s="50"/>
      <c r="GI180" s="50"/>
      <c r="GJ180" s="50"/>
      <c r="GK180" s="50"/>
      <c r="GL180" s="50"/>
      <c r="GM180" s="50"/>
      <c r="GN180" s="50"/>
      <c r="GO180" s="50"/>
      <c r="GP180" s="50"/>
      <c r="GQ180" s="50"/>
      <c r="GR180" s="50"/>
      <c r="GS180" s="50"/>
      <c r="GT180" s="50"/>
      <c r="GU180" s="50"/>
      <c r="GV180" s="50"/>
      <c r="GW180" s="50"/>
      <c r="GX180" s="50"/>
      <c r="GY180" s="50"/>
      <c r="GZ180" s="50"/>
      <c r="HA180" s="50"/>
      <c r="HB180" s="50"/>
      <c r="HC180" s="50"/>
      <c r="HD180" s="50"/>
      <c r="HE180" s="50"/>
      <c r="HF180" s="50"/>
      <c r="HG180" s="50"/>
      <c r="HH180" s="50"/>
      <c r="HI180" s="50"/>
      <c r="HJ180" s="50"/>
      <c r="HK180" s="50"/>
      <c r="HL180" s="50"/>
      <c r="HM180" s="50"/>
      <c r="HN180" s="50"/>
    </row>
    <row r="181" s="24" customFormat="true" ht="30" hidden="false" customHeight="false" outlineLevel="0" collapsed="false">
      <c r="A181" s="51" t="n">
        <v>2</v>
      </c>
      <c r="B181" s="39" t="s">
        <v>989</v>
      </c>
      <c r="C181" s="37" t="s">
        <v>990</v>
      </c>
      <c r="D181" s="37" t="s">
        <v>991</v>
      </c>
      <c r="E181" s="78" t="s">
        <v>16</v>
      </c>
      <c r="F181" s="37" t="s">
        <v>870</v>
      </c>
      <c r="G181" s="56" t="n">
        <v>0.5</v>
      </c>
      <c r="H181" s="52" t="n">
        <v>2300</v>
      </c>
      <c r="I181" s="40" t="n">
        <v>1150</v>
      </c>
      <c r="J181" s="57" t="n">
        <v>0.12</v>
      </c>
      <c r="K181" s="42" t="n">
        <v>1288</v>
      </c>
      <c r="L181" s="37" t="s">
        <v>790</v>
      </c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  <c r="DJ181" s="50"/>
      <c r="DK181" s="50"/>
      <c r="DL181" s="50"/>
      <c r="DM181" s="50"/>
      <c r="DN181" s="50"/>
      <c r="DO181" s="50"/>
      <c r="DP181" s="50"/>
      <c r="DQ181" s="50"/>
      <c r="DR181" s="50"/>
      <c r="DS181" s="50"/>
      <c r="DT181" s="50"/>
      <c r="DU181" s="50"/>
      <c r="DV181" s="50"/>
      <c r="DW181" s="50"/>
      <c r="DX181" s="50"/>
      <c r="DY181" s="50"/>
      <c r="DZ181" s="50"/>
      <c r="EA181" s="50"/>
      <c r="EB181" s="50"/>
      <c r="EC181" s="50"/>
      <c r="ED181" s="50"/>
      <c r="EE181" s="50"/>
      <c r="EF181" s="50"/>
      <c r="EG181" s="50"/>
      <c r="EH181" s="50"/>
      <c r="EI181" s="50"/>
      <c r="EJ181" s="50"/>
      <c r="EK181" s="50"/>
      <c r="EL181" s="50"/>
      <c r="EM181" s="50"/>
      <c r="EN181" s="50"/>
      <c r="EO181" s="50"/>
      <c r="EP181" s="50"/>
      <c r="EQ181" s="50"/>
      <c r="ER181" s="50"/>
      <c r="ES181" s="50"/>
      <c r="ET181" s="50"/>
      <c r="EU181" s="50"/>
      <c r="EV181" s="50"/>
      <c r="EW181" s="50"/>
      <c r="EX181" s="50"/>
      <c r="EY181" s="50"/>
      <c r="EZ181" s="50"/>
      <c r="FA181" s="50"/>
      <c r="FB181" s="50"/>
      <c r="FC181" s="50"/>
      <c r="FD181" s="50"/>
      <c r="FE181" s="50"/>
      <c r="FF181" s="50"/>
      <c r="FG181" s="50"/>
      <c r="FH181" s="50"/>
      <c r="FI181" s="50"/>
      <c r="FJ181" s="50"/>
      <c r="FK181" s="50"/>
      <c r="FL181" s="50"/>
      <c r="FM181" s="50"/>
      <c r="FN181" s="50"/>
      <c r="FO181" s="50"/>
      <c r="FP181" s="50"/>
      <c r="FQ181" s="50"/>
      <c r="FR181" s="50"/>
      <c r="FS181" s="50"/>
      <c r="FT181" s="50"/>
      <c r="FU181" s="50"/>
      <c r="FV181" s="50"/>
      <c r="FW181" s="50"/>
      <c r="FX181" s="50"/>
      <c r="FY181" s="50"/>
      <c r="FZ181" s="50"/>
      <c r="GA181" s="50"/>
      <c r="GB181" s="50"/>
      <c r="GC181" s="50"/>
      <c r="GD181" s="50"/>
      <c r="GE181" s="50"/>
      <c r="GF181" s="50"/>
      <c r="GG181" s="50"/>
      <c r="GH181" s="50"/>
      <c r="GI181" s="50"/>
      <c r="GJ181" s="50"/>
      <c r="GK181" s="50"/>
      <c r="GL181" s="50"/>
      <c r="GM181" s="50"/>
      <c r="GN181" s="50"/>
      <c r="GO181" s="50"/>
      <c r="GP181" s="50"/>
      <c r="GQ181" s="50"/>
      <c r="GR181" s="50"/>
      <c r="GS181" s="50"/>
      <c r="GT181" s="50"/>
      <c r="GU181" s="50"/>
      <c r="GV181" s="50"/>
      <c r="GW181" s="50"/>
      <c r="GX181" s="50"/>
      <c r="GY181" s="50"/>
      <c r="GZ181" s="50"/>
      <c r="HA181" s="50"/>
      <c r="HB181" s="50"/>
      <c r="HC181" s="50"/>
      <c r="HD181" s="50"/>
      <c r="HE181" s="50"/>
      <c r="HF181" s="50"/>
      <c r="HG181" s="50"/>
      <c r="HH181" s="50"/>
      <c r="HI181" s="50"/>
      <c r="HJ181" s="50"/>
      <c r="HK181" s="50"/>
      <c r="HL181" s="50"/>
      <c r="HM181" s="50"/>
      <c r="HN181" s="50"/>
      <c r="HO181" s="50"/>
      <c r="HP181" s="50"/>
      <c r="HQ181" s="50"/>
      <c r="HR181" s="50"/>
      <c r="HS181" s="50"/>
      <c r="HT181" s="50"/>
    </row>
    <row r="182" s="26" customFormat="true" ht="36" hidden="false" customHeight="true" outlineLevel="0" collapsed="false">
      <c r="A182" s="38" t="n">
        <v>3</v>
      </c>
      <c r="B182" s="39" t="s">
        <v>1015</v>
      </c>
      <c r="C182" s="37" t="s">
        <v>1016</v>
      </c>
      <c r="D182" s="37" t="s">
        <v>1017</v>
      </c>
      <c r="E182" s="78" t="s">
        <v>923</v>
      </c>
      <c r="F182" s="37" t="s">
        <v>870</v>
      </c>
      <c r="G182" s="60" t="n">
        <v>5.5</v>
      </c>
      <c r="H182" s="39" t="n">
        <v>3</v>
      </c>
      <c r="I182" s="40" t="n">
        <v>16.5</v>
      </c>
      <c r="J182" s="41" t="n">
        <v>0.12</v>
      </c>
      <c r="K182" s="42" t="n">
        <v>18.48</v>
      </c>
      <c r="L182" s="37" t="s">
        <v>790</v>
      </c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21"/>
      <c r="AB182" s="321"/>
      <c r="AC182" s="321"/>
      <c r="AD182" s="321"/>
      <c r="AE182" s="321"/>
      <c r="AF182" s="321"/>
      <c r="AG182" s="321"/>
      <c r="AH182" s="321"/>
      <c r="AI182" s="321"/>
      <c r="AJ182" s="321"/>
      <c r="AK182" s="321"/>
      <c r="AL182" s="321"/>
      <c r="AM182" s="321"/>
      <c r="AN182" s="321"/>
      <c r="AO182" s="321"/>
      <c r="AP182" s="321"/>
      <c r="AQ182" s="321"/>
      <c r="AR182" s="321"/>
      <c r="AS182" s="321"/>
      <c r="AT182" s="321"/>
      <c r="AU182" s="321"/>
      <c r="AV182" s="321"/>
      <c r="AW182" s="321"/>
      <c r="AX182" s="321"/>
      <c r="AY182" s="321"/>
      <c r="AZ182" s="321"/>
      <c r="BA182" s="321"/>
      <c r="BB182" s="321"/>
      <c r="BC182" s="321"/>
      <c r="BD182" s="321"/>
      <c r="BE182" s="321"/>
      <c r="BF182" s="321"/>
      <c r="BG182" s="321"/>
      <c r="BH182" s="321"/>
      <c r="BI182" s="321"/>
      <c r="BJ182" s="321"/>
      <c r="BK182" s="321"/>
      <c r="BL182" s="321"/>
      <c r="BM182" s="321"/>
      <c r="BN182" s="321"/>
      <c r="BO182" s="321"/>
      <c r="BP182" s="321"/>
      <c r="BQ182" s="321"/>
      <c r="BR182" s="321"/>
      <c r="BS182" s="321"/>
      <c r="BT182" s="321"/>
      <c r="BU182" s="321"/>
      <c r="BV182" s="321"/>
      <c r="BW182" s="321"/>
      <c r="BX182" s="321"/>
      <c r="BY182" s="321"/>
      <c r="BZ182" s="321"/>
      <c r="CA182" s="321"/>
      <c r="CB182" s="321"/>
      <c r="CC182" s="321"/>
      <c r="CD182" s="321"/>
      <c r="CE182" s="321"/>
      <c r="CF182" s="321"/>
      <c r="CG182" s="321"/>
      <c r="CH182" s="321"/>
      <c r="CI182" s="321"/>
      <c r="CJ182" s="321"/>
      <c r="CK182" s="321"/>
      <c r="CL182" s="321"/>
      <c r="CM182" s="321"/>
      <c r="CN182" s="321"/>
      <c r="CO182" s="321"/>
      <c r="CP182" s="321"/>
      <c r="CQ182" s="321"/>
      <c r="CR182" s="321"/>
      <c r="CS182" s="321"/>
      <c r="CT182" s="321"/>
      <c r="CU182" s="321"/>
      <c r="CV182" s="321"/>
      <c r="CW182" s="321"/>
      <c r="CX182" s="321"/>
      <c r="CY182" s="321"/>
      <c r="CZ182" s="321"/>
      <c r="DA182" s="321"/>
      <c r="DB182" s="321"/>
      <c r="DC182" s="321"/>
      <c r="DD182" s="321"/>
      <c r="DE182" s="321"/>
      <c r="DF182" s="321"/>
      <c r="DG182" s="321"/>
      <c r="DH182" s="321"/>
      <c r="DI182" s="321"/>
      <c r="DJ182" s="321"/>
      <c r="DK182" s="321"/>
      <c r="DL182" s="321"/>
      <c r="DM182" s="321"/>
      <c r="DN182" s="321"/>
      <c r="DO182" s="321"/>
      <c r="DP182" s="321"/>
      <c r="DQ182" s="321"/>
      <c r="DR182" s="321"/>
      <c r="DS182" s="321"/>
      <c r="DT182" s="321"/>
      <c r="DU182" s="321"/>
      <c r="DV182" s="321"/>
      <c r="DW182" s="321"/>
      <c r="DX182" s="321"/>
      <c r="DY182" s="321"/>
      <c r="DZ182" s="321"/>
      <c r="EA182" s="321"/>
      <c r="EB182" s="321"/>
      <c r="EC182" s="321"/>
      <c r="ED182" s="321"/>
      <c r="EE182" s="321"/>
      <c r="EF182" s="321"/>
      <c r="EG182" s="321"/>
      <c r="EH182" s="321"/>
      <c r="EI182" s="321"/>
      <c r="EJ182" s="321"/>
      <c r="EK182" s="321"/>
      <c r="EL182" s="321"/>
      <c r="EM182" s="321"/>
      <c r="EN182" s="321"/>
      <c r="EO182" s="321"/>
      <c r="EP182" s="321"/>
      <c r="EQ182" s="321"/>
      <c r="ER182" s="321"/>
      <c r="ES182" s="321"/>
      <c r="ET182" s="321"/>
      <c r="EU182" s="321"/>
      <c r="EV182" s="321"/>
      <c r="EW182" s="321"/>
      <c r="EX182" s="321"/>
      <c r="EY182" s="321"/>
      <c r="EZ182" s="321"/>
      <c r="FA182" s="321"/>
      <c r="FB182" s="321"/>
      <c r="FC182" s="321"/>
      <c r="FD182" s="321"/>
      <c r="FE182" s="321"/>
      <c r="FF182" s="321"/>
      <c r="FG182" s="321"/>
      <c r="FH182" s="321"/>
      <c r="FI182" s="321"/>
      <c r="FJ182" s="321"/>
      <c r="FK182" s="321"/>
      <c r="FL182" s="321"/>
      <c r="FM182" s="321"/>
      <c r="FN182" s="321"/>
      <c r="FO182" s="321"/>
      <c r="FP182" s="321"/>
      <c r="FQ182" s="321"/>
      <c r="FR182" s="321"/>
      <c r="FS182" s="321"/>
      <c r="FT182" s="321"/>
      <c r="FU182" s="321"/>
      <c r="FV182" s="321"/>
      <c r="FW182" s="321"/>
      <c r="FX182" s="321"/>
      <c r="FY182" s="321"/>
      <c r="FZ182" s="321"/>
      <c r="GA182" s="321"/>
      <c r="GB182" s="321"/>
      <c r="GC182" s="321"/>
      <c r="GD182" s="321"/>
      <c r="GE182" s="321"/>
      <c r="GF182" s="321"/>
      <c r="GG182" s="321"/>
      <c r="GH182" s="321"/>
      <c r="GI182" s="321"/>
      <c r="GJ182" s="321"/>
      <c r="GK182" s="321"/>
      <c r="GL182" s="321"/>
      <c r="GM182" s="321"/>
      <c r="GN182" s="321"/>
      <c r="GO182" s="321"/>
      <c r="GP182" s="321"/>
      <c r="GQ182" s="321"/>
      <c r="GR182" s="321"/>
      <c r="GS182" s="321"/>
      <c r="GT182" s="321"/>
      <c r="GU182" s="321"/>
      <c r="GV182" s="321"/>
      <c r="GW182" s="321"/>
      <c r="GX182" s="321"/>
      <c r="GY182" s="321"/>
      <c r="GZ182" s="321"/>
      <c r="HA182" s="321"/>
      <c r="HB182" s="321"/>
      <c r="HC182" s="321"/>
      <c r="HD182" s="321"/>
      <c r="HE182" s="321"/>
      <c r="HF182" s="321"/>
      <c r="HG182" s="321"/>
      <c r="HH182" s="321"/>
      <c r="HI182" s="321"/>
      <c r="HJ182" s="321"/>
      <c r="HK182" s="321"/>
      <c r="HL182" s="321"/>
      <c r="HM182" s="321"/>
      <c r="HN182" s="321"/>
      <c r="HO182" s="321"/>
      <c r="HP182" s="321"/>
      <c r="HQ182" s="321"/>
      <c r="HR182" s="321"/>
      <c r="HS182" s="321"/>
      <c r="HT182" s="321"/>
      <c r="HU182" s="321"/>
      <c r="HV182" s="321"/>
      <c r="HW182" s="321"/>
      <c r="HX182" s="321"/>
      <c r="HY182" s="321"/>
      <c r="HZ182" s="321"/>
      <c r="IA182" s="321"/>
      <c r="IB182" s="321"/>
      <c r="IC182" s="321"/>
      <c r="ID182" s="321"/>
      <c r="IE182" s="321"/>
      <c r="IF182" s="321"/>
      <c r="IG182" s="321"/>
      <c r="IH182" s="321"/>
      <c r="II182" s="321"/>
      <c r="IJ182" s="321"/>
      <c r="IK182" s="321"/>
      <c r="IL182" s="321"/>
      <c r="IM182" s="321"/>
      <c r="IN182" s="321"/>
      <c r="IO182" s="321"/>
      <c r="IP182" s="321"/>
      <c r="IQ182" s="321"/>
      <c r="IR182" s="321"/>
      <c r="IS182" s="321"/>
      <c r="IT182" s="321"/>
      <c r="IU182" s="321"/>
      <c r="IV182" s="321"/>
    </row>
    <row r="183" s="24" customFormat="true" ht="30" hidden="false" customHeight="false" outlineLevel="0" collapsed="false">
      <c r="A183" s="51" t="n">
        <v>4</v>
      </c>
      <c r="B183" s="39" t="s">
        <v>1029</v>
      </c>
      <c r="C183" s="37" t="s">
        <v>1030</v>
      </c>
      <c r="D183" s="37" t="s">
        <v>1031</v>
      </c>
      <c r="E183" s="78" t="s">
        <v>16</v>
      </c>
      <c r="F183" s="37" t="s">
        <v>870</v>
      </c>
      <c r="G183" s="60" t="n">
        <v>0.88</v>
      </c>
      <c r="H183" s="48" t="n">
        <v>2900</v>
      </c>
      <c r="I183" s="40" t="n">
        <v>2552</v>
      </c>
      <c r="J183" s="41" t="n">
        <v>0.12</v>
      </c>
      <c r="K183" s="42" t="n">
        <v>2858.24</v>
      </c>
      <c r="L183" s="37" t="s">
        <v>790</v>
      </c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  <c r="DJ183" s="50"/>
      <c r="DK183" s="50"/>
      <c r="DL183" s="50"/>
      <c r="DM183" s="50"/>
      <c r="DN183" s="50"/>
      <c r="DO183" s="50"/>
      <c r="DP183" s="50"/>
      <c r="DQ183" s="50"/>
      <c r="DR183" s="50"/>
      <c r="DS183" s="50"/>
      <c r="DT183" s="50"/>
      <c r="DU183" s="50"/>
      <c r="DV183" s="50"/>
      <c r="DW183" s="50"/>
      <c r="DX183" s="50"/>
      <c r="DY183" s="50"/>
      <c r="DZ183" s="50"/>
      <c r="EA183" s="50"/>
      <c r="EB183" s="50"/>
      <c r="EC183" s="50"/>
      <c r="ED183" s="50"/>
      <c r="EE183" s="50"/>
      <c r="EF183" s="50"/>
      <c r="EG183" s="50"/>
      <c r="EH183" s="50"/>
      <c r="EI183" s="50"/>
      <c r="EJ183" s="50"/>
      <c r="EK183" s="50"/>
      <c r="EL183" s="50"/>
      <c r="EM183" s="50"/>
      <c r="EN183" s="50"/>
      <c r="EO183" s="50"/>
      <c r="EP183" s="50"/>
      <c r="EQ183" s="50"/>
      <c r="ER183" s="50"/>
      <c r="ES183" s="50"/>
      <c r="ET183" s="50"/>
      <c r="EU183" s="50"/>
      <c r="EV183" s="50"/>
      <c r="EW183" s="50"/>
      <c r="EX183" s="50"/>
      <c r="EY183" s="50"/>
      <c r="EZ183" s="50"/>
      <c r="FA183" s="50"/>
      <c r="FB183" s="50"/>
      <c r="FC183" s="50"/>
      <c r="FD183" s="50"/>
      <c r="FE183" s="50"/>
      <c r="FF183" s="50"/>
      <c r="FG183" s="50"/>
      <c r="FH183" s="50"/>
      <c r="FI183" s="50"/>
      <c r="FJ183" s="50"/>
      <c r="FK183" s="50"/>
      <c r="FL183" s="50"/>
      <c r="FM183" s="50"/>
      <c r="FN183" s="50"/>
      <c r="FO183" s="50"/>
      <c r="FP183" s="50"/>
      <c r="FQ183" s="50"/>
      <c r="FR183" s="50"/>
      <c r="FS183" s="50"/>
      <c r="FT183" s="50"/>
      <c r="FU183" s="50"/>
      <c r="FV183" s="50"/>
      <c r="FW183" s="50"/>
      <c r="FX183" s="50"/>
      <c r="FY183" s="50"/>
      <c r="FZ183" s="50"/>
      <c r="GA183" s="50"/>
      <c r="GB183" s="50"/>
      <c r="GC183" s="50"/>
      <c r="GD183" s="50"/>
      <c r="GE183" s="50"/>
      <c r="GF183" s="50"/>
      <c r="GG183" s="50"/>
      <c r="GH183" s="50"/>
      <c r="GI183" s="50"/>
      <c r="GJ183" s="50"/>
      <c r="GK183" s="50"/>
      <c r="GL183" s="50"/>
      <c r="GM183" s="50"/>
      <c r="GN183" s="50"/>
      <c r="GO183" s="50"/>
      <c r="GP183" s="50"/>
      <c r="GQ183" s="50"/>
      <c r="GR183" s="50"/>
      <c r="GS183" s="50"/>
      <c r="GT183" s="50"/>
      <c r="GU183" s="50"/>
      <c r="GV183" s="50"/>
      <c r="GW183" s="50"/>
      <c r="GX183" s="50"/>
      <c r="GY183" s="50"/>
      <c r="GZ183" s="50"/>
      <c r="HA183" s="50"/>
      <c r="HB183" s="50"/>
      <c r="HC183" s="50"/>
      <c r="HD183" s="50"/>
      <c r="HE183" s="50"/>
      <c r="HF183" s="50"/>
      <c r="HG183" s="50"/>
      <c r="HH183" s="50"/>
      <c r="HI183" s="50"/>
      <c r="HJ183" s="50"/>
      <c r="HK183" s="50"/>
      <c r="HL183" s="50"/>
      <c r="HM183" s="50"/>
      <c r="HN183" s="50"/>
      <c r="HO183" s="50"/>
      <c r="HP183" s="50"/>
      <c r="HQ183" s="50"/>
      <c r="HR183" s="50"/>
      <c r="HS183" s="50"/>
      <c r="HT183" s="50"/>
    </row>
    <row r="184" s="24" customFormat="true" ht="30" hidden="false" customHeight="false" outlineLevel="0" collapsed="false">
      <c r="A184" s="38" t="n">
        <v>5</v>
      </c>
      <c r="B184" s="39" t="s">
        <v>1039</v>
      </c>
      <c r="C184" s="37" t="s">
        <v>1040</v>
      </c>
      <c r="D184" s="37" t="s">
        <v>1041</v>
      </c>
      <c r="E184" s="78" t="s">
        <v>103</v>
      </c>
      <c r="F184" s="37" t="s">
        <v>870</v>
      </c>
      <c r="G184" s="60" t="n">
        <v>0.4</v>
      </c>
      <c r="H184" s="48" t="n">
        <v>230</v>
      </c>
      <c r="I184" s="40" t="n">
        <v>92</v>
      </c>
      <c r="J184" s="41" t="n">
        <v>0.12</v>
      </c>
      <c r="K184" s="42" t="n">
        <v>103.04</v>
      </c>
      <c r="L184" s="37" t="s">
        <v>790</v>
      </c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  <c r="DJ184" s="50"/>
      <c r="DK184" s="50"/>
      <c r="DL184" s="50"/>
      <c r="DM184" s="50"/>
      <c r="DN184" s="50"/>
      <c r="DO184" s="50"/>
      <c r="DP184" s="50"/>
      <c r="DQ184" s="50"/>
      <c r="DR184" s="50"/>
      <c r="DS184" s="50"/>
      <c r="DT184" s="50"/>
      <c r="DU184" s="50"/>
      <c r="DV184" s="50"/>
      <c r="DW184" s="50"/>
      <c r="DX184" s="50"/>
      <c r="DY184" s="50"/>
      <c r="DZ184" s="50"/>
      <c r="EA184" s="50"/>
      <c r="EB184" s="50"/>
      <c r="EC184" s="50"/>
      <c r="ED184" s="50"/>
      <c r="EE184" s="50"/>
      <c r="EF184" s="50"/>
      <c r="EG184" s="50"/>
      <c r="EH184" s="50"/>
      <c r="EI184" s="50"/>
      <c r="EJ184" s="50"/>
      <c r="EK184" s="50"/>
      <c r="EL184" s="50"/>
      <c r="EM184" s="50"/>
      <c r="EN184" s="50"/>
      <c r="EO184" s="50"/>
      <c r="EP184" s="50"/>
      <c r="EQ184" s="50"/>
      <c r="ER184" s="50"/>
      <c r="ES184" s="50"/>
      <c r="ET184" s="50"/>
      <c r="EU184" s="50"/>
      <c r="EV184" s="50"/>
      <c r="EW184" s="50"/>
      <c r="EX184" s="50"/>
      <c r="EY184" s="50"/>
      <c r="EZ184" s="50"/>
      <c r="FA184" s="50"/>
      <c r="FB184" s="50"/>
      <c r="FC184" s="50"/>
      <c r="FD184" s="50"/>
      <c r="FE184" s="50"/>
      <c r="FF184" s="50"/>
      <c r="FG184" s="50"/>
      <c r="FH184" s="50"/>
      <c r="FI184" s="50"/>
      <c r="FJ184" s="50"/>
      <c r="FK184" s="50"/>
      <c r="FL184" s="50"/>
      <c r="FM184" s="50"/>
      <c r="FN184" s="50"/>
      <c r="FO184" s="50"/>
      <c r="FP184" s="50"/>
      <c r="FQ184" s="50"/>
      <c r="FR184" s="50"/>
      <c r="FS184" s="50"/>
      <c r="FT184" s="50"/>
      <c r="FU184" s="50"/>
      <c r="FV184" s="50"/>
      <c r="FW184" s="50"/>
      <c r="FX184" s="50"/>
      <c r="FY184" s="50"/>
      <c r="FZ184" s="50"/>
      <c r="GA184" s="50"/>
      <c r="GB184" s="50"/>
      <c r="GC184" s="50"/>
      <c r="GD184" s="50"/>
      <c r="GE184" s="50"/>
      <c r="GF184" s="50"/>
      <c r="GG184" s="50"/>
      <c r="GH184" s="50"/>
      <c r="GI184" s="50"/>
      <c r="GJ184" s="50"/>
      <c r="GK184" s="50"/>
      <c r="GL184" s="50"/>
      <c r="GM184" s="50"/>
      <c r="GN184" s="50"/>
      <c r="GO184" s="50"/>
      <c r="GP184" s="50"/>
      <c r="GQ184" s="50"/>
      <c r="GR184" s="50"/>
      <c r="GS184" s="50"/>
      <c r="GT184" s="50"/>
      <c r="GU184" s="50"/>
      <c r="GV184" s="50"/>
      <c r="GW184" s="50"/>
      <c r="GX184" s="50"/>
      <c r="GY184" s="50"/>
      <c r="GZ184" s="50"/>
      <c r="HA184" s="50"/>
      <c r="HB184" s="50"/>
      <c r="HC184" s="50"/>
      <c r="HD184" s="50"/>
      <c r="HE184" s="50"/>
      <c r="HF184" s="50"/>
      <c r="HG184" s="50"/>
      <c r="HH184" s="50"/>
      <c r="HI184" s="50"/>
      <c r="HJ184" s="50"/>
      <c r="HK184" s="50"/>
      <c r="HL184" s="50"/>
      <c r="HM184" s="50"/>
      <c r="HN184" s="50"/>
      <c r="HO184" s="50"/>
      <c r="HP184" s="50"/>
      <c r="HQ184" s="50"/>
      <c r="HR184" s="50"/>
      <c r="HS184" s="50"/>
      <c r="HT184" s="50"/>
    </row>
    <row r="185" s="26" customFormat="true" ht="30" hidden="false" customHeight="false" outlineLevel="0" collapsed="false">
      <c r="A185" s="51" t="n">
        <v>6</v>
      </c>
      <c r="B185" s="39" t="s">
        <v>1045</v>
      </c>
      <c r="C185" s="37" t="s">
        <v>1046</v>
      </c>
      <c r="D185" s="37" t="s">
        <v>1047</v>
      </c>
      <c r="E185" s="78" t="s">
        <v>103</v>
      </c>
      <c r="F185" s="37" t="s">
        <v>870</v>
      </c>
      <c r="G185" s="56" t="n">
        <v>0.78</v>
      </c>
      <c r="H185" s="48" t="n">
        <v>3060</v>
      </c>
      <c r="I185" s="56" t="n">
        <v>2386.8</v>
      </c>
      <c r="J185" s="57" t="n">
        <v>0.12</v>
      </c>
      <c r="K185" s="60" t="n">
        <v>2673.216</v>
      </c>
      <c r="L185" s="37" t="s">
        <v>790</v>
      </c>
      <c r="M185" s="332"/>
      <c r="N185" s="333"/>
      <c r="O185" s="333"/>
      <c r="P185" s="333"/>
      <c r="Q185" s="333"/>
      <c r="R185" s="333"/>
      <c r="S185" s="321"/>
      <c r="T185" s="321"/>
      <c r="U185" s="321"/>
      <c r="V185" s="321"/>
      <c r="W185" s="321"/>
      <c r="X185" s="321"/>
      <c r="Y185" s="321"/>
      <c r="Z185" s="321"/>
      <c r="AA185" s="321"/>
      <c r="AB185" s="321"/>
      <c r="AC185" s="321"/>
      <c r="AD185" s="321"/>
      <c r="AE185" s="321"/>
      <c r="AF185" s="321"/>
      <c r="AG185" s="321"/>
      <c r="AH185" s="321"/>
      <c r="AI185" s="321"/>
      <c r="AJ185" s="321"/>
      <c r="AK185" s="321"/>
      <c r="AL185" s="321"/>
      <c r="AM185" s="321"/>
      <c r="AN185" s="321"/>
      <c r="AO185" s="321"/>
      <c r="AP185" s="321"/>
      <c r="AQ185" s="321"/>
      <c r="AR185" s="321"/>
      <c r="AS185" s="321"/>
      <c r="AT185" s="321"/>
      <c r="AU185" s="321"/>
      <c r="AV185" s="321"/>
      <c r="AW185" s="321"/>
      <c r="AX185" s="321"/>
      <c r="AY185" s="321"/>
      <c r="AZ185" s="321"/>
      <c r="BA185" s="321"/>
      <c r="BB185" s="321"/>
      <c r="BC185" s="321"/>
      <c r="BD185" s="321"/>
      <c r="BE185" s="321"/>
      <c r="BF185" s="321"/>
      <c r="BG185" s="321"/>
      <c r="BH185" s="321"/>
      <c r="BI185" s="321"/>
      <c r="BJ185" s="321"/>
      <c r="BK185" s="321"/>
      <c r="BL185" s="321"/>
      <c r="BM185" s="321"/>
      <c r="BN185" s="321"/>
      <c r="BO185" s="321"/>
      <c r="BP185" s="321"/>
      <c r="BQ185" s="321"/>
      <c r="BR185" s="321"/>
      <c r="BS185" s="321"/>
      <c r="BT185" s="321"/>
      <c r="BU185" s="321"/>
      <c r="BV185" s="321"/>
      <c r="BW185" s="321"/>
      <c r="BX185" s="321"/>
      <c r="BY185" s="321"/>
      <c r="BZ185" s="321"/>
      <c r="CA185" s="321"/>
      <c r="CB185" s="321"/>
      <c r="CC185" s="321"/>
      <c r="CD185" s="321"/>
      <c r="CE185" s="321"/>
      <c r="CF185" s="321"/>
      <c r="CG185" s="321"/>
      <c r="CH185" s="321"/>
      <c r="CI185" s="321"/>
      <c r="CJ185" s="321"/>
      <c r="CK185" s="321"/>
      <c r="CL185" s="321"/>
      <c r="CM185" s="321"/>
      <c r="CN185" s="321"/>
      <c r="CO185" s="321"/>
      <c r="CP185" s="321"/>
      <c r="CQ185" s="321"/>
      <c r="CR185" s="321"/>
      <c r="CS185" s="321"/>
      <c r="CT185" s="321"/>
      <c r="CU185" s="321"/>
      <c r="CV185" s="321"/>
      <c r="CW185" s="321"/>
      <c r="CX185" s="321"/>
      <c r="CY185" s="321"/>
      <c r="CZ185" s="321"/>
      <c r="DA185" s="321"/>
      <c r="DB185" s="321"/>
      <c r="DC185" s="321"/>
      <c r="DD185" s="321"/>
      <c r="DE185" s="321"/>
      <c r="DF185" s="321"/>
      <c r="DG185" s="321"/>
      <c r="DH185" s="321"/>
      <c r="DI185" s="321"/>
      <c r="DJ185" s="321"/>
      <c r="DK185" s="321"/>
      <c r="DL185" s="321"/>
      <c r="DM185" s="321"/>
      <c r="DN185" s="321"/>
      <c r="DO185" s="321"/>
      <c r="DP185" s="321"/>
      <c r="DQ185" s="321"/>
      <c r="DR185" s="321"/>
      <c r="DS185" s="321"/>
      <c r="DT185" s="321"/>
      <c r="DU185" s="321"/>
      <c r="DV185" s="321"/>
      <c r="DW185" s="321"/>
      <c r="DX185" s="321"/>
      <c r="DY185" s="321"/>
      <c r="DZ185" s="321"/>
      <c r="EA185" s="321"/>
      <c r="EB185" s="321"/>
      <c r="EC185" s="321"/>
      <c r="ED185" s="321"/>
      <c r="EE185" s="321"/>
      <c r="EF185" s="321"/>
      <c r="EG185" s="321"/>
      <c r="EH185" s="321"/>
      <c r="EI185" s="321"/>
      <c r="EJ185" s="321"/>
      <c r="EK185" s="321"/>
      <c r="EL185" s="321"/>
      <c r="EM185" s="321"/>
      <c r="EN185" s="321"/>
      <c r="EO185" s="321"/>
      <c r="EP185" s="321"/>
      <c r="EQ185" s="321"/>
      <c r="ER185" s="321"/>
      <c r="ES185" s="321"/>
      <c r="ET185" s="321"/>
      <c r="EU185" s="321"/>
      <c r="EV185" s="321"/>
      <c r="EW185" s="321"/>
      <c r="EX185" s="321"/>
      <c r="EY185" s="321"/>
      <c r="EZ185" s="321"/>
      <c r="FA185" s="321"/>
      <c r="FB185" s="321"/>
      <c r="FC185" s="321"/>
      <c r="FD185" s="321"/>
      <c r="FE185" s="321"/>
      <c r="FF185" s="321"/>
      <c r="FG185" s="321"/>
      <c r="FH185" s="321"/>
      <c r="FI185" s="321"/>
      <c r="FJ185" s="321"/>
      <c r="FK185" s="321"/>
      <c r="FL185" s="321"/>
      <c r="FM185" s="321"/>
      <c r="FN185" s="321"/>
      <c r="FO185" s="321"/>
      <c r="FP185" s="321"/>
      <c r="FQ185" s="321"/>
      <c r="FR185" s="321"/>
      <c r="FS185" s="321"/>
      <c r="FT185" s="321"/>
      <c r="FU185" s="321"/>
      <c r="FV185" s="321"/>
      <c r="FW185" s="321"/>
      <c r="FX185" s="321"/>
      <c r="FY185" s="321"/>
      <c r="FZ185" s="321"/>
      <c r="GA185" s="321"/>
      <c r="GB185" s="321"/>
      <c r="GC185" s="321"/>
      <c r="GD185" s="321"/>
      <c r="GE185" s="321"/>
      <c r="GF185" s="321"/>
      <c r="GG185" s="321"/>
      <c r="GH185" s="321"/>
      <c r="GI185" s="321"/>
      <c r="GJ185" s="321"/>
      <c r="GK185" s="321"/>
      <c r="GL185" s="321"/>
      <c r="GM185" s="321"/>
      <c r="GN185" s="321"/>
      <c r="GO185" s="321"/>
      <c r="GP185" s="321"/>
      <c r="GQ185" s="321"/>
      <c r="GR185" s="321"/>
      <c r="GS185" s="321"/>
      <c r="GT185" s="321"/>
      <c r="GU185" s="321"/>
      <c r="GV185" s="321"/>
      <c r="GW185" s="321"/>
      <c r="GX185" s="321"/>
      <c r="GY185" s="321"/>
      <c r="GZ185" s="321"/>
      <c r="HA185" s="321"/>
      <c r="HB185" s="321"/>
      <c r="HC185" s="321"/>
      <c r="HD185" s="321"/>
      <c r="HE185" s="321"/>
      <c r="HF185" s="321"/>
      <c r="HG185" s="321"/>
      <c r="HH185" s="321"/>
      <c r="HI185" s="321"/>
      <c r="HJ185" s="321"/>
      <c r="HK185" s="321"/>
      <c r="HL185" s="321"/>
      <c r="HM185" s="321"/>
      <c r="HN185" s="321"/>
      <c r="HO185" s="321"/>
      <c r="HP185" s="321"/>
      <c r="HQ185" s="321"/>
      <c r="HR185" s="321"/>
      <c r="HS185" s="321"/>
      <c r="HT185" s="321"/>
      <c r="HU185" s="321"/>
      <c r="HV185" s="321"/>
      <c r="HW185" s="321"/>
      <c r="HX185" s="321"/>
      <c r="HY185" s="321"/>
      <c r="HZ185" s="321"/>
      <c r="IA185" s="321"/>
      <c r="IB185" s="321"/>
      <c r="IC185" s="321"/>
      <c r="ID185" s="321"/>
      <c r="IE185" s="321"/>
      <c r="IF185" s="321"/>
      <c r="IG185" s="321"/>
      <c r="IH185" s="321"/>
      <c r="II185" s="321"/>
      <c r="IJ185" s="321"/>
      <c r="IK185" s="321"/>
      <c r="IL185" s="321"/>
      <c r="IM185" s="321"/>
      <c r="IN185" s="321"/>
      <c r="IO185" s="321"/>
      <c r="IP185" s="321"/>
    </row>
    <row r="186" s="24" customFormat="true" ht="30" hidden="false" customHeight="false" outlineLevel="0" collapsed="false">
      <c r="A186" s="38" t="n">
        <v>7</v>
      </c>
      <c r="B186" s="39" t="s">
        <v>1048</v>
      </c>
      <c r="C186" s="37" t="s">
        <v>1049</v>
      </c>
      <c r="D186" s="37" t="s">
        <v>1050</v>
      </c>
      <c r="E186" s="78" t="s">
        <v>16</v>
      </c>
      <c r="F186" s="37" t="s">
        <v>870</v>
      </c>
      <c r="G186" s="60" t="n">
        <v>0.28</v>
      </c>
      <c r="H186" s="48" t="n">
        <v>100</v>
      </c>
      <c r="I186" s="40" t="n">
        <v>28</v>
      </c>
      <c r="J186" s="41" t="n">
        <v>0.12</v>
      </c>
      <c r="K186" s="42" t="n">
        <v>31.36</v>
      </c>
      <c r="L186" s="37" t="s">
        <v>790</v>
      </c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  <c r="DJ186" s="50"/>
      <c r="DK186" s="50"/>
      <c r="DL186" s="50"/>
      <c r="DM186" s="50"/>
      <c r="DN186" s="50"/>
      <c r="DO186" s="50"/>
      <c r="DP186" s="50"/>
      <c r="DQ186" s="50"/>
      <c r="DR186" s="50"/>
      <c r="DS186" s="50"/>
      <c r="DT186" s="50"/>
      <c r="DU186" s="50"/>
      <c r="DV186" s="50"/>
      <c r="DW186" s="50"/>
      <c r="DX186" s="50"/>
      <c r="DY186" s="50"/>
      <c r="DZ186" s="50"/>
      <c r="EA186" s="50"/>
      <c r="EB186" s="50"/>
      <c r="EC186" s="50"/>
      <c r="ED186" s="50"/>
      <c r="EE186" s="50"/>
      <c r="EF186" s="50"/>
      <c r="EG186" s="50"/>
      <c r="EH186" s="50"/>
      <c r="EI186" s="50"/>
      <c r="EJ186" s="50"/>
      <c r="EK186" s="50"/>
      <c r="EL186" s="50"/>
      <c r="EM186" s="50"/>
      <c r="EN186" s="50"/>
      <c r="EO186" s="50"/>
      <c r="EP186" s="50"/>
      <c r="EQ186" s="50"/>
      <c r="ER186" s="50"/>
      <c r="ES186" s="50"/>
      <c r="ET186" s="50"/>
      <c r="EU186" s="50"/>
      <c r="EV186" s="50"/>
      <c r="EW186" s="50"/>
      <c r="EX186" s="50"/>
      <c r="EY186" s="50"/>
      <c r="EZ186" s="50"/>
      <c r="FA186" s="50"/>
      <c r="FB186" s="50"/>
      <c r="FC186" s="50"/>
      <c r="FD186" s="50"/>
      <c r="FE186" s="50"/>
      <c r="FF186" s="50"/>
      <c r="FG186" s="50"/>
      <c r="FH186" s="50"/>
      <c r="FI186" s="50"/>
      <c r="FJ186" s="50"/>
      <c r="FK186" s="50"/>
      <c r="FL186" s="50"/>
      <c r="FM186" s="50"/>
      <c r="FN186" s="50"/>
      <c r="FO186" s="50"/>
      <c r="FP186" s="50"/>
      <c r="FQ186" s="50"/>
      <c r="FR186" s="50"/>
      <c r="FS186" s="50"/>
      <c r="FT186" s="50"/>
      <c r="FU186" s="50"/>
      <c r="FV186" s="50"/>
      <c r="FW186" s="50"/>
      <c r="FX186" s="50"/>
      <c r="FY186" s="50"/>
      <c r="FZ186" s="50"/>
      <c r="GA186" s="50"/>
      <c r="GB186" s="50"/>
      <c r="GC186" s="50"/>
      <c r="GD186" s="50"/>
      <c r="GE186" s="50"/>
      <c r="GF186" s="50"/>
      <c r="GG186" s="50"/>
      <c r="GH186" s="50"/>
      <c r="GI186" s="50"/>
      <c r="GJ186" s="50"/>
      <c r="GK186" s="50"/>
      <c r="GL186" s="50"/>
      <c r="GM186" s="50"/>
      <c r="GN186" s="50"/>
      <c r="GO186" s="50"/>
      <c r="GP186" s="50"/>
      <c r="GQ186" s="50"/>
      <c r="GR186" s="50"/>
      <c r="GS186" s="50"/>
      <c r="GT186" s="50"/>
      <c r="GU186" s="50"/>
      <c r="GV186" s="50"/>
      <c r="GW186" s="50"/>
      <c r="GX186" s="50"/>
      <c r="GY186" s="50"/>
      <c r="GZ186" s="50"/>
      <c r="HA186" s="50"/>
      <c r="HB186" s="50"/>
      <c r="HC186" s="50"/>
      <c r="HD186" s="50"/>
      <c r="HE186" s="50"/>
      <c r="HF186" s="50"/>
      <c r="HG186" s="50"/>
      <c r="HH186" s="50"/>
      <c r="HI186" s="50"/>
      <c r="HJ186" s="50"/>
      <c r="HK186" s="50"/>
      <c r="HL186" s="50"/>
      <c r="HM186" s="50"/>
      <c r="HN186" s="50"/>
      <c r="HO186" s="50"/>
      <c r="HP186" s="50"/>
      <c r="HQ186" s="50"/>
      <c r="HR186" s="50"/>
      <c r="HS186" s="50"/>
      <c r="HT186" s="50"/>
    </row>
    <row r="187" s="26" customFormat="true" ht="15" hidden="false" customHeight="true" outlineLevel="0" collapsed="false">
      <c r="A187" s="33" t="s">
        <v>2593</v>
      </c>
      <c r="B187" s="33"/>
      <c r="C187" s="33"/>
      <c r="D187" s="33"/>
      <c r="E187" s="33"/>
      <c r="F187" s="33"/>
      <c r="G187" s="33"/>
      <c r="H187" s="33"/>
      <c r="I187" s="33"/>
      <c r="J187" s="33"/>
      <c r="K187" s="290" t="n">
        <f aca="false">SUM(K180:K186)</f>
        <v>10594.836</v>
      </c>
    </row>
    <row r="188" s="26" customFormat="true" ht="15" hidden="false" customHeight="true" outlineLevel="0" collapsed="false">
      <c r="A188" s="33" t="s">
        <v>2594</v>
      </c>
      <c r="B188" s="33"/>
      <c r="C188" s="33"/>
      <c r="D188" s="33"/>
      <c r="E188" s="33"/>
      <c r="F188" s="33"/>
      <c r="G188" s="33"/>
      <c r="H188" s="33"/>
      <c r="I188" s="33"/>
      <c r="J188" s="33"/>
      <c r="K188" s="290" t="n">
        <v>0.16</v>
      </c>
    </row>
    <row r="189" s="26" customFormat="true" ht="15" hidden="false" customHeight="true" outlineLevel="0" collapsed="false">
      <c r="A189" s="313" t="s">
        <v>2693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290" t="n">
        <f aca="false">SUM(K187:K188)</f>
        <v>10594.996</v>
      </c>
    </row>
    <row r="190" s="26" customFormat="true" ht="15" hidden="false" customHeight="false" outlineLevel="0" collapsed="false">
      <c r="A190" s="314"/>
      <c r="B190" s="315"/>
      <c r="C190" s="315"/>
      <c r="D190" s="315"/>
      <c r="E190" s="316"/>
      <c r="F190" s="315"/>
      <c r="G190" s="317"/>
      <c r="H190" s="314"/>
      <c r="I190" s="315"/>
      <c r="J190" s="315"/>
      <c r="K190" s="318"/>
    </row>
    <row r="191" s="26" customFormat="true" ht="15" hidden="false" customHeight="false" outlineLevel="0" collapsed="false">
      <c r="A191" s="24"/>
      <c r="C191" s="319"/>
      <c r="D191" s="319"/>
      <c r="F191" s="319"/>
      <c r="G191" s="320"/>
      <c r="H191" s="24"/>
      <c r="K191" s="118"/>
    </row>
    <row r="192" s="26" customFormat="true" ht="45" hidden="false" customHeight="false" outlineLevel="0" collapsed="false">
      <c r="A192" s="32" t="s">
        <v>0</v>
      </c>
      <c r="B192" s="284" t="s">
        <v>751</v>
      </c>
      <c r="C192" s="284" t="s">
        <v>752</v>
      </c>
      <c r="D192" s="284" t="s">
        <v>753</v>
      </c>
      <c r="E192" s="284" t="s">
        <v>3</v>
      </c>
      <c r="F192" s="284" t="s">
        <v>2589</v>
      </c>
      <c r="G192" s="286" t="s">
        <v>755</v>
      </c>
      <c r="H192" s="285" t="s">
        <v>756</v>
      </c>
      <c r="I192" s="286" t="s">
        <v>757</v>
      </c>
      <c r="J192" s="285" t="s">
        <v>758</v>
      </c>
      <c r="K192" s="287" t="s">
        <v>759</v>
      </c>
      <c r="M192" s="288" t="s">
        <v>2694</v>
      </c>
    </row>
    <row r="193" s="24" customFormat="true" ht="30" hidden="false" customHeight="false" outlineLevel="0" collapsed="false">
      <c r="A193" s="51" t="n">
        <v>1</v>
      </c>
      <c r="B193" s="39" t="s">
        <v>1058</v>
      </c>
      <c r="C193" s="37" t="s">
        <v>1059</v>
      </c>
      <c r="D193" s="37" t="s">
        <v>1060</v>
      </c>
      <c r="E193" s="78" t="s">
        <v>16</v>
      </c>
      <c r="F193" s="37" t="s">
        <v>870</v>
      </c>
      <c r="G193" s="60" t="n">
        <v>0.35</v>
      </c>
      <c r="H193" s="48" t="n">
        <v>1100</v>
      </c>
      <c r="I193" s="40" t="n">
        <v>385</v>
      </c>
      <c r="J193" s="41" t="n">
        <v>0.12</v>
      </c>
      <c r="K193" s="42" t="n">
        <v>431.2</v>
      </c>
      <c r="L193" s="37" t="s">
        <v>790</v>
      </c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  <c r="DJ193" s="50"/>
      <c r="DK193" s="50"/>
      <c r="DL193" s="50"/>
      <c r="DM193" s="50"/>
      <c r="DN193" s="50"/>
      <c r="DO193" s="50"/>
      <c r="DP193" s="50"/>
      <c r="DQ193" s="50"/>
      <c r="DR193" s="50"/>
      <c r="DS193" s="50"/>
      <c r="DT193" s="50"/>
      <c r="DU193" s="50"/>
      <c r="DV193" s="50"/>
      <c r="DW193" s="50"/>
      <c r="DX193" s="50"/>
      <c r="DY193" s="50"/>
      <c r="DZ193" s="50"/>
      <c r="EA193" s="50"/>
      <c r="EB193" s="50"/>
      <c r="EC193" s="50"/>
      <c r="ED193" s="50"/>
      <c r="EE193" s="50"/>
      <c r="EF193" s="50"/>
      <c r="EG193" s="50"/>
      <c r="EH193" s="50"/>
      <c r="EI193" s="50"/>
      <c r="EJ193" s="50"/>
      <c r="EK193" s="50"/>
      <c r="EL193" s="50"/>
      <c r="EM193" s="50"/>
      <c r="EN193" s="50"/>
      <c r="EO193" s="50"/>
      <c r="EP193" s="50"/>
      <c r="EQ193" s="50"/>
      <c r="ER193" s="50"/>
      <c r="ES193" s="50"/>
      <c r="ET193" s="50"/>
      <c r="EU193" s="50"/>
      <c r="EV193" s="50"/>
      <c r="EW193" s="50"/>
      <c r="EX193" s="50"/>
      <c r="EY193" s="50"/>
      <c r="EZ193" s="50"/>
      <c r="FA193" s="50"/>
      <c r="FB193" s="50"/>
      <c r="FC193" s="50"/>
      <c r="FD193" s="50"/>
      <c r="FE193" s="50"/>
      <c r="FF193" s="50"/>
      <c r="FG193" s="50"/>
      <c r="FH193" s="50"/>
      <c r="FI193" s="50"/>
      <c r="FJ193" s="50"/>
      <c r="FK193" s="50"/>
      <c r="FL193" s="50"/>
      <c r="FM193" s="50"/>
      <c r="FN193" s="50"/>
      <c r="FO193" s="50"/>
      <c r="FP193" s="50"/>
      <c r="FQ193" s="50"/>
      <c r="FR193" s="50"/>
      <c r="FS193" s="50"/>
      <c r="FT193" s="50"/>
      <c r="FU193" s="50"/>
      <c r="FV193" s="50"/>
      <c r="FW193" s="50"/>
      <c r="FX193" s="50"/>
      <c r="FY193" s="50"/>
      <c r="FZ193" s="50"/>
      <c r="GA193" s="50"/>
      <c r="GB193" s="50"/>
      <c r="GC193" s="50"/>
      <c r="GD193" s="50"/>
      <c r="GE193" s="50"/>
      <c r="GF193" s="50"/>
      <c r="GG193" s="50"/>
      <c r="GH193" s="50"/>
      <c r="GI193" s="50"/>
      <c r="GJ193" s="50"/>
      <c r="GK193" s="50"/>
      <c r="GL193" s="50"/>
      <c r="GM193" s="50"/>
      <c r="GN193" s="50"/>
      <c r="GO193" s="50"/>
      <c r="GP193" s="50"/>
      <c r="GQ193" s="50"/>
      <c r="GR193" s="50"/>
      <c r="GS193" s="50"/>
      <c r="GT193" s="50"/>
      <c r="GU193" s="50"/>
      <c r="GV193" s="50"/>
      <c r="GW193" s="50"/>
      <c r="GX193" s="50"/>
      <c r="GY193" s="50"/>
      <c r="GZ193" s="50"/>
      <c r="HA193" s="50"/>
      <c r="HB193" s="50"/>
      <c r="HC193" s="50"/>
      <c r="HD193" s="50"/>
      <c r="HE193" s="50"/>
      <c r="HF193" s="50"/>
      <c r="HG193" s="50"/>
      <c r="HH193" s="50"/>
      <c r="HI193" s="50"/>
      <c r="HJ193" s="50"/>
      <c r="HK193" s="50"/>
      <c r="HL193" s="50"/>
      <c r="HM193" s="50"/>
      <c r="HN193" s="50"/>
      <c r="HO193" s="50"/>
      <c r="HP193" s="50"/>
      <c r="HQ193" s="50"/>
      <c r="HR193" s="50"/>
      <c r="HS193" s="50"/>
      <c r="HT193" s="50"/>
    </row>
    <row r="194" s="24" customFormat="true" ht="30" hidden="false" customHeight="false" outlineLevel="0" collapsed="false">
      <c r="A194" s="51" t="n">
        <v>2</v>
      </c>
      <c r="B194" s="39" t="s">
        <v>1064</v>
      </c>
      <c r="C194" s="37" t="s">
        <v>1065</v>
      </c>
      <c r="D194" s="37" t="s">
        <v>1066</v>
      </c>
      <c r="E194" s="78" t="s">
        <v>103</v>
      </c>
      <c r="F194" s="37" t="s">
        <v>870</v>
      </c>
      <c r="G194" s="56" t="n">
        <v>0.55</v>
      </c>
      <c r="H194" s="52" t="n">
        <v>1000</v>
      </c>
      <c r="I194" s="40" t="n">
        <v>550</v>
      </c>
      <c r="J194" s="57" t="n">
        <v>0.12</v>
      </c>
      <c r="K194" s="42" t="n">
        <v>616</v>
      </c>
      <c r="L194" s="37" t="s">
        <v>790</v>
      </c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  <c r="DJ194" s="50"/>
      <c r="DK194" s="50"/>
      <c r="DL194" s="50"/>
      <c r="DM194" s="50"/>
      <c r="DN194" s="50"/>
      <c r="DO194" s="50"/>
      <c r="DP194" s="50"/>
      <c r="DQ194" s="50"/>
      <c r="DR194" s="50"/>
      <c r="DS194" s="50"/>
      <c r="DT194" s="50"/>
      <c r="DU194" s="50"/>
      <c r="DV194" s="50"/>
      <c r="DW194" s="50"/>
      <c r="DX194" s="50"/>
      <c r="DY194" s="50"/>
      <c r="DZ194" s="50"/>
      <c r="EA194" s="50"/>
      <c r="EB194" s="50"/>
      <c r="EC194" s="50"/>
      <c r="ED194" s="50"/>
      <c r="EE194" s="50"/>
      <c r="EF194" s="50"/>
      <c r="EG194" s="50"/>
      <c r="EH194" s="50"/>
      <c r="EI194" s="50"/>
      <c r="EJ194" s="50"/>
      <c r="EK194" s="50"/>
      <c r="EL194" s="50"/>
      <c r="EM194" s="50"/>
      <c r="EN194" s="50"/>
      <c r="EO194" s="50"/>
      <c r="EP194" s="50"/>
      <c r="EQ194" s="50"/>
      <c r="ER194" s="50"/>
      <c r="ES194" s="50"/>
      <c r="ET194" s="50"/>
      <c r="EU194" s="50"/>
      <c r="EV194" s="50"/>
      <c r="EW194" s="50"/>
      <c r="EX194" s="50"/>
      <c r="EY194" s="50"/>
      <c r="EZ194" s="50"/>
      <c r="FA194" s="50"/>
      <c r="FB194" s="50"/>
      <c r="FC194" s="50"/>
      <c r="FD194" s="50"/>
      <c r="FE194" s="50"/>
      <c r="FF194" s="50"/>
      <c r="FG194" s="50"/>
      <c r="FH194" s="50"/>
      <c r="FI194" s="50"/>
      <c r="FJ194" s="50"/>
      <c r="FK194" s="50"/>
      <c r="FL194" s="50"/>
      <c r="FM194" s="50"/>
      <c r="FN194" s="50"/>
      <c r="FO194" s="50"/>
      <c r="FP194" s="50"/>
      <c r="FQ194" s="50"/>
      <c r="FR194" s="50"/>
      <c r="FS194" s="50"/>
      <c r="FT194" s="50"/>
      <c r="FU194" s="50"/>
      <c r="FV194" s="50"/>
      <c r="FW194" s="50"/>
      <c r="FX194" s="50"/>
      <c r="FY194" s="50"/>
      <c r="FZ194" s="50"/>
      <c r="GA194" s="50"/>
      <c r="GB194" s="50"/>
      <c r="GC194" s="50"/>
      <c r="GD194" s="50"/>
      <c r="GE194" s="50"/>
      <c r="GF194" s="50"/>
      <c r="GG194" s="50"/>
      <c r="GH194" s="50"/>
      <c r="GI194" s="50"/>
      <c r="GJ194" s="50"/>
      <c r="GK194" s="50"/>
      <c r="GL194" s="50"/>
      <c r="GM194" s="50"/>
      <c r="GN194" s="50"/>
      <c r="GO194" s="50"/>
      <c r="GP194" s="50"/>
      <c r="GQ194" s="50"/>
      <c r="GR194" s="50"/>
      <c r="GS194" s="50"/>
      <c r="GT194" s="50"/>
      <c r="GU194" s="50"/>
      <c r="GV194" s="50"/>
      <c r="GW194" s="50"/>
      <c r="GX194" s="50"/>
      <c r="GY194" s="50"/>
      <c r="GZ194" s="50"/>
      <c r="HA194" s="50"/>
      <c r="HB194" s="50"/>
      <c r="HC194" s="50"/>
      <c r="HD194" s="50"/>
      <c r="HE194" s="50"/>
      <c r="HF194" s="50"/>
      <c r="HG194" s="50"/>
      <c r="HH194" s="50"/>
      <c r="HI194" s="50"/>
      <c r="HJ194" s="50"/>
      <c r="HK194" s="50"/>
      <c r="HL194" s="50"/>
      <c r="HM194" s="50"/>
      <c r="HN194" s="50"/>
      <c r="HO194" s="50"/>
      <c r="HP194" s="50"/>
      <c r="HQ194" s="50"/>
      <c r="HR194" s="50"/>
      <c r="HS194" s="50"/>
      <c r="HT194" s="50"/>
    </row>
    <row r="195" s="24" customFormat="true" ht="30" hidden="false" customHeight="false" outlineLevel="0" collapsed="false">
      <c r="A195" s="51" t="n">
        <v>3</v>
      </c>
      <c r="B195" s="39" t="s">
        <v>1067</v>
      </c>
      <c r="C195" s="37" t="s">
        <v>1068</v>
      </c>
      <c r="D195" s="37" t="s">
        <v>1069</v>
      </c>
      <c r="E195" s="78" t="s">
        <v>16</v>
      </c>
      <c r="F195" s="37" t="s">
        <v>870</v>
      </c>
      <c r="G195" s="56" t="n">
        <v>0.33</v>
      </c>
      <c r="H195" s="52" t="n">
        <v>300</v>
      </c>
      <c r="I195" s="40" t="n">
        <v>99</v>
      </c>
      <c r="J195" s="57" t="n">
        <v>0.12</v>
      </c>
      <c r="K195" s="42" t="n">
        <v>110.88</v>
      </c>
      <c r="L195" s="37" t="s">
        <v>790</v>
      </c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  <c r="DJ195" s="50"/>
      <c r="DK195" s="50"/>
      <c r="DL195" s="50"/>
      <c r="DM195" s="50"/>
      <c r="DN195" s="50"/>
      <c r="DO195" s="50"/>
      <c r="DP195" s="50"/>
      <c r="DQ195" s="50"/>
      <c r="DR195" s="50"/>
      <c r="DS195" s="50"/>
      <c r="DT195" s="50"/>
      <c r="DU195" s="50"/>
      <c r="DV195" s="50"/>
      <c r="DW195" s="50"/>
      <c r="DX195" s="50"/>
      <c r="DY195" s="50"/>
      <c r="DZ195" s="50"/>
      <c r="EA195" s="50"/>
      <c r="EB195" s="50"/>
      <c r="EC195" s="50"/>
      <c r="ED195" s="50"/>
      <c r="EE195" s="50"/>
      <c r="EF195" s="50"/>
      <c r="EG195" s="50"/>
      <c r="EH195" s="50"/>
      <c r="EI195" s="50"/>
      <c r="EJ195" s="50"/>
      <c r="EK195" s="50"/>
      <c r="EL195" s="50"/>
      <c r="EM195" s="50"/>
      <c r="EN195" s="50"/>
      <c r="EO195" s="50"/>
      <c r="EP195" s="50"/>
      <c r="EQ195" s="50"/>
      <c r="ER195" s="50"/>
      <c r="ES195" s="50"/>
      <c r="ET195" s="50"/>
      <c r="EU195" s="50"/>
      <c r="EV195" s="50"/>
      <c r="EW195" s="50"/>
      <c r="EX195" s="50"/>
      <c r="EY195" s="50"/>
      <c r="EZ195" s="50"/>
      <c r="FA195" s="50"/>
      <c r="FB195" s="50"/>
      <c r="FC195" s="50"/>
      <c r="FD195" s="50"/>
      <c r="FE195" s="50"/>
      <c r="FF195" s="50"/>
      <c r="FG195" s="50"/>
      <c r="FH195" s="50"/>
      <c r="FI195" s="50"/>
      <c r="FJ195" s="50"/>
      <c r="FK195" s="50"/>
      <c r="FL195" s="50"/>
      <c r="FM195" s="50"/>
      <c r="FN195" s="50"/>
      <c r="FO195" s="50"/>
      <c r="FP195" s="50"/>
      <c r="FQ195" s="50"/>
      <c r="FR195" s="50"/>
      <c r="FS195" s="50"/>
      <c r="FT195" s="50"/>
      <c r="FU195" s="50"/>
      <c r="FV195" s="50"/>
      <c r="FW195" s="50"/>
      <c r="FX195" s="50"/>
      <c r="FY195" s="50"/>
      <c r="FZ195" s="50"/>
      <c r="GA195" s="50"/>
      <c r="GB195" s="50"/>
      <c r="GC195" s="50"/>
      <c r="GD195" s="50"/>
      <c r="GE195" s="50"/>
      <c r="GF195" s="50"/>
      <c r="GG195" s="50"/>
      <c r="GH195" s="50"/>
      <c r="GI195" s="50"/>
      <c r="GJ195" s="50"/>
      <c r="GK195" s="50"/>
      <c r="GL195" s="50"/>
      <c r="GM195" s="50"/>
      <c r="GN195" s="50"/>
      <c r="GO195" s="50"/>
      <c r="GP195" s="50"/>
      <c r="GQ195" s="50"/>
      <c r="GR195" s="50"/>
      <c r="GS195" s="50"/>
      <c r="GT195" s="50"/>
      <c r="GU195" s="50"/>
      <c r="GV195" s="50"/>
      <c r="GW195" s="50"/>
      <c r="GX195" s="50"/>
      <c r="GY195" s="50"/>
      <c r="GZ195" s="50"/>
      <c r="HA195" s="50"/>
      <c r="HB195" s="50"/>
      <c r="HC195" s="50"/>
      <c r="HD195" s="50"/>
      <c r="HE195" s="50"/>
      <c r="HF195" s="50"/>
      <c r="HG195" s="50"/>
      <c r="HH195" s="50"/>
      <c r="HI195" s="50"/>
      <c r="HJ195" s="50"/>
      <c r="HK195" s="50"/>
      <c r="HL195" s="50"/>
      <c r="HM195" s="50"/>
      <c r="HN195" s="50"/>
      <c r="HO195" s="50"/>
      <c r="HP195" s="50"/>
      <c r="HQ195" s="50"/>
      <c r="HR195" s="50"/>
      <c r="HS195" s="50"/>
      <c r="HT195" s="50"/>
    </row>
    <row r="196" s="24" customFormat="true" ht="30" hidden="false" customHeight="false" outlineLevel="0" collapsed="false">
      <c r="A196" s="51" t="n">
        <v>4</v>
      </c>
      <c r="B196" s="39" t="s">
        <v>1078</v>
      </c>
      <c r="C196" s="37" t="s">
        <v>1079</v>
      </c>
      <c r="D196" s="37" t="s">
        <v>1080</v>
      </c>
      <c r="E196" s="78" t="s">
        <v>103</v>
      </c>
      <c r="F196" s="37" t="s">
        <v>870</v>
      </c>
      <c r="G196" s="60" t="n">
        <v>0.5</v>
      </c>
      <c r="H196" s="48" t="n">
        <v>300</v>
      </c>
      <c r="I196" s="40" t="n">
        <v>150</v>
      </c>
      <c r="J196" s="41" t="n">
        <v>0.12</v>
      </c>
      <c r="K196" s="42" t="n">
        <v>168</v>
      </c>
      <c r="L196" s="37" t="s">
        <v>790</v>
      </c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  <c r="DJ196" s="50"/>
      <c r="DK196" s="50"/>
      <c r="DL196" s="50"/>
      <c r="DM196" s="50"/>
      <c r="DN196" s="50"/>
      <c r="DO196" s="50"/>
      <c r="DP196" s="50"/>
      <c r="DQ196" s="50"/>
      <c r="DR196" s="50"/>
      <c r="DS196" s="50"/>
      <c r="DT196" s="50"/>
      <c r="DU196" s="50"/>
      <c r="DV196" s="50"/>
      <c r="DW196" s="50"/>
      <c r="DX196" s="50"/>
      <c r="DY196" s="50"/>
      <c r="DZ196" s="50"/>
      <c r="EA196" s="50"/>
      <c r="EB196" s="50"/>
      <c r="EC196" s="50"/>
      <c r="ED196" s="50"/>
      <c r="EE196" s="50"/>
      <c r="EF196" s="50"/>
      <c r="EG196" s="50"/>
      <c r="EH196" s="50"/>
      <c r="EI196" s="50"/>
      <c r="EJ196" s="50"/>
      <c r="EK196" s="50"/>
      <c r="EL196" s="50"/>
      <c r="EM196" s="50"/>
      <c r="EN196" s="50"/>
      <c r="EO196" s="50"/>
      <c r="EP196" s="50"/>
      <c r="EQ196" s="50"/>
      <c r="ER196" s="50"/>
      <c r="ES196" s="50"/>
      <c r="ET196" s="50"/>
      <c r="EU196" s="50"/>
      <c r="EV196" s="50"/>
      <c r="EW196" s="50"/>
      <c r="EX196" s="50"/>
      <c r="EY196" s="50"/>
      <c r="EZ196" s="50"/>
      <c r="FA196" s="50"/>
      <c r="FB196" s="50"/>
      <c r="FC196" s="50"/>
      <c r="FD196" s="50"/>
      <c r="FE196" s="50"/>
      <c r="FF196" s="50"/>
      <c r="FG196" s="50"/>
      <c r="FH196" s="50"/>
      <c r="FI196" s="50"/>
      <c r="FJ196" s="50"/>
      <c r="FK196" s="50"/>
      <c r="FL196" s="50"/>
      <c r="FM196" s="50"/>
      <c r="FN196" s="50"/>
      <c r="FO196" s="50"/>
      <c r="FP196" s="50"/>
      <c r="FQ196" s="50"/>
      <c r="FR196" s="50"/>
      <c r="FS196" s="50"/>
      <c r="FT196" s="50"/>
      <c r="FU196" s="50"/>
      <c r="FV196" s="50"/>
      <c r="FW196" s="50"/>
      <c r="FX196" s="50"/>
      <c r="FY196" s="50"/>
      <c r="FZ196" s="50"/>
      <c r="GA196" s="50"/>
      <c r="GB196" s="50"/>
      <c r="GC196" s="50"/>
      <c r="GD196" s="50"/>
      <c r="GE196" s="50"/>
      <c r="GF196" s="50"/>
      <c r="GG196" s="50"/>
      <c r="GH196" s="50"/>
      <c r="GI196" s="50"/>
      <c r="GJ196" s="50"/>
      <c r="GK196" s="50"/>
      <c r="GL196" s="50"/>
      <c r="GM196" s="50"/>
      <c r="GN196" s="50"/>
      <c r="GO196" s="50"/>
      <c r="GP196" s="50"/>
      <c r="GQ196" s="50"/>
      <c r="GR196" s="50"/>
      <c r="GS196" s="50"/>
      <c r="GT196" s="50"/>
      <c r="GU196" s="50"/>
      <c r="GV196" s="50"/>
      <c r="GW196" s="50"/>
      <c r="GX196" s="50"/>
      <c r="GY196" s="50"/>
      <c r="GZ196" s="50"/>
      <c r="HA196" s="50"/>
      <c r="HB196" s="50"/>
      <c r="HC196" s="50"/>
      <c r="HD196" s="50"/>
      <c r="HE196" s="50"/>
      <c r="HF196" s="50"/>
      <c r="HG196" s="50"/>
      <c r="HH196" s="50"/>
      <c r="HI196" s="50"/>
      <c r="HJ196" s="50"/>
      <c r="HK196" s="50"/>
      <c r="HL196" s="50"/>
      <c r="HM196" s="50"/>
      <c r="HN196" s="50"/>
      <c r="HO196" s="50"/>
      <c r="HP196" s="50"/>
      <c r="HQ196" s="50"/>
      <c r="HR196" s="50"/>
      <c r="HS196" s="50"/>
      <c r="HT196" s="50"/>
    </row>
    <row r="197" s="24" customFormat="true" ht="30" hidden="false" customHeight="false" outlineLevel="0" collapsed="false">
      <c r="A197" s="51" t="n">
        <v>5</v>
      </c>
      <c r="B197" s="39" t="s">
        <v>1090</v>
      </c>
      <c r="C197" s="37" t="s">
        <v>914</v>
      </c>
      <c r="D197" s="37" t="s">
        <v>915</v>
      </c>
      <c r="E197" s="78" t="s">
        <v>103</v>
      </c>
      <c r="F197" s="37" t="s">
        <v>870</v>
      </c>
      <c r="G197" s="60" t="n">
        <v>0.62</v>
      </c>
      <c r="H197" s="48" t="n">
        <v>400</v>
      </c>
      <c r="I197" s="40" t="n">
        <v>248</v>
      </c>
      <c r="J197" s="41" t="n">
        <v>0.12</v>
      </c>
      <c r="K197" s="42" t="n">
        <v>277.76</v>
      </c>
      <c r="L197" s="37" t="s">
        <v>790</v>
      </c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  <c r="DJ197" s="50"/>
      <c r="DK197" s="50"/>
      <c r="DL197" s="50"/>
      <c r="DM197" s="50"/>
      <c r="DN197" s="50"/>
      <c r="DO197" s="50"/>
      <c r="DP197" s="50"/>
      <c r="DQ197" s="50"/>
      <c r="DR197" s="50"/>
      <c r="DS197" s="50"/>
      <c r="DT197" s="50"/>
      <c r="DU197" s="50"/>
      <c r="DV197" s="50"/>
      <c r="DW197" s="50"/>
      <c r="DX197" s="50"/>
      <c r="DY197" s="50"/>
      <c r="DZ197" s="50"/>
      <c r="EA197" s="50"/>
      <c r="EB197" s="50"/>
      <c r="EC197" s="50"/>
      <c r="ED197" s="50"/>
      <c r="EE197" s="50"/>
      <c r="EF197" s="50"/>
      <c r="EG197" s="50"/>
      <c r="EH197" s="50"/>
      <c r="EI197" s="50"/>
      <c r="EJ197" s="50"/>
      <c r="EK197" s="50"/>
      <c r="EL197" s="50"/>
      <c r="EM197" s="50"/>
      <c r="EN197" s="50"/>
      <c r="EO197" s="50"/>
      <c r="EP197" s="50"/>
      <c r="EQ197" s="50"/>
      <c r="ER197" s="50"/>
      <c r="ES197" s="50"/>
      <c r="ET197" s="50"/>
      <c r="EU197" s="50"/>
      <c r="EV197" s="50"/>
      <c r="EW197" s="50"/>
      <c r="EX197" s="50"/>
      <c r="EY197" s="50"/>
      <c r="EZ197" s="50"/>
      <c r="FA197" s="50"/>
      <c r="FB197" s="50"/>
      <c r="FC197" s="50"/>
      <c r="FD197" s="50"/>
      <c r="FE197" s="50"/>
      <c r="FF197" s="50"/>
      <c r="FG197" s="50"/>
      <c r="FH197" s="50"/>
      <c r="FI197" s="50"/>
      <c r="FJ197" s="50"/>
      <c r="FK197" s="50"/>
      <c r="FL197" s="50"/>
      <c r="FM197" s="50"/>
      <c r="FN197" s="50"/>
      <c r="FO197" s="50"/>
      <c r="FP197" s="50"/>
      <c r="FQ197" s="50"/>
      <c r="FR197" s="50"/>
      <c r="FS197" s="50"/>
      <c r="FT197" s="50"/>
      <c r="FU197" s="50"/>
      <c r="FV197" s="50"/>
      <c r="FW197" s="50"/>
      <c r="FX197" s="50"/>
      <c r="FY197" s="50"/>
      <c r="FZ197" s="50"/>
      <c r="GA197" s="50"/>
      <c r="GB197" s="50"/>
      <c r="GC197" s="50"/>
      <c r="GD197" s="50"/>
      <c r="GE197" s="50"/>
      <c r="GF197" s="50"/>
      <c r="GG197" s="50"/>
      <c r="GH197" s="50"/>
      <c r="GI197" s="50"/>
      <c r="GJ197" s="50"/>
      <c r="GK197" s="50"/>
      <c r="GL197" s="50"/>
      <c r="GM197" s="50"/>
      <c r="GN197" s="50"/>
      <c r="GO197" s="50"/>
      <c r="GP197" s="50"/>
      <c r="GQ197" s="50"/>
      <c r="GR197" s="50"/>
      <c r="GS197" s="50"/>
      <c r="GT197" s="50"/>
      <c r="GU197" s="50"/>
      <c r="GV197" s="50"/>
      <c r="GW197" s="50"/>
      <c r="GX197" s="50"/>
      <c r="GY197" s="50"/>
      <c r="GZ197" s="50"/>
      <c r="HA197" s="50"/>
      <c r="HB197" s="50"/>
      <c r="HC197" s="50"/>
      <c r="HD197" s="50"/>
      <c r="HE197" s="50"/>
      <c r="HF197" s="50"/>
      <c r="HG197" s="50"/>
      <c r="HH197" s="50"/>
      <c r="HI197" s="50"/>
      <c r="HJ197" s="50"/>
      <c r="HK197" s="50"/>
      <c r="HL197" s="50"/>
      <c r="HM197" s="50"/>
      <c r="HN197" s="50"/>
      <c r="HO197" s="50"/>
      <c r="HP197" s="50"/>
      <c r="HQ197" s="50"/>
      <c r="HR197" s="50"/>
      <c r="HS197" s="50"/>
      <c r="HT197" s="50"/>
    </row>
    <row r="198" s="26" customFormat="true" ht="30" hidden="false" customHeight="false" outlineLevel="0" collapsed="false">
      <c r="A198" s="51" t="n">
        <v>6</v>
      </c>
      <c r="B198" s="39" t="s">
        <v>1091</v>
      </c>
      <c r="C198" s="37" t="s">
        <v>1092</v>
      </c>
      <c r="D198" s="37" t="s">
        <v>1093</v>
      </c>
      <c r="E198" s="78" t="s">
        <v>16</v>
      </c>
      <c r="F198" s="37" t="s">
        <v>870</v>
      </c>
      <c r="G198" s="60" t="n">
        <v>0.89</v>
      </c>
      <c r="H198" s="39" t="n">
        <v>3800</v>
      </c>
      <c r="I198" s="40" t="n">
        <v>3382</v>
      </c>
      <c r="J198" s="41" t="n">
        <v>0.12</v>
      </c>
      <c r="K198" s="42" t="n">
        <v>3787.84</v>
      </c>
      <c r="L198" s="37" t="s">
        <v>790</v>
      </c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21"/>
      <c r="AB198" s="321"/>
      <c r="AC198" s="321"/>
      <c r="AD198" s="321"/>
      <c r="AE198" s="321"/>
      <c r="AF198" s="321"/>
      <c r="AG198" s="321"/>
      <c r="AH198" s="321"/>
      <c r="AI198" s="321"/>
      <c r="AJ198" s="321"/>
      <c r="AK198" s="321"/>
      <c r="AL198" s="321"/>
      <c r="AM198" s="321"/>
      <c r="AN198" s="321"/>
      <c r="AO198" s="321"/>
      <c r="AP198" s="321"/>
      <c r="AQ198" s="321"/>
      <c r="AR198" s="321"/>
      <c r="AS198" s="321"/>
      <c r="AT198" s="321"/>
      <c r="AU198" s="321"/>
      <c r="AV198" s="321"/>
      <c r="AW198" s="321"/>
      <c r="AX198" s="321"/>
      <c r="AY198" s="321"/>
      <c r="AZ198" s="321"/>
      <c r="BA198" s="321"/>
      <c r="BB198" s="321"/>
      <c r="BC198" s="321"/>
      <c r="BD198" s="321"/>
      <c r="BE198" s="321"/>
      <c r="BF198" s="321"/>
      <c r="BG198" s="321"/>
      <c r="BH198" s="321"/>
      <c r="BI198" s="321"/>
      <c r="BJ198" s="321"/>
      <c r="BK198" s="321"/>
      <c r="BL198" s="321"/>
      <c r="BM198" s="321"/>
      <c r="BN198" s="321"/>
      <c r="BO198" s="321"/>
      <c r="BP198" s="321"/>
      <c r="BQ198" s="321"/>
      <c r="BR198" s="321"/>
      <c r="BS198" s="321"/>
      <c r="BT198" s="321"/>
      <c r="BU198" s="321"/>
      <c r="BV198" s="321"/>
      <c r="BW198" s="321"/>
      <c r="BX198" s="321"/>
      <c r="BY198" s="321"/>
      <c r="BZ198" s="321"/>
      <c r="CA198" s="321"/>
      <c r="CB198" s="321"/>
      <c r="CC198" s="321"/>
      <c r="CD198" s="321"/>
      <c r="CE198" s="321"/>
      <c r="CF198" s="321"/>
      <c r="CG198" s="321"/>
      <c r="CH198" s="321"/>
      <c r="CI198" s="321"/>
      <c r="CJ198" s="321"/>
      <c r="CK198" s="321"/>
      <c r="CL198" s="321"/>
      <c r="CM198" s="321"/>
      <c r="CN198" s="321"/>
      <c r="CO198" s="321"/>
      <c r="CP198" s="321"/>
      <c r="CQ198" s="321"/>
      <c r="CR198" s="321"/>
      <c r="CS198" s="321"/>
      <c r="CT198" s="321"/>
      <c r="CU198" s="321"/>
      <c r="CV198" s="321"/>
      <c r="CW198" s="321"/>
      <c r="CX198" s="321"/>
      <c r="CY198" s="321"/>
      <c r="CZ198" s="321"/>
      <c r="DA198" s="321"/>
      <c r="DB198" s="321"/>
      <c r="DC198" s="321"/>
      <c r="DD198" s="321"/>
      <c r="DE198" s="321"/>
      <c r="DF198" s="321"/>
      <c r="DG198" s="321"/>
      <c r="DH198" s="321"/>
      <c r="DI198" s="321"/>
      <c r="DJ198" s="321"/>
      <c r="DK198" s="321"/>
      <c r="DL198" s="321"/>
      <c r="DM198" s="321"/>
      <c r="DN198" s="321"/>
      <c r="DO198" s="321"/>
      <c r="DP198" s="321"/>
      <c r="DQ198" s="321"/>
      <c r="DR198" s="321"/>
      <c r="DS198" s="321"/>
      <c r="DT198" s="321"/>
      <c r="DU198" s="321"/>
      <c r="DV198" s="321"/>
      <c r="DW198" s="321"/>
      <c r="DX198" s="321"/>
      <c r="DY198" s="321"/>
      <c r="DZ198" s="321"/>
      <c r="EA198" s="321"/>
      <c r="EB198" s="321"/>
      <c r="EC198" s="321"/>
      <c r="ED198" s="321"/>
      <c r="EE198" s="321"/>
      <c r="EF198" s="321"/>
      <c r="EG198" s="321"/>
      <c r="EH198" s="321"/>
      <c r="EI198" s="321"/>
      <c r="EJ198" s="321"/>
      <c r="EK198" s="321"/>
      <c r="EL198" s="321"/>
      <c r="EM198" s="321"/>
      <c r="EN198" s="321"/>
      <c r="EO198" s="321"/>
      <c r="EP198" s="321"/>
      <c r="EQ198" s="321"/>
      <c r="ER198" s="321"/>
      <c r="ES198" s="321"/>
      <c r="ET198" s="321"/>
      <c r="EU198" s="321"/>
      <c r="EV198" s="321"/>
      <c r="EW198" s="321"/>
      <c r="EX198" s="321"/>
      <c r="EY198" s="321"/>
      <c r="EZ198" s="321"/>
      <c r="FA198" s="321"/>
      <c r="FB198" s="321"/>
      <c r="FC198" s="321"/>
      <c r="FD198" s="321"/>
      <c r="FE198" s="321"/>
      <c r="FF198" s="321"/>
      <c r="FG198" s="321"/>
      <c r="FH198" s="321"/>
      <c r="FI198" s="321"/>
      <c r="FJ198" s="321"/>
      <c r="FK198" s="321"/>
      <c r="FL198" s="321"/>
      <c r="FM198" s="321"/>
      <c r="FN198" s="321"/>
      <c r="FO198" s="321"/>
      <c r="FP198" s="321"/>
      <c r="FQ198" s="321"/>
      <c r="FR198" s="321"/>
      <c r="FS198" s="321"/>
      <c r="FT198" s="321"/>
      <c r="FU198" s="321"/>
      <c r="FV198" s="321"/>
      <c r="FW198" s="321"/>
      <c r="FX198" s="321"/>
      <c r="FY198" s="321"/>
      <c r="FZ198" s="321"/>
      <c r="GA198" s="321"/>
      <c r="GB198" s="321"/>
      <c r="GC198" s="321"/>
      <c r="GD198" s="321"/>
      <c r="GE198" s="321"/>
      <c r="GF198" s="321"/>
      <c r="GG198" s="321"/>
      <c r="GH198" s="321"/>
      <c r="GI198" s="321"/>
      <c r="GJ198" s="321"/>
      <c r="GK198" s="321"/>
      <c r="GL198" s="321"/>
      <c r="GM198" s="321"/>
      <c r="GN198" s="321"/>
      <c r="GO198" s="321"/>
      <c r="GP198" s="321"/>
      <c r="GQ198" s="321"/>
      <c r="GR198" s="321"/>
      <c r="GS198" s="321"/>
      <c r="GT198" s="321"/>
      <c r="GU198" s="321"/>
      <c r="GV198" s="321"/>
      <c r="GW198" s="321"/>
      <c r="GX198" s="321"/>
      <c r="GY198" s="321"/>
      <c r="GZ198" s="321"/>
      <c r="HA198" s="321"/>
      <c r="HB198" s="321"/>
      <c r="HC198" s="321"/>
      <c r="HD198" s="321"/>
      <c r="HE198" s="321"/>
      <c r="HF198" s="321"/>
      <c r="HG198" s="321"/>
      <c r="HH198" s="321"/>
      <c r="HI198" s="321"/>
      <c r="HJ198" s="321"/>
      <c r="HK198" s="321"/>
      <c r="HL198" s="321"/>
      <c r="HM198" s="321"/>
      <c r="HN198" s="321"/>
      <c r="HO198" s="321"/>
      <c r="HP198" s="321"/>
      <c r="HQ198" s="321"/>
      <c r="HR198" s="321"/>
      <c r="HS198" s="321"/>
      <c r="HT198" s="321"/>
      <c r="HU198" s="321"/>
      <c r="HV198" s="321"/>
      <c r="HW198" s="321"/>
      <c r="HX198" s="321"/>
      <c r="HY198" s="321"/>
      <c r="HZ198" s="321"/>
      <c r="IA198" s="321"/>
      <c r="IB198" s="321"/>
      <c r="IC198" s="321"/>
      <c r="ID198" s="321"/>
      <c r="IE198" s="321"/>
      <c r="IF198" s="321"/>
      <c r="IG198" s="321"/>
      <c r="IH198" s="321"/>
      <c r="II198" s="321"/>
      <c r="IJ198" s="321"/>
      <c r="IK198" s="321"/>
      <c r="IL198" s="321"/>
      <c r="IM198" s="321"/>
      <c r="IN198" s="321"/>
      <c r="IO198" s="321"/>
      <c r="IP198" s="321"/>
      <c r="IQ198" s="321"/>
      <c r="IR198" s="321"/>
      <c r="IS198" s="321"/>
      <c r="IT198" s="321"/>
      <c r="IU198" s="321"/>
      <c r="IV198" s="321"/>
    </row>
    <row r="199" s="24" customFormat="true" ht="30" hidden="false" customHeight="false" outlineLevel="0" collapsed="false">
      <c r="A199" s="51" t="n">
        <v>7</v>
      </c>
      <c r="B199" s="39" t="s">
        <v>1097</v>
      </c>
      <c r="C199" s="37" t="s">
        <v>1098</v>
      </c>
      <c r="D199" s="37" t="s">
        <v>1099</v>
      </c>
      <c r="E199" s="78" t="s">
        <v>103</v>
      </c>
      <c r="F199" s="37" t="s">
        <v>870</v>
      </c>
      <c r="G199" s="56" t="n">
        <v>0.22</v>
      </c>
      <c r="H199" s="52" t="n">
        <v>2200</v>
      </c>
      <c r="I199" s="40" t="n">
        <v>484</v>
      </c>
      <c r="J199" s="41" t="n">
        <v>0.12</v>
      </c>
      <c r="K199" s="42" t="n">
        <v>542.08</v>
      </c>
      <c r="L199" s="37" t="s">
        <v>790</v>
      </c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  <c r="DJ199" s="50"/>
      <c r="DK199" s="50"/>
      <c r="DL199" s="50"/>
      <c r="DM199" s="50"/>
      <c r="DN199" s="50"/>
      <c r="DO199" s="50"/>
      <c r="DP199" s="50"/>
      <c r="DQ199" s="50"/>
      <c r="DR199" s="50"/>
      <c r="DS199" s="50"/>
      <c r="DT199" s="50"/>
      <c r="DU199" s="50"/>
      <c r="DV199" s="50"/>
      <c r="DW199" s="50"/>
      <c r="DX199" s="50"/>
      <c r="DY199" s="50"/>
      <c r="DZ199" s="50"/>
      <c r="EA199" s="50"/>
      <c r="EB199" s="50"/>
      <c r="EC199" s="50"/>
      <c r="ED199" s="50"/>
      <c r="EE199" s="50"/>
      <c r="EF199" s="50"/>
      <c r="EG199" s="50"/>
      <c r="EH199" s="50"/>
      <c r="EI199" s="50"/>
      <c r="EJ199" s="50"/>
      <c r="EK199" s="50"/>
      <c r="EL199" s="50"/>
      <c r="EM199" s="50"/>
      <c r="EN199" s="50"/>
      <c r="EO199" s="50"/>
      <c r="EP199" s="50"/>
      <c r="EQ199" s="50"/>
      <c r="ER199" s="50"/>
      <c r="ES199" s="50"/>
      <c r="ET199" s="50"/>
      <c r="EU199" s="50"/>
      <c r="EV199" s="50"/>
      <c r="EW199" s="50"/>
      <c r="EX199" s="50"/>
      <c r="EY199" s="50"/>
      <c r="EZ199" s="50"/>
      <c r="FA199" s="50"/>
      <c r="FB199" s="50"/>
      <c r="FC199" s="50"/>
      <c r="FD199" s="50"/>
      <c r="FE199" s="50"/>
      <c r="FF199" s="50"/>
      <c r="FG199" s="50"/>
      <c r="FH199" s="50"/>
      <c r="FI199" s="50"/>
      <c r="FJ199" s="50"/>
      <c r="FK199" s="50"/>
      <c r="FL199" s="50"/>
      <c r="FM199" s="50"/>
      <c r="FN199" s="50"/>
      <c r="FO199" s="50"/>
      <c r="FP199" s="50"/>
      <c r="FQ199" s="50"/>
      <c r="FR199" s="50"/>
      <c r="FS199" s="50"/>
      <c r="FT199" s="50"/>
      <c r="FU199" s="50"/>
      <c r="FV199" s="50"/>
      <c r="FW199" s="50"/>
      <c r="FX199" s="50"/>
      <c r="FY199" s="50"/>
      <c r="FZ199" s="50"/>
      <c r="GA199" s="50"/>
      <c r="GB199" s="50"/>
      <c r="GC199" s="50"/>
      <c r="GD199" s="50"/>
      <c r="GE199" s="50"/>
      <c r="GF199" s="50"/>
      <c r="GG199" s="50"/>
      <c r="GH199" s="50"/>
      <c r="GI199" s="50"/>
      <c r="GJ199" s="50"/>
      <c r="GK199" s="50"/>
      <c r="GL199" s="50"/>
      <c r="GM199" s="50"/>
      <c r="GN199" s="50"/>
      <c r="GO199" s="50"/>
      <c r="GP199" s="50"/>
      <c r="GQ199" s="50"/>
      <c r="GR199" s="50"/>
      <c r="GS199" s="50"/>
      <c r="GT199" s="50"/>
      <c r="GU199" s="50"/>
      <c r="GV199" s="50"/>
      <c r="GW199" s="50"/>
      <c r="GX199" s="50"/>
      <c r="GY199" s="50"/>
      <c r="GZ199" s="50"/>
      <c r="HA199" s="50"/>
      <c r="HB199" s="50"/>
      <c r="HC199" s="50"/>
      <c r="HD199" s="50"/>
      <c r="HE199" s="50"/>
      <c r="HF199" s="50"/>
      <c r="HG199" s="50"/>
      <c r="HH199" s="50"/>
      <c r="HI199" s="50"/>
      <c r="HJ199" s="50"/>
      <c r="HK199" s="50"/>
      <c r="HL199" s="50"/>
      <c r="HM199" s="50"/>
      <c r="HN199" s="50"/>
      <c r="HO199" s="50"/>
      <c r="HP199" s="50"/>
      <c r="HQ199" s="50"/>
      <c r="HR199" s="50"/>
      <c r="HS199" s="50"/>
      <c r="HT199" s="50"/>
    </row>
    <row r="200" s="26" customFormat="true" ht="15" hidden="false" customHeight="true" outlineLevel="0" collapsed="false">
      <c r="A200" s="33" t="s">
        <v>2593</v>
      </c>
      <c r="B200" s="33"/>
      <c r="C200" s="33"/>
      <c r="D200" s="33"/>
      <c r="E200" s="33"/>
      <c r="F200" s="33"/>
      <c r="G200" s="33"/>
      <c r="H200" s="33"/>
      <c r="I200" s="33"/>
      <c r="J200" s="33"/>
      <c r="K200" s="290" t="n">
        <f aca="false">SUM(K193:K199)</f>
        <v>5933.76</v>
      </c>
    </row>
    <row r="201" s="26" customFormat="true" ht="15" hidden="false" customHeight="true" outlineLevel="0" collapsed="false">
      <c r="A201" s="33" t="s">
        <v>2594</v>
      </c>
      <c r="B201" s="33"/>
      <c r="C201" s="33"/>
      <c r="D201" s="33"/>
      <c r="E201" s="33"/>
      <c r="F201" s="33"/>
      <c r="G201" s="33"/>
      <c r="H201" s="33"/>
      <c r="I201" s="33"/>
      <c r="J201" s="33"/>
      <c r="K201" s="290" t="n">
        <v>0.24</v>
      </c>
    </row>
    <row r="202" s="26" customFormat="true" ht="15" hidden="false" customHeight="true" outlineLevel="0" collapsed="false">
      <c r="A202" s="313" t="s">
        <v>2695</v>
      </c>
      <c r="B202" s="313"/>
      <c r="C202" s="313"/>
      <c r="D202" s="313"/>
      <c r="E202" s="313"/>
      <c r="F202" s="313"/>
      <c r="G202" s="313"/>
      <c r="H202" s="313"/>
      <c r="I202" s="313"/>
      <c r="J202" s="313"/>
      <c r="K202" s="290" t="n">
        <f aca="false">SUM(K200:K201)</f>
        <v>5934</v>
      </c>
    </row>
    <row r="203" s="26" customFormat="true" ht="15" hidden="false" customHeight="false" outlineLevel="0" collapsed="false">
      <c r="A203" s="314"/>
      <c r="B203" s="315"/>
      <c r="C203" s="315"/>
      <c r="D203" s="315"/>
      <c r="E203" s="316"/>
      <c r="F203" s="315"/>
      <c r="G203" s="317"/>
      <c r="H203" s="314"/>
      <c r="I203" s="315"/>
      <c r="J203" s="315"/>
      <c r="K203" s="318"/>
    </row>
    <row r="204" s="26" customFormat="true" ht="15" hidden="false" customHeight="false" outlineLevel="0" collapsed="false">
      <c r="A204" s="24"/>
      <c r="C204" s="319"/>
      <c r="D204" s="319"/>
      <c r="F204" s="319"/>
      <c r="G204" s="320"/>
      <c r="H204" s="24"/>
      <c r="K204" s="118"/>
    </row>
    <row r="205" s="26" customFormat="true" ht="45" hidden="false" customHeight="false" outlineLevel="0" collapsed="false">
      <c r="A205" s="32" t="s">
        <v>0</v>
      </c>
      <c r="B205" s="284" t="s">
        <v>751</v>
      </c>
      <c r="C205" s="284" t="s">
        <v>752</v>
      </c>
      <c r="D205" s="284" t="s">
        <v>753</v>
      </c>
      <c r="E205" s="284" t="s">
        <v>3</v>
      </c>
      <c r="F205" s="284" t="s">
        <v>2589</v>
      </c>
      <c r="G205" s="286" t="s">
        <v>755</v>
      </c>
      <c r="H205" s="285" t="s">
        <v>756</v>
      </c>
      <c r="I205" s="286" t="s">
        <v>757</v>
      </c>
      <c r="J205" s="285" t="s">
        <v>758</v>
      </c>
      <c r="K205" s="287" t="s">
        <v>759</v>
      </c>
      <c r="M205" s="288" t="s">
        <v>2696</v>
      </c>
    </row>
    <row r="206" s="24" customFormat="true" ht="30" hidden="false" customHeight="false" outlineLevel="0" collapsed="false">
      <c r="A206" s="51" t="n">
        <v>1</v>
      </c>
      <c r="B206" s="39" t="s">
        <v>1100</v>
      </c>
      <c r="C206" s="37" t="s">
        <v>1101</v>
      </c>
      <c r="D206" s="37" t="s">
        <v>1102</v>
      </c>
      <c r="E206" s="78" t="s">
        <v>103</v>
      </c>
      <c r="F206" s="37" t="s">
        <v>870</v>
      </c>
      <c r="G206" s="56" t="n">
        <v>0.44</v>
      </c>
      <c r="H206" s="52" t="n">
        <v>300</v>
      </c>
      <c r="I206" s="40" t="n">
        <v>132</v>
      </c>
      <c r="J206" s="41" t="n">
        <v>0.12</v>
      </c>
      <c r="K206" s="42" t="n">
        <v>147.84</v>
      </c>
      <c r="L206" s="37" t="s">
        <v>790</v>
      </c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  <c r="DJ206" s="50"/>
      <c r="DK206" s="50"/>
      <c r="DL206" s="50"/>
      <c r="DM206" s="50"/>
      <c r="DN206" s="50"/>
      <c r="DO206" s="50"/>
      <c r="DP206" s="50"/>
      <c r="DQ206" s="50"/>
      <c r="DR206" s="50"/>
      <c r="DS206" s="50"/>
      <c r="DT206" s="50"/>
      <c r="DU206" s="50"/>
      <c r="DV206" s="50"/>
      <c r="DW206" s="50"/>
      <c r="DX206" s="50"/>
      <c r="DY206" s="50"/>
      <c r="DZ206" s="50"/>
      <c r="EA206" s="50"/>
      <c r="EB206" s="50"/>
      <c r="EC206" s="50"/>
      <c r="ED206" s="50"/>
      <c r="EE206" s="50"/>
      <c r="EF206" s="50"/>
      <c r="EG206" s="50"/>
      <c r="EH206" s="50"/>
      <c r="EI206" s="50"/>
      <c r="EJ206" s="50"/>
      <c r="EK206" s="50"/>
      <c r="EL206" s="50"/>
      <c r="EM206" s="50"/>
      <c r="EN206" s="50"/>
      <c r="EO206" s="50"/>
      <c r="EP206" s="50"/>
      <c r="EQ206" s="50"/>
      <c r="ER206" s="50"/>
      <c r="ES206" s="50"/>
      <c r="ET206" s="50"/>
      <c r="EU206" s="50"/>
      <c r="EV206" s="50"/>
      <c r="EW206" s="50"/>
      <c r="EX206" s="50"/>
      <c r="EY206" s="50"/>
      <c r="EZ206" s="50"/>
      <c r="FA206" s="50"/>
      <c r="FB206" s="50"/>
      <c r="FC206" s="50"/>
      <c r="FD206" s="50"/>
      <c r="FE206" s="50"/>
      <c r="FF206" s="50"/>
      <c r="FG206" s="50"/>
      <c r="FH206" s="50"/>
      <c r="FI206" s="50"/>
      <c r="FJ206" s="50"/>
      <c r="FK206" s="50"/>
      <c r="FL206" s="50"/>
      <c r="FM206" s="50"/>
      <c r="FN206" s="50"/>
      <c r="FO206" s="50"/>
      <c r="FP206" s="50"/>
      <c r="FQ206" s="50"/>
      <c r="FR206" s="50"/>
      <c r="FS206" s="50"/>
      <c r="FT206" s="50"/>
      <c r="FU206" s="50"/>
      <c r="FV206" s="50"/>
      <c r="FW206" s="50"/>
      <c r="FX206" s="50"/>
      <c r="FY206" s="50"/>
      <c r="FZ206" s="50"/>
      <c r="GA206" s="50"/>
      <c r="GB206" s="50"/>
      <c r="GC206" s="50"/>
      <c r="GD206" s="50"/>
      <c r="GE206" s="50"/>
      <c r="GF206" s="50"/>
      <c r="GG206" s="50"/>
      <c r="GH206" s="50"/>
      <c r="GI206" s="50"/>
      <c r="GJ206" s="50"/>
      <c r="GK206" s="50"/>
      <c r="GL206" s="50"/>
      <c r="GM206" s="50"/>
      <c r="GN206" s="50"/>
      <c r="GO206" s="50"/>
      <c r="GP206" s="50"/>
      <c r="GQ206" s="50"/>
      <c r="GR206" s="50"/>
      <c r="GS206" s="50"/>
      <c r="GT206" s="50"/>
      <c r="GU206" s="50"/>
      <c r="GV206" s="50"/>
      <c r="GW206" s="50"/>
      <c r="GX206" s="50"/>
      <c r="GY206" s="50"/>
      <c r="GZ206" s="50"/>
      <c r="HA206" s="50"/>
      <c r="HB206" s="50"/>
      <c r="HC206" s="50"/>
      <c r="HD206" s="50"/>
      <c r="HE206" s="50"/>
      <c r="HF206" s="50"/>
      <c r="HG206" s="50"/>
      <c r="HH206" s="50"/>
      <c r="HI206" s="50"/>
      <c r="HJ206" s="50"/>
      <c r="HK206" s="50"/>
      <c r="HL206" s="50"/>
      <c r="HM206" s="50"/>
      <c r="HN206" s="50"/>
      <c r="HO206" s="50"/>
      <c r="HP206" s="50"/>
      <c r="HQ206" s="50"/>
      <c r="HR206" s="50"/>
      <c r="HS206" s="50"/>
      <c r="HT206" s="50"/>
    </row>
    <row r="207" s="24" customFormat="true" ht="30" hidden="false" customHeight="false" outlineLevel="0" collapsed="false">
      <c r="A207" s="51" t="n">
        <v>2</v>
      </c>
      <c r="B207" s="39" t="s">
        <v>1103</v>
      </c>
      <c r="C207" s="37" t="s">
        <v>1104</v>
      </c>
      <c r="D207" s="37" t="s">
        <v>1105</v>
      </c>
      <c r="E207" s="78" t="s">
        <v>16</v>
      </c>
      <c r="F207" s="37" t="s">
        <v>870</v>
      </c>
      <c r="G207" s="56" t="n">
        <v>0.28</v>
      </c>
      <c r="H207" s="52" t="n">
        <v>300</v>
      </c>
      <c r="I207" s="40" t="n">
        <v>84</v>
      </c>
      <c r="J207" s="41" t="n">
        <v>0.12</v>
      </c>
      <c r="K207" s="42" t="n">
        <v>94.08</v>
      </c>
      <c r="L207" s="37" t="s">
        <v>790</v>
      </c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  <c r="DJ207" s="50"/>
      <c r="DK207" s="50"/>
      <c r="DL207" s="50"/>
      <c r="DM207" s="50"/>
      <c r="DN207" s="50"/>
      <c r="DO207" s="50"/>
      <c r="DP207" s="50"/>
      <c r="DQ207" s="50"/>
      <c r="DR207" s="50"/>
      <c r="DS207" s="50"/>
      <c r="DT207" s="50"/>
      <c r="DU207" s="50"/>
      <c r="DV207" s="50"/>
      <c r="DW207" s="50"/>
      <c r="DX207" s="50"/>
      <c r="DY207" s="50"/>
      <c r="DZ207" s="50"/>
      <c r="EA207" s="50"/>
      <c r="EB207" s="50"/>
      <c r="EC207" s="50"/>
      <c r="ED207" s="50"/>
      <c r="EE207" s="50"/>
      <c r="EF207" s="50"/>
      <c r="EG207" s="50"/>
      <c r="EH207" s="50"/>
      <c r="EI207" s="50"/>
      <c r="EJ207" s="50"/>
      <c r="EK207" s="50"/>
      <c r="EL207" s="50"/>
      <c r="EM207" s="50"/>
      <c r="EN207" s="50"/>
      <c r="EO207" s="50"/>
      <c r="EP207" s="50"/>
      <c r="EQ207" s="50"/>
      <c r="ER207" s="50"/>
      <c r="ES207" s="50"/>
      <c r="ET207" s="50"/>
      <c r="EU207" s="50"/>
      <c r="EV207" s="50"/>
      <c r="EW207" s="50"/>
      <c r="EX207" s="50"/>
      <c r="EY207" s="50"/>
      <c r="EZ207" s="50"/>
      <c r="FA207" s="50"/>
      <c r="FB207" s="50"/>
      <c r="FC207" s="50"/>
      <c r="FD207" s="50"/>
      <c r="FE207" s="50"/>
      <c r="FF207" s="50"/>
      <c r="FG207" s="50"/>
      <c r="FH207" s="50"/>
      <c r="FI207" s="50"/>
      <c r="FJ207" s="50"/>
      <c r="FK207" s="50"/>
      <c r="FL207" s="50"/>
      <c r="FM207" s="50"/>
      <c r="FN207" s="50"/>
      <c r="FO207" s="50"/>
      <c r="FP207" s="50"/>
      <c r="FQ207" s="50"/>
      <c r="FR207" s="50"/>
      <c r="FS207" s="50"/>
      <c r="FT207" s="50"/>
      <c r="FU207" s="50"/>
      <c r="FV207" s="50"/>
      <c r="FW207" s="50"/>
      <c r="FX207" s="50"/>
      <c r="FY207" s="50"/>
      <c r="FZ207" s="50"/>
      <c r="GA207" s="50"/>
      <c r="GB207" s="50"/>
      <c r="GC207" s="50"/>
      <c r="GD207" s="50"/>
      <c r="GE207" s="50"/>
      <c r="GF207" s="50"/>
      <c r="GG207" s="50"/>
      <c r="GH207" s="50"/>
      <c r="GI207" s="50"/>
      <c r="GJ207" s="50"/>
      <c r="GK207" s="50"/>
      <c r="GL207" s="50"/>
      <c r="GM207" s="50"/>
      <c r="GN207" s="50"/>
      <c r="GO207" s="50"/>
      <c r="GP207" s="50"/>
      <c r="GQ207" s="50"/>
      <c r="GR207" s="50"/>
      <c r="GS207" s="50"/>
      <c r="GT207" s="50"/>
      <c r="GU207" s="50"/>
      <c r="GV207" s="50"/>
      <c r="GW207" s="50"/>
      <c r="GX207" s="50"/>
      <c r="GY207" s="50"/>
      <c r="GZ207" s="50"/>
      <c r="HA207" s="50"/>
      <c r="HB207" s="50"/>
      <c r="HC207" s="50"/>
      <c r="HD207" s="50"/>
      <c r="HE207" s="50"/>
      <c r="HF207" s="50"/>
      <c r="HG207" s="50"/>
      <c r="HH207" s="50"/>
      <c r="HI207" s="50"/>
      <c r="HJ207" s="50"/>
      <c r="HK207" s="50"/>
      <c r="HL207" s="50"/>
      <c r="HM207" s="50"/>
      <c r="HN207" s="50"/>
      <c r="HO207" s="50"/>
      <c r="HP207" s="50"/>
      <c r="HQ207" s="50"/>
      <c r="HR207" s="50"/>
      <c r="HS207" s="50"/>
      <c r="HT207" s="50"/>
    </row>
    <row r="208" s="24" customFormat="true" ht="30" hidden="false" customHeight="false" outlineLevel="0" collapsed="false">
      <c r="A208" s="51" t="n">
        <v>3</v>
      </c>
      <c r="B208" s="39" t="s">
        <v>1118</v>
      </c>
      <c r="C208" s="37" t="s">
        <v>1119</v>
      </c>
      <c r="D208" s="37" t="s">
        <v>1120</v>
      </c>
      <c r="E208" s="78" t="s">
        <v>103</v>
      </c>
      <c r="F208" s="37" t="s">
        <v>870</v>
      </c>
      <c r="G208" s="42" t="n">
        <v>0.99</v>
      </c>
      <c r="H208" s="52" t="n">
        <v>300</v>
      </c>
      <c r="I208" s="65" t="n">
        <v>297</v>
      </c>
      <c r="J208" s="41" t="n">
        <v>0.12</v>
      </c>
      <c r="K208" s="42" t="n">
        <v>332.64</v>
      </c>
      <c r="L208" s="53" t="s">
        <v>790</v>
      </c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  <c r="DJ208" s="50"/>
      <c r="DK208" s="50"/>
      <c r="DL208" s="50"/>
      <c r="DM208" s="50"/>
      <c r="DN208" s="50"/>
      <c r="DO208" s="50"/>
      <c r="DP208" s="50"/>
      <c r="DQ208" s="50"/>
      <c r="DR208" s="50"/>
      <c r="DS208" s="50"/>
      <c r="DT208" s="50"/>
      <c r="DU208" s="50"/>
      <c r="DV208" s="50"/>
      <c r="DW208" s="50"/>
      <c r="DX208" s="50"/>
      <c r="DY208" s="50"/>
      <c r="DZ208" s="50"/>
      <c r="EA208" s="50"/>
      <c r="EB208" s="50"/>
      <c r="EC208" s="50"/>
      <c r="ED208" s="50"/>
      <c r="EE208" s="50"/>
      <c r="EF208" s="50"/>
      <c r="EG208" s="50"/>
      <c r="EH208" s="50"/>
      <c r="EI208" s="50"/>
      <c r="EJ208" s="50"/>
      <c r="EK208" s="50"/>
      <c r="EL208" s="50"/>
      <c r="EM208" s="50"/>
      <c r="EN208" s="50"/>
      <c r="EO208" s="50"/>
      <c r="EP208" s="50"/>
      <c r="EQ208" s="50"/>
      <c r="ER208" s="50"/>
      <c r="ES208" s="50"/>
      <c r="ET208" s="50"/>
      <c r="EU208" s="50"/>
      <c r="EV208" s="50"/>
      <c r="EW208" s="50"/>
      <c r="EX208" s="50"/>
      <c r="EY208" s="50"/>
      <c r="EZ208" s="50"/>
      <c r="FA208" s="50"/>
      <c r="FB208" s="50"/>
      <c r="FC208" s="50"/>
      <c r="FD208" s="50"/>
      <c r="FE208" s="50"/>
      <c r="FF208" s="50"/>
      <c r="FG208" s="50"/>
      <c r="FH208" s="50"/>
      <c r="FI208" s="50"/>
      <c r="FJ208" s="50"/>
      <c r="FK208" s="50"/>
      <c r="FL208" s="50"/>
      <c r="FM208" s="50"/>
      <c r="FN208" s="50"/>
      <c r="FO208" s="50"/>
      <c r="FP208" s="50"/>
      <c r="FQ208" s="50"/>
      <c r="FR208" s="50"/>
      <c r="FS208" s="50"/>
      <c r="FT208" s="50"/>
      <c r="FU208" s="50"/>
      <c r="FV208" s="50"/>
      <c r="FW208" s="50"/>
      <c r="FX208" s="50"/>
      <c r="FY208" s="50"/>
      <c r="FZ208" s="50"/>
      <c r="GA208" s="50"/>
      <c r="GB208" s="50"/>
      <c r="GC208" s="50"/>
      <c r="GD208" s="50"/>
      <c r="GE208" s="50"/>
      <c r="GF208" s="50"/>
      <c r="GG208" s="50"/>
      <c r="GH208" s="50"/>
      <c r="GI208" s="50"/>
      <c r="GJ208" s="50"/>
      <c r="GK208" s="50"/>
      <c r="GL208" s="50"/>
      <c r="GM208" s="50"/>
      <c r="GN208" s="50"/>
      <c r="GO208" s="50"/>
      <c r="GP208" s="50"/>
      <c r="GQ208" s="50"/>
      <c r="GR208" s="50"/>
      <c r="GS208" s="50"/>
      <c r="GT208" s="50"/>
      <c r="GU208" s="50"/>
      <c r="GV208" s="50"/>
      <c r="GW208" s="50"/>
      <c r="GX208" s="50"/>
      <c r="GY208" s="50"/>
      <c r="GZ208" s="50"/>
      <c r="HA208" s="50"/>
      <c r="HB208" s="50"/>
      <c r="HC208" s="50"/>
      <c r="HD208" s="50"/>
      <c r="HE208" s="50"/>
      <c r="HF208" s="50"/>
      <c r="HG208" s="50"/>
      <c r="HH208" s="50"/>
      <c r="HI208" s="50"/>
      <c r="HJ208" s="50"/>
      <c r="HK208" s="50"/>
      <c r="HL208" s="50"/>
      <c r="HM208" s="50"/>
      <c r="HN208" s="50"/>
      <c r="HO208" s="50"/>
      <c r="HP208" s="50"/>
      <c r="HQ208" s="50"/>
      <c r="HR208" s="50"/>
      <c r="HS208" s="50"/>
      <c r="HT208" s="50"/>
    </row>
    <row r="209" s="24" customFormat="true" ht="30" hidden="false" customHeight="false" outlineLevel="0" collapsed="false">
      <c r="A209" s="51" t="n">
        <v>4</v>
      </c>
      <c r="B209" s="39" t="s">
        <v>1121</v>
      </c>
      <c r="C209" s="37" t="s">
        <v>1122</v>
      </c>
      <c r="D209" s="37" t="s">
        <v>1123</v>
      </c>
      <c r="E209" s="78" t="s">
        <v>103</v>
      </c>
      <c r="F209" s="37" t="s">
        <v>870</v>
      </c>
      <c r="G209" s="56" t="n">
        <v>0.5</v>
      </c>
      <c r="H209" s="52" t="n">
        <v>2100</v>
      </c>
      <c r="I209" s="65" t="n">
        <v>1050</v>
      </c>
      <c r="J209" s="41" t="n">
        <v>0.12</v>
      </c>
      <c r="K209" s="42" t="n">
        <v>1176</v>
      </c>
      <c r="L209" s="37" t="s">
        <v>790</v>
      </c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  <c r="DJ209" s="50"/>
      <c r="DK209" s="50"/>
      <c r="DL209" s="50"/>
      <c r="DM209" s="50"/>
      <c r="DN209" s="50"/>
      <c r="DO209" s="50"/>
      <c r="DP209" s="50"/>
      <c r="DQ209" s="50"/>
      <c r="DR209" s="50"/>
      <c r="DS209" s="50"/>
      <c r="DT209" s="50"/>
      <c r="DU209" s="50"/>
      <c r="DV209" s="50"/>
      <c r="DW209" s="50"/>
      <c r="DX209" s="50"/>
      <c r="DY209" s="50"/>
      <c r="DZ209" s="50"/>
      <c r="EA209" s="50"/>
      <c r="EB209" s="50"/>
      <c r="EC209" s="50"/>
      <c r="ED209" s="50"/>
      <c r="EE209" s="50"/>
      <c r="EF209" s="50"/>
      <c r="EG209" s="50"/>
      <c r="EH209" s="50"/>
      <c r="EI209" s="50"/>
      <c r="EJ209" s="50"/>
      <c r="EK209" s="50"/>
      <c r="EL209" s="50"/>
      <c r="EM209" s="50"/>
      <c r="EN209" s="50"/>
      <c r="EO209" s="50"/>
      <c r="EP209" s="50"/>
      <c r="EQ209" s="50"/>
      <c r="ER209" s="50"/>
      <c r="ES209" s="50"/>
      <c r="ET209" s="50"/>
      <c r="EU209" s="50"/>
      <c r="EV209" s="50"/>
      <c r="EW209" s="50"/>
      <c r="EX209" s="50"/>
      <c r="EY209" s="50"/>
      <c r="EZ209" s="50"/>
      <c r="FA209" s="50"/>
      <c r="FB209" s="50"/>
      <c r="FC209" s="50"/>
      <c r="FD209" s="50"/>
      <c r="FE209" s="50"/>
      <c r="FF209" s="50"/>
      <c r="FG209" s="50"/>
      <c r="FH209" s="50"/>
      <c r="FI209" s="50"/>
      <c r="FJ209" s="50"/>
      <c r="FK209" s="50"/>
      <c r="FL209" s="50"/>
      <c r="FM209" s="50"/>
      <c r="FN209" s="50"/>
      <c r="FO209" s="50"/>
      <c r="FP209" s="50"/>
      <c r="FQ209" s="50"/>
      <c r="FR209" s="50"/>
      <c r="FS209" s="50"/>
      <c r="FT209" s="50"/>
      <c r="FU209" s="50"/>
      <c r="FV209" s="50"/>
      <c r="FW209" s="50"/>
      <c r="FX209" s="50"/>
      <c r="FY209" s="50"/>
      <c r="FZ209" s="50"/>
      <c r="GA209" s="50"/>
      <c r="GB209" s="50"/>
      <c r="GC209" s="50"/>
      <c r="GD209" s="50"/>
      <c r="GE209" s="50"/>
      <c r="GF209" s="50"/>
      <c r="GG209" s="50"/>
      <c r="GH209" s="50"/>
      <c r="GI209" s="50"/>
      <c r="GJ209" s="50"/>
      <c r="GK209" s="50"/>
      <c r="GL209" s="50"/>
      <c r="GM209" s="50"/>
      <c r="GN209" s="50"/>
      <c r="GO209" s="50"/>
      <c r="GP209" s="50"/>
      <c r="GQ209" s="50"/>
      <c r="GR209" s="50"/>
      <c r="GS209" s="50"/>
      <c r="GT209" s="50"/>
      <c r="GU209" s="50"/>
      <c r="GV209" s="50"/>
      <c r="GW209" s="50"/>
      <c r="GX209" s="50"/>
      <c r="GY209" s="50"/>
      <c r="GZ209" s="50"/>
      <c r="HA209" s="50"/>
      <c r="HB209" s="50"/>
      <c r="HC209" s="50"/>
      <c r="HD209" s="50"/>
      <c r="HE209" s="50"/>
      <c r="HF209" s="50"/>
      <c r="HG209" s="50"/>
      <c r="HH209" s="50"/>
      <c r="HI209" s="50"/>
      <c r="HJ209" s="50"/>
      <c r="HK209" s="50"/>
      <c r="HL209" s="50"/>
      <c r="HM209" s="50"/>
      <c r="HN209" s="50"/>
      <c r="HO209" s="50"/>
      <c r="HP209" s="50"/>
      <c r="HQ209" s="50"/>
      <c r="HR209" s="50"/>
      <c r="HS209" s="50"/>
      <c r="HT209" s="50"/>
    </row>
    <row r="210" s="24" customFormat="true" ht="30" hidden="false" customHeight="false" outlineLevel="0" collapsed="false">
      <c r="A210" s="51" t="n">
        <v>5</v>
      </c>
      <c r="B210" s="39" t="s">
        <v>1124</v>
      </c>
      <c r="C210" s="37" t="s">
        <v>1125</v>
      </c>
      <c r="D210" s="37" t="s">
        <v>1126</v>
      </c>
      <c r="E210" s="78" t="s">
        <v>103</v>
      </c>
      <c r="F210" s="37" t="s">
        <v>870</v>
      </c>
      <c r="G210" s="56" t="n">
        <v>0.83</v>
      </c>
      <c r="H210" s="52" t="n">
        <v>3900</v>
      </c>
      <c r="I210" s="65" t="n">
        <v>3237</v>
      </c>
      <c r="J210" s="41" t="n">
        <v>0.12</v>
      </c>
      <c r="K210" s="42" t="n">
        <v>3625.44</v>
      </c>
      <c r="L210" s="37" t="s">
        <v>790</v>
      </c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  <c r="DJ210" s="50"/>
      <c r="DK210" s="50"/>
      <c r="DL210" s="50"/>
      <c r="DM210" s="50"/>
      <c r="DN210" s="50"/>
      <c r="DO210" s="50"/>
      <c r="DP210" s="50"/>
      <c r="DQ210" s="50"/>
      <c r="DR210" s="50"/>
      <c r="DS210" s="50"/>
      <c r="DT210" s="50"/>
      <c r="DU210" s="50"/>
      <c r="DV210" s="50"/>
      <c r="DW210" s="50"/>
      <c r="DX210" s="50"/>
      <c r="DY210" s="50"/>
      <c r="DZ210" s="50"/>
      <c r="EA210" s="50"/>
      <c r="EB210" s="50"/>
      <c r="EC210" s="50"/>
      <c r="ED210" s="50"/>
      <c r="EE210" s="50"/>
      <c r="EF210" s="50"/>
      <c r="EG210" s="50"/>
      <c r="EH210" s="50"/>
      <c r="EI210" s="50"/>
      <c r="EJ210" s="50"/>
      <c r="EK210" s="50"/>
      <c r="EL210" s="50"/>
      <c r="EM210" s="50"/>
      <c r="EN210" s="50"/>
      <c r="EO210" s="50"/>
      <c r="EP210" s="50"/>
      <c r="EQ210" s="50"/>
      <c r="ER210" s="50"/>
      <c r="ES210" s="50"/>
      <c r="ET210" s="50"/>
      <c r="EU210" s="50"/>
      <c r="EV210" s="50"/>
      <c r="EW210" s="50"/>
      <c r="EX210" s="50"/>
      <c r="EY210" s="50"/>
      <c r="EZ210" s="50"/>
      <c r="FA210" s="50"/>
      <c r="FB210" s="50"/>
      <c r="FC210" s="50"/>
      <c r="FD210" s="50"/>
      <c r="FE210" s="50"/>
      <c r="FF210" s="50"/>
      <c r="FG210" s="50"/>
      <c r="FH210" s="50"/>
      <c r="FI210" s="50"/>
      <c r="FJ210" s="50"/>
      <c r="FK210" s="50"/>
      <c r="FL210" s="50"/>
      <c r="FM210" s="50"/>
      <c r="FN210" s="50"/>
      <c r="FO210" s="50"/>
      <c r="FP210" s="50"/>
      <c r="FQ210" s="50"/>
      <c r="FR210" s="50"/>
      <c r="FS210" s="50"/>
      <c r="FT210" s="50"/>
      <c r="FU210" s="50"/>
      <c r="FV210" s="50"/>
      <c r="FW210" s="50"/>
      <c r="FX210" s="50"/>
      <c r="FY210" s="50"/>
      <c r="FZ210" s="50"/>
      <c r="GA210" s="50"/>
      <c r="GB210" s="50"/>
      <c r="GC210" s="50"/>
      <c r="GD210" s="50"/>
      <c r="GE210" s="50"/>
      <c r="GF210" s="50"/>
      <c r="GG210" s="50"/>
      <c r="GH210" s="50"/>
      <c r="GI210" s="50"/>
      <c r="GJ210" s="50"/>
      <c r="GK210" s="50"/>
      <c r="GL210" s="50"/>
      <c r="GM210" s="50"/>
      <c r="GN210" s="50"/>
      <c r="GO210" s="50"/>
      <c r="GP210" s="50"/>
      <c r="GQ210" s="50"/>
      <c r="GR210" s="50"/>
      <c r="GS210" s="50"/>
      <c r="GT210" s="50"/>
      <c r="GU210" s="50"/>
      <c r="GV210" s="50"/>
      <c r="GW210" s="50"/>
      <c r="GX210" s="50"/>
      <c r="GY210" s="50"/>
      <c r="GZ210" s="50"/>
      <c r="HA210" s="50"/>
      <c r="HB210" s="50"/>
      <c r="HC210" s="50"/>
      <c r="HD210" s="50"/>
      <c r="HE210" s="50"/>
      <c r="HF210" s="50"/>
      <c r="HG210" s="50"/>
      <c r="HH210" s="50"/>
      <c r="HI210" s="50"/>
      <c r="HJ210" s="50"/>
      <c r="HK210" s="50"/>
      <c r="HL210" s="50"/>
      <c r="HM210" s="50"/>
      <c r="HN210" s="50"/>
      <c r="HO210" s="50"/>
      <c r="HP210" s="50"/>
      <c r="HQ210" s="50"/>
      <c r="HR210" s="50"/>
      <c r="HS210" s="50"/>
      <c r="HT210" s="50"/>
    </row>
    <row r="211" s="24" customFormat="true" ht="45" hidden="false" customHeight="false" outlineLevel="0" collapsed="false">
      <c r="A211" s="51" t="n">
        <v>6</v>
      </c>
      <c r="B211" s="39" t="s">
        <v>1137</v>
      </c>
      <c r="C211" s="37" t="s">
        <v>1138</v>
      </c>
      <c r="D211" s="37" t="s">
        <v>1139</v>
      </c>
      <c r="E211" s="78" t="s">
        <v>923</v>
      </c>
      <c r="F211" s="37" t="s">
        <v>870</v>
      </c>
      <c r="G211" s="60" t="n">
        <v>1.87</v>
      </c>
      <c r="H211" s="48" t="n">
        <v>35</v>
      </c>
      <c r="I211" s="65" t="n">
        <v>65.45</v>
      </c>
      <c r="J211" s="41" t="n">
        <v>0.12</v>
      </c>
      <c r="K211" s="42" t="n">
        <v>73.304</v>
      </c>
      <c r="L211" s="37" t="s">
        <v>790</v>
      </c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  <c r="DJ211" s="50"/>
      <c r="DK211" s="50"/>
      <c r="DL211" s="50"/>
      <c r="DM211" s="50"/>
      <c r="DN211" s="50"/>
      <c r="DO211" s="50"/>
      <c r="DP211" s="50"/>
      <c r="DQ211" s="50"/>
      <c r="DR211" s="50"/>
      <c r="DS211" s="50"/>
      <c r="DT211" s="50"/>
      <c r="DU211" s="50"/>
      <c r="DV211" s="50"/>
      <c r="DW211" s="50"/>
      <c r="DX211" s="50"/>
      <c r="DY211" s="50"/>
      <c r="DZ211" s="50"/>
      <c r="EA211" s="50"/>
      <c r="EB211" s="50"/>
      <c r="EC211" s="50"/>
      <c r="ED211" s="50"/>
      <c r="EE211" s="50"/>
      <c r="EF211" s="50"/>
      <c r="EG211" s="50"/>
      <c r="EH211" s="50"/>
      <c r="EI211" s="50"/>
      <c r="EJ211" s="50"/>
      <c r="EK211" s="50"/>
      <c r="EL211" s="50"/>
      <c r="EM211" s="50"/>
      <c r="EN211" s="50"/>
      <c r="EO211" s="50"/>
      <c r="EP211" s="50"/>
      <c r="EQ211" s="50"/>
      <c r="ER211" s="50"/>
      <c r="ES211" s="50"/>
      <c r="ET211" s="50"/>
      <c r="EU211" s="50"/>
      <c r="EV211" s="50"/>
      <c r="EW211" s="50"/>
      <c r="EX211" s="50"/>
      <c r="EY211" s="50"/>
      <c r="EZ211" s="50"/>
      <c r="FA211" s="50"/>
      <c r="FB211" s="50"/>
      <c r="FC211" s="50"/>
      <c r="FD211" s="50"/>
      <c r="FE211" s="50"/>
      <c r="FF211" s="50"/>
      <c r="FG211" s="50"/>
      <c r="FH211" s="50"/>
      <c r="FI211" s="50"/>
      <c r="FJ211" s="50"/>
      <c r="FK211" s="50"/>
      <c r="FL211" s="50"/>
      <c r="FM211" s="50"/>
      <c r="FN211" s="50"/>
      <c r="FO211" s="50"/>
      <c r="FP211" s="50"/>
      <c r="FQ211" s="50"/>
      <c r="FR211" s="50"/>
      <c r="FS211" s="50"/>
      <c r="FT211" s="50"/>
      <c r="FU211" s="50"/>
      <c r="FV211" s="50"/>
      <c r="FW211" s="50"/>
      <c r="FX211" s="50"/>
      <c r="FY211" s="50"/>
      <c r="FZ211" s="50"/>
      <c r="GA211" s="50"/>
      <c r="GB211" s="50"/>
      <c r="GC211" s="50"/>
      <c r="GD211" s="50"/>
      <c r="GE211" s="50"/>
      <c r="GF211" s="50"/>
      <c r="GG211" s="50"/>
      <c r="GH211" s="50"/>
      <c r="GI211" s="50"/>
      <c r="GJ211" s="50"/>
      <c r="GK211" s="50"/>
      <c r="GL211" s="50"/>
      <c r="GM211" s="50"/>
      <c r="GN211" s="50"/>
      <c r="GO211" s="50"/>
      <c r="GP211" s="50"/>
      <c r="GQ211" s="50"/>
      <c r="GR211" s="50"/>
      <c r="GS211" s="50"/>
      <c r="GT211" s="50"/>
      <c r="GU211" s="50"/>
      <c r="GV211" s="50"/>
      <c r="GW211" s="50"/>
      <c r="GX211" s="50"/>
      <c r="GY211" s="50"/>
      <c r="GZ211" s="50"/>
      <c r="HA211" s="50"/>
      <c r="HB211" s="50"/>
      <c r="HC211" s="50"/>
      <c r="HD211" s="50"/>
      <c r="HE211" s="50"/>
      <c r="HF211" s="50"/>
      <c r="HG211" s="50"/>
      <c r="HH211" s="50"/>
      <c r="HI211" s="50"/>
      <c r="HJ211" s="50"/>
      <c r="HK211" s="50"/>
      <c r="HL211" s="50"/>
      <c r="HM211" s="50"/>
      <c r="HN211" s="50"/>
      <c r="HO211" s="50"/>
      <c r="HP211" s="50"/>
      <c r="HQ211" s="50"/>
      <c r="HR211" s="50"/>
      <c r="HS211" s="50"/>
      <c r="HT211" s="50"/>
    </row>
    <row r="212" s="24" customFormat="true" ht="30" hidden="false" customHeight="false" outlineLevel="0" collapsed="false">
      <c r="A212" s="51" t="n">
        <v>7</v>
      </c>
      <c r="B212" s="39" t="s">
        <v>1143</v>
      </c>
      <c r="C212" s="37" t="s">
        <v>1144</v>
      </c>
      <c r="D212" s="37" t="s">
        <v>1145</v>
      </c>
      <c r="E212" s="78" t="s">
        <v>764</v>
      </c>
      <c r="F212" s="37" t="s">
        <v>870</v>
      </c>
      <c r="G212" s="56" t="n">
        <v>3.3</v>
      </c>
      <c r="H212" s="52" t="n">
        <v>70</v>
      </c>
      <c r="I212" s="65" t="n">
        <v>231</v>
      </c>
      <c r="J212" s="41" t="n">
        <v>0.12</v>
      </c>
      <c r="K212" s="42" t="n">
        <v>258.72</v>
      </c>
      <c r="L212" s="37" t="s">
        <v>1146</v>
      </c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  <c r="DJ212" s="50"/>
      <c r="DK212" s="50"/>
      <c r="DL212" s="50"/>
      <c r="DM212" s="50"/>
      <c r="DN212" s="50"/>
      <c r="DO212" s="50"/>
      <c r="DP212" s="50"/>
      <c r="DQ212" s="50"/>
      <c r="DR212" s="50"/>
      <c r="DS212" s="50"/>
      <c r="DT212" s="50"/>
      <c r="DU212" s="50"/>
      <c r="DV212" s="50"/>
      <c r="DW212" s="50"/>
      <c r="DX212" s="50"/>
      <c r="DY212" s="50"/>
      <c r="DZ212" s="50"/>
      <c r="EA212" s="50"/>
      <c r="EB212" s="50"/>
      <c r="EC212" s="50"/>
      <c r="ED212" s="50"/>
      <c r="EE212" s="50"/>
      <c r="EF212" s="50"/>
      <c r="EG212" s="50"/>
      <c r="EH212" s="50"/>
      <c r="EI212" s="50"/>
      <c r="EJ212" s="50"/>
      <c r="EK212" s="50"/>
      <c r="EL212" s="50"/>
      <c r="EM212" s="50"/>
      <c r="EN212" s="50"/>
      <c r="EO212" s="50"/>
      <c r="EP212" s="50"/>
      <c r="EQ212" s="50"/>
      <c r="ER212" s="50"/>
      <c r="ES212" s="50"/>
      <c r="ET212" s="50"/>
      <c r="EU212" s="50"/>
      <c r="EV212" s="50"/>
      <c r="EW212" s="50"/>
      <c r="EX212" s="50"/>
      <c r="EY212" s="50"/>
      <c r="EZ212" s="50"/>
      <c r="FA212" s="50"/>
      <c r="FB212" s="50"/>
      <c r="FC212" s="50"/>
      <c r="FD212" s="50"/>
      <c r="FE212" s="50"/>
      <c r="FF212" s="50"/>
      <c r="FG212" s="50"/>
      <c r="FH212" s="50"/>
      <c r="FI212" s="50"/>
      <c r="FJ212" s="50"/>
      <c r="FK212" s="50"/>
      <c r="FL212" s="50"/>
      <c r="FM212" s="50"/>
      <c r="FN212" s="50"/>
      <c r="FO212" s="50"/>
      <c r="FP212" s="50"/>
      <c r="FQ212" s="50"/>
      <c r="FR212" s="50"/>
      <c r="FS212" s="50"/>
      <c r="FT212" s="50"/>
      <c r="FU212" s="50"/>
      <c r="FV212" s="50"/>
      <c r="FW212" s="50"/>
      <c r="FX212" s="50"/>
      <c r="FY212" s="50"/>
      <c r="FZ212" s="50"/>
      <c r="GA212" s="50"/>
      <c r="GB212" s="50"/>
      <c r="GC212" s="50"/>
      <c r="GD212" s="50"/>
      <c r="GE212" s="50"/>
      <c r="GF212" s="50"/>
      <c r="GG212" s="50"/>
      <c r="GH212" s="50"/>
      <c r="GI212" s="50"/>
      <c r="GJ212" s="50"/>
      <c r="GK212" s="50"/>
      <c r="GL212" s="50"/>
      <c r="GM212" s="50"/>
      <c r="GN212" s="50"/>
      <c r="GO212" s="50"/>
      <c r="GP212" s="50"/>
      <c r="GQ212" s="50"/>
      <c r="GR212" s="50"/>
      <c r="GS212" s="50"/>
      <c r="GT212" s="50"/>
      <c r="GU212" s="50"/>
      <c r="GV212" s="50"/>
      <c r="GW212" s="50"/>
      <c r="GX212" s="50"/>
      <c r="GY212" s="50"/>
      <c r="GZ212" s="50"/>
      <c r="HA212" s="50"/>
      <c r="HB212" s="50"/>
      <c r="HC212" s="50"/>
      <c r="HD212" s="50"/>
      <c r="HE212" s="50"/>
      <c r="HF212" s="50"/>
      <c r="HG212" s="50"/>
      <c r="HH212" s="50"/>
      <c r="HI212" s="50"/>
      <c r="HJ212" s="50"/>
      <c r="HK212" s="50"/>
      <c r="HL212" s="50"/>
      <c r="HM212" s="50"/>
      <c r="HN212" s="50"/>
      <c r="HO212" s="50"/>
      <c r="HP212" s="50"/>
      <c r="HQ212" s="50"/>
      <c r="HR212" s="50"/>
      <c r="HS212" s="50"/>
      <c r="HT212" s="50"/>
    </row>
    <row r="213" s="26" customFormat="true" ht="15" hidden="false" customHeight="true" outlineLevel="0" collapsed="false">
      <c r="A213" s="33" t="s">
        <v>2593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290" t="n">
        <f aca="false">SUM(K206:K212)</f>
        <v>5708.024</v>
      </c>
    </row>
    <row r="214" s="26" customFormat="true" ht="15" hidden="false" customHeight="true" outlineLevel="0" collapsed="false">
      <c r="A214" s="33" t="s">
        <v>2594</v>
      </c>
      <c r="B214" s="33"/>
      <c r="C214" s="33"/>
      <c r="D214" s="33"/>
      <c r="E214" s="33"/>
      <c r="F214" s="33"/>
      <c r="G214" s="33"/>
      <c r="H214" s="33"/>
      <c r="I214" s="33"/>
      <c r="J214" s="33"/>
      <c r="K214" s="290" t="n">
        <v>-0.02</v>
      </c>
    </row>
    <row r="215" s="26" customFormat="true" ht="15" hidden="false" customHeight="true" outlineLevel="0" collapsed="false">
      <c r="A215" s="313" t="s">
        <v>2697</v>
      </c>
      <c r="B215" s="313"/>
      <c r="C215" s="313"/>
      <c r="D215" s="313"/>
      <c r="E215" s="313"/>
      <c r="F215" s="313"/>
      <c r="G215" s="313"/>
      <c r="H215" s="313"/>
      <c r="I215" s="313"/>
      <c r="J215" s="313"/>
      <c r="K215" s="290" t="n">
        <f aca="false">SUM(K213:K214)</f>
        <v>5708.004</v>
      </c>
    </row>
    <row r="216" s="26" customFormat="true" ht="15" hidden="false" customHeight="false" outlineLevel="0" collapsed="false">
      <c r="A216" s="314"/>
      <c r="B216" s="315"/>
      <c r="C216" s="315"/>
      <c r="D216" s="315"/>
      <c r="E216" s="316"/>
      <c r="F216" s="315"/>
      <c r="G216" s="317"/>
      <c r="H216" s="314"/>
      <c r="I216" s="315"/>
      <c r="J216" s="315"/>
      <c r="K216" s="318"/>
    </row>
    <row r="217" s="26" customFormat="true" ht="15" hidden="false" customHeight="false" outlineLevel="0" collapsed="false">
      <c r="A217" s="24"/>
      <c r="C217" s="319"/>
      <c r="D217" s="319"/>
      <c r="F217" s="319"/>
      <c r="G217" s="320"/>
      <c r="H217" s="24"/>
      <c r="K217" s="118"/>
    </row>
    <row r="218" s="26" customFormat="true" ht="45" hidden="false" customHeight="false" outlineLevel="0" collapsed="false">
      <c r="A218" s="32" t="s">
        <v>2588</v>
      </c>
      <c r="B218" s="284" t="s">
        <v>751</v>
      </c>
      <c r="C218" s="284" t="s">
        <v>752</v>
      </c>
      <c r="D218" s="284" t="s">
        <v>753</v>
      </c>
      <c r="E218" s="284" t="s">
        <v>3</v>
      </c>
      <c r="F218" s="284" t="s">
        <v>2589</v>
      </c>
      <c r="G218" s="286" t="s">
        <v>755</v>
      </c>
      <c r="H218" s="285" t="s">
        <v>756</v>
      </c>
      <c r="I218" s="286" t="s">
        <v>757</v>
      </c>
      <c r="J218" s="285" t="s">
        <v>758</v>
      </c>
      <c r="K218" s="287" t="s">
        <v>759</v>
      </c>
      <c r="M218" s="283" t="s">
        <v>2698</v>
      </c>
    </row>
    <row r="219" s="26" customFormat="true" ht="30" hidden="false" customHeight="false" outlineLevel="0" collapsed="false">
      <c r="A219" s="51" t="n">
        <v>1</v>
      </c>
      <c r="B219" s="39" t="s">
        <v>1150</v>
      </c>
      <c r="C219" s="78" t="s">
        <v>1151</v>
      </c>
      <c r="D219" s="78" t="s">
        <v>1152</v>
      </c>
      <c r="E219" s="78" t="s">
        <v>25</v>
      </c>
      <c r="F219" s="37" t="s">
        <v>870</v>
      </c>
      <c r="G219" s="56" t="n">
        <v>1.76</v>
      </c>
      <c r="H219" s="51" t="n">
        <v>90</v>
      </c>
      <c r="I219" s="65" t="n">
        <v>158.4</v>
      </c>
      <c r="J219" s="41" t="n">
        <v>0.12</v>
      </c>
      <c r="K219" s="42" t="n">
        <v>177.408</v>
      </c>
      <c r="L219" s="37" t="s">
        <v>790</v>
      </c>
      <c r="N219" s="321"/>
      <c r="O219" s="321"/>
      <c r="P219" s="321"/>
      <c r="Q219" s="321"/>
      <c r="R219" s="321"/>
      <c r="S219" s="321"/>
      <c r="T219" s="321"/>
      <c r="U219" s="321"/>
      <c r="V219" s="321"/>
      <c r="W219" s="321"/>
      <c r="X219" s="321"/>
      <c r="Y219" s="321"/>
      <c r="Z219" s="321"/>
      <c r="AA219" s="321"/>
      <c r="AB219" s="321"/>
      <c r="AC219" s="321"/>
      <c r="AD219" s="321"/>
      <c r="AE219" s="321"/>
      <c r="AF219" s="321"/>
      <c r="AG219" s="321"/>
      <c r="AH219" s="321"/>
      <c r="AI219" s="321"/>
      <c r="AJ219" s="321"/>
      <c r="AK219" s="321"/>
      <c r="AL219" s="321"/>
      <c r="AM219" s="321"/>
      <c r="AN219" s="321"/>
      <c r="AO219" s="321"/>
      <c r="AP219" s="321"/>
      <c r="AQ219" s="321"/>
      <c r="AR219" s="321"/>
      <c r="AS219" s="321"/>
      <c r="AT219" s="321"/>
      <c r="AU219" s="321"/>
      <c r="AV219" s="321"/>
      <c r="AW219" s="321"/>
      <c r="AX219" s="321"/>
      <c r="AY219" s="321"/>
      <c r="AZ219" s="321"/>
      <c r="BA219" s="321"/>
      <c r="BB219" s="321"/>
      <c r="BC219" s="321"/>
      <c r="BD219" s="321"/>
      <c r="BE219" s="321"/>
      <c r="BF219" s="321"/>
      <c r="BG219" s="321"/>
      <c r="BH219" s="321"/>
      <c r="BI219" s="321"/>
      <c r="BJ219" s="321"/>
      <c r="BK219" s="321"/>
      <c r="BL219" s="321"/>
      <c r="BM219" s="321"/>
      <c r="BN219" s="321"/>
      <c r="BO219" s="321"/>
      <c r="BP219" s="321"/>
      <c r="BQ219" s="321"/>
      <c r="BR219" s="321"/>
      <c r="BS219" s="321"/>
      <c r="BT219" s="321"/>
      <c r="BU219" s="321"/>
      <c r="BV219" s="321"/>
      <c r="BW219" s="321"/>
      <c r="BX219" s="321"/>
      <c r="BY219" s="321"/>
      <c r="BZ219" s="321"/>
      <c r="CA219" s="321"/>
      <c r="CB219" s="321"/>
      <c r="CC219" s="321"/>
      <c r="CD219" s="321"/>
      <c r="CE219" s="321"/>
      <c r="CF219" s="321"/>
      <c r="CG219" s="321"/>
      <c r="CH219" s="321"/>
      <c r="CI219" s="321"/>
      <c r="CJ219" s="321"/>
      <c r="CK219" s="321"/>
      <c r="CL219" s="321"/>
      <c r="CM219" s="321"/>
      <c r="CN219" s="321"/>
      <c r="CO219" s="321"/>
      <c r="CP219" s="321"/>
      <c r="CQ219" s="321"/>
      <c r="CR219" s="321"/>
      <c r="CS219" s="321"/>
      <c r="CT219" s="321"/>
      <c r="CU219" s="321"/>
      <c r="CV219" s="321"/>
      <c r="CW219" s="321"/>
      <c r="CX219" s="321"/>
      <c r="CY219" s="321"/>
      <c r="CZ219" s="321"/>
      <c r="DA219" s="321"/>
      <c r="DB219" s="321"/>
      <c r="DC219" s="321"/>
      <c r="DD219" s="321"/>
      <c r="DE219" s="321"/>
      <c r="DF219" s="321"/>
      <c r="DG219" s="321"/>
      <c r="DH219" s="321"/>
      <c r="DI219" s="321"/>
      <c r="DJ219" s="321"/>
      <c r="DK219" s="321"/>
      <c r="DL219" s="321"/>
      <c r="DM219" s="321"/>
      <c r="DN219" s="321"/>
      <c r="DO219" s="321"/>
      <c r="DP219" s="321"/>
      <c r="DQ219" s="321"/>
      <c r="DR219" s="321"/>
      <c r="DS219" s="321"/>
      <c r="DT219" s="321"/>
      <c r="DU219" s="321"/>
      <c r="DV219" s="321"/>
      <c r="DW219" s="321"/>
      <c r="DX219" s="321"/>
      <c r="DY219" s="321"/>
      <c r="DZ219" s="321"/>
      <c r="EA219" s="321"/>
      <c r="EB219" s="321"/>
      <c r="EC219" s="321"/>
      <c r="ED219" s="321"/>
      <c r="EE219" s="321"/>
      <c r="EF219" s="321"/>
      <c r="EG219" s="321"/>
      <c r="EH219" s="321"/>
      <c r="EI219" s="321"/>
      <c r="EJ219" s="321"/>
      <c r="EK219" s="321"/>
      <c r="EL219" s="321"/>
      <c r="EM219" s="321"/>
      <c r="EN219" s="321"/>
      <c r="EO219" s="321"/>
      <c r="EP219" s="321"/>
      <c r="EQ219" s="321"/>
      <c r="ER219" s="321"/>
      <c r="ES219" s="321"/>
      <c r="ET219" s="321"/>
      <c r="EU219" s="321"/>
      <c r="EV219" s="321"/>
      <c r="EW219" s="321"/>
      <c r="EX219" s="321"/>
      <c r="EY219" s="321"/>
      <c r="EZ219" s="321"/>
      <c r="FA219" s="321"/>
      <c r="FB219" s="321"/>
      <c r="FC219" s="321"/>
      <c r="FD219" s="321"/>
      <c r="FE219" s="321"/>
      <c r="FF219" s="321"/>
      <c r="FG219" s="321"/>
      <c r="FH219" s="321"/>
      <c r="FI219" s="321"/>
      <c r="FJ219" s="321"/>
      <c r="FK219" s="321"/>
      <c r="FL219" s="321"/>
      <c r="FM219" s="321"/>
      <c r="FN219" s="321"/>
      <c r="FO219" s="321"/>
      <c r="FP219" s="321"/>
      <c r="FQ219" s="321"/>
      <c r="FR219" s="321"/>
      <c r="FS219" s="321"/>
      <c r="FT219" s="321"/>
      <c r="FU219" s="321"/>
      <c r="FV219" s="321"/>
      <c r="FW219" s="321"/>
      <c r="FX219" s="321"/>
      <c r="FY219" s="321"/>
      <c r="FZ219" s="321"/>
      <c r="GA219" s="321"/>
      <c r="GB219" s="321"/>
      <c r="GC219" s="321"/>
      <c r="GD219" s="321"/>
      <c r="GE219" s="321"/>
      <c r="GF219" s="321"/>
      <c r="GG219" s="321"/>
      <c r="GH219" s="321"/>
      <c r="GI219" s="321"/>
      <c r="GJ219" s="321"/>
      <c r="GK219" s="321"/>
      <c r="GL219" s="321"/>
      <c r="GM219" s="321"/>
      <c r="GN219" s="321"/>
      <c r="GO219" s="321"/>
      <c r="GP219" s="321"/>
      <c r="GQ219" s="321"/>
      <c r="GR219" s="321"/>
      <c r="GS219" s="321"/>
      <c r="GT219" s="321"/>
      <c r="GU219" s="321"/>
      <c r="GV219" s="321"/>
      <c r="GW219" s="321"/>
      <c r="GX219" s="321"/>
      <c r="GY219" s="321"/>
      <c r="GZ219" s="321"/>
      <c r="HA219" s="321"/>
      <c r="HB219" s="321"/>
      <c r="HC219" s="321"/>
      <c r="HD219" s="321"/>
      <c r="HE219" s="321"/>
      <c r="HF219" s="321"/>
      <c r="HG219" s="321"/>
      <c r="HH219" s="321"/>
      <c r="HI219" s="321"/>
      <c r="HJ219" s="321"/>
      <c r="HK219" s="321"/>
      <c r="HL219" s="321"/>
      <c r="HM219" s="321"/>
      <c r="HN219" s="321"/>
      <c r="HO219" s="321"/>
      <c r="HP219" s="321"/>
      <c r="HQ219" s="321"/>
      <c r="HR219" s="321"/>
      <c r="HS219" s="321"/>
      <c r="HT219" s="321"/>
      <c r="HU219" s="321"/>
      <c r="HV219" s="321"/>
      <c r="HW219" s="321"/>
      <c r="HX219" s="321"/>
      <c r="HY219" s="321"/>
      <c r="HZ219" s="321"/>
      <c r="IA219" s="321"/>
      <c r="IB219" s="321"/>
      <c r="IC219" s="321"/>
      <c r="ID219" s="321"/>
      <c r="IE219" s="321"/>
      <c r="IF219" s="321"/>
      <c r="IG219" s="321"/>
    </row>
    <row r="220" s="24" customFormat="true" ht="30" hidden="false" customHeight="false" outlineLevel="0" collapsed="false">
      <c r="A220" s="38" t="n">
        <v>2</v>
      </c>
      <c r="B220" s="39" t="s">
        <v>1183</v>
      </c>
      <c r="C220" s="37" t="s">
        <v>1184</v>
      </c>
      <c r="D220" s="37" t="s">
        <v>1185</v>
      </c>
      <c r="E220" s="78" t="s">
        <v>103</v>
      </c>
      <c r="F220" s="37" t="s">
        <v>870</v>
      </c>
      <c r="G220" s="56" t="n">
        <v>0.2</v>
      </c>
      <c r="H220" s="48" t="n">
        <v>400</v>
      </c>
      <c r="I220" s="65" t="n">
        <v>80</v>
      </c>
      <c r="J220" s="57" t="n">
        <v>0.12</v>
      </c>
      <c r="K220" s="42" t="n">
        <v>89.6</v>
      </c>
      <c r="L220" s="37" t="s">
        <v>790</v>
      </c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  <c r="DJ220" s="50"/>
      <c r="DK220" s="50"/>
      <c r="DL220" s="50"/>
      <c r="DM220" s="50"/>
      <c r="DN220" s="50"/>
      <c r="DO220" s="50"/>
      <c r="DP220" s="50"/>
      <c r="DQ220" s="50"/>
      <c r="DR220" s="50"/>
      <c r="DS220" s="50"/>
      <c r="DT220" s="50"/>
      <c r="DU220" s="50"/>
      <c r="DV220" s="50"/>
      <c r="DW220" s="50"/>
      <c r="DX220" s="50"/>
      <c r="DY220" s="50"/>
      <c r="DZ220" s="50"/>
      <c r="EA220" s="50"/>
      <c r="EB220" s="50"/>
      <c r="EC220" s="50"/>
      <c r="ED220" s="50"/>
      <c r="EE220" s="50"/>
      <c r="EF220" s="50"/>
      <c r="EG220" s="50"/>
      <c r="EH220" s="50"/>
      <c r="EI220" s="50"/>
      <c r="EJ220" s="50"/>
      <c r="EK220" s="50"/>
      <c r="EL220" s="50"/>
      <c r="EM220" s="50"/>
      <c r="EN220" s="50"/>
      <c r="EO220" s="50"/>
      <c r="EP220" s="50"/>
      <c r="EQ220" s="50"/>
      <c r="ER220" s="50"/>
      <c r="ES220" s="50"/>
      <c r="ET220" s="50"/>
      <c r="EU220" s="50"/>
      <c r="EV220" s="50"/>
      <c r="EW220" s="50"/>
      <c r="EX220" s="50"/>
      <c r="EY220" s="50"/>
      <c r="EZ220" s="50"/>
      <c r="FA220" s="50"/>
      <c r="FB220" s="50"/>
      <c r="FC220" s="50"/>
      <c r="FD220" s="50"/>
      <c r="FE220" s="50"/>
      <c r="FF220" s="50"/>
      <c r="FG220" s="50"/>
      <c r="FH220" s="50"/>
      <c r="FI220" s="50"/>
      <c r="FJ220" s="50"/>
      <c r="FK220" s="50"/>
      <c r="FL220" s="50"/>
      <c r="FM220" s="50"/>
      <c r="FN220" s="50"/>
      <c r="FO220" s="50"/>
      <c r="FP220" s="50"/>
      <c r="FQ220" s="50"/>
      <c r="FR220" s="50"/>
      <c r="FS220" s="50"/>
      <c r="FT220" s="50"/>
      <c r="FU220" s="50"/>
      <c r="FV220" s="50"/>
      <c r="FW220" s="50"/>
      <c r="FX220" s="50"/>
      <c r="FY220" s="50"/>
      <c r="FZ220" s="50"/>
      <c r="GA220" s="50"/>
      <c r="GB220" s="50"/>
      <c r="GC220" s="50"/>
      <c r="GD220" s="50"/>
      <c r="GE220" s="50"/>
      <c r="GF220" s="50"/>
      <c r="GG220" s="50"/>
      <c r="GH220" s="50"/>
      <c r="GI220" s="50"/>
      <c r="GJ220" s="50"/>
      <c r="GK220" s="50"/>
      <c r="GL220" s="50"/>
      <c r="GM220" s="50"/>
      <c r="GN220" s="50"/>
      <c r="GO220" s="50"/>
      <c r="GP220" s="50"/>
      <c r="GQ220" s="50"/>
      <c r="GR220" s="50"/>
      <c r="GS220" s="50"/>
      <c r="GT220" s="50"/>
      <c r="GU220" s="50"/>
      <c r="GV220" s="50"/>
      <c r="GW220" s="50"/>
      <c r="GX220" s="50"/>
      <c r="GY220" s="50"/>
      <c r="GZ220" s="50"/>
      <c r="HA220" s="50"/>
      <c r="HB220" s="50"/>
      <c r="HC220" s="50"/>
      <c r="HD220" s="50"/>
      <c r="HE220" s="50"/>
      <c r="HF220" s="50"/>
      <c r="HG220" s="50"/>
      <c r="HH220" s="50"/>
      <c r="HI220" s="50"/>
      <c r="HJ220" s="50"/>
      <c r="HK220" s="50"/>
      <c r="HL220" s="50"/>
      <c r="HM220" s="50"/>
      <c r="HN220" s="50"/>
      <c r="HO220" s="50"/>
      <c r="HP220" s="50"/>
      <c r="HQ220" s="50"/>
      <c r="HR220" s="50"/>
      <c r="HS220" s="50"/>
      <c r="HT220" s="50"/>
      <c r="HU220" s="50"/>
      <c r="HV220" s="50"/>
      <c r="HW220" s="50"/>
      <c r="HX220" s="50"/>
      <c r="HY220" s="50"/>
      <c r="HZ220" s="50"/>
      <c r="IA220" s="50"/>
    </row>
    <row r="221" s="24" customFormat="true" ht="30" hidden="false" customHeight="false" outlineLevel="0" collapsed="false">
      <c r="A221" s="51" t="n">
        <v>3</v>
      </c>
      <c r="B221" s="39" t="s">
        <v>1186</v>
      </c>
      <c r="C221" s="37" t="s">
        <v>1187</v>
      </c>
      <c r="D221" s="37" t="s">
        <v>1188</v>
      </c>
      <c r="E221" s="78" t="s">
        <v>103</v>
      </c>
      <c r="F221" s="37" t="s">
        <v>870</v>
      </c>
      <c r="G221" s="56" t="n">
        <v>0.5</v>
      </c>
      <c r="H221" s="52" t="n">
        <v>600</v>
      </c>
      <c r="I221" s="65" t="n">
        <v>300</v>
      </c>
      <c r="J221" s="41" t="n">
        <v>0.05</v>
      </c>
      <c r="K221" s="42" t="n">
        <v>315</v>
      </c>
      <c r="L221" s="37" t="s">
        <v>1146</v>
      </c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  <c r="DJ221" s="50"/>
      <c r="DK221" s="50"/>
      <c r="DL221" s="50"/>
      <c r="DM221" s="50"/>
      <c r="DN221" s="50"/>
      <c r="DO221" s="50"/>
      <c r="DP221" s="50"/>
      <c r="DQ221" s="50"/>
      <c r="DR221" s="50"/>
      <c r="DS221" s="50"/>
      <c r="DT221" s="50"/>
      <c r="DU221" s="50"/>
      <c r="DV221" s="50"/>
      <c r="DW221" s="50"/>
      <c r="DX221" s="50"/>
      <c r="DY221" s="50"/>
      <c r="DZ221" s="50"/>
      <c r="EA221" s="50"/>
      <c r="EB221" s="50"/>
      <c r="EC221" s="50"/>
      <c r="ED221" s="50"/>
      <c r="EE221" s="50"/>
      <c r="EF221" s="50"/>
      <c r="EG221" s="50"/>
      <c r="EH221" s="50"/>
      <c r="EI221" s="50"/>
      <c r="EJ221" s="50"/>
      <c r="EK221" s="50"/>
      <c r="EL221" s="50"/>
      <c r="EM221" s="50"/>
      <c r="EN221" s="50"/>
      <c r="EO221" s="50"/>
      <c r="EP221" s="50"/>
      <c r="EQ221" s="50"/>
      <c r="ER221" s="50"/>
      <c r="ES221" s="50"/>
      <c r="ET221" s="50"/>
      <c r="EU221" s="50"/>
      <c r="EV221" s="50"/>
      <c r="EW221" s="50"/>
      <c r="EX221" s="50"/>
      <c r="EY221" s="50"/>
      <c r="EZ221" s="50"/>
      <c r="FA221" s="50"/>
      <c r="FB221" s="50"/>
      <c r="FC221" s="50"/>
      <c r="FD221" s="50"/>
      <c r="FE221" s="50"/>
      <c r="FF221" s="50"/>
      <c r="FG221" s="50"/>
      <c r="FH221" s="50"/>
      <c r="FI221" s="50"/>
      <c r="FJ221" s="50"/>
      <c r="FK221" s="50"/>
      <c r="FL221" s="50"/>
      <c r="FM221" s="50"/>
      <c r="FN221" s="50"/>
      <c r="FO221" s="50"/>
      <c r="FP221" s="50"/>
      <c r="FQ221" s="50"/>
      <c r="FR221" s="50"/>
      <c r="FS221" s="50"/>
      <c r="FT221" s="50"/>
      <c r="FU221" s="50"/>
      <c r="FV221" s="50"/>
      <c r="FW221" s="50"/>
      <c r="FX221" s="50"/>
      <c r="FY221" s="50"/>
      <c r="FZ221" s="50"/>
      <c r="GA221" s="50"/>
      <c r="GB221" s="50"/>
      <c r="GC221" s="50"/>
      <c r="GD221" s="50"/>
      <c r="GE221" s="50"/>
      <c r="GF221" s="50"/>
      <c r="GG221" s="50"/>
      <c r="GH221" s="50"/>
      <c r="GI221" s="50"/>
      <c r="GJ221" s="50"/>
      <c r="GK221" s="50"/>
      <c r="GL221" s="50"/>
      <c r="GM221" s="50"/>
      <c r="GN221" s="50"/>
      <c r="GO221" s="50"/>
      <c r="GP221" s="50"/>
      <c r="GQ221" s="50"/>
      <c r="GR221" s="50"/>
      <c r="GS221" s="50"/>
      <c r="GT221" s="50"/>
      <c r="GU221" s="50"/>
      <c r="GV221" s="50"/>
      <c r="GW221" s="50"/>
      <c r="GX221" s="50"/>
      <c r="GY221" s="50"/>
      <c r="GZ221" s="50"/>
      <c r="HA221" s="50"/>
      <c r="HB221" s="50"/>
      <c r="HC221" s="50"/>
      <c r="HD221" s="50"/>
      <c r="HE221" s="50"/>
      <c r="HF221" s="50"/>
      <c r="HG221" s="50"/>
      <c r="HH221" s="50"/>
      <c r="HI221" s="50"/>
      <c r="HJ221" s="50"/>
      <c r="HK221" s="50"/>
      <c r="HL221" s="50"/>
      <c r="HM221" s="50"/>
      <c r="HN221" s="50"/>
      <c r="HO221" s="50"/>
      <c r="HP221" s="50"/>
      <c r="HQ221" s="50"/>
      <c r="HR221" s="50"/>
      <c r="HS221" s="50"/>
      <c r="HT221" s="50"/>
      <c r="HU221" s="50"/>
      <c r="HV221" s="50"/>
      <c r="HW221" s="50"/>
      <c r="HX221" s="50"/>
      <c r="HY221" s="50"/>
      <c r="HZ221" s="50"/>
      <c r="IA221" s="50"/>
      <c r="IB221" s="50"/>
      <c r="IC221" s="50"/>
      <c r="ID221" s="50"/>
      <c r="IE221" s="50"/>
      <c r="IF221" s="50"/>
      <c r="IG221" s="50"/>
    </row>
    <row r="222" s="24" customFormat="true" ht="30" hidden="false" customHeight="false" outlineLevel="0" collapsed="false">
      <c r="A222" s="38" t="n">
        <v>4</v>
      </c>
      <c r="B222" s="39" t="s">
        <v>1192</v>
      </c>
      <c r="C222" s="37" t="s">
        <v>1193</v>
      </c>
      <c r="D222" s="37" t="s">
        <v>1194</v>
      </c>
      <c r="E222" s="78" t="s">
        <v>16</v>
      </c>
      <c r="F222" s="37" t="s">
        <v>870</v>
      </c>
      <c r="G222" s="56" t="n">
        <v>0.5</v>
      </c>
      <c r="H222" s="325" t="n">
        <v>18000</v>
      </c>
      <c r="I222" s="65" t="n">
        <v>9000</v>
      </c>
      <c r="J222" s="41" t="n">
        <v>0.12</v>
      </c>
      <c r="K222" s="42" t="n">
        <v>10080</v>
      </c>
      <c r="L222" s="37" t="s">
        <v>790</v>
      </c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  <c r="DJ222" s="50"/>
      <c r="DK222" s="50"/>
      <c r="DL222" s="50"/>
      <c r="DM222" s="50"/>
      <c r="DN222" s="50"/>
      <c r="DO222" s="50"/>
      <c r="DP222" s="50"/>
      <c r="DQ222" s="50"/>
      <c r="DR222" s="50"/>
      <c r="DS222" s="50"/>
      <c r="DT222" s="50"/>
      <c r="DU222" s="50"/>
      <c r="DV222" s="50"/>
      <c r="DW222" s="50"/>
      <c r="DX222" s="50"/>
      <c r="DY222" s="50"/>
      <c r="DZ222" s="50"/>
      <c r="EA222" s="50"/>
      <c r="EB222" s="50"/>
      <c r="EC222" s="50"/>
      <c r="ED222" s="50"/>
      <c r="EE222" s="50"/>
      <c r="EF222" s="50"/>
      <c r="EG222" s="50"/>
      <c r="EH222" s="50"/>
      <c r="EI222" s="50"/>
      <c r="EJ222" s="50"/>
      <c r="EK222" s="50"/>
      <c r="EL222" s="50"/>
      <c r="EM222" s="50"/>
      <c r="EN222" s="50"/>
      <c r="EO222" s="50"/>
      <c r="EP222" s="50"/>
      <c r="EQ222" s="50"/>
      <c r="ER222" s="50"/>
      <c r="ES222" s="50"/>
      <c r="ET222" s="50"/>
      <c r="EU222" s="50"/>
      <c r="EV222" s="50"/>
      <c r="EW222" s="50"/>
      <c r="EX222" s="50"/>
      <c r="EY222" s="50"/>
      <c r="EZ222" s="50"/>
      <c r="FA222" s="50"/>
      <c r="FB222" s="50"/>
      <c r="FC222" s="50"/>
      <c r="FD222" s="50"/>
      <c r="FE222" s="50"/>
      <c r="FF222" s="50"/>
      <c r="FG222" s="50"/>
      <c r="FH222" s="50"/>
      <c r="FI222" s="50"/>
      <c r="FJ222" s="50"/>
      <c r="FK222" s="50"/>
      <c r="FL222" s="50"/>
      <c r="FM222" s="50"/>
      <c r="FN222" s="50"/>
      <c r="FO222" s="50"/>
      <c r="FP222" s="50"/>
      <c r="FQ222" s="50"/>
      <c r="FR222" s="50"/>
      <c r="FS222" s="50"/>
      <c r="FT222" s="50"/>
      <c r="FU222" s="50"/>
      <c r="FV222" s="50"/>
      <c r="FW222" s="50"/>
      <c r="FX222" s="50"/>
      <c r="FY222" s="50"/>
      <c r="FZ222" s="50"/>
      <c r="GA222" s="50"/>
      <c r="GB222" s="50"/>
      <c r="GC222" s="50"/>
      <c r="GD222" s="50"/>
      <c r="GE222" s="50"/>
      <c r="GF222" s="50"/>
      <c r="GG222" s="50"/>
      <c r="GH222" s="50"/>
      <c r="GI222" s="50"/>
      <c r="GJ222" s="50"/>
      <c r="GK222" s="50"/>
      <c r="GL222" s="50"/>
      <c r="GM222" s="50"/>
      <c r="GN222" s="50"/>
      <c r="GO222" s="50"/>
      <c r="GP222" s="50"/>
      <c r="GQ222" s="50"/>
      <c r="GR222" s="50"/>
      <c r="GS222" s="50"/>
      <c r="GT222" s="50"/>
      <c r="GU222" s="50"/>
      <c r="GV222" s="50"/>
      <c r="GW222" s="50"/>
      <c r="GX222" s="50"/>
      <c r="GY222" s="50"/>
      <c r="GZ222" s="50"/>
      <c r="HA222" s="50"/>
      <c r="HB222" s="50"/>
      <c r="HC222" s="50"/>
      <c r="HD222" s="50"/>
      <c r="HE222" s="50"/>
      <c r="HF222" s="50"/>
      <c r="HG222" s="50"/>
      <c r="HH222" s="50"/>
      <c r="HI222" s="50"/>
      <c r="HJ222" s="50"/>
      <c r="HK222" s="50"/>
      <c r="HL222" s="50"/>
      <c r="HM222" s="50"/>
      <c r="HN222" s="50"/>
      <c r="HO222" s="50"/>
      <c r="HP222" s="50"/>
      <c r="HQ222" s="50"/>
      <c r="HR222" s="50"/>
      <c r="HS222" s="50"/>
      <c r="HT222" s="50"/>
      <c r="HU222" s="50"/>
      <c r="HV222" s="50"/>
      <c r="HW222" s="50"/>
      <c r="HX222" s="50"/>
      <c r="HY222" s="50"/>
      <c r="HZ222" s="50"/>
      <c r="IA222" s="50"/>
      <c r="IB222" s="50"/>
      <c r="IC222" s="50"/>
      <c r="ID222" s="50"/>
      <c r="IE222" s="50"/>
      <c r="IF222" s="50"/>
      <c r="IG222" s="50"/>
    </row>
    <row r="223" s="26" customFormat="true" ht="33.75" hidden="false" customHeight="true" outlineLevel="0" collapsed="false">
      <c r="A223" s="51" t="n">
        <v>5</v>
      </c>
      <c r="B223" s="39" t="s">
        <v>1217</v>
      </c>
      <c r="C223" s="37" t="s">
        <v>1218</v>
      </c>
      <c r="D223" s="37" t="s">
        <v>1219</v>
      </c>
      <c r="E223" s="78" t="s">
        <v>579</v>
      </c>
      <c r="F223" s="37" t="s">
        <v>870</v>
      </c>
      <c r="G223" s="60" t="n">
        <v>2</v>
      </c>
      <c r="H223" s="48" t="n">
        <v>230</v>
      </c>
      <c r="I223" s="40" t="n">
        <v>460</v>
      </c>
      <c r="J223" s="41" t="n">
        <v>0.12</v>
      </c>
      <c r="K223" s="42" t="n">
        <v>515.2</v>
      </c>
      <c r="L223" s="37" t="s">
        <v>790</v>
      </c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21"/>
      <c r="AB223" s="321"/>
      <c r="AC223" s="321"/>
      <c r="AD223" s="321"/>
      <c r="AE223" s="321"/>
      <c r="AF223" s="321"/>
      <c r="AG223" s="321"/>
      <c r="AH223" s="321"/>
      <c r="AI223" s="321"/>
      <c r="AJ223" s="321"/>
      <c r="AK223" s="321"/>
      <c r="AL223" s="321"/>
      <c r="AM223" s="321"/>
      <c r="AN223" s="321"/>
      <c r="AO223" s="321"/>
      <c r="AP223" s="321"/>
      <c r="AQ223" s="321"/>
      <c r="AR223" s="321"/>
      <c r="AS223" s="321"/>
      <c r="AT223" s="321"/>
      <c r="AU223" s="321"/>
      <c r="AV223" s="321"/>
      <c r="AW223" s="321"/>
      <c r="AX223" s="321"/>
      <c r="AY223" s="321"/>
      <c r="AZ223" s="321"/>
      <c r="BA223" s="321"/>
      <c r="BB223" s="321"/>
      <c r="BC223" s="321"/>
      <c r="BD223" s="321"/>
      <c r="BE223" s="321"/>
      <c r="BF223" s="321"/>
      <c r="BG223" s="321"/>
      <c r="BH223" s="321"/>
      <c r="BI223" s="321"/>
      <c r="BJ223" s="321"/>
      <c r="BK223" s="321"/>
      <c r="BL223" s="321"/>
      <c r="BM223" s="321"/>
      <c r="BN223" s="321"/>
      <c r="BO223" s="321"/>
      <c r="BP223" s="321"/>
      <c r="BQ223" s="321"/>
      <c r="BR223" s="321"/>
      <c r="BS223" s="321"/>
      <c r="BT223" s="321"/>
      <c r="BU223" s="321"/>
      <c r="BV223" s="321"/>
      <c r="BW223" s="321"/>
      <c r="BX223" s="321"/>
      <c r="BY223" s="321"/>
      <c r="BZ223" s="321"/>
      <c r="CA223" s="321"/>
      <c r="CB223" s="321"/>
      <c r="CC223" s="321"/>
      <c r="CD223" s="321"/>
      <c r="CE223" s="321"/>
      <c r="CF223" s="321"/>
      <c r="CG223" s="321"/>
      <c r="CH223" s="321"/>
      <c r="CI223" s="321"/>
      <c r="CJ223" s="321"/>
      <c r="CK223" s="321"/>
      <c r="CL223" s="321"/>
      <c r="CM223" s="321"/>
      <c r="CN223" s="321"/>
      <c r="CO223" s="321"/>
      <c r="CP223" s="321"/>
      <c r="CQ223" s="321"/>
      <c r="CR223" s="321"/>
      <c r="CS223" s="321"/>
      <c r="CT223" s="321"/>
      <c r="CU223" s="321"/>
      <c r="CV223" s="321"/>
      <c r="CW223" s="321"/>
      <c r="CX223" s="321"/>
      <c r="CY223" s="321"/>
      <c r="CZ223" s="321"/>
      <c r="DA223" s="321"/>
      <c r="DB223" s="321"/>
      <c r="DC223" s="321"/>
      <c r="DD223" s="321"/>
      <c r="DE223" s="321"/>
      <c r="DF223" s="321"/>
      <c r="DG223" s="321"/>
      <c r="DH223" s="321"/>
      <c r="DI223" s="321"/>
      <c r="DJ223" s="321"/>
      <c r="DK223" s="321"/>
      <c r="DL223" s="321"/>
      <c r="DM223" s="321"/>
      <c r="DN223" s="321"/>
      <c r="DO223" s="321"/>
      <c r="DP223" s="321"/>
      <c r="DQ223" s="321"/>
      <c r="DR223" s="321"/>
      <c r="DS223" s="321"/>
      <c r="DT223" s="321"/>
      <c r="DU223" s="321"/>
      <c r="DV223" s="321"/>
      <c r="DW223" s="321"/>
      <c r="DX223" s="321"/>
      <c r="DY223" s="321"/>
      <c r="DZ223" s="321"/>
      <c r="EA223" s="321"/>
      <c r="EB223" s="321"/>
      <c r="EC223" s="321"/>
      <c r="ED223" s="321"/>
      <c r="EE223" s="321"/>
      <c r="EF223" s="321"/>
      <c r="EG223" s="321"/>
      <c r="EH223" s="321"/>
      <c r="EI223" s="321"/>
      <c r="EJ223" s="321"/>
      <c r="EK223" s="321"/>
      <c r="EL223" s="321"/>
      <c r="EM223" s="321"/>
      <c r="EN223" s="321"/>
      <c r="EO223" s="321"/>
      <c r="EP223" s="321"/>
      <c r="EQ223" s="321"/>
      <c r="ER223" s="321"/>
      <c r="ES223" s="321"/>
      <c r="ET223" s="321"/>
      <c r="EU223" s="321"/>
      <c r="EV223" s="321"/>
      <c r="EW223" s="321"/>
      <c r="EX223" s="321"/>
      <c r="EY223" s="321"/>
      <c r="EZ223" s="321"/>
      <c r="FA223" s="321"/>
      <c r="FB223" s="321"/>
      <c r="FC223" s="321"/>
      <c r="FD223" s="321"/>
      <c r="FE223" s="321"/>
      <c r="FF223" s="321"/>
      <c r="FG223" s="321"/>
      <c r="FH223" s="321"/>
      <c r="FI223" s="321"/>
      <c r="FJ223" s="321"/>
      <c r="FK223" s="321"/>
      <c r="FL223" s="321"/>
      <c r="FM223" s="321"/>
      <c r="FN223" s="321"/>
      <c r="FO223" s="321"/>
      <c r="FP223" s="321"/>
      <c r="FQ223" s="321"/>
      <c r="FR223" s="321"/>
      <c r="FS223" s="321"/>
      <c r="FT223" s="321"/>
      <c r="FU223" s="321"/>
      <c r="FV223" s="321"/>
      <c r="FW223" s="321"/>
      <c r="FX223" s="321"/>
      <c r="FY223" s="321"/>
      <c r="FZ223" s="321"/>
      <c r="GA223" s="321"/>
      <c r="GB223" s="321"/>
      <c r="GC223" s="321"/>
      <c r="GD223" s="321"/>
      <c r="GE223" s="321"/>
      <c r="GF223" s="321"/>
      <c r="GG223" s="321"/>
      <c r="GH223" s="321"/>
      <c r="GI223" s="321"/>
      <c r="GJ223" s="321"/>
      <c r="GK223" s="321"/>
      <c r="GL223" s="321"/>
      <c r="GM223" s="321"/>
      <c r="GN223" s="321"/>
      <c r="GO223" s="321"/>
      <c r="GP223" s="321"/>
      <c r="GQ223" s="321"/>
      <c r="GR223" s="321"/>
      <c r="GS223" s="321"/>
      <c r="GT223" s="321"/>
      <c r="GU223" s="321"/>
      <c r="GV223" s="321"/>
      <c r="GW223" s="321"/>
      <c r="GX223" s="321"/>
      <c r="GY223" s="321"/>
      <c r="GZ223" s="321"/>
      <c r="HA223" s="321"/>
      <c r="HB223" s="321"/>
      <c r="HC223" s="321"/>
      <c r="HD223" s="321"/>
      <c r="HE223" s="321"/>
      <c r="HF223" s="321"/>
      <c r="HG223" s="321"/>
      <c r="HH223" s="321"/>
      <c r="HI223" s="321"/>
      <c r="HJ223" s="321"/>
      <c r="HK223" s="321"/>
      <c r="HL223" s="321"/>
      <c r="HM223" s="321"/>
      <c r="HN223" s="321"/>
      <c r="HO223" s="321"/>
      <c r="HP223" s="321"/>
      <c r="HQ223" s="321"/>
      <c r="HR223" s="321"/>
      <c r="HS223" s="321"/>
      <c r="HT223" s="321"/>
      <c r="HU223" s="321"/>
      <c r="HV223" s="321"/>
      <c r="HW223" s="321"/>
      <c r="HX223" s="321"/>
      <c r="HY223" s="321"/>
      <c r="HZ223" s="321"/>
      <c r="IA223" s="321"/>
      <c r="IB223" s="321"/>
      <c r="IC223" s="321"/>
      <c r="ID223" s="321"/>
      <c r="IE223" s="321"/>
      <c r="IF223" s="321"/>
      <c r="IG223" s="321"/>
    </row>
    <row r="224" s="26" customFormat="true" ht="30" hidden="false" customHeight="false" outlineLevel="0" collapsed="false">
      <c r="A224" s="38" t="n">
        <v>6</v>
      </c>
      <c r="B224" s="39" t="s">
        <v>1242</v>
      </c>
      <c r="C224" s="37" t="s">
        <v>1243</v>
      </c>
      <c r="D224" s="37" t="s">
        <v>1244</v>
      </c>
      <c r="E224" s="78" t="s">
        <v>16</v>
      </c>
      <c r="F224" s="37" t="s">
        <v>870</v>
      </c>
      <c r="G224" s="60" t="n">
        <v>0.39</v>
      </c>
      <c r="H224" s="39" t="n">
        <v>300</v>
      </c>
      <c r="I224" s="40" t="n">
        <v>117</v>
      </c>
      <c r="J224" s="41" t="n">
        <v>0.12</v>
      </c>
      <c r="K224" s="42" t="n">
        <v>131.04</v>
      </c>
      <c r="L224" s="37" t="s">
        <v>790</v>
      </c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21"/>
      <c r="AB224" s="321"/>
      <c r="AC224" s="321"/>
      <c r="AD224" s="321"/>
      <c r="AE224" s="321"/>
      <c r="AF224" s="321"/>
      <c r="AG224" s="321"/>
      <c r="AH224" s="321"/>
      <c r="AI224" s="321"/>
      <c r="AJ224" s="321"/>
      <c r="AK224" s="321"/>
      <c r="AL224" s="321"/>
      <c r="AM224" s="321"/>
      <c r="AN224" s="321"/>
      <c r="AO224" s="321"/>
      <c r="AP224" s="321"/>
      <c r="AQ224" s="321"/>
      <c r="AR224" s="321"/>
      <c r="AS224" s="321"/>
      <c r="AT224" s="321"/>
      <c r="AU224" s="321"/>
      <c r="AV224" s="321"/>
      <c r="AW224" s="321"/>
      <c r="AX224" s="321"/>
      <c r="AY224" s="321"/>
      <c r="AZ224" s="321"/>
      <c r="BA224" s="321"/>
      <c r="BB224" s="321"/>
      <c r="BC224" s="321"/>
      <c r="BD224" s="321"/>
      <c r="BE224" s="321"/>
      <c r="BF224" s="321"/>
      <c r="BG224" s="321"/>
      <c r="BH224" s="321"/>
      <c r="BI224" s="321"/>
      <c r="BJ224" s="321"/>
      <c r="BK224" s="321"/>
      <c r="BL224" s="321"/>
      <c r="BM224" s="321"/>
      <c r="BN224" s="321"/>
      <c r="BO224" s="321"/>
      <c r="BP224" s="321"/>
      <c r="BQ224" s="321"/>
      <c r="BR224" s="321"/>
      <c r="BS224" s="321"/>
      <c r="BT224" s="321"/>
      <c r="BU224" s="321"/>
      <c r="BV224" s="321"/>
      <c r="BW224" s="321"/>
      <c r="BX224" s="321"/>
      <c r="BY224" s="321"/>
      <c r="BZ224" s="321"/>
      <c r="CA224" s="321"/>
      <c r="CB224" s="321"/>
      <c r="CC224" s="321"/>
      <c r="CD224" s="321"/>
      <c r="CE224" s="321"/>
      <c r="CF224" s="321"/>
      <c r="CG224" s="321"/>
      <c r="CH224" s="321"/>
      <c r="CI224" s="321"/>
      <c r="CJ224" s="321"/>
      <c r="CK224" s="321"/>
      <c r="CL224" s="321"/>
      <c r="CM224" s="321"/>
      <c r="CN224" s="321"/>
      <c r="CO224" s="321"/>
      <c r="CP224" s="321"/>
      <c r="CQ224" s="321"/>
      <c r="CR224" s="321"/>
      <c r="CS224" s="321"/>
      <c r="CT224" s="321"/>
      <c r="CU224" s="321"/>
      <c r="CV224" s="321"/>
      <c r="CW224" s="321"/>
      <c r="CX224" s="321"/>
      <c r="CY224" s="321"/>
      <c r="CZ224" s="321"/>
      <c r="DA224" s="321"/>
      <c r="DB224" s="321"/>
      <c r="DC224" s="321"/>
      <c r="DD224" s="321"/>
      <c r="DE224" s="321"/>
      <c r="DF224" s="321"/>
      <c r="DG224" s="321"/>
      <c r="DH224" s="321"/>
      <c r="DI224" s="321"/>
      <c r="DJ224" s="321"/>
      <c r="DK224" s="321"/>
      <c r="DL224" s="321"/>
      <c r="DM224" s="321"/>
      <c r="DN224" s="321"/>
      <c r="DO224" s="321"/>
      <c r="DP224" s="321"/>
      <c r="DQ224" s="321"/>
      <c r="DR224" s="321"/>
      <c r="DS224" s="321"/>
      <c r="DT224" s="321"/>
      <c r="DU224" s="321"/>
      <c r="DV224" s="321"/>
      <c r="DW224" s="321"/>
      <c r="DX224" s="321"/>
      <c r="DY224" s="321"/>
      <c r="DZ224" s="321"/>
      <c r="EA224" s="321"/>
      <c r="EB224" s="321"/>
      <c r="EC224" s="321"/>
      <c r="ED224" s="321"/>
      <c r="EE224" s="321"/>
      <c r="EF224" s="321"/>
      <c r="EG224" s="321"/>
      <c r="EH224" s="321"/>
      <c r="EI224" s="321"/>
      <c r="EJ224" s="321"/>
      <c r="EK224" s="321"/>
      <c r="EL224" s="321"/>
      <c r="EM224" s="321"/>
      <c r="EN224" s="321"/>
      <c r="EO224" s="321"/>
      <c r="EP224" s="321"/>
      <c r="EQ224" s="321"/>
      <c r="ER224" s="321"/>
      <c r="ES224" s="321"/>
      <c r="ET224" s="321"/>
      <c r="EU224" s="321"/>
      <c r="EV224" s="321"/>
      <c r="EW224" s="321"/>
      <c r="EX224" s="321"/>
      <c r="EY224" s="321"/>
      <c r="EZ224" s="321"/>
      <c r="FA224" s="321"/>
      <c r="FB224" s="321"/>
      <c r="FC224" s="321"/>
      <c r="FD224" s="321"/>
      <c r="FE224" s="321"/>
      <c r="FF224" s="321"/>
      <c r="FG224" s="321"/>
      <c r="FH224" s="321"/>
      <c r="FI224" s="321"/>
      <c r="FJ224" s="321"/>
      <c r="FK224" s="321"/>
      <c r="FL224" s="321"/>
      <c r="FM224" s="321"/>
      <c r="FN224" s="321"/>
      <c r="FO224" s="321"/>
      <c r="FP224" s="321"/>
      <c r="FQ224" s="321"/>
      <c r="FR224" s="321"/>
      <c r="FS224" s="321"/>
      <c r="FT224" s="321"/>
      <c r="FU224" s="321"/>
      <c r="FV224" s="321"/>
      <c r="FW224" s="321"/>
      <c r="FX224" s="321"/>
      <c r="FY224" s="321"/>
      <c r="FZ224" s="321"/>
      <c r="GA224" s="321"/>
      <c r="GB224" s="321"/>
      <c r="GC224" s="321"/>
      <c r="GD224" s="321"/>
      <c r="GE224" s="321"/>
      <c r="GF224" s="321"/>
      <c r="GG224" s="321"/>
      <c r="GH224" s="321"/>
      <c r="GI224" s="321"/>
      <c r="GJ224" s="321"/>
      <c r="GK224" s="321"/>
      <c r="GL224" s="321"/>
      <c r="GM224" s="321"/>
      <c r="GN224" s="321"/>
      <c r="GO224" s="321"/>
      <c r="GP224" s="321"/>
      <c r="GQ224" s="321"/>
      <c r="GR224" s="321"/>
      <c r="GS224" s="321"/>
      <c r="GT224" s="321"/>
      <c r="GU224" s="321"/>
      <c r="GV224" s="321"/>
      <c r="GW224" s="321"/>
      <c r="GX224" s="321"/>
      <c r="GY224" s="321"/>
      <c r="GZ224" s="321"/>
      <c r="HA224" s="321"/>
      <c r="HB224" s="321"/>
      <c r="HC224" s="321"/>
      <c r="HD224" s="321"/>
      <c r="HE224" s="321"/>
      <c r="HF224" s="321"/>
      <c r="HG224" s="321"/>
      <c r="HH224" s="321"/>
      <c r="HI224" s="321"/>
      <c r="HJ224" s="321"/>
      <c r="HK224" s="321"/>
      <c r="HL224" s="321"/>
      <c r="HM224" s="321"/>
      <c r="HN224" s="321"/>
      <c r="HO224" s="321"/>
      <c r="HP224" s="321"/>
      <c r="HQ224" s="321"/>
      <c r="HR224" s="321"/>
      <c r="HS224" s="321"/>
      <c r="HT224" s="321"/>
      <c r="HU224" s="321"/>
      <c r="HV224" s="321"/>
      <c r="HW224" s="321"/>
      <c r="HX224" s="321"/>
      <c r="HY224" s="321"/>
      <c r="HZ224" s="321"/>
      <c r="IA224" s="321"/>
      <c r="IB224" s="321"/>
      <c r="IC224" s="321"/>
      <c r="ID224" s="321"/>
      <c r="IE224" s="321"/>
      <c r="IF224" s="321"/>
      <c r="IG224" s="321"/>
      <c r="IH224" s="321"/>
      <c r="II224" s="321"/>
      <c r="IJ224" s="321"/>
      <c r="IK224" s="321"/>
      <c r="IL224" s="321"/>
      <c r="IM224" s="321"/>
      <c r="IN224" s="321"/>
      <c r="IO224" s="321"/>
      <c r="IP224" s="321"/>
      <c r="IQ224" s="321"/>
      <c r="IR224" s="321"/>
      <c r="IS224" s="321"/>
      <c r="IT224" s="321"/>
      <c r="IU224" s="321"/>
      <c r="IV224" s="321"/>
    </row>
    <row r="225" s="26" customFormat="true" ht="30" hidden="false" customHeight="false" outlineLevel="0" collapsed="false">
      <c r="A225" s="51" t="n">
        <v>7</v>
      </c>
      <c r="B225" s="39" t="s">
        <v>1266</v>
      </c>
      <c r="C225" s="37" t="s">
        <v>1267</v>
      </c>
      <c r="D225" s="37" t="s">
        <v>1268</v>
      </c>
      <c r="E225" s="78" t="s">
        <v>16</v>
      </c>
      <c r="F225" s="37" t="s">
        <v>870</v>
      </c>
      <c r="G225" s="42" t="n">
        <v>6.6</v>
      </c>
      <c r="H225" s="52" t="n">
        <v>400</v>
      </c>
      <c r="I225" s="40" t="n">
        <v>2640</v>
      </c>
      <c r="J225" s="41" t="n">
        <v>0.12</v>
      </c>
      <c r="K225" s="42" t="n">
        <v>2956.8</v>
      </c>
      <c r="L225" s="53" t="s">
        <v>790</v>
      </c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21"/>
      <c r="Y225" s="321"/>
      <c r="Z225" s="321"/>
      <c r="AA225" s="321"/>
      <c r="AB225" s="321"/>
      <c r="AC225" s="321"/>
      <c r="AD225" s="321"/>
      <c r="AE225" s="321"/>
      <c r="AF225" s="321"/>
      <c r="AG225" s="321"/>
      <c r="AH225" s="321"/>
      <c r="AI225" s="321"/>
      <c r="AJ225" s="321"/>
      <c r="AK225" s="321"/>
      <c r="AL225" s="321"/>
      <c r="AM225" s="321"/>
      <c r="AN225" s="321"/>
      <c r="AO225" s="321"/>
      <c r="AP225" s="321"/>
      <c r="AQ225" s="321"/>
      <c r="AR225" s="321"/>
      <c r="AS225" s="321"/>
      <c r="AT225" s="321"/>
      <c r="AU225" s="321"/>
      <c r="AV225" s="321"/>
      <c r="AW225" s="321"/>
      <c r="AX225" s="321"/>
      <c r="AY225" s="321"/>
      <c r="AZ225" s="321"/>
      <c r="BA225" s="321"/>
      <c r="BB225" s="321"/>
      <c r="BC225" s="321"/>
      <c r="BD225" s="321"/>
      <c r="BE225" s="321"/>
      <c r="BF225" s="321"/>
      <c r="BG225" s="321"/>
      <c r="BH225" s="321"/>
      <c r="BI225" s="321"/>
      <c r="BJ225" s="321"/>
      <c r="BK225" s="321"/>
      <c r="BL225" s="321"/>
      <c r="BM225" s="321"/>
      <c r="BN225" s="321"/>
      <c r="BO225" s="321"/>
      <c r="BP225" s="321"/>
      <c r="BQ225" s="321"/>
      <c r="BR225" s="321"/>
      <c r="BS225" s="321"/>
      <c r="BT225" s="321"/>
      <c r="BU225" s="321"/>
      <c r="BV225" s="321"/>
      <c r="BW225" s="321"/>
      <c r="BX225" s="321"/>
      <c r="BY225" s="321"/>
      <c r="BZ225" s="321"/>
      <c r="CA225" s="321"/>
      <c r="CB225" s="321"/>
      <c r="CC225" s="321"/>
      <c r="CD225" s="321"/>
      <c r="CE225" s="321"/>
      <c r="CF225" s="321"/>
      <c r="CG225" s="321"/>
      <c r="CH225" s="321"/>
      <c r="CI225" s="321"/>
      <c r="CJ225" s="321"/>
      <c r="CK225" s="321"/>
      <c r="CL225" s="321"/>
      <c r="CM225" s="321"/>
      <c r="CN225" s="321"/>
      <c r="CO225" s="321"/>
      <c r="CP225" s="321"/>
      <c r="CQ225" s="321"/>
      <c r="CR225" s="321"/>
      <c r="CS225" s="321"/>
      <c r="CT225" s="321"/>
      <c r="CU225" s="321"/>
      <c r="CV225" s="321"/>
      <c r="CW225" s="321"/>
      <c r="CX225" s="321"/>
      <c r="CY225" s="321"/>
      <c r="CZ225" s="321"/>
      <c r="DA225" s="321"/>
      <c r="DB225" s="321"/>
      <c r="DC225" s="321"/>
      <c r="DD225" s="321"/>
      <c r="DE225" s="321"/>
      <c r="DF225" s="321"/>
      <c r="DG225" s="321"/>
      <c r="DH225" s="321"/>
      <c r="DI225" s="321"/>
      <c r="DJ225" s="321"/>
      <c r="DK225" s="321"/>
      <c r="DL225" s="321"/>
      <c r="DM225" s="321"/>
      <c r="DN225" s="321"/>
      <c r="DO225" s="321"/>
      <c r="DP225" s="321"/>
      <c r="DQ225" s="321"/>
      <c r="DR225" s="321"/>
      <c r="DS225" s="321"/>
      <c r="DT225" s="321"/>
      <c r="DU225" s="321"/>
      <c r="DV225" s="321"/>
      <c r="DW225" s="321"/>
      <c r="DX225" s="321"/>
      <c r="DY225" s="321"/>
      <c r="DZ225" s="321"/>
      <c r="EA225" s="321"/>
      <c r="EB225" s="321"/>
      <c r="EC225" s="321"/>
      <c r="ED225" s="321"/>
      <c r="EE225" s="321"/>
      <c r="EF225" s="321"/>
      <c r="EG225" s="321"/>
      <c r="EH225" s="321"/>
      <c r="EI225" s="321"/>
      <c r="EJ225" s="321"/>
      <c r="EK225" s="321"/>
      <c r="EL225" s="321"/>
      <c r="EM225" s="321"/>
      <c r="EN225" s="321"/>
      <c r="EO225" s="321"/>
      <c r="EP225" s="321"/>
      <c r="EQ225" s="321"/>
      <c r="ER225" s="321"/>
      <c r="ES225" s="321"/>
      <c r="ET225" s="321"/>
      <c r="EU225" s="321"/>
      <c r="EV225" s="321"/>
      <c r="EW225" s="321"/>
      <c r="EX225" s="321"/>
      <c r="EY225" s="321"/>
      <c r="EZ225" s="321"/>
      <c r="FA225" s="321"/>
      <c r="FB225" s="321"/>
      <c r="FC225" s="321"/>
      <c r="FD225" s="321"/>
      <c r="FE225" s="321"/>
      <c r="FF225" s="321"/>
      <c r="FG225" s="321"/>
      <c r="FH225" s="321"/>
      <c r="FI225" s="321"/>
      <c r="FJ225" s="321"/>
      <c r="FK225" s="321"/>
      <c r="FL225" s="321"/>
      <c r="FM225" s="321"/>
      <c r="FN225" s="321"/>
      <c r="FO225" s="321"/>
      <c r="FP225" s="321"/>
      <c r="FQ225" s="321"/>
      <c r="FR225" s="321"/>
      <c r="FS225" s="321"/>
      <c r="FT225" s="321"/>
      <c r="FU225" s="321"/>
      <c r="FV225" s="321"/>
      <c r="FW225" s="321"/>
      <c r="FX225" s="321"/>
      <c r="FY225" s="321"/>
      <c r="FZ225" s="321"/>
      <c r="GA225" s="321"/>
      <c r="GB225" s="321"/>
      <c r="GC225" s="321"/>
      <c r="GD225" s="321"/>
      <c r="GE225" s="321"/>
      <c r="GF225" s="321"/>
      <c r="GG225" s="321"/>
      <c r="GH225" s="321"/>
      <c r="GI225" s="321"/>
      <c r="GJ225" s="321"/>
      <c r="GK225" s="321"/>
      <c r="GL225" s="321"/>
      <c r="GM225" s="321"/>
      <c r="GN225" s="321"/>
      <c r="GO225" s="321"/>
      <c r="GP225" s="321"/>
      <c r="GQ225" s="321"/>
      <c r="GR225" s="321"/>
      <c r="GS225" s="321"/>
      <c r="GT225" s="321"/>
      <c r="GU225" s="321"/>
      <c r="GV225" s="321"/>
      <c r="GW225" s="321"/>
      <c r="GX225" s="321"/>
      <c r="GY225" s="321"/>
      <c r="GZ225" s="321"/>
      <c r="HA225" s="321"/>
      <c r="HB225" s="321"/>
      <c r="HC225" s="321"/>
      <c r="HD225" s="321"/>
      <c r="HE225" s="321"/>
      <c r="HF225" s="321"/>
      <c r="HG225" s="321"/>
      <c r="HH225" s="321"/>
      <c r="HI225" s="321"/>
      <c r="HJ225" s="321"/>
      <c r="HK225" s="321"/>
      <c r="HL225" s="321"/>
      <c r="HM225" s="321"/>
      <c r="HN225" s="321"/>
      <c r="HO225" s="321"/>
      <c r="HP225" s="321"/>
      <c r="HQ225" s="321"/>
      <c r="HR225" s="321"/>
      <c r="HS225" s="321"/>
      <c r="HT225" s="321"/>
      <c r="HU225" s="321"/>
      <c r="HV225" s="321"/>
      <c r="HW225" s="321"/>
      <c r="HX225" s="321"/>
      <c r="HY225" s="321"/>
      <c r="HZ225" s="321"/>
      <c r="IA225" s="321"/>
      <c r="IB225" s="321"/>
      <c r="IC225" s="321"/>
      <c r="ID225" s="321"/>
      <c r="IE225" s="321"/>
      <c r="IF225" s="321"/>
      <c r="IG225" s="321"/>
    </row>
    <row r="226" s="26" customFormat="true" ht="15" hidden="false" customHeight="true" outlineLevel="0" collapsed="false">
      <c r="A226" s="33" t="s">
        <v>2593</v>
      </c>
      <c r="B226" s="33"/>
      <c r="C226" s="33"/>
      <c r="D226" s="33"/>
      <c r="E226" s="33"/>
      <c r="F226" s="33"/>
      <c r="G226" s="33"/>
      <c r="H226" s="33"/>
      <c r="I226" s="33"/>
      <c r="J226" s="33"/>
      <c r="K226" s="290" t="n">
        <f aca="false">SUM(K219:K225)</f>
        <v>14265.048</v>
      </c>
    </row>
    <row r="227" s="26" customFormat="true" ht="15" hidden="false" customHeight="true" outlineLevel="0" collapsed="false">
      <c r="A227" s="33" t="s">
        <v>2594</v>
      </c>
      <c r="B227" s="33"/>
      <c r="C227" s="33"/>
      <c r="D227" s="33"/>
      <c r="E227" s="33"/>
      <c r="F227" s="33"/>
      <c r="G227" s="33"/>
      <c r="H227" s="33"/>
      <c r="I227" s="33"/>
      <c r="J227" s="33"/>
      <c r="K227" s="290" t="n">
        <v>-0.05</v>
      </c>
    </row>
    <row r="228" s="26" customFormat="true" ht="15" hidden="false" customHeight="true" outlineLevel="0" collapsed="false">
      <c r="A228" s="313" t="s">
        <v>2699</v>
      </c>
      <c r="B228" s="313"/>
      <c r="C228" s="313"/>
      <c r="D228" s="313"/>
      <c r="E228" s="313"/>
      <c r="F228" s="313"/>
      <c r="G228" s="313"/>
      <c r="H228" s="313"/>
      <c r="I228" s="313"/>
      <c r="J228" s="313"/>
      <c r="K228" s="290" t="n">
        <f aca="false">SUM(K226:K227)</f>
        <v>14264.998</v>
      </c>
    </row>
    <row r="229" s="26" customFormat="true" ht="15" hidden="false" customHeight="false" outlineLevel="0" collapsed="false">
      <c r="A229" s="314"/>
      <c r="B229" s="315"/>
      <c r="C229" s="315"/>
      <c r="D229" s="315"/>
      <c r="E229" s="316"/>
      <c r="F229" s="315"/>
      <c r="G229" s="317"/>
      <c r="H229" s="314"/>
      <c r="I229" s="315"/>
      <c r="J229" s="315"/>
      <c r="K229" s="318"/>
    </row>
    <row r="230" s="26" customFormat="true" ht="15" hidden="false" customHeight="false" outlineLevel="0" collapsed="false">
      <c r="A230" s="24"/>
      <c r="C230" s="319"/>
      <c r="D230" s="319"/>
      <c r="F230" s="319"/>
      <c r="G230" s="320"/>
      <c r="H230" s="24"/>
      <c r="K230" s="118"/>
    </row>
    <row r="231" s="26" customFormat="true" ht="45" hidden="false" customHeight="false" outlineLevel="0" collapsed="false">
      <c r="A231" s="32" t="s">
        <v>2588</v>
      </c>
      <c r="B231" s="284" t="s">
        <v>751</v>
      </c>
      <c r="C231" s="284" t="s">
        <v>752</v>
      </c>
      <c r="D231" s="284" t="s">
        <v>753</v>
      </c>
      <c r="E231" s="284" t="s">
        <v>3</v>
      </c>
      <c r="F231" s="284" t="s">
        <v>2589</v>
      </c>
      <c r="G231" s="286" t="s">
        <v>755</v>
      </c>
      <c r="H231" s="285" t="s">
        <v>756</v>
      </c>
      <c r="I231" s="286" t="s">
        <v>757</v>
      </c>
      <c r="J231" s="285" t="s">
        <v>758</v>
      </c>
      <c r="K231" s="287" t="s">
        <v>759</v>
      </c>
      <c r="N231" s="283" t="s">
        <v>2700</v>
      </c>
    </row>
    <row r="232" s="26" customFormat="true" ht="30" hidden="false" customHeight="false" outlineLevel="0" collapsed="false">
      <c r="A232" s="51" t="n">
        <v>1</v>
      </c>
      <c r="B232" s="39" t="s">
        <v>1269</v>
      </c>
      <c r="C232" s="37" t="s">
        <v>1270</v>
      </c>
      <c r="D232" s="37" t="s">
        <v>1271</v>
      </c>
      <c r="E232" s="78" t="s">
        <v>16</v>
      </c>
      <c r="F232" s="37" t="s">
        <v>870</v>
      </c>
      <c r="G232" s="42" t="n">
        <v>0.825</v>
      </c>
      <c r="H232" s="52" t="n">
        <v>950</v>
      </c>
      <c r="I232" s="40" t="n">
        <v>783.75</v>
      </c>
      <c r="J232" s="41" t="n">
        <v>0.12</v>
      </c>
      <c r="K232" s="42" t="n">
        <v>877.8</v>
      </c>
      <c r="L232" s="53" t="s">
        <v>790</v>
      </c>
      <c r="M232" s="321"/>
      <c r="O232" s="321"/>
      <c r="P232" s="321"/>
      <c r="Q232" s="321"/>
      <c r="R232" s="321"/>
      <c r="S232" s="321"/>
      <c r="T232" s="321"/>
      <c r="U232" s="321"/>
      <c r="V232" s="321"/>
      <c r="W232" s="321"/>
      <c r="X232" s="321"/>
      <c r="Y232" s="321"/>
      <c r="Z232" s="321"/>
      <c r="AA232" s="321"/>
      <c r="AB232" s="321"/>
      <c r="AC232" s="321"/>
      <c r="AD232" s="321"/>
      <c r="AE232" s="321"/>
      <c r="AF232" s="321"/>
      <c r="AG232" s="321"/>
      <c r="AH232" s="321"/>
      <c r="AI232" s="321"/>
      <c r="AJ232" s="321"/>
      <c r="AK232" s="321"/>
      <c r="AL232" s="321"/>
      <c r="AM232" s="321"/>
      <c r="AN232" s="321"/>
      <c r="AO232" s="321"/>
      <c r="AP232" s="321"/>
      <c r="AQ232" s="321"/>
      <c r="AR232" s="321"/>
      <c r="AS232" s="321"/>
      <c r="AT232" s="321"/>
      <c r="AU232" s="321"/>
      <c r="AV232" s="321"/>
      <c r="AW232" s="321"/>
      <c r="AX232" s="321"/>
      <c r="AY232" s="321"/>
      <c r="AZ232" s="321"/>
      <c r="BA232" s="321"/>
      <c r="BB232" s="321"/>
      <c r="BC232" s="321"/>
      <c r="BD232" s="321"/>
      <c r="BE232" s="321"/>
      <c r="BF232" s="321"/>
      <c r="BG232" s="321"/>
      <c r="BH232" s="321"/>
      <c r="BI232" s="321"/>
      <c r="BJ232" s="321"/>
      <c r="BK232" s="321"/>
      <c r="BL232" s="321"/>
      <c r="BM232" s="321"/>
      <c r="BN232" s="321"/>
      <c r="BO232" s="321"/>
      <c r="BP232" s="321"/>
      <c r="BQ232" s="321"/>
      <c r="BR232" s="321"/>
      <c r="BS232" s="321"/>
      <c r="BT232" s="321"/>
      <c r="BU232" s="321"/>
      <c r="BV232" s="321"/>
      <c r="BW232" s="321"/>
      <c r="BX232" s="321"/>
      <c r="BY232" s="321"/>
      <c r="BZ232" s="321"/>
      <c r="CA232" s="321"/>
      <c r="CB232" s="321"/>
      <c r="CC232" s="321"/>
      <c r="CD232" s="321"/>
      <c r="CE232" s="321"/>
      <c r="CF232" s="321"/>
      <c r="CG232" s="321"/>
      <c r="CH232" s="321"/>
      <c r="CI232" s="321"/>
      <c r="CJ232" s="321"/>
      <c r="CK232" s="321"/>
      <c r="CL232" s="321"/>
      <c r="CM232" s="321"/>
      <c r="CN232" s="321"/>
      <c r="CO232" s="321"/>
      <c r="CP232" s="321"/>
      <c r="CQ232" s="321"/>
      <c r="CR232" s="321"/>
      <c r="CS232" s="321"/>
      <c r="CT232" s="321"/>
      <c r="CU232" s="321"/>
      <c r="CV232" s="321"/>
      <c r="CW232" s="321"/>
      <c r="CX232" s="321"/>
      <c r="CY232" s="321"/>
      <c r="CZ232" s="321"/>
      <c r="DA232" s="321"/>
      <c r="DB232" s="321"/>
      <c r="DC232" s="321"/>
      <c r="DD232" s="321"/>
      <c r="DE232" s="321"/>
      <c r="DF232" s="321"/>
      <c r="DG232" s="321"/>
      <c r="DH232" s="321"/>
      <c r="DI232" s="321"/>
      <c r="DJ232" s="321"/>
      <c r="DK232" s="321"/>
      <c r="DL232" s="321"/>
      <c r="DM232" s="321"/>
      <c r="DN232" s="321"/>
      <c r="DO232" s="321"/>
      <c r="DP232" s="321"/>
      <c r="DQ232" s="321"/>
      <c r="DR232" s="321"/>
      <c r="DS232" s="321"/>
      <c r="DT232" s="321"/>
      <c r="DU232" s="321"/>
      <c r="DV232" s="321"/>
      <c r="DW232" s="321"/>
      <c r="DX232" s="321"/>
      <c r="DY232" s="321"/>
      <c r="DZ232" s="321"/>
      <c r="EA232" s="321"/>
      <c r="EB232" s="321"/>
      <c r="EC232" s="321"/>
      <c r="ED232" s="321"/>
      <c r="EE232" s="321"/>
      <c r="EF232" s="321"/>
      <c r="EG232" s="321"/>
      <c r="EH232" s="321"/>
      <c r="EI232" s="321"/>
      <c r="EJ232" s="321"/>
      <c r="EK232" s="321"/>
      <c r="EL232" s="321"/>
      <c r="EM232" s="321"/>
      <c r="EN232" s="321"/>
      <c r="EO232" s="321"/>
      <c r="EP232" s="321"/>
      <c r="EQ232" s="321"/>
      <c r="ER232" s="321"/>
      <c r="ES232" s="321"/>
      <c r="ET232" s="321"/>
      <c r="EU232" s="321"/>
      <c r="EV232" s="321"/>
      <c r="EW232" s="321"/>
      <c r="EX232" s="321"/>
      <c r="EY232" s="321"/>
      <c r="EZ232" s="321"/>
      <c r="FA232" s="321"/>
      <c r="FB232" s="321"/>
      <c r="FC232" s="321"/>
      <c r="FD232" s="321"/>
      <c r="FE232" s="321"/>
      <c r="FF232" s="321"/>
      <c r="FG232" s="321"/>
      <c r="FH232" s="321"/>
      <c r="FI232" s="321"/>
      <c r="FJ232" s="321"/>
      <c r="FK232" s="321"/>
      <c r="FL232" s="321"/>
      <c r="FM232" s="321"/>
      <c r="FN232" s="321"/>
      <c r="FO232" s="321"/>
      <c r="FP232" s="321"/>
      <c r="FQ232" s="321"/>
      <c r="FR232" s="321"/>
      <c r="FS232" s="321"/>
      <c r="FT232" s="321"/>
      <c r="FU232" s="321"/>
      <c r="FV232" s="321"/>
      <c r="FW232" s="321"/>
      <c r="FX232" s="321"/>
      <c r="FY232" s="321"/>
      <c r="FZ232" s="321"/>
      <c r="GA232" s="321"/>
      <c r="GB232" s="321"/>
      <c r="GC232" s="321"/>
      <c r="GD232" s="321"/>
      <c r="GE232" s="321"/>
      <c r="GF232" s="321"/>
      <c r="GG232" s="321"/>
      <c r="GH232" s="321"/>
      <c r="GI232" s="321"/>
      <c r="GJ232" s="321"/>
      <c r="GK232" s="321"/>
      <c r="GL232" s="321"/>
      <c r="GM232" s="321"/>
      <c r="GN232" s="321"/>
      <c r="GO232" s="321"/>
      <c r="GP232" s="321"/>
      <c r="GQ232" s="321"/>
      <c r="GR232" s="321"/>
      <c r="GS232" s="321"/>
      <c r="GT232" s="321"/>
      <c r="GU232" s="321"/>
      <c r="GV232" s="321"/>
      <c r="GW232" s="321"/>
      <c r="GX232" s="321"/>
      <c r="GY232" s="321"/>
      <c r="GZ232" s="321"/>
      <c r="HA232" s="321"/>
      <c r="HB232" s="321"/>
      <c r="HC232" s="321"/>
      <c r="HD232" s="321"/>
      <c r="HE232" s="321"/>
      <c r="HF232" s="321"/>
      <c r="HG232" s="321"/>
      <c r="HH232" s="321"/>
      <c r="HI232" s="321"/>
      <c r="HJ232" s="321"/>
      <c r="HK232" s="321"/>
      <c r="HL232" s="321"/>
      <c r="HM232" s="321"/>
      <c r="HN232" s="321"/>
      <c r="HO232" s="321"/>
      <c r="HP232" s="321"/>
      <c r="HQ232" s="321"/>
      <c r="HR232" s="321"/>
      <c r="HS232" s="321"/>
      <c r="HT232" s="321"/>
      <c r="HU232" s="321"/>
      <c r="HV232" s="321"/>
      <c r="HW232" s="321"/>
      <c r="HX232" s="321"/>
      <c r="HY232" s="321"/>
      <c r="HZ232" s="321"/>
      <c r="IA232" s="321"/>
      <c r="IB232" s="321"/>
      <c r="IC232" s="321"/>
      <c r="ID232" s="321"/>
      <c r="IE232" s="321"/>
      <c r="IF232" s="321"/>
      <c r="IG232" s="321"/>
    </row>
    <row r="233" s="26" customFormat="true" ht="45" hidden="false" customHeight="false" outlineLevel="0" collapsed="false">
      <c r="A233" s="51" t="n">
        <v>2</v>
      </c>
      <c r="B233" s="39" t="s">
        <v>1289</v>
      </c>
      <c r="C233" s="37" t="s">
        <v>1290</v>
      </c>
      <c r="D233" s="37" t="s">
        <v>1291</v>
      </c>
      <c r="E233" s="78" t="s">
        <v>16</v>
      </c>
      <c r="F233" s="37" t="s">
        <v>870</v>
      </c>
      <c r="G233" s="42" t="n">
        <v>0.77</v>
      </c>
      <c r="H233" s="52" t="n">
        <v>400</v>
      </c>
      <c r="I233" s="40" t="n">
        <v>308</v>
      </c>
      <c r="J233" s="41" t="n">
        <v>0.12</v>
      </c>
      <c r="K233" s="42" t="n">
        <v>344.96</v>
      </c>
      <c r="L233" s="53" t="s">
        <v>790</v>
      </c>
      <c r="M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21"/>
      <c r="Z233" s="321"/>
      <c r="AA233" s="321"/>
      <c r="AB233" s="321"/>
      <c r="AC233" s="321"/>
      <c r="AD233" s="321"/>
      <c r="AE233" s="321"/>
      <c r="AF233" s="321"/>
      <c r="AG233" s="321"/>
      <c r="AH233" s="321"/>
      <c r="AI233" s="321"/>
      <c r="AJ233" s="321"/>
      <c r="AK233" s="321"/>
      <c r="AL233" s="321"/>
      <c r="AM233" s="321"/>
      <c r="AN233" s="321"/>
      <c r="AO233" s="321"/>
      <c r="AP233" s="321"/>
      <c r="AQ233" s="321"/>
      <c r="AR233" s="321"/>
      <c r="AS233" s="321"/>
      <c r="AT233" s="321"/>
      <c r="AU233" s="321"/>
      <c r="AV233" s="321"/>
      <c r="AW233" s="321"/>
      <c r="AX233" s="321"/>
      <c r="AY233" s="321"/>
      <c r="AZ233" s="321"/>
      <c r="BA233" s="321"/>
      <c r="BB233" s="321"/>
      <c r="BC233" s="321"/>
      <c r="BD233" s="321"/>
      <c r="BE233" s="321"/>
      <c r="BF233" s="321"/>
      <c r="BG233" s="321"/>
      <c r="BH233" s="321"/>
      <c r="BI233" s="321"/>
      <c r="BJ233" s="321"/>
      <c r="BK233" s="321"/>
      <c r="BL233" s="321"/>
      <c r="BM233" s="321"/>
      <c r="BN233" s="321"/>
      <c r="BO233" s="321"/>
      <c r="BP233" s="321"/>
      <c r="BQ233" s="321"/>
      <c r="BR233" s="321"/>
      <c r="BS233" s="321"/>
      <c r="BT233" s="321"/>
      <c r="BU233" s="321"/>
      <c r="BV233" s="321"/>
      <c r="BW233" s="321"/>
      <c r="BX233" s="321"/>
      <c r="BY233" s="321"/>
      <c r="BZ233" s="321"/>
      <c r="CA233" s="321"/>
      <c r="CB233" s="321"/>
      <c r="CC233" s="321"/>
      <c r="CD233" s="321"/>
      <c r="CE233" s="321"/>
      <c r="CF233" s="321"/>
      <c r="CG233" s="321"/>
      <c r="CH233" s="321"/>
      <c r="CI233" s="321"/>
      <c r="CJ233" s="321"/>
      <c r="CK233" s="321"/>
      <c r="CL233" s="321"/>
      <c r="CM233" s="321"/>
      <c r="CN233" s="321"/>
      <c r="CO233" s="321"/>
      <c r="CP233" s="321"/>
      <c r="CQ233" s="321"/>
      <c r="CR233" s="321"/>
      <c r="CS233" s="321"/>
      <c r="CT233" s="321"/>
      <c r="CU233" s="321"/>
      <c r="CV233" s="321"/>
      <c r="CW233" s="321"/>
      <c r="CX233" s="321"/>
      <c r="CY233" s="321"/>
      <c r="CZ233" s="321"/>
      <c r="DA233" s="321"/>
      <c r="DB233" s="321"/>
      <c r="DC233" s="321"/>
      <c r="DD233" s="321"/>
      <c r="DE233" s="321"/>
      <c r="DF233" s="321"/>
      <c r="DG233" s="321"/>
      <c r="DH233" s="321"/>
      <c r="DI233" s="321"/>
      <c r="DJ233" s="321"/>
      <c r="DK233" s="321"/>
      <c r="DL233" s="321"/>
      <c r="DM233" s="321"/>
      <c r="DN233" s="321"/>
      <c r="DO233" s="321"/>
      <c r="DP233" s="321"/>
      <c r="DQ233" s="321"/>
      <c r="DR233" s="321"/>
      <c r="DS233" s="321"/>
      <c r="DT233" s="321"/>
      <c r="DU233" s="321"/>
      <c r="DV233" s="321"/>
      <c r="DW233" s="321"/>
      <c r="DX233" s="321"/>
      <c r="DY233" s="321"/>
      <c r="DZ233" s="321"/>
      <c r="EA233" s="321"/>
      <c r="EB233" s="321"/>
      <c r="EC233" s="321"/>
      <c r="ED233" s="321"/>
      <c r="EE233" s="321"/>
      <c r="EF233" s="321"/>
      <c r="EG233" s="321"/>
      <c r="EH233" s="321"/>
      <c r="EI233" s="321"/>
      <c r="EJ233" s="321"/>
      <c r="EK233" s="321"/>
      <c r="EL233" s="321"/>
      <c r="EM233" s="321"/>
      <c r="EN233" s="321"/>
      <c r="EO233" s="321"/>
      <c r="EP233" s="321"/>
      <c r="EQ233" s="321"/>
      <c r="ER233" s="321"/>
      <c r="ES233" s="321"/>
      <c r="ET233" s="321"/>
      <c r="EU233" s="321"/>
      <c r="EV233" s="321"/>
      <c r="EW233" s="321"/>
      <c r="EX233" s="321"/>
      <c r="EY233" s="321"/>
      <c r="EZ233" s="321"/>
      <c r="FA233" s="321"/>
      <c r="FB233" s="321"/>
      <c r="FC233" s="321"/>
      <c r="FD233" s="321"/>
      <c r="FE233" s="321"/>
      <c r="FF233" s="321"/>
      <c r="FG233" s="321"/>
      <c r="FH233" s="321"/>
      <c r="FI233" s="321"/>
      <c r="FJ233" s="321"/>
      <c r="FK233" s="321"/>
      <c r="FL233" s="321"/>
      <c r="FM233" s="321"/>
      <c r="FN233" s="321"/>
      <c r="FO233" s="321"/>
      <c r="FP233" s="321"/>
      <c r="FQ233" s="321"/>
      <c r="FR233" s="321"/>
      <c r="FS233" s="321"/>
      <c r="FT233" s="321"/>
      <c r="FU233" s="321"/>
      <c r="FV233" s="321"/>
      <c r="FW233" s="321"/>
      <c r="FX233" s="321"/>
      <c r="FY233" s="321"/>
      <c r="FZ233" s="321"/>
      <c r="GA233" s="321"/>
      <c r="GB233" s="321"/>
      <c r="GC233" s="321"/>
      <c r="GD233" s="321"/>
      <c r="GE233" s="321"/>
      <c r="GF233" s="321"/>
      <c r="GG233" s="321"/>
      <c r="GH233" s="321"/>
      <c r="GI233" s="321"/>
      <c r="GJ233" s="321"/>
      <c r="GK233" s="321"/>
      <c r="GL233" s="321"/>
      <c r="GM233" s="321"/>
      <c r="GN233" s="321"/>
      <c r="GO233" s="321"/>
      <c r="GP233" s="321"/>
      <c r="GQ233" s="321"/>
      <c r="GR233" s="321"/>
      <c r="GS233" s="321"/>
      <c r="GT233" s="321"/>
      <c r="GU233" s="321"/>
      <c r="GV233" s="321"/>
      <c r="GW233" s="321"/>
      <c r="GX233" s="321"/>
      <c r="GY233" s="321"/>
      <c r="GZ233" s="321"/>
      <c r="HA233" s="321"/>
      <c r="HB233" s="321"/>
      <c r="HC233" s="321"/>
      <c r="HD233" s="321"/>
      <c r="HE233" s="321"/>
      <c r="HF233" s="321"/>
      <c r="HG233" s="321"/>
      <c r="HH233" s="321"/>
      <c r="HI233" s="321"/>
      <c r="HJ233" s="321"/>
      <c r="HK233" s="321"/>
      <c r="HL233" s="321"/>
      <c r="HM233" s="321"/>
      <c r="HN233" s="321"/>
      <c r="HO233" s="321"/>
      <c r="HP233" s="321"/>
      <c r="HQ233" s="321"/>
      <c r="HR233" s="321"/>
      <c r="HS233" s="321"/>
      <c r="HT233" s="321"/>
      <c r="HU233" s="321"/>
      <c r="HV233" s="321"/>
      <c r="HW233" s="321"/>
      <c r="HX233" s="321"/>
      <c r="HY233" s="321"/>
      <c r="HZ233" s="321"/>
      <c r="IA233" s="321"/>
      <c r="IB233" s="321"/>
      <c r="IC233" s="321"/>
      <c r="ID233" s="321"/>
      <c r="IE233" s="321"/>
      <c r="IF233" s="321"/>
      <c r="IG233" s="321"/>
      <c r="IH233" s="321"/>
      <c r="II233" s="321"/>
      <c r="IJ233" s="321"/>
      <c r="IK233" s="321"/>
      <c r="IL233" s="321"/>
      <c r="IM233" s="321"/>
      <c r="IN233" s="321"/>
      <c r="IO233" s="321"/>
      <c r="IP233" s="321"/>
      <c r="IQ233" s="321"/>
      <c r="IR233" s="321"/>
      <c r="IS233" s="321"/>
      <c r="IT233" s="321"/>
      <c r="IU233" s="321"/>
      <c r="IV233" s="321"/>
    </row>
    <row r="234" s="26" customFormat="true" ht="30" hidden="false" customHeight="false" outlineLevel="0" collapsed="false">
      <c r="A234" s="51" t="n">
        <v>3</v>
      </c>
      <c r="B234" s="39" t="s">
        <v>1301</v>
      </c>
      <c r="C234" s="37" t="s">
        <v>1302</v>
      </c>
      <c r="D234" s="37" t="s">
        <v>1303</v>
      </c>
      <c r="E234" s="78" t="s">
        <v>103</v>
      </c>
      <c r="F234" s="37" t="s">
        <v>870</v>
      </c>
      <c r="G234" s="42" t="n">
        <v>1.5</v>
      </c>
      <c r="H234" s="52" t="n">
        <v>200</v>
      </c>
      <c r="I234" s="40" t="n">
        <v>300</v>
      </c>
      <c r="J234" s="41" t="n">
        <v>0.12</v>
      </c>
      <c r="K234" s="42" t="n">
        <v>336</v>
      </c>
      <c r="L234" s="53" t="s">
        <v>790</v>
      </c>
      <c r="M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21"/>
      <c r="Y234" s="321"/>
      <c r="Z234" s="321"/>
      <c r="AA234" s="321"/>
      <c r="AB234" s="321"/>
      <c r="AC234" s="321"/>
      <c r="AD234" s="321"/>
      <c r="AE234" s="321"/>
      <c r="AF234" s="321"/>
      <c r="AG234" s="321"/>
      <c r="AH234" s="321"/>
      <c r="AI234" s="321"/>
      <c r="AJ234" s="321"/>
      <c r="AK234" s="321"/>
      <c r="AL234" s="321"/>
      <c r="AM234" s="321"/>
      <c r="AN234" s="321"/>
      <c r="AO234" s="321"/>
      <c r="AP234" s="321"/>
      <c r="AQ234" s="321"/>
      <c r="AR234" s="321"/>
      <c r="AS234" s="321"/>
      <c r="AT234" s="321"/>
      <c r="AU234" s="321"/>
      <c r="AV234" s="321"/>
      <c r="AW234" s="321"/>
      <c r="AX234" s="321"/>
      <c r="AY234" s="321"/>
      <c r="AZ234" s="321"/>
      <c r="BA234" s="321"/>
      <c r="BB234" s="321"/>
      <c r="BC234" s="321"/>
      <c r="BD234" s="321"/>
      <c r="BE234" s="321"/>
      <c r="BF234" s="321"/>
      <c r="BG234" s="321"/>
      <c r="BH234" s="321"/>
      <c r="BI234" s="321"/>
      <c r="BJ234" s="321"/>
      <c r="BK234" s="321"/>
      <c r="BL234" s="321"/>
      <c r="BM234" s="321"/>
      <c r="BN234" s="321"/>
      <c r="BO234" s="321"/>
      <c r="BP234" s="321"/>
      <c r="BQ234" s="321"/>
      <c r="BR234" s="321"/>
      <c r="BS234" s="321"/>
      <c r="BT234" s="321"/>
      <c r="BU234" s="321"/>
      <c r="BV234" s="321"/>
      <c r="BW234" s="321"/>
      <c r="BX234" s="321"/>
      <c r="BY234" s="321"/>
      <c r="BZ234" s="321"/>
      <c r="CA234" s="321"/>
      <c r="CB234" s="321"/>
      <c r="CC234" s="321"/>
      <c r="CD234" s="321"/>
      <c r="CE234" s="321"/>
      <c r="CF234" s="321"/>
      <c r="CG234" s="321"/>
      <c r="CH234" s="321"/>
      <c r="CI234" s="321"/>
      <c r="CJ234" s="321"/>
      <c r="CK234" s="321"/>
      <c r="CL234" s="321"/>
      <c r="CM234" s="321"/>
      <c r="CN234" s="321"/>
      <c r="CO234" s="321"/>
      <c r="CP234" s="321"/>
      <c r="CQ234" s="321"/>
      <c r="CR234" s="321"/>
      <c r="CS234" s="321"/>
      <c r="CT234" s="321"/>
      <c r="CU234" s="321"/>
      <c r="CV234" s="321"/>
      <c r="CW234" s="321"/>
      <c r="CX234" s="321"/>
      <c r="CY234" s="321"/>
      <c r="CZ234" s="321"/>
      <c r="DA234" s="321"/>
      <c r="DB234" s="321"/>
      <c r="DC234" s="321"/>
      <c r="DD234" s="321"/>
      <c r="DE234" s="321"/>
      <c r="DF234" s="321"/>
      <c r="DG234" s="321"/>
      <c r="DH234" s="321"/>
      <c r="DI234" s="321"/>
      <c r="DJ234" s="321"/>
      <c r="DK234" s="321"/>
      <c r="DL234" s="321"/>
      <c r="DM234" s="321"/>
      <c r="DN234" s="321"/>
      <c r="DO234" s="321"/>
      <c r="DP234" s="321"/>
      <c r="DQ234" s="321"/>
      <c r="DR234" s="321"/>
      <c r="DS234" s="321"/>
      <c r="DT234" s="321"/>
      <c r="DU234" s="321"/>
      <c r="DV234" s="321"/>
      <c r="DW234" s="321"/>
      <c r="DX234" s="321"/>
      <c r="DY234" s="321"/>
      <c r="DZ234" s="321"/>
      <c r="EA234" s="321"/>
      <c r="EB234" s="321"/>
      <c r="EC234" s="321"/>
      <c r="ED234" s="321"/>
      <c r="EE234" s="321"/>
      <c r="EF234" s="321"/>
      <c r="EG234" s="321"/>
      <c r="EH234" s="321"/>
      <c r="EI234" s="321"/>
      <c r="EJ234" s="321"/>
      <c r="EK234" s="321"/>
      <c r="EL234" s="321"/>
      <c r="EM234" s="321"/>
      <c r="EN234" s="321"/>
      <c r="EO234" s="321"/>
      <c r="EP234" s="321"/>
      <c r="EQ234" s="321"/>
      <c r="ER234" s="321"/>
      <c r="ES234" s="321"/>
      <c r="ET234" s="321"/>
      <c r="EU234" s="321"/>
      <c r="EV234" s="321"/>
      <c r="EW234" s="321"/>
      <c r="EX234" s="321"/>
      <c r="EY234" s="321"/>
      <c r="EZ234" s="321"/>
      <c r="FA234" s="321"/>
      <c r="FB234" s="321"/>
      <c r="FC234" s="321"/>
      <c r="FD234" s="321"/>
      <c r="FE234" s="321"/>
      <c r="FF234" s="321"/>
      <c r="FG234" s="321"/>
      <c r="FH234" s="321"/>
      <c r="FI234" s="321"/>
      <c r="FJ234" s="321"/>
      <c r="FK234" s="321"/>
      <c r="FL234" s="321"/>
      <c r="FM234" s="321"/>
      <c r="FN234" s="321"/>
      <c r="FO234" s="321"/>
      <c r="FP234" s="321"/>
      <c r="FQ234" s="321"/>
      <c r="FR234" s="321"/>
      <c r="FS234" s="321"/>
      <c r="FT234" s="321"/>
      <c r="FU234" s="321"/>
      <c r="FV234" s="321"/>
      <c r="FW234" s="321"/>
      <c r="FX234" s="321"/>
      <c r="FY234" s="321"/>
      <c r="FZ234" s="321"/>
      <c r="GA234" s="321"/>
      <c r="GB234" s="321"/>
      <c r="GC234" s="321"/>
      <c r="GD234" s="321"/>
      <c r="GE234" s="321"/>
      <c r="GF234" s="321"/>
      <c r="GG234" s="321"/>
      <c r="GH234" s="321"/>
      <c r="GI234" s="321"/>
      <c r="GJ234" s="321"/>
      <c r="GK234" s="321"/>
      <c r="GL234" s="321"/>
      <c r="GM234" s="321"/>
      <c r="GN234" s="321"/>
      <c r="GO234" s="321"/>
      <c r="GP234" s="321"/>
      <c r="GQ234" s="321"/>
      <c r="GR234" s="321"/>
      <c r="GS234" s="321"/>
      <c r="GT234" s="321"/>
      <c r="GU234" s="321"/>
      <c r="GV234" s="321"/>
      <c r="GW234" s="321"/>
      <c r="GX234" s="321"/>
      <c r="GY234" s="321"/>
      <c r="GZ234" s="321"/>
      <c r="HA234" s="321"/>
      <c r="HB234" s="321"/>
      <c r="HC234" s="321"/>
      <c r="HD234" s="321"/>
      <c r="HE234" s="321"/>
      <c r="HF234" s="321"/>
      <c r="HG234" s="321"/>
      <c r="HH234" s="321"/>
      <c r="HI234" s="321"/>
      <c r="HJ234" s="321"/>
      <c r="HK234" s="321"/>
      <c r="HL234" s="321"/>
      <c r="HM234" s="321"/>
      <c r="HN234" s="321"/>
      <c r="HO234" s="321"/>
      <c r="HP234" s="321"/>
      <c r="HQ234" s="321"/>
      <c r="HR234" s="321"/>
      <c r="HS234" s="321"/>
      <c r="HT234" s="321"/>
      <c r="HU234" s="321"/>
      <c r="HV234" s="321"/>
      <c r="HW234" s="321"/>
      <c r="HX234" s="321"/>
      <c r="HY234" s="321"/>
      <c r="HZ234" s="321"/>
      <c r="IA234" s="321"/>
      <c r="IB234" s="321"/>
      <c r="IC234" s="321"/>
      <c r="ID234" s="321"/>
      <c r="IE234" s="321"/>
      <c r="IF234" s="321"/>
      <c r="IG234" s="321"/>
    </row>
    <row r="235" s="26" customFormat="true" ht="45" hidden="false" customHeight="false" outlineLevel="0" collapsed="false">
      <c r="A235" s="51" t="n">
        <v>4</v>
      </c>
      <c r="B235" s="39" t="s">
        <v>1320</v>
      </c>
      <c r="C235" s="37" t="s">
        <v>1321</v>
      </c>
      <c r="D235" s="37" t="s">
        <v>1322</v>
      </c>
      <c r="E235" s="78" t="s">
        <v>16</v>
      </c>
      <c r="F235" s="37" t="s">
        <v>870</v>
      </c>
      <c r="G235" s="42" t="n">
        <v>1.65</v>
      </c>
      <c r="H235" s="52" t="n">
        <v>6400</v>
      </c>
      <c r="I235" s="40" t="n">
        <v>10560</v>
      </c>
      <c r="J235" s="41" t="n">
        <v>0.12</v>
      </c>
      <c r="K235" s="42" t="n">
        <v>11827.2</v>
      </c>
      <c r="L235" s="53" t="s">
        <v>790</v>
      </c>
      <c r="M235" s="321" t="s">
        <v>1323</v>
      </c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21"/>
      <c r="AB235" s="321"/>
      <c r="AC235" s="321"/>
      <c r="AD235" s="321"/>
      <c r="AE235" s="321"/>
      <c r="AF235" s="321"/>
      <c r="AG235" s="321"/>
      <c r="AH235" s="321"/>
      <c r="AI235" s="321"/>
      <c r="AJ235" s="321"/>
      <c r="AK235" s="321"/>
      <c r="AL235" s="321"/>
      <c r="AM235" s="321"/>
      <c r="AN235" s="321"/>
      <c r="AO235" s="321"/>
      <c r="AP235" s="321"/>
      <c r="AQ235" s="321"/>
      <c r="AR235" s="321"/>
      <c r="AS235" s="321"/>
      <c r="AT235" s="321"/>
      <c r="AU235" s="321"/>
      <c r="AV235" s="321"/>
      <c r="AW235" s="321"/>
      <c r="AX235" s="321"/>
      <c r="AY235" s="321"/>
      <c r="AZ235" s="321"/>
      <c r="BA235" s="321"/>
      <c r="BB235" s="321"/>
      <c r="BC235" s="321"/>
      <c r="BD235" s="321"/>
      <c r="BE235" s="321"/>
      <c r="BF235" s="321"/>
      <c r="BG235" s="321"/>
      <c r="BH235" s="321"/>
      <c r="BI235" s="321"/>
      <c r="BJ235" s="321"/>
      <c r="BK235" s="321"/>
      <c r="BL235" s="321"/>
      <c r="BM235" s="321"/>
      <c r="BN235" s="321"/>
      <c r="BO235" s="321"/>
      <c r="BP235" s="321"/>
      <c r="BQ235" s="321"/>
      <c r="BR235" s="321"/>
      <c r="BS235" s="321"/>
      <c r="BT235" s="321"/>
      <c r="BU235" s="321"/>
      <c r="BV235" s="321"/>
      <c r="BW235" s="321"/>
      <c r="BX235" s="321"/>
      <c r="BY235" s="321"/>
      <c r="BZ235" s="321"/>
      <c r="CA235" s="321"/>
      <c r="CB235" s="321"/>
      <c r="CC235" s="321"/>
      <c r="CD235" s="321"/>
      <c r="CE235" s="321"/>
      <c r="CF235" s="321"/>
      <c r="CG235" s="321"/>
      <c r="CH235" s="321"/>
      <c r="CI235" s="321"/>
      <c r="CJ235" s="321"/>
      <c r="CK235" s="321"/>
      <c r="CL235" s="321"/>
      <c r="CM235" s="321"/>
      <c r="CN235" s="321"/>
      <c r="CO235" s="321"/>
      <c r="CP235" s="321"/>
      <c r="CQ235" s="321"/>
      <c r="CR235" s="321"/>
      <c r="CS235" s="321"/>
      <c r="CT235" s="321"/>
      <c r="CU235" s="321"/>
      <c r="CV235" s="321"/>
      <c r="CW235" s="321"/>
      <c r="CX235" s="321"/>
      <c r="CY235" s="321"/>
      <c r="CZ235" s="321"/>
      <c r="DA235" s="321"/>
      <c r="DB235" s="321"/>
      <c r="DC235" s="321"/>
      <c r="DD235" s="321"/>
      <c r="DE235" s="321"/>
      <c r="DF235" s="321"/>
      <c r="DG235" s="321"/>
      <c r="DH235" s="321"/>
      <c r="DI235" s="321"/>
      <c r="DJ235" s="321"/>
      <c r="DK235" s="321"/>
      <c r="DL235" s="321"/>
      <c r="DM235" s="321"/>
      <c r="DN235" s="321"/>
      <c r="DO235" s="321"/>
      <c r="DP235" s="321"/>
      <c r="DQ235" s="321"/>
      <c r="DR235" s="321"/>
      <c r="DS235" s="321"/>
      <c r="DT235" s="321"/>
      <c r="DU235" s="321"/>
      <c r="DV235" s="321"/>
      <c r="DW235" s="321"/>
      <c r="DX235" s="321"/>
      <c r="DY235" s="321"/>
      <c r="DZ235" s="321"/>
      <c r="EA235" s="321"/>
      <c r="EB235" s="321"/>
      <c r="EC235" s="321"/>
      <c r="ED235" s="321"/>
      <c r="EE235" s="321"/>
      <c r="EF235" s="321"/>
      <c r="EG235" s="321"/>
      <c r="EH235" s="321"/>
      <c r="EI235" s="321"/>
      <c r="EJ235" s="321"/>
      <c r="EK235" s="321"/>
      <c r="EL235" s="321"/>
      <c r="EM235" s="321"/>
      <c r="EN235" s="321"/>
      <c r="EO235" s="321"/>
      <c r="EP235" s="321"/>
      <c r="EQ235" s="321"/>
      <c r="ER235" s="321"/>
      <c r="ES235" s="321"/>
      <c r="ET235" s="321"/>
      <c r="EU235" s="321"/>
      <c r="EV235" s="321"/>
      <c r="EW235" s="321"/>
      <c r="EX235" s="321"/>
      <c r="EY235" s="321"/>
      <c r="EZ235" s="321"/>
      <c r="FA235" s="321"/>
      <c r="FB235" s="321"/>
      <c r="FC235" s="321"/>
      <c r="FD235" s="321"/>
      <c r="FE235" s="321"/>
      <c r="FF235" s="321"/>
      <c r="FG235" s="321"/>
      <c r="FH235" s="321"/>
      <c r="FI235" s="321"/>
      <c r="FJ235" s="321"/>
      <c r="FK235" s="321"/>
      <c r="FL235" s="321"/>
      <c r="FM235" s="321"/>
      <c r="FN235" s="321"/>
      <c r="FO235" s="321"/>
      <c r="FP235" s="321"/>
      <c r="FQ235" s="321"/>
      <c r="FR235" s="321"/>
      <c r="FS235" s="321"/>
      <c r="FT235" s="321"/>
      <c r="FU235" s="321"/>
      <c r="FV235" s="321"/>
      <c r="FW235" s="321"/>
      <c r="FX235" s="321"/>
      <c r="FY235" s="321"/>
      <c r="FZ235" s="321"/>
      <c r="GA235" s="321"/>
      <c r="GB235" s="321"/>
      <c r="GC235" s="321"/>
      <c r="GD235" s="321"/>
      <c r="GE235" s="321"/>
      <c r="GF235" s="321"/>
      <c r="GG235" s="321"/>
      <c r="GH235" s="321"/>
      <c r="GI235" s="321"/>
      <c r="GJ235" s="321"/>
      <c r="GK235" s="321"/>
      <c r="GL235" s="321"/>
      <c r="GM235" s="321"/>
      <c r="GN235" s="321"/>
      <c r="GO235" s="321"/>
      <c r="GP235" s="321"/>
      <c r="GQ235" s="321"/>
      <c r="GR235" s="321"/>
      <c r="GS235" s="321"/>
      <c r="GT235" s="321"/>
      <c r="GU235" s="321"/>
      <c r="GV235" s="321"/>
      <c r="GW235" s="321"/>
      <c r="GX235" s="321"/>
      <c r="GY235" s="321"/>
      <c r="GZ235" s="321"/>
      <c r="HA235" s="321"/>
      <c r="HB235" s="321"/>
      <c r="HC235" s="321"/>
      <c r="HD235" s="321"/>
      <c r="HE235" s="321"/>
      <c r="HF235" s="321"/>
      <c r="HG235" s="321"/>
      <c r="HH235" s="321"/>
      <c r="HI235" s="321"/>
      <c r="HJ235" s="321"/>
      <c r="HK235" s="321"/>
      <c r="HL235" s="321"/>
      <c r="HM235" s="321"/>
      <c r="HN235" s="321"/>
      <c r="HO235" s="321"/>
      <c r="HP235" s="321"/>
      <c r="HQ235" s="321"/>
      <c r="HR235" s="321"/>
      <c r="HS235" s="321"/>
      <c r="HT235" s="321"/>
      <c r="HU235" s="321"/>
      <c r="HV235" s="321"/>
      <c r="HW235" s="321"/>
      <c r="HX235" s="321"/>
      <c r="HY235" s="321"/>
      <c r="HZ235" s="321"/>
      <c r="IA235" s="321"/>
      <c r="IB235" s="321"/>
      <c r="IC235" s="321"/>
      <c r="ID235" s="321"/>
      <c r="IE235" s="321"/>
      <c r="IF235" s="321"/>
      <c r="IG235" s="321"/>
    </row>
    <row r="236" s="26" customFormat="true" ht="45" hidden="false" customHeight="false" outlineLevel="0" collapsed="false">
      <c r="A236" s="334" t="n">
        <v>5</v>
      </c>
      <c r="B236" s="39" t="s">
        <v>1327</v>
      </c>
      <c r="C236" s="97" t="s">
        <v>1328</v>
      </c>
      <c r="D236" s="97" t="s">
        <v>1329</v>
      </c>
      <c r="E236" s="98" t="s">
        <v>16</v>
      </c>
      <c r="F236" s="37" t="s">
        <v>870</v>
      </c>
      <c r="G236" s="335" t="n">
        <v>0.77</v>
      </c>
      <c r="H236" s="100" t="n">
        <v>7400</v>
      </c>
      <c r="I236" s="40" t="n">
        <v>5698</v>
      </c>
      <c r="J236" s="101" t="n">
        <v>0.12</v>
      </c>
      <c r="K236" s="42" t="n">
        <v>6381.76</v>
      </c>
      <c r="L236" s="102" t="s">
        <v>790</v>
      </c>
      <c r="M236" s="321" t="s">
        <v>1330</v>
      </c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21"/>
      <c r="AB236" s="321"/>
      <c r="AC236" s="321"/>
      <c r="AD236" s="321"/>
      <c r="AE236" s="321"/>
      <c r="AF236" s="321"/>
      <c r="AG236" s="321"/>
      <c r="AH236" s="321"/>
      <c r="AI236" s="321"/>
      <c r="AJ236" s="321"/>
      <c r="AK236" s="321"/>
      <c r="AL236" s="321"/>
      <c r="AM236" s="321"/>
      <c r="AN236" s="321"/>
      <c r="AO236" s="321"/>
      <c r="AP236" s="321"/>
      <c r="AQ236" s="321"/>
      <c r="AR236" s="321"/>
      <c r="AS236" s="321"/>
      <c r="AT236" s="321"/>
      <c r="AU236" s="321"/>
      <c r="AV236" s="321"/>
      <c r="AW236" s="321"/>
      <c r="AX236" s="321"/>
      <c r="AY236" s="321"/>
      <c r="AZ236" s="321"/>
      <c r="BA236" s="321"/>
      <c r="BB236" s="321"/>
      <c r="BC236" s="321"/>
      <c r="BD236" s="321"/>
      <c r="BE236" s="321"/>
      <c r="BF236" s="321"/>
      <c r="BG236" s="321"/>
      <c r="BH236" s="321"/>
      <c r="BI236" s="321"/>
      <c r="BJ236" s="321"/>
      <c r="BK236" s="321"/>
      <c r="BL236" s="321"/>
      <c r="BM236" s="321"/>
      <c r="BN236" s="321"/>
      <c r="BO236" s="321"/>
      <c r="BP236" s="321"/>
      <c r="BQ236" s="321"/>
      <c r="BR236" s="321"/>
      <c r="BS236" s="321"/>
      <c r="BT236" s="321"/>
      <c r="BU236" s="321"/>
      <c r="BV236" s="321"/>
      <c r="BW236" s="321"/>
      <c r="BX236" s="321"/>
      <c r="BY236" s="321"/>
      <c r="BZ236" s="321"/>
      <c r="CA236" s="321"/>
      <c r="CB236" s="321"/>
      <c r="CC236" s="321"/>
      <c r="CD236" s="321"/>
      <c r="CE236" s="321"/>
      <c r="CF236" s="321"/>
      <c r="CG236" s="321"/>
      <c r="CH236" s="321"/>
      <c r="CI236" s="321"/>
      <c r="CJ236" s="321"/>
      <c r="CK236" s="321"/>
      <c r="CL236" s="321"/>
      <c r="CM236" s="321"/>
      <c r="CN236" s="321"/>
      <c r="CO236" s="321"/>
      <c r="CP236" s="321"/>
      <c r="CQ236" s="321"/>
      <c r="CR236" s="321"/>
      <c r="CS236" s="321"/>
      <c r="CT236" s="321"/>
      <c r="CU236" s="321"/>
      <c r="CV236" s="321"/>
      <c r="CW236" s="321"/>
      <c r="CX236" s="321"/>
      <c r="CY236" s="321"/>
      <c r="CZ236" s="321"/>
      <c r="DA236" s="321"/>
      <c r="DB236" s="321"/>
      <c r="DC236" s="321"/>
      <c r="DD236" s="321"/>
      <c r="DE236" s="321"/>
      <c r="DF236" s="321"/>
      <c r="DG236" s="321"/>
      <c r="DH236" s="321"/>
      <c r="DI236" s="321"/>
      <c r="DJ236" s="321"/>
      <c r="DK236" s="321"/>
      <c r="DL236" s="321"/>
      <c r="DM236" s="321"/>
      <c r="DN236" s="321"/>
      <c r="DO236" s="321"/>
      <c r="DP236" s="321"/>
      <c r="DQ236" s="321"/>
      <c r="DR236" s="321"/>
      <c r="DS236" s="321"/>
      <c r="DT236" s="321"/>
      <c r="DU236" s="321"/>
      <c r="DV236" s="321"/>
      <c r="DW236" s="321"/>
      <c r="DX236" s="321"/>
      <c r="DY236" s="321"/>
      <c r="DZ236" s="321"/>
      <c r="EA236" s="321"/>
      <c r="EB236" s="321"/>
      <c r="EC236" s="321"/>
      <c r="ED236" s="321"/>
      <c r="EE236" s="321"/>
      <c r="EF236" s="321"/>
      <c r="EG236" s="321"/>
      <c r="EH236" s="321"/>
      <c r="EI236" s="321"/>
      <c r="EJ236" s="321"/>
      <c r="EK236" s="321"/>
      <c r="EL236" s="321"/>
      <c r="EM236" s="321"/>
      <c r="EN236" s="321"/>
      <c r="EO236" s="321"/>
      <c r="EP236" s="321"/>
      <c r="EQ236" s="321"/>
      <c r="ER236" s="321"/>
      <c r="ES236" s="321"/>
      <c r="ET236" s="321"/>
      <c r="EU236" s="321"/>
      <c r="EV236" s="321"/>
      <c r="EW236" s="321"/>
      <c r="EX236" s="321"/>
      <c r="EY236" s="321"/>
      <c r="EZ236" s="321"/>
      <c r="FA236" s="321"/>
      <c r="FB236" s="321"/>
      <c r="FC236" s="321"/>
      <c r="FD236" s="321"/>
      <c r="FE236" s="321"/>
      <c r="FF236" s="321"/>
      <c r="FG236" s="321"/>
      <c r="FH236" s="321"/>
      <c r="FI236" s="321"/>
      <c r="FJ236" s="321"/>
      <c r="FK236" s="321"/>
      <c r="FL236" s="321"/>
      <c r="FM236" s="321"/>
      <c r="FN236" s="321"/>
      <c r="FO236" s="321"/>
      <c r="FP236" s="321"/>
      <c r="FQ236" s="321"/>
      <c r="FR236" s="321"/>
      <c r="FS236" s="321"/>
      <c r="FT236" s="321"/>
      <c r="FU236" s="321"/>
      <c r="FV236" s="321"/>
      <c r="FW236" s="321"/>
      <c r="FX236" s="321"/>
      <c r="FY236" s="321"/>
      <c r="FZ236" s="321"/>
      <c r="GA236" s="321"/>
      <c r="GB236" s="321"/>
      <c r="GC236" s="321"/>
      <c r="GD236" s="321"/>
      <c r="GE236" s="321"/>
      <c r="GF236" s="321"/>
      <c r="GG236" s="321"/>
      <c r="GH236" s="321"/>
      <c r="GI236" s="321"/>
      <c r="GJ236" s="321"/>
      <c r="GK236" s="321"/>
      <c r="GL236" s="321"/>
      <c r="GM236" s="321"/>
      <c r="GN236" s="321"/>
      <c r="GO236" s="321"/>
      <c r="GP236" s="321"/>
      <c r="GQ236" s="321"/>
      <c r="GR236" s="321"/>
      <c r="GS236" s="321"/>
      <c r="GT236" s="321"/>
      <c r="GU236" s="321"/>
      <c r="GV236" s="321"/>
      <c r="GW236" s="321"/>
      <c r="GX236" s="321"/>
      <c r="GY236" s="321"/>
      <c r="GZ236" s="321"/>
      <c r="HA236" s="321"/>
      <c r="HB236" s="321"/>
      <c r="HC236" s="321"/>
      <c r="HD236" s="321"/>
      <c r="HE236" s="321"/>
      <c r="HF236" s="321"/>
      <c r="HG236" s="321"/>
      <c r="HH236" s="321"/>
      <c r="HI236" s="321"/>
      <c r="HJ236" s="321"/>
      <c r="HK236" s="321"/>
      <c r="HL236" s="321"/>
      <c r="HM236" s="321"/>
      <c r="HN236" s="321"/>
      <c r="HO236" s="321"/>
      <c r="HP236" s="321"/>
      <c r="HQ236" s="321"/>
      <c r="HR236" s="321"/>
      <c r="HS236" s="321"/>
      <c r="HT236" s="321"/>
      <c r="HU236" s="321"/>
      <c r="HV236" s="321"/>
      <c r="HW236" s="321"/>
      <c r="HX236" s="321"/>
      <c r="HY236" s="321"/>
      <c r="HZ236" s="321"/>
      <c r="IA236" s="321"/>
      <c r="IB236" s="321"/>
      <c r="IC236" s="321"/>
      <c r="ID236" s="321"/>
      <c r="IE236" s="321"/>
      <c r="IF236" s="321"/>
      <c r="IG236" s="321"/>
    </row>
    <row r="237" s="26" customFormat="true" ht="30" hidden="false" customHeight="false" outlineLevel="0" collapsed="false">
      <c r="A237" s="51" t="n">
        <v>6</v>
      </c>
      <c r="B237" s="39" t="s">
        <v>1334</v>
      </c>
      <c r="C237" s="37" t="s">
        <v>1335</v>
      </c>
      <c r="D237" s="37" t="s">
        <v>1336</v>
      </c>
      <c r="E237" s="78" t="s">
        <v>103</v>
      </c>
      <c r="F237" s="37" t="s">
        <v>870</v>
      </c>
      <c r="G237" s="42" t="n">
        <v>1.43</v>
      </c>
      <c r="H237" s="52" t="n">
        <v>1600</v>
      </c>
      <c r="I237" s="40" t="n">
        <v>2288</v>
      </c>
      <c r="J237" s="41" t="n">
        <v>0.12</v>
      </c>
      <c r="K237" s="42" t="n">
        <v>2562.56</v>
      </c>
      <c r="L237" s="53" t="s">
        <v>790</v>
      </c>
      <c r="M237" s="321"/>
      <c r="N237" s="321"/>
      <c r="O237" s="321"/>
      <c r="P237" s="321"/>
      <c r="Q237" s="321"/>
      <c r="R237" s="321"/>
      <c r="S237" s="321"/>
      <c r="T237" s="321"/>
      <c r="U237" s="321"/>
      <c r="V237" s="321"/>
      <c r="W237" s="321"/>
      <c r="X237" s="321"/>
      <c r="Y237" s="321"/>
      <c r="Z237" s="321"/>
      <c r="AA237" s="321"/>
      <c r="AB237" s="321"/>
      <c r="AC237" s="321"/>
      <c r="AD237" s="321"/>
      <c r="AE237" s="321"/>
      <c r="AF237" s="321"/>
      <c r="AG237" s="321"/>
      <c r="AH237" s="321"/>
      <c r="AI237" s="321"/>
      <c r="AJ237" s="321"/>
      <c r="AK237" s="321"/>
      <c r="AL237" s="321"/>
      <c r="AM237" s="321"/>
      <c r="AN237" s="321"/>
      <c r="AO237" s="321"/>
      <c r="AP237" s="321"/>
      <c r="AQ237" s="321"/>
      <c r="AR237" s="321"/>
      <c r="AS237" s="321"/>
      <c r="AT237" s="321"/>
      <c r="AU237" s="321"/>
      <c r="AV237" s="321"/>
      <c r="AW237" s="321"/>
      <c r="AX237" s="321"/>
      <c r="AY237" s="321"/>
      <c r="AZ237" s="321"/>
      <c r="BA237" s="321"/>
      <c r="BB237" s="321"/>
      <c r="BC237" s="321"/>
      <c r="BD237" s="321"/>
      <c r="BE237" s="321"/>
      <c r="BF237" s="321"/>
      <c r="BG237" s="321"/>
      <c r="BH237" s="321"/>
      <c r="BI237" s="321"/>
      <c r="BJ237" s="321"/>
      <c r="BK237" s="321"/>
      <c r="BL237" s="321"/>
      <c r="BM237" s="321"/>
      <c r="BN237" s="321"/>
      <c r="BO237" s="321"/>
      <c r="BP237" s="321"/>
      <c r="BQ237" s="321"/>
      <c r="BR237" s="321"/>
      <c r="BS237" s="321"/>
      <c r="BT237" s="321"/>
      <c r="BU237" s="321"/>
      <c r="BV237" s="321"/>
      <c r="BW237" s="321"/>
      <c r="BX237" s="321"/>
      <c r="BY237" s="321"/>
      <c r="BZ237" s="321"/>
      <c r="CA237" s="321"/>
      <c r="CB237" s="321"/>
      <c r="CC237" s="321"/>
      <c r="CD237" s="321"/>
      <c r="CE237" s="321"/>
      <c r="CF237" s="321"/>
      <c r="CG237" s="321"/>
      <c r="CH237" s="321"/>
      <c r="CI237" s="321"/>
      <c r="CJ237" s="321"/>
      <c r="CK237" s="321"/>
      <c r="CL237" s="321"/>
      <c r="CM237" s="321"/>
      <c r="CN237" s="321"/>
      <c r="CO237" s="321"/>
      <c r="CP237" s="321"/>
      <c r="CQ237" s="321"/>
      <c r="CR237" s="321"/>
      <c r="CS237" s="321"/>
      <c r="CT237" s="321"/>
      <c r="CU237" s="321"/>
      <c r="CV237" s="321"/>
      <c r="CW237" s="321"/>
      <c r="CX237" s="321"/>
      <c r="CY237" s="321"/>
      <c r="CZ237" s="321"/>
      <c r="DA237" s="321"/>
      <c r="DB237" s="321"/>
      <c r="DC237" s="321"/>
      <c r="DD237" s="321"/>
      <c r="DE237" s="321"/>
      <c r="DF237" s="321"/>
      <c r="DG237" s="321"/>
      <c r="DH237" s="321"/>
      <c r="DI237" s="321"/>
      <c r="DJ237" s="321"/>
      <c r="DK237" s="321"/>
      <c r="DL237" s="321"/>
      <c r="DM237" s="321"/>
      <c r="DN237" s="321"/>
      <c r="DO237" s="321"/>
      <c r="DP237" s="321"/>
      <c r="DQ237" s="321"/>
      <c r="DR237" s="321"/>
      <c r="DS237" s="321"/>
      <c r="DT237" s="321"/>
      <c r="DU237" s="321"/>
      <c r="DV237" s="321"/>
      <c r="DW237" s="321"/>
      <c r="DX237" s="321"/>
      <c r="DY237" s="321"/>
      <c r="DZ237" s="321"/>
      <c r="EA237" s="321"/>
      <c r="EB237" s="321"/>
      <c r="EC237" s="321"/>
      <c r="ED237" s="321"/>
      <c r="EE237" s="321"/>
      <c r="EF237" s="321"/>
      <c r="EG237" s="321"/>
      <c r="EH237" s="321"/>
      <c r="EI237" s="321"/>
      <c r="EJ237" s="321"/>
      <c r="EK237" s="321"/>
      <c r="EL237" s="321"/>
      <c r="EM237" s="321"/>
      <c r="EN237" s="321"/>
      <c r="EO237" s="321"/>
      <c r="EP237" s="321"/>
      <c r="EQ237" s="321"/>
      <c r="ER237" s="321"/>
      <c r="ES237" s="321"/>
      <c r="ET237" s="321"/>
      <c r="EU237" s="321"/>
      <c r="EV237" s="321"/>
      <c r="EW237" s="321"/>
      <c r="EX237" s="321"/>
      <c r="EY237" s="321"/>
      <c r="EZ237" s="321"/>
      <c r="FA237" s="321"/>
      <c r="FB237" s="321"/>
      <c r="FC237" s="321"/>
      <c r="FD237" s="321"/>
      <c r="FE237" s="321"/>
      <c r="FF237" s="321"/>
      <c r="FG237" s="321"/>
      <c r="FH237" s="321"/>
      <c r="FI237" s="321"/>
      <c r="FJ237" s="321"/>
      <c r="FK237" s="321"/>
      <c r="FL237" s="321"/>
      <c r="FM237" s="321"/>
      <c r="FN237" s="321"/>
      <c r="FO237" s="321"/>
      <c r="FP237" s="321"/>
      <c r="FQ237" s="321"/>
      <c r="FR237" s="321"/>
      <c r="FS237" s="321"/>
      <c r="FT237" s="321"/>
      <c r="FU237" s="321"/>
      <c r="FV237" s="321"/>
      <c r="FW237" s="321"/>
      <c r="FX237" s="321"/>
      <c r="FY237" s="321"/>
      <c r="FZ237" s="321"/>
      <c r="GA237" s="321"/>
      <c r="GB237" s="321"/>
      <c r="GC237" s="321"/>
      <c r="GD237" s="321"/>
      <c r="GE237" s="321"/>
      <c r="GF237" s="321"/>
      <c r="GG237" s="321"/>
      <c r="GH237" s="321"/>
      <c r="GI237" s="321"/>
      <c r="GJ237" s="321"/>
      <c r="GK237" s="321"/>
      <c r="GL237" s="321"/>
      <c r="GM237" s="321"/>
      <c r="GN237" s="321"/>
      <c r="GO237" s="321"/>
      <c r="GP237" s="321"/>
      <c r="GQ237" s="321"/>
      <c r="GR237" s="321"/>
      <c r="GS237" s="321"/>
      <c r="GT237" s="321"/>
      <c r="GU237" s="321"/>
      <c r="GV237" s="321"/>
      <c r="GW237" s="321"/>
      <c r="GX237" s="321"/>
      <c r="GY237" s="321"/>
      <c r="GZ237" s="321"/>
      <c r="HA237" s="321"/>
      <c r="HB237" s="321"/>
      <c r="HC237" s="321"/>
      <c r="HD237" s="321"/>
      <c r="HE237" s="321"/>
      <c r="HF237" s="321"/>
      <c r="HG237" s="321"/>
      <c r="HH237" s="321"/>
      <c r="HI237" s="321"/>
      <c r="HJ237" s="321"/>
      <c r="HK237" s="321"/>
      <c r="HL237" s="321"/>
      <c r="HM237" s="321"/>
      <c r="HN237" s="321"/>
      <c r="HO237" s="321"/>
      <c r="HP237" s="321"/>
      <c r="HQ237" s="321"/>
      <c r="HR237" s="321"/>
      <c r="HS237" s="321"/>
      <c r="HT237" s="321"/>
      <c r="HU237" s="321"/>
      <c r="HV237" s="321"/>
      <c r="HW237" s="321"/>
      <c r="HX237" s="321"/>
      <c r="HY237" s="321"/>
      <c r="HZ237" s="321"/>
      <c r="IA237" s="321"/>
      <c r="IB237" s="321"/>
      <c r="IC237" s="321"/>
      <c r="ID237" s="321"/>
      <c r="IE237" s="321"/>
      <c r="IF237" s="321"/>
      <c r="IG237" s="321"/>
    </row>
    <row r="238" s="26" customFormat="true" ht="15" hidden="false" customHeight="true" outlineLevel="0" collapsed="false">
      <c r="A238" s="33" t="s">
        <v>2593</v>
      </c>
      <c r="B238" s="33"/>
      <c r="C238" s="33"/>
      <c r="D238" s="33"/>
      <c r="E238" s="33"/>
      <c r="F238" s="33"/>
      <c r="G238" s="33"/>
      <c r="H238" s="33"/>
      <c r="I238" s="33"/>
      <c r="J238" s="33"/>
      <c r="K238" s="290" t="n">
        <f aca="false">SUM(K232:K237)</f>
        <v>22330.28</v>
      </c>
    </row>
    <row r="239" s="26" customFormat="true" ht="15" hidden="false" customHeight="true" outlineLevel="0" collapsed="false">
      <c r="A239" s="33" t="s">
        <v>2594</v>
      </c>
      <c r="B239" s="33"/>
      <c r="C239" s="33"/>
      <c r="D239" s="33"/>
      <c r="E239" s="33"/>
      <c r="F239" s="33"/>
      <c r="G239" s="33"/>
      <c r="H239" s="33"/>
      <c r="I239" s="33"/>
      <c r="J239" s="33"/>
      <c r="K239" s="290" t="n">
        <v>-0.28</v>
      </c>
    </row>
    <row r="240" s="26" customFormat="true" ht="15" hidden="false" customHeight="true" outlineLevel="0" collapsed="false">
      <c r="A240" s="313" t="s">
        <v>2701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290" t="n">
        <f aca="false">SUM(K238:K239)</f>
        <v>22330</v>
      </c>
    </row>
    <row r="241" s="26" customFormat="true" ht="15" hidden="false" customHeight="false" outlineLevel="0" collapsed="false">
      <c r="A241" s="314"/>
      <c r="B241" s="315"/>
      <c r="C241" s="315"/>
      <c r="D241" s="315"/>
      <c r="E241" s="316"/>
      <c r="F241" s="315"/>
      <c r="G241" s="317"/>
      <c r="H241" s="314"/>
      <c r="I241" s="315"/>
      <c r="J241" s="315"/>
      <c r="K241" s="318"/>
    </row>
    <row r="242" s="26" customFormat="true" ht="15" hidden="false" customHeight="false" outlineLevel="0" collapsed="false">
      <c r="A242" s="24"/>
      <c r="C242" s="319"/>
      <c r="D242" s="319"/>
      <c r="F242" s="319"/>
      <c r="G242" s="320"/>
      <c r="H242" s="24"/>
      <c r="K242" s="118"/>
    </row>
    <row r="243" s="26" customFormat="true" ht="45" hidden="false" customHeight="false" outlineLevel="0" collapsed="false">
      <c r="A243" s="32" t="s">
        <v>2588</v>
      </c>
      <c r="B243" s="284" t="s">
        <v>751</v>
      </c>
      <c r="C243" s="284" t="s">
        <v>752</v>
      </c>
      <c r="D243" s="284" t="s">
        <v>753</v>
      </c>
      <c r="E243" s="284" t="s">
        <v>3</v>
      </c>
      <c r="F243" s="284" t="s">
        <v>2589</v>
      </c>
      <c r="G243" s="286" t="s">
        <v>755</v>
      </c>
      <c r="H243" s="285" t="s">
        <v>756</v>
      </c>
      <c r="I243" s="286" t="s">
        <v>757</v>
      </c>
      <c r="J243" s="285" t="s">
        <v>758</v>
      </c>
      <c r="K243" s="287" t="s">
        <v>759</v>
      </c>
      <c r="M243" s="283" t="s">
        <v>2702</v>
      </c>
    </row>
    <row r="244" s="26" customFormat="true" ht="30" hidden="false" customHeight="false" outlineLevel="0" collapsed="false">
      <c r="A244" s="51" t="n">
        <v>1</v>
      </c>
      <c r="B244" s="39" t="s">
        <v>1337</v>
      </c>
      <c r="C244" s="37" t="s">
        <v>1338</v>
      </c>
      <c r="D244" s="37" t="s">
        <v>1339</v>
      </c>
      <c r="E244" s="78" t="s">
        <v>103</v>
      </c>
      <c r="F244" s="37" t="s">
        <v>870</v>
      </c>
      <c r="G244" s="42" t="n">
        <v>0.825</v>
      </c>
      <c r="H244" s="52" t="n">
        <v>50</v>
      </c>
      <c r="I244" s="40" t="n">
        <v>41.25</v>
      </c>
      <c r="J244" s="41" t="n">
        <v>0.12</v>
      </c>
      <c r="K244" s="42" t="n">
        <v>46.2</v>
      </c>
      <c r="L244" s="53" t="s">
        <v>790</v>
      </c>
      <c r="N244" s="321"/>
      <c r="O244" s="321"/>
      <c r="P244" s="321"/>
      <c r="Q244" s="321"/>
      <c r="R244" s="321"/>
      <c r="S244" s="321"/>
      <c r="T244" s="321"/>
      <c r="U244" s="321"/>
      <c r="V244" s="321"/>
      <c r="W244" s="321"/>
      <c r="X244" s="321"/>
      <c r="Y244" s="321"/>
      <c r="Z244" s="321"/>
      <c r="AA244" s="321"/>
      <c r="AB244" s="321"/>
      <c r="AC244" s="321"/>
      <c r="AD244" s="321"/>
      <c r="AE244" s="321"/>
      <c r="AF244" s="321"/>
      <c r="AG244" s="321"/>
      <c r="AH244" s="321"/>
      <c r="AI244" s="321"/>
      <c r="AJ244" s="321"/>
      <c r="AK244" s="321"/>
      <c r="AL244" s="321"/>
      <c r="AM244" s="321"/>
      <c r="AN244" s="321"/>
      <c r="AO244" s="321"/>
      <c r="AP244" s="321"/>
      <c r="AQ244" s="321"/>
      <c r="AR244" s="321"/>
      <c r="AS244" s="321"/>
      <c r="AT244" s="321"/>
      <c r="AU244" s="321"/>
      <c r="AV244" s="321"/>
      <c r="AW244" s="321"/>
      <c r="AX244" s="321"/>
      <c r="AY244" s="321"/>
      <c r="AZ244" s="321"/>
      <c r="BA244" s="321"/>
      <c r="BB244" s="321"/>
      <c r="BC244" s="321"/>
      <c r="BD244" s="321"/>
      <c r="BE244" s="321"/>
      <c r="BF244" s="321"/>
      <c r="BG244" s="321"/>
      <c r="BH244" s="321"/>
      <c r="BI244" s="321"/>
      <c r="BJ244" s="321"/>
      <c r="BK244" s="321"/>
      <c r="BL244" s="321"/>
      <c r="BM244" s="321"/>
      <c r="BN244" s="321"/>
      <c r="BO244" s="321"/>
      <c r="BP244" s="321"/>
      <c r="BQ244" s="321"/>
      <c r="BR244" s="321"/>
      <c r="BS244" s="321"/>
      <c r="BT244" s="321"/>
      <c r="BU244" s="321"/>
      <c r="BV244" s="321"/>
      <c r="BW244" s="321"/>
      <c r="BX244" s="321"/>
      <c r="BY244" s="321"/>
      <c r="BZ244" s="321"/>
      <c r="CA244" s="321"/>
      <c r="CB244" s="321"/>
      <c r="CC244" s="321"/>
      <c r="CD244" s="321"/>
      <c r="CE244" s="321"/>
      <c r="CF244" s="321"/>
      <c r="CG244" s="321"/>
      <c r="CH244" s="321"/>
      <c r="CI244" s="321"/>
      <c r="CJ244" s="321"/>
      <c r="CK244" s="321"/>
      <c r="CL244" s="321"/>
      <c r="CM244" s="321"/>
      <c r="CN244" s="321"/>
      <c r="CO244" s="321"/>
      <c r="CP244" s="321"/>
      <c r="CQ244" s="321"/>
      <c r="CR244" s="321"/>
      <c r="CS244" s="321"/>
      <c r="CT244" s="321"/>
      <c r="CU244" s="321"/>
      <c r="CV244" s="321"/>
      <c r="CW244" s="321"/>
      <c r="CX244" s="321"/>
      <c r="CY244" s="321"/>
      <c r="CZ244" s="321"/>
      <c r="DA244" s="321"/>
      <c r="DB244" s="321"/>
      <c r="DC244" s="321"/>
      <c r="DD244" s="321"/>
      <c r="DE244" s="321"/>
      <c r="DF244" s="321"/>
      <c r="DG244" s="321"/>
      <c r="DH244" s="321"/>
      <c r="DI244" s="321"/>
      <c r="DJ244" s="321"/>
      <c r="DK244" s="321"/>
      <c r="DL244" s="321"/>
      <c r="DM244" s="321"/>
      <c r="DN244" s="321"/>
      <c r="DO244" s="321"/>
      <c r="DP244" s="321"/>
      <c r="DQ244" s="321"/>
      <c r="DR244" s="321"/>
      <c r="DS244" s="321"/>
      <c r="DT244" s="321"/>
      <c r="DU244" s="321"/>
      <c r="DV244" s="321"/>
      <c r="DW244" s="321"/>
      <c r="DX244" s="321"/>
      <c r="DY244" s="321"/>
      <c r="DZ244" s="321"/>
      <c r="EA244" s="321"/>
      <c r="EB244" s="321"/>
      <c r="EC244" s="321"/>
      <c r="ED244" s="321"/>
      <c r="EE244" s="321"/>
      <c r="EF244" s="321"/>
      <c r="EG244" s="321"/>
      <c r="EH244" s="321"/>
      <c r="EI244" s="321"/>
      <c r="EJ244" s="321"/>
      <c r="EK244" s="321"/>
      <c r="EL244" s="321"/>
      <c r="EM244" s="321"/>
      <c r="EN244" s="321"/>
      <c r="EO244" s="321"/>
      <c r="EP244" s="321"/>
      <c r="EQ244" s="321"/>
      <c r="ER244" s="321"/>
      <c r="ES244" s="321"/>
      <c r="ET244" s="321"/>
      <c r="EU244" s="321"/>
      <c r="EV244" s="321"/>
      <c r="EW244" s="321"/>
      <c r="EX244" s="321"/>
      <c r="EY244" s="321"/>
      <c r="EZ244" s="321"/>
      <c r="FA244" s="321"/>
      <c r="FB244" s="321"/>
      <c r="FC244" s="321"/>
      <c r="FD244" s="321"/>
      <c r="FE244" s="321"/>
      <c r="FF244" s="321"/>
      <c r="FG244" s="321"/>
      <c r="FH244" s="321"/>
      <c r="FI244" s="321"/>
      <c r="FJ244" s="321"/>
      <c r="FK244" s="321"/>
      <c r="FL244" s="321"/>
      <c r="FM244" s="321"/>
      <c r="FN244" s="321"/>
      <c r="FO244" s="321"/>
      <c r="FP244" s="321"/>
      <c r="FQ244" s="321"/>
      <c r="FR244" s="321"/>
      <c r="FS244" s="321"/>
      <c r="FT244" s="321"/>
      <c r="FU244" s="321"/>
      <c r="FV244" s="321"/>
      <c r="FW244" s="321"/>
      <c r="FX244" s="321"/>
      <c r="FY244" s="321"/>
      <c r="FZ244" s="321"/>
      <c r="GA244" s="321"/>
      <c r="GB244" s="321"/>
      <c r="GC244" s="321"/>
      <c r="GD244" s="321"/>
      <c r="GE244" s="321"/>
      <c r="GF244" s="321"/>
      <c r="GG244" s="321"/>
      <c r="GH244" s="321"/>
      <c r="GI244" s="321"/>
      <c r="GJ244" s="321"/>
      <c r="GK244" s="321"/>
      <c r="GL244" s="321"/>
      <c r="GM244" s="321"/>
      <c r="GN244" s="321"/>
      <c r="GO244" s="321"/>
      <c r="GP244" s="321"/>
      <c r="GQ244" s="321"/>
      <c r="GR244" s="321"/>
      <c r="GS244" s="321"/>
      <c r="GT244" s="321"/>
      <c r="GU244" s="321"/>
      <c r="GV244" s="321"/>
      <c r="GW244" s="321"/>
      <c r="GX244" s="321"/>
      <c r="GY244" s="321"/>
      <c r="GZ244" s="321"/>
      <c r="HA244" s="321"/>
      <c r="HB244" s="321"/>
      <c r="HC244" s="321"/>
      <c r="HD244" s="321"/>
      <c r="HE244" s="321"/>
      <c r="HF244" s="321"/>
      <c r="HG244" s="321"/>
      <c r="HH244" s="321"/>
      <c r="HI244" s="321"/>
      <c r="HJ244" s="321"/>
      <c r="HK244" s="321"/>
      <c r="HL244" s="321"/>
      <c r="HM244" s="321"/>
      <c r="HN244" s="321"/>
      <c r="HO244" s="321"/>
      <c r="HP244" s="321"/>
      <c r="HQ244" s="321"/>
      <c r="HR244" s="321"/>
      <c r="HS244" s="321"/>
      <c r="HT244" s="321"/>
      <c r="HU244" s="321"/>
      <c r="HV244" s="321"/>
      <c r="HW244" s="321"/>
      <c r="HX244" s="321"/>
      <c r="HY244" s="321"/>
      <c r="HZ244" s="321"/>
      <c r="IA244" s="321"/>
      <c r="IB244" s="321"/>
      <c r="IC244" s="321"/>
      <c r="ID244" s="321"/>
      <c r="IE244" s="321"/>
      <c r="IF244" s="321"/>
      <c r="IG244" s="321"/>
    </row>
    <row r="245" s="26" customFormat="true" ht="30" hidden="false" customHeight="false" outlineLevel="0" collapsed="false">
      <c r="A245" s="51" t="n">
        <v>2</v>
      </c>
      <c r="B245" s="39" t="s">
        <v>1340</v>
      </c>
      <c r="C245" s="78" t="s">
        <v>1341</v>
      </c>
      <c r="D245" s="78" t="s">
        <v>1342</v>
      </c>
      <c r="E245" s="78" t="s">
        <v>103</v>
      </c>
      <c r="F245" s="37" t="s">
        <v>870</v>
      </c>
      <c r="G245" s="56" t="n">
        <v>0.5</v>
      </c>
      <c r="H245" s="52" t="n">
        <v>100</v>
      </c>
      <c r="I245" s="40" t="n">
        <v>50</v>
      </c>
      <c r="J245" s="41" t="n">
        <v>0.12</v>
      </c>
      <c r="K245" s="42" t="n">
        <v>56</v>
      </c>
      <c r="L245" s="37" t="s">
        <v>790</v>
      </c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21"/>
      <c r="Z245" s="321"/>
      <c r="AA245" s="321"/>
      <c r="AB245" s="321"/>
      <c r="AC245" s="321"/>
      <c r="AD245" s="321"/>
      <c r="AE245" s="321"/>
      <c r="AF245" s="321"/>
      <c r="AG245" s="321"/>
      <c r="AH245" s="321"/>
      <c r="AI245" s="321"/>
      <c r="AJ245" s="321"/>
      <c r="AK245" s="321"/>
      <c r="AL245" s="321"/>
      <c r="AM245" s="321"/>
      <c r="AN245" s="321"/>
      <c r="AO245" s="321"/>
      <c r="AP245" s="321"/>
      <c r="AQ245" s="321"/>
      <c r="AR245" s="321"/>
      <c r="AS245" s="321"/>
      <c r="AT245" s="321"/>
      <c r="AU245" s="321"/>
      <c r="AV245" s="321"/>
      <c r="AW245" s="321"/>
      <c r="AX245" s="321"/>
      <c r="AY245" s="321"/>
      <c r="AZ245" s="321"/>
      <c r="BA245" s="321"/>
      <c r="BB245" s="321"/>
      <c r="BC245" s="321"/>
      <c r="BD245" s="321"/>
      <c r="BE245" s="321"/>
      <c r="BF245" s="321"/>
      <c r="BG245" s="321"/>
      <c r="BH245" s="321"/>
      <c r="BI245" s="321"/>
      <c r="BJ245" s="321"/>
      <c r="BK245" s="321"/>
      <c r="BL245" s="321"/>
      <c r="BM245" s="321"/>
      <c r="BN245" s="321"/>
      <c r="BO245" s="321"/>
      <c r="BP245" s="321"/>
      <c r="BQ245" s="321"/>
      <c r="BR245" s="321"/>
      <c r="BS245" s="321"/>
      <c r="BT245" s="321"/>
      <c r="BU245" s="321"/>
      <c r="BV245" s="321"/>
      <c r="BW245" s="321"/>
      <c r="BX245" s="321"/>
      <c r="BY245" s="321"/>
      <c r="BZ245" s="321"/>
      <c r="CA245" s="321"/>
      <c r="CB245" s="321"/>
      <c r="CC245" s="321"/>
      <c r="CD245" s="321"/>
      <c r="CE245" s="321"/>
      <c r="CF245" s="321"/>
      <c r="CG245" s="321"/>
      <c r="CH245" s="321"/>
      <c r="CI245" s="321"/>
      <c r="CJ245" s="321"/>
      <c r="CK245" s="321"/>
      <c r="CL245" s="321"/>
      <c r="CM245" s="321"/>
      <c r="CN245" s="321"/>
      <c r="CO245" s="321"/>
      <c r="CP245" s="321"/>
      <c r="CQ245" s="321"/>
      <c r="CR245" s="321"/>
      <c r="CS245" s="321"/>
      <c r="CT245" s="321"/>
      <c r="CU245" s="321"/>
      <c r="CV245" s="321"/>
      <c r="CW245" s="321"/>
      <c r="CX245" s="321"/>
      <c r="CY245" s="321"/>
      <c r="CZ245" s="321"/>
      <c r="DA245" s="321"/>
      <c r="DB245" s="321"/>
      <c r="DC245" s="321"/>
      <c r="DD245" s="321"/>
      <c r="DE245" s="321"/>
      <c r="DF245" s="321"/>
      <c r="DG245" s="321"/>
      <c r="DH245" s="321"/>
      <c r="DI245" s="321"/>
      <c r="DJ245" s="321"/>
      <c r="DK245" s="321"/>
      <c r="DL245" s="321"/>
      <c r="DM245" s="321"/>
      <c r="DN245" s="321"/>
      <c r="DO245" s="321"/>
      <c r="DP245" s="321"/>
      <c r="DQ245" s="321"/>
      <c r="DR245" s="321"/>
      <c r="DS245" s="321"/>
      <c r="DT245" s="321"/>
      <c r="DU245" s="321"/>
      <c r="DV245" s="321"/>
      <c r="DW245" s="321"/>
      <c r="DX245" s="321"/>
      <c r="DY245" s="321"/>
      <c r="DZ245" s="321"/>
      <c r="EA245" s="321"/>
      <c r="EB245" s="321"/>
      <c r="EC245" s="321"/>
      <c r="ED245" s="321"/>
      <c r="EE245" s="321"/>
      <c r="EF245" s="321"/>
      <c r="EG245" s="321"/>
      <c r="EH245" s="321"/>
      <c r="EI245" s="321"/>
      <c r="EJ245" s="321"/>
      <c r="EK245" s="321"/>
      <c r="EL245" s="321"/>
      <c r="EM245" s="321"/>
      <c r="EN245" s="321"/>
      <c r="EO245" s="321"/>
      <c r="EP245" s="321"/>
      <c r="EQ245" s="321"/>
      <c r="ER245" s="321"/>
      <c r="ES245" s="321"/>
      <c r="ET245" s="321"/>
      <c r="EU245" s="321"/>
      <c r="EV245" s="321"/>
      <c r="EW245" s="321"/>
      <c r="EX245" s="321"/>
      <c r="EY245" s="321"/>
      <c r="EZ245" s="321"/>
      <c r="FA245" s="321"/>
      <c r="FB245" s="321"/>
      <c r="FC245" s="321"/>
      <c r="FD245" s="321"/>
      <c r="FE245" s="321"/>
      <c r="FF245" s="321"/>
      <c r="FG245" s="321"/>
      <c r="FH245" s="321"/>
      <c r="FI245" s="321"/>
      <c r="FJ245" s="321"/>
      <c r="FK245" s="321"/>
      <c r="FL245" s="321"/>
      <c r="FM245" s="321"/>
      <c r="FN245" s="321"/>
      <c r="FO245" s="321"/>
      <c r="FP245" s="321"/>
      <c r="FQ245" s="321"/>
      <c r="FR245" s="321"/>
      <c r="FS245" s="321"/>
      <c r="FT245" s="321"/>
      <c r="FU245" s="321"/>
      <c r="FV245" s="321"/>
      <c r="FW245" s="321"/>
      <c r="FX245" s="321"/>
      <c r="FY245" s="321"/>
      <c r="FZ245" s="321"/>
      <c r="GA245" s="321"/>
      <c r="GB245" s="321"/>
      <c r="GC245" s="321"/>
      <c r="GD245" s="321"/>
      <c r="GE245" s="321"/>
      <c r="GF245" s="321"/>
      <c r="GG245" s="321"/>
      <c r="GH245" s="321"/>
      <c r="GI245" s="321"/>
      <c r="GJ245" s="321"/>
      <c r="GK245" s="321"/>
      <c r="GL245" s="321"/>
      <c r="GM245" s="321"/>
      <c r="GN245" s="321"/>
      <c r="GO245" s="321"/>
      <c r="GP245" s="321"/>
      <c r="GQ245" s="321"/>
      <c r="GR245" s="321"/>
      <c r="GS245" s="321"/>
      <c r="GT245" s="321"/>
      <c r="GU245" s="321"/>
      <c r="GV245" s="321"/>
      <c r="GW245" s="321"/>
      <c r="GX245" s="321"/>
      <c r="GY245" s="321"/>
      <c r="GZ245" s="321"/>
      <c r="HA245" s="321"/>
      <c r="HB245" s="321"/>
      <c r="HC245" s="321"/>
      <c r="HD245" s="321"/>
      <c r="HE245" s="321"/>
      <c r="HF245" s="321"/>
      <c r="HG245" s="321"/>
      <c r="HH245" s="321"/>
      <c r="HI245" s="321"/>
      <c r="HJ245" s="321"/>
      <c r="HK245" s="321"/>
      <c r="HL245" s="321"/>
      <c r="HM245" s="321"/>
      <c r="HN245" s="321"/>
      <c r="HO245" s="321"/>
      <c r="HP245" s="321"/>
      <c r="HQ245" s="321"/>
      <c r="HR245" s="321"/>
      <c r="HS245" s="321"/>
      <c r="HT245" s="321"/>
      <c r="HU245" s="321"/>
      <c r="HV245" s="321"/>
      <c r="HW245" s="321"/>
      <c r="HX245" s="321"/>
      <c r="HY245" s="321"/>
      <c r="HZ245" s="321"/>
      <c r="IA245" s="321"/>
      <c r="IB245" s="321"/>
      <c r="IC245" s="321"/>
      <c r="ID245" s="321"/>
      <c r="IE245" s="321"/>
      <c r="IF245" s="321"/>
      <c r="IG245" s="321"/>
    </row>
    <row r="246" s="26" customFormat="true" ht="30" hidden="false" customHeight="false" outlineLevel="0" collapsed="false">
      <c r="A246" s="51" t="n">
        <v>3</v>
      </c>
      <c r="B246" s="39" t="s">
        <v>1347</v>
      </c>
      <c r="C246" s="37" t="s">
        <v>1348</v>
      </c>
      <c r="D246" s="37" t="s">
        <v>1349</v>
      </c>
      <c r="E246" s="78" t="s">
        <v>103</v>
      </c>
      <c r="F246" s="37" t="s">
        <v>870</v>
      </c>
      <c r="G246" s="42" t="n">
        <v>1.21</v>
      </c>
      <c r="H246" s="52" t="n">
        <v>1000</v>
      </c>
      <c r="I246" s="40" t="n">
        <v>1210</v>
      </c>
      <c r="J246" s="41" t="n">
        <v>0.12</v>
      </c>
      <c r="K246" s="42" t="n">
        <v>1355.2</v>
      </c>
      <c r="L246" s="53" t="s">
        <v>790</v>
      </c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21"/>
      <c r="Y246" s="321"/>
      <c r="Z246" s="321"/>
      <c r="AA246" s="321"/>
      <c r="AB246" s="321"/>
      <c r="AC246" s="321"/>
      <c r="AD246" s="321"/>
      <c r="AE246" s="321"/>
      <c r="AF246" s="321"/>
      <c r="AG246" s="321"/>
      <c r="AH246" s="321"/>
      <c r="AI246" s="321"/>
      <c r="AJ246" s="321"/>
      <c r="AK246" s="321"/>
      <c r="AL246" s="321"/>
      <c r="AM246" s="321"/>
      <c r="AN246" s="321"/>
      <c r="AO246" s="321"/>
      <c r="AP246" s="321"/>
      <c r="AQ246" s="321"/>
      <c r="AR246" s="321"/>
      <c r="AS246" s="321"/>
      <c r="AT246" s="321"/>
      <c r="AU246" s="321"/>
      <c r="AV246" s="321"/>
      <c r="AW246" s="321"/>
      <c r="AX246" s="321"/>
      <c r="AY246" s="321"/>
      <c r="AZ246" s="321"/>
      <c r="BA246" s="321"/>
      <c r="BB246" s="321"/>
      <c r="BC246" s="321"/>
      <c r="BD246" s="321"/>
      <c r="BE246" s="321"/>
      <c r="BF246" s="321"/>
      <c r="BG246" s="321"/>
      <c r="BH246" s="321"/>
      <c r="BI246" s="321"/>
      <c r="BJ246" s="321"/>
      <c r="BK246" s="321"/>
      <c r="BL246" s="321"/>
      <c r="BM246" s="321"/>
      <c r="BN246" s="321"/>
      <c r="BO246" s="321"/>
      <c r="BP246" s="321"/>
      <c r="BQ246" s="321"/>
      <c r="BR246" s="321"/>
      <c r="BS246" s="321"/>
      <c r="BT246" s="321"/>
      <c r="BU246" s="321"/>
      <c r="BV246" s="321"/>
      <c r="BW246" s="321"/>
      <c r="BX246" s="321"/>
      <c r="BY246" s="321"/>
      <c r="BZ246" s="321"/>
      <c r="CA246" s="321"/>
      <c r="CB246" s="321"/>
      <c r="CC246" s="321"/>
      <c r="CD246" s="321"/>
      <c r="CE246" s="321"/>
      <c r="CF246" s="321"/>
      <c r="CG246" s="321"/>
      <c r="CH246" s="321"/>
      <c r="CI246" s="321"/>
      <c r="CJ246" s="321"/>
      <c r="CK246" s="321"/>
      <c r="CL246" s="321"/>
      <c r="CM246" s="321"/>
      <c r="CN246" s="321"/>
      <c r="CO246" s="321"/>
      <c r="CP246" s="321"/>
      <c r="CQ246" s="321"/>
      <c r="CR246" s="321"/>
      <c r="CS246" s="321"/>
      <c r="CT246" s="321"/>
      <c r="CU246" s="321"/>
      <c r="CV246" s="321"/>
      <c r="CW246" s="321"/>
      <c r="CX246" s="321"/>
      <c r="CY246" s="321"/>
      <c r="CZ246" s="321"/>
      <c r="DA246" s="321"/>
      <c r="DB246" s="321"/>
      <c r="DC246" s="321"/>
      <c r="DD246" s="321"/>
      <c r="DE246" s="321"/>
      <c r="DF246" s="321"/>
      <c r="DG246" s="321"/>
      <c r="DH246" s="321"/>
      <c r="DI246" s="321"/>
      <c r="DJ246" s="321"/>
      <c r="DK246" s="321"/>
      <c r="DL246" s="321"/>
      <c r="DM246" s="321"/>
      <c r="DN246" s="321"/>
      <c r="DO246" s="321"/>
      <c r="DP246" s="321"/>
      <c r="DQ246" s="321"/>
      <c r="DR246" s="321"/>
      <c r="DS246" s="321"/>
      <c r="DT246" s="321"/>
      <c r="DU246" s="321"/>
      <c r="DV246" s="321"/>
      <c r="DW246" s="321"/>
      <c r="DX246" s="321"/>
      <c r="DY246" s="321"/>
      <c r="DZ246" s="321"/>
      <c r="EA246" s="321"/>
      <c r="EB246" s="321"/>
      <c r="EC246" s="321"/>
      <c r="ED246" s="321"/>
      <c r="EE246" s="321"/>
      <c r="EF246" s="321"/>
      <c r="EG246" s="321"/>
      <c r="EH246" s="321"/>
      <c r="EI246" s="321"/>
      <c r="EJ246" s="321"/>
      <c r="EK246" s="321"/>
      <c r="EL246" s="321"/>
      <c r="EM246" s="321"/>
      <c r="EN246" s="321"/>
      <c r="EO246" s="321"/>
      <c r="EP246" s="321"/>
      <c r="EQ246" s="321"/>
      <c r="ER246" s="321"/>
      <c r="ES246" s="321"/>
      <c r="ET246" s="321"/>
      <c r="EU246" s="321"/>
      <c r="EV246" s="321"/>
      <c r="EW246" s="321"/>
      <c r="EX246" s="321"/>
      <c r="EY246" s="321"/>
      <c r="EZ246" s="321"/>
      <c r="FA246" s="321"/>
      <c r="FB246" s="321"/>
      <c r="FC246" s="321"/>
      <c r="FD246" s="321"/>
      <c r="FE246" s="321"/>
      <c r="FF246" s="321"/>
      <c r="FG246" s="321"/>
      <c r="FH246" s="321"/>
      <c r="FI246" s="321"/>
      <c r="FJ246" s="321"/>
      <c r="FK246" s="321"/>
      <c r="FL246" s="321"/>
      <c r="FM246" s="321"/>
      <c r="FN246" s="321"/>
      <c r="FO246" s="321"/>
      <c r="FP246" s="321"/>
      <c r="FQ246" s="321"/>
      <c r="FR246" s="321"/>
      <c r="FS246" s="321"/>
      <c r="FT246" s="321"/>
      <c r="FU246" s="321"/>
      <c r="FV246" s="321"/>
      <c r="FW246" s="321"/>
      <c r="FX246" s="321"/>
      <c r="FY246" s="321"/>
      <c r="FZ246" s="321"/>
      <c r="GA246" s="321"/>
      <c r="GB246" s="321"/>
      <c r="GC246" s="321"/>
      <c r="GD246" s="321"/>
      <c r="GE246" s="321"/>
      <c r="GF246" s="321"/>
      <c r="GG246" s="321"/>
      <c r="GH246" s="321"/>
      <c r="GI246" s="321"/>
      <c r="GJ246" s="321"/>
      <c r="GK246" s="321"/>
      <c r="GL246" s="321"/>
      <c r="GM246" s="321"/>
      <c r="GN246" s="321"/>
      <c r="GO246" s="321"/>
      <c r="GP246" s="321"/>
      <c r="GQ246" s="321"/>
      <c r="GR246" s="321"/>
      <c r="GS246" s="321"/>
      <c r="GT246" s="321"/>
      <c r="GU246" s="321"/>
      <c r="GV246" s="321"/>
      <c r="GW246" s="321"/>
      <c r="GX246" s="321"/>
      <c r="GY246" s="321"/>
      <c r="GZ246" s="321"/>
      <c r="HA246" s="321"/>
      <c r="HB246" s="321"/>
      <c r="HC246" s="321"/>
      <c r="HD246" s="321"/>
      <c r="HE246" s="321"/>
      <c r="HF246" s="321"/>
      <c r="HG246" s="321"/>
      <c r="HH246" s="321"/>
      <c r="HI246" s="321"/>
      <c r="HJ246" s="321"/>
      <c r="HK246" s="321"/>
      <c r="HL246" s="321"/>
      <c r="HM246" s="321"/>
      <c r="HN246" s="321"/>
      <c r="HO246" s="321"/>
      <c r="HP246" s="321"/>
      <c r="HQ246" s="321"/>
      <c r="HR246" s="321"/>
      <c r="HS246" s="321"/>
      <c r="HT246" s="321"/>
      <c r="HU246" s="321"/>
      <c r="HV246" s="321"/>
      <c r="HW246" s="321"/>
      <c r="HX246" s="321"/>
      <c r="HY246" s="321"/>
      <c r="HZ246" s="321"/>
      <c r="IA246" s="321"/>
      <c r="IB246" s="321"/>
      <c r="IC246" s="321"/>
      <c r="ID246" s="321"/>
      <c r="IE246" s="321"/>
      <c r="IF246" s="321"/>
      <c r="IG246" s="321"/>
    </row>
    <row r="247" s="26" customFormat="true" ht="30" hidden="false" customHeight="false" outlineLevel="0" collapsed="false">
      <c r="A247" s="51" t="n">
        <v>4</v>
      </c>
      <c r="B247" s="39" t="s">
        <v>1375</v>
      </c>
      <c r="C247" s="78" t="s">
        <v>1376</v>
      </c>
      <c r="D247" s="78" t="s">
        <v>1377</v>
      </c>
      <c r="E247" s="78" t="s">
        <v>1014</v>
      </c>
      <c r="F247" s="37" t="s">
        <v>870</v>
      </c>
      <c r="G247" s="56" t="n">
        <v>12.1</v>
      </c>
      <c r="H247" s="52" t="n">
        <v>300</v>
      </c>
      <c r="I247" s="40" t="n">
        <v>3630</v>
      </c>
      <c r="J247" s="41" t="n">
        <v>0.12</v>
      </c>
      <c r="K247" s="42" t="n">
        <v>4065.6</v>
      </c>
      <c r="L247" s="37" t="s">
        <v>790</v>
      </c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21"/>
      <c r="AB247" s="321"/>
      <c r="AC247" s="321"/>
      <c r="AD247" s="321"/>
      <c r="AE247" s="321"/>
      <c r="AF247" s="321"/>
      <c r="AG247" s="321"/>
      <c r="AH247" s="321"/>
      <c r="AI247" s="321"/>
      <c r="AJ247" s="321"/>
      <c r="AK247" s="321"/>
      <c r="AL247" s="321"/>
      <c r="AM247" s="321"/>
      <c r="AN247" s="321"/>
      <c r="AO247" s="321"/>
      <c r="AP247" s="321"/>
      <c r="AQ247" s="321"/>
      <c r="AR247" s="321"/>
      <c r="AS247" s="321"/>
      <c r="AT247" s="321"/>
      <c r="AU247" s="321"/>
      <c r="AV247" s="321"/>
      <c r="AW247" s="321"/>
      <c r="AX247" s="321"/>
      <c r="AY247" s="321"/>
      <c r="AZ247" s="321"/>
      <c r="BA247" s="321"/>
      <c r="BB247" s="321"/>
      <c r="BC247" s="321"/>
      <c r="BD247" s="321"/>
      <c r="BE247" s="321"/>
      <c r="BF247" s="321"/>
      <c r="BG247" s="321"/>
      <c r="BH247" s="321"/>
      <c r="BI247" s="321"/>
      <c r="BJ247" s="321"/>
      <c r="BK247" s="321"/>
      <c r="BL247" s="321"/>
      <c r="BM247" s="321"/>
      <c r="BN247" s="321"/>
      <c r="BO247" s="321"/>
      <c r="BP247" s="321"/>
      <c r="BQ247" s="321"/>
      <c r="BR247" s="321"/>
      <c r="BS247" s="321"/>
      <c r="BT247" s="321"/>
      <c r="BU247" s="321"/>
      <c r="BV247" s="321"/>
      <c r="BW247" s="321"/>
      <c r="BX247" s="321"/>
      <c r="BY247" s="321"/>
      <c r="BZ247" s="321"/>
      <c r="CA247" s="321"/>
      <c r="CB247" s="321"/>
      <c r="CC247" s="321"/>
      <c r="CD247" s="321"/>
      <c r="CE247" s="321"/>
      <c r="CF247" s="321"/>
      <c r="CG247" s="321"/>
      <c r="CH247" s="321"/>
      <c r="CI247" s="321"/>
      <c r="CJ247" s="321"/>
      <c r="CK247" s="321"/>
      <c r="CL247" s="321"/>
      <c r="CM247" s="321"/>
      <c r="CN247" s="321"/>
      <c r="CO247" s="321"/>
      <c r="CP247" s="321"/>
      <c r="CQ247" s="321"/>
      <c r="CR247" s="321"/>
      <c r="CS247" s="321"/>
      <c r="CT247" s="321"/>
      <c r="CU247" s="321"/>
      <c r="CV247" s="321"/>
      <c r="CW247" s="321"/>
      <c r="CX247" s="321"/>
      <c r="CY247" s="321"/>
      <c r="CZ247" s="321"/>
      <c r="DA247" s="321"/>
      <c r="DB247" s="321"/>
      <c r="DC247" s="321"/>
      <c r="DD247" s="321"/>
      <c r="DE247" s="321"/>
      <c r="DF247" s="321"/>
      <c r="DG247" s="321"/>
      <c r="DH247" s="321"/>
      <c r="DI247" s="321"/>
      <c r="DJ247" s="321"/>
      <c r="DK247" s="321"/>
      <c r="DL247" s="321"/>
      <c r="DM247" s="321"/>
      <c r="DN247" s="321"/>
      <c r="DO247" s="321"/>
      <c r="DP247" s="321"/>
      <c r="DQ247" s="321"/>
      <c r="DR247" s="321"/>
      <c r="DS247" s="321"/>
      <c r="DT247" s="321"/>
      <c r="DU247" s="321"/>
      <c r="DV247" s="321"/>
      <c r="DW247" s="321"/>
      <c r="DX247" s="321"/>
      <c r="DY247" s="321"/>
      <c r="DZ247" s="321"/>
      <c r="EA247" s="321"/>
      <c r="EB247" s="321"/>
      <c r="EC247" s="321"/>
      <c r="ED247" s="321"/>
      <c r="EE247" s="321"/>
      <c r="EF247" s="321"/>
      <c r="EG247" s="321"/>
      <c r="EH247" s="321"/>
      <c r="EI247" s="321"/>
      <c r="EJ247" s="321"/>
      <c r="EK247" s="321"/>
      <c r="EL247" s="321"/>
      <c r="EM247" s="321"/>
      <c r="EN247" s="321"/>
      <c r="EO247" s="321"/>
      <c r="EP247" s="321"/>
      <c r="EQ247" s="321"/>
      <c r="ER247" s="321"/>
      <c r="ES247" s="321"/>
      <c r="ET247" s="321"/>
      <c r="EU247" s="321"/>
      <c r="EV247" s="321"/>
      <c r="EW247" s="321"/>
      <c r="EX247" s="321"/>
      <c r="EY247" s="321"/>
      <c r="EZ247" s="321"/>
      <c r="FA247" s="321"/>
      <c r="FB247" s="321"/>
      <c r="FC247" s="321"/>
      <c r="FD247" s="321"/>
      <c r="FE247" s="321"/>
      <c r="FF247" s="321"/>
      <c r="FG247" s="321"/>
      <c r="FH247" s="321"/>
      <c r="FI247" s="321"/>
      <c r="FJ247" s="321"/>
      <c r="FK247" s="321"/>
      <c r="FL247" s="321"/>
      <c r="FM247" s="321"/>
      <c r="FN247" s="321"/>
      <c r="FO247" s="321"/>
      <c r="FP247" s="321"/>
      <c r="FQ247" s="321"/>
      <c r="FR247" s="321"/>
      <c r="FS247" s="321"/>
      <c r="FT247" s="321"/>
      <c r="FU247" s="321"/>
      <c r="FV247" s="321"/>
      <c r="FW247" s="321"/>
      <c r="FX247" s="321"/>
      <c r="FY247" s="321"/>
      <c r="FZ247" s="321"/>
      <c r="GA247" s="321"/>
      <c r="GB247" s="321"/>
      <c r="GC247" s="321"/>
      <c r="GD247" s="321"/>
      <c r="GE247" s="321"/>
      <c r="GF247" s="321"/>
      <c r="GG247" s="321"/>
      <c r="GH247" s="321"/>
      <c r="GI247" s="321"/>
      <c r="GJ247" s="321"/>
      <c r="GK247" s="321"/>
      <c r="GL247" s="321"/>
      <c r="GM247" s="321"/>
      <c r="GN247" s="321"/>
      <c r="GO247" s="321"/>
      <c r="GP247" s="321"/>
      <c r="GQ247" s="321"/>
      <c r="GR247" s="321"/>
      <c r="GS247" s="321"/>
      <c r="GT247" s="321"/>
      <c r="GU247" s="321"/>
      <c r="GV247" s="321"/>
      <c r="GW247" s="321"/>
      <c r="GX247" s="321"/>
      <c r="GY247" s="321"/>
      <c r="GZ247" s="321"/>
      <c r="HA247" s="321"/>
      <c r="HB247" s="321"/>
      <c r="HC247" s="321"/>
      <c r="HD247" s="321"/>
      <c r="HE247" s="321"/>
      <c r="HF247" s="321"/>
      <c r="HG247" s="321"/>
      <c r="HH247" s="321"/>
      <c r="HI247" s="321"/>
      <c r="HJ247" s="321"/>
      <c r="HK247" s="321"/>
      <c r="HL247" s="321"/>
      <c r="HM247" s="321"/>
      <c r="HN247" s="321"/>
      <c r="HO247" s="321"/>
      <c r="HP247" s="321"/>
      <c r="HQ247" s="321"/>
      <c r="HR247" s="321"/>
      <c r="HS247" s="321"/>
      <c r="HT247" s="321"/>
      <c r="HU247" s="321"/>
      <c r="HV247" s="321"/>
      <c r="HW247" s="321"/>
      <c r="HX247" s="321"/>
      <c r="HY247" s="321"/>
      <c r="HZ247" s="321"/>
      <c r="IA247" s="321"/>
      <c r="IB247" s="321"/>
      <c r="IC247" s="321"/>
      <c r="ID247" s="321"/>
      <c r="IE247" s="321"/>
      <c r="IF247" s="321"/>
      <c r="IG247" s="321"/>
    </row>
    <row r="248" s="26" customFormat="true" ht="30" hidden="false" customHeight="false" outlineLevel="0" collapsed="false">
      <c r="A248" s="51" t="n">
        <v>5</v>
      </c>
      <c r="B248" s="39" t="s">
        <v>1381</v>
      </c>
      <c r="C248" s="37" t="s">
        <v>1382</v>
      </c>
      <c r="D248" s="37" t="s">
        <v>1383</v>
      </c>
      <c r="E248" s="78" t="s">
        <v>16</v>
      </c>
      <c r="F248" s="37" t="s">
        <v>870</v>
      </c>
      <c r="G248" s="60" t="n">
        <v>0.22</v>
      </c>
      <c r="H248" s="48" t="n">
        <v>300</v>
      </c>
      <c r="I248" s="40" t="n">
        <v>66</v>
      </c>
      <c r="J248" s="41" t="n">
        <v>0.12</v>
      </c>
      <c r="K248" s="42" t="n">
        <v>73.92</v>
      </c>
      <c r="L248" s="37" t="s">
        <v>790</v>
      </c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21"/>
      <c r="AB248" s="321"/>
      <c r="AC248" s="321"/>
      <c r="AD248" s="321"/>
      <c r="AE248" s="321"/>
      <c r="AF248" s="321"/>
      <c r="AG248" s="321"/>
      <c r="AH248" s="321"/>
      <c r="AI248" s="321"/>
      <c r="AJ248" s="321"/>
      <c r="AK248" s="321"/>
      <c r="AL248" s="321"/>
      <c r="AM248" s="321"/>
      <c r="AN248" s="321"/>
      <c r="AO248" s="321"/>
      <c r="AP248" s="321"/>
      <c r="AQ248" s="321"/>
      <c r="AR248" s="321"/>
      <c r="AS248" s="321"/>
      <c r="AT248" s="321"/>
      <c r="AU248" s="321"/>
      <c r="AV248" s="321"/>
      <c r="AW248" s="321"/>
      <c r="AX248" s="321"/>
      <c r="AY248" s="321"/>
      <c r="AZ248" s="321"/>
      <c r="BA248" s="321"/>
      <c r="BB248" s="321"/>
      <c r="BC248" s="321"/>
      <c r="BD248" s="321"/>
      <c r="BE248" s="321"/>
      <c r="BF248" s="321"/>
      <c r="BG248" s="321"/>
      <c r="BH248" s="321"/>
      <c r="BI248" s="321"/>
      <c r="BJ248" s="321"/>
      <c r="BK248" s="321"/>
      <c r="BL248" s="321"/>
      <c r="BM248" s="321"/>
      <c r="BN248" s="321"/>
      <c r="BO248" s="321"/>
      <c r="BP248" s="321"/>
      <c r="BQ248" s="321"/>
      <c r="BR248" s="321"/>
      <c r="BS248" s="321"/>
      <c r="BT248" s="321"/>
      <c r="BU248" s="321"/>
      <c r="BV248" s="321"/>
      <c r="BW248" s="321"/>
      <c r="BX248" s="321"/>
      <c r="BY248" s="321"/>
      <c r="BZ248" s="321"/>
      <c r="CA248" s="321"/>
      <c r="CB248" s="321"/>
      <c r="CC248" s="321"/>
      <c r="CD248" s="321"/>
      <c r="CE248" s="321"/>
      <c r="CF248" s="321"/>
      <c r="CG248" s="321"/>
      <c r="CH248" s="321"/>
      <c r="CI248" s="321"/>
      <c r="CJ248" s="321"/>
      <c r="CK248" s="321"/>
      <c r="CL248" s="321"/>
      <c r="CM248" s="321"/>
      <c r="CN248" s="321"/>
      <c r="CO248" s="321"/>
      <c r="CP248" s="321"/>
      <c r="CQ248" s="321"/>
      <c r="CR248" s="321"/>
      <c r="CS248" s="321"/>
      <c r="CT248" s="321"/>
      <c r="CU248" s="321"/>
      <c r="CV248" s="321"/>
      <c r="CW248" s="321"/>
      <c r="CX248" s="321"/>
      <c r="CY248" s="321"/>
      <c r="CZ248" s="321"/>
      <c r="DA248" s="321"/>
      <c r="DB248" s="321"/>
      <c r="DC248" s="321"/>
      <c r="DD248" s="321"/>
      <c r="DE248" s="321"/>
      <c r="DF248" s="321"/>
      <c r="DG248" s="321"/>
      <c r="DH248" s="321"/>
      <c r="DI248" s="321"/>
      <c r="DJ248" s="321"/>
      <c r="DK248" s="321"/>
      <c r="DL248" s="321"/>
      <c r="DM248" s="321"/>
      <c r="DN248" s="321"/>
      <c r="DO248" s="321"/>
      <c r="DP248" s="321"/>
      <c r="DQ248" s="321"/>
      <c r="DR248" s="321"/>
      <c r="DS248" s="321"/>
      <c r="DT248" s="321"/>
      <c r="DU248" s="321"/>
      <c r="DV248" s="321"/>
      <c r="DW248" s="321"/>
      <c r="DX248" s="321"/>
      <c r="DY248" s="321"/>
      <c r="DZ248" s="321"/>
      <c r="EA248" s="321"/>
      <c r="EB248" s="321"/>
      <c r="EC248" s="321"/>
      <c r="ED248" s="321"/>
      <c r="EE248" s="321"/>
      <c r="EF248" s="321"/>
      <c r="EG248" s="321"/>
      <c r="EH248" s="321"/>
      <c r="EI248" s="321"/>
      <c r="EJ248" s="321"/>
      <c r="EK248" s="321"/>
      <c r="EL248" s="321"/>
      <c r="EM248" s="321"/>
      <c r="EN248" s="321"/>
      <c r="EO248" s="321"/>
      <c r="EP248" s="321"/>
      <c r="EQ248" s="321"/>
      <c r="ER248" s="321"/>
      <c r="ES248" s="321"/>
      <c r="ET248" s="321"/>
      <c r="EU248" s="321"/>
      <c r="EV248" s="321"/>
      <c r="EW248" s="321"/>
      <c r="EX248" s="321"/>
      <c r="EY248" s="321"/>
      <c r="EZ248" s="321"/>
      <c r="FA248" s="321"/>
      <c r="FB248" s="321"/>
      <c r="FC248" s="321"/>
      <c r="FD248" s="321"/>
      <c r="FE248" s="321"/>
      <c r="FF248" s="321"/>
      <c r="FG248" s="321"/>
      <c r="FH248" s="321"/>
      <c r="FI248" s="321"/>
      <c r="FJ248" s="321"/>
      <c r="FK248" s="321"/>
      <c r="FL248" s="321"/>
      <c r="FM248" s="321"/>
      <c r="FN248" s="321"/>
      <c r="FO248" s="321"/>
      <c r="FP248" s="321"/>
      <c r="FQ248" s="321"/>
      <c r="FR248" s="321"/>
      <c r="FS248" s="321"/>
      <c r="FT248" s="321"/>
      <c r="FU248" s="321"/>
      <c r="FV248" s="321"/>
      <c r="FW248" s="321"/>
      <c r="FX248" s="321"/>
      <c r="FY248" s="321"/>
      <c r="FZ248" s="321"/>
      <c r="GA248" s="321"/>
      <c r="GB248" s="321"/>
      <c r="GC248" s="321"/>
      <c r="GD248" s="321"/>
      <c r="GE248" s="321"/>
      <c r="GF248" s="321"/>
      <c r="GG248" s="321"/>
      <c r="GH248" s="321"/>
      <c r="GI248" s="321"/>
      <c r="GJ248" s="321"/>
      <c r="GK248" s="321"/>
      <c r="GL248" s="321"/>
      <c r="GM248" s="321"/>
      <c r="GN248" s="321"/>
      <c r="GO248" s="321"/>
      <c r="GP248" s="321"/>
      <c r="GQ248" s="321"/>
      <c r="GR248" s="321"/>
      <c r="GS248" s="321"/>
      <c r="GT248" s="321"/>
      <c r="GU248" s="321"/>
      <c r="GV248" s="321"/>
      <c r="GW248" s="321"/>
      <c r="GX248" s="321"/>
      <c r="GY248" s="321"/>
      <c r="GZ248" s="321"/>
      <c r="HA248" s="321"/>
      <c r="HB248" s="321"/>
      <c r="HC248" s="321"/>
      <c r="HD248" s="321"/>
      <c r="HE248" s="321"/>
      <c r="HF248" s="321"/>
      <c r="HG248" s="321"/>
      <c r="HH248" s="321"/>
      <c r="HI248" s="321"/>
      <c r="HJ248" s="321"/>
      <c r="HK248" s="321"/>
      <c r="HL248" s="321"/>
      <c r="HM248" s="321"/>
      <c r="HN248" s="321"/>
      <c r="HO248" s="321"/>
      <c r="HP248" s="321"/>
      <c r="HQ248" s="321"/>
      <c r="HR248" s="321"/>
      <c r="HS248" s="321"/>
      <c r="HT248" s="321"/>
      <c r="HU248" s="321"/>
      <c r="HV248" s="321"/>
      <c r="HW248" s="321"/>
      <c r="HX248" s="321"/>
      <c r="HY248" s="321"/>
      <c r="HZ248" s="321"/>
      <c r="IA248" s="321"/>
      <c r="IB248" s="321"/>
      <c r="IC248" s="321"/>
      <c r="ID248" s="321"/>
      <c r="IE248" s="321"/>
      <c r="IF248" s="321"/>
      <c r="IG248" s="321"/>
    </row>
    <row r="249" s="26" customFormat="true" ht="30" hidden="false" customHeight="false" outlineLevel="0" collapsed="false">
      <c r="A249" s="51" t="n">
        <v>6</v>
      </c>
      <c r="B249" s="39" t="s">
        <v>1384</v>
      </c>
      <c r="C249" s="37" t="s">
        <v>1385</v>
      </c>
      <c r="D249" s="37" t="s">
        <v>1386</v>
      </c>
      <c r="E249" s="78" t="s">
        <v>103</v>
      </c>
      <c r="F249" s="37" t="s">
        <v>870</v>
      </c>
      <c r="G249" s="42" t="n">
        <v>0.715</v>
      </c>
      <c r="H249" s="52" t="n">
        <v>1500</v>
      </c>
      <c r="I249" s="40" t="n">
        <v>1072.5</v>
      </c>
      <c r="J249" s="41" t="n">
        <v>0.05</v>
      </c>
      <c r="K249" s="42" t="n">
        <v>1126.125</v>
      </c>
      <c r="L249" s="53" t="s">
        <v>790</v>
      </c>
      <c r="M249" s="321"/>
      <c r="N249" s="321"/>
      <c r="O249" s="321"/>
      <c r="P249" s="321"/>
      <c r="Q249" s="321"/>
      <c r="R249" s="321"/>
      <c r="S249" s="321"/>
      <c r="T249" s="321"/>
      <c r="U249" s="321"/>
      <c r="V249" s="321"/>
      <c r="W249" s="321"/>
      <c r="X249" s="321"/>
      <c r="Y249" s="321"/>
      <c r="Z249" s="321"/>
      <c r="AA249" s="321"/>
      <c r="AB249" s="321"/>
      <c r="AC249" s="321"/>
      <c r="AD249" s="321"/>
      <c r="AE249" s="321"/>
      <c r="AF249" s="321"/>
      <c r="AG249" s="321"/>
      <c r="AH249" s="321"/>
      <c r="AI249" s="321"/>
      <c r="AJ249" s="321"/>
      <c r="AK249" s="321"/>
      <c r="AL249" s="321"/>
      <c r="AM249" s="321"/>
      <c r="AN249" s="321"/>
      <c r="AO249" s="321"/>
      <c r="AP249" s="321"/>
      <c r="AQ249" s="321"/>
      <c r="AR249" s="321"/>
      <c r="AS249" s="321"/>
      <c r="AT249" s="321"/>
      <c r="AU249" s="321"/>
      <c r="AV249" s="321"/>
      <c r="AW249" s="321"/>
      <c r="AX249" s="321"/>
      <c r="AY249" s="321"/>
      <c r="AZ249" s="321"/>
      <c r="BA249" s="321"/>
      <c r="BB249" s="321"/>
      <c r="BC249" s="321"/>
      <c r="BD249" s="321"/>
      <c r="BE249" s="321"/>
      <c r="BF249" s="321"/>
      <c r="BG249" s="321"/>
      <c r="BH249" s="321"/>
      <c r="BI249" s="321"/>
      <c r="BJ249" s="321"/>
      <c r="BK249" s="321"/>
      <c r="BL249" s="321"/>
      <c r="BM249" s="321"/>
      <c r="BN249" s="321"/>
      <c r="BO249" s="321"/>
      <c r="BP249" s="321"/>
      <c r="BQ249" s="321"/>
      <c r="BR249" s="321"/>
      <c r="BS249" s="321"/>
      <c r="BT249" s="321"/>
      <c r="BU249" s="321"/>
      <c r="BV249" s="321"/>
      <c r="BW249" s="321"/>
      <c r="BX249" s="321"/>
      <c r="BY249" s="321"/>
      <c r="BZ249" s="321"/>
      <c r="CA249" s="321"/>
      <c r="CB249" s="321"/>
      <c r="CC249" s="321"/>
      <c r="CD249" s="321"/>
      <c r="CE249" s="321"/>
      <c r="CF249" s="321"/>
      <c r="CG249" s="321"/>
      <c r="CH249" s="321"/>
      <c r="CI249" s="321"/>
      <c r="CJ249" s="321"/>
      <c r="CK249" s="321"/>
      <c r="CL249" s="321"/>
      <c r="CM249" s="321"/>
      <c r="CN249" s="321"/>
      <c r="CO249" s="321"/>
      <c r="CP249" s="321"/>
      <c r="CQ249" s="321"/>
      <c r="CR249" s="321"/>
      <c r="CS249" s="321"/>
      <c r="CT249" s="321"/>
      <c r="CU249" s="321"/>
      <c r="CV249" s="321"/>
      <c r="CW249" s="321"/>
      <c r="CX249" s="321"/>
      <c r="CY249" s="321"/>
      <c r="CZ249" s="321"/>
      <c r="DA249" s="321"/>
      <c r="DB249" s="321"/>
      <c r="DC249" s="321"/>
      <c r="DD249" s="321"/>
      <c r="DE249" s="321"/>
      <c r="DF249" s="321"/>
      <c r="DG249" s="321"/>
      <c r="DH249" s="321"/>
      <c r="DI249" s="321"/>
      <c r="DJ249" s="321"/>
      <c r="DK249" s="321"/>
      <c r="DL249" s="321"/>
      <c r="DM249" s="321"/>
      <c r="DN249" s="321"/>
      <c r="DO249" s="321"/>
      <c r="DP249" s="321"/>
      <c r="DQ249" s="321"/>
      <c r="DR249" s="321"/>
      <c r="DS249" s="321"/>
      <c r="DT249" s="321"/>
      <c r="DU249" s="321"/>
      <c r="DV249" s="321"/>
      <c r="DW249" s="321"/>
      <c r="DX249" s="321"/>
      <c r="DY249" s="321"/>
      <c r="DZ249" s="321"/>
      <c r="EA249" s="321"/>
      <c r="EB249" s="321"/>
      <c r="EC249" s="321"/>
      <c r="ED249" s="321"/>
      <c r="EE249" s="321"/>
      <c r="EF249" s="321"/>
      <c r="EG249" s="321"/>
      <c r="EH249" s="321"/>
      <c r="EI249" s="321"/>
      <c r="EJ249" s="321"/>
      <c r="EK249" s="321"/>
      <c r="EL249" s="321"/>
      <c r="EM249" s="321"/>
      <c r="EN249" s="321"/>
      <c r="EO249" s="321"/>
      <c r="EP249" s="321"/>
      <c r="EQ249" s="321"/>
      <c r="ER249" s="321"/>
      <c r="ES249" s="321"/>
      <c r="ET249" s="321"/>
      <c r="EU249" s="321"/>
      <c r="EV249" s="321"/>
      <c r="EW249" s="321"/>
      <c r="EX249" s="321"/>
      <c r="EY249" s="321"/>
      <c r="EZ249" s="321"/>
      <c r="FA249" s="321"/>
      <c r="FB249" s="321"/>
      <c r="FC249" s="321"/>
      <c r="FD249" s="321"/>
      <c r="FE249" s="321"/>
      <c r="FF249" s="321"/>
      <c r="FG249" s="321"/>
      <c r="FH249" s="321"/>
      <c r="FI249" s="321"/>
      <c r="FJ249" s="321"/>
      <c r="FK249" s="321"/>
      <c r="FL249" s="321"/>
      <c r="FM249" s="321"/>
      <c r="FN249" s="321"/>
      <c r="FO249" s="321"/>
      <c r="FP249" s="321"/>
      <c r="FQ249" s="321"/>
      <c r="FR249" s="321"/>
      <c r="FS249" s="321"/>
      <c r="FT249" s="321"/>
      <c r="FU249" s="321"/>
      <c r="FV249" s="321"/>
      <c r="FW249" s="321"/>
      <c r="FX249" s="321"/>
      <c r="FY249" s="321"/>
      <c r="FZ249" s="321"/>
      <c r="GA249" s="321"/>
      <c r="GB249" s="321"/>
      <c r="GC249" s="321"/>
      <c r="GD249" s="321"/>
      <c r="GE249" s="321"/>
      <c r="GF249" s="321"/>
      <c r="GG249" s="321"/>
      <c r="GH249" s="321"/>
      <c r="GI249" s="321"/>
      <c r="GJ249" s="321"/>
      <c r="GK249" s="321"/>
      <c r="GL249" s="321"/>
      <c r="GM249" s="321"/>
      <c r="GN249" s="321"/>
      <c r="GO249" s="321"/>
      <c r="GP249" s="321"/>
      <c r="GQ249" s="321"/>
      <c r="GR249" s="321"/>
      <c r="GS249" s="321"/>
      <c r="GT249" s="321"/>
      <c r="GU249" s="321"/>
      <c r="GV249" s="321"/>
      <c r="GW249" s="321"/>
      <c r="GX249" s="321"/>
      <c r="GY249" s="321"/>
      <c r="GZ249" s="321"/>
      <c r="HA249" s="321"/>
      <c r="HB249" s="321"/>
      <c r="HC249" s="321"/>
      <c r="HD249" s="321"/>
      <c r="HE249" s="321"/>
      <c r="HF249" s="321"/>
      <c r="HG249" s="321"/>
      <c r="HH249" s="321"/>
      <c r="HI249" s="321"/>
      <c r="HJ249" s="321"/>
      <c r="HK249" s="321"/>
      <c r="HL249" s="321"/>
      <c r="HM249" s="321"/>
      <c r="HN249" s="321"/>
      <c r="HO249" s="321"/>
      <c r="HP249" s="321"/>
      <c r="HQ249" s="321"/>
      <c r="HR249" s="321"/>
      <c r="HS249" s="321"/>
      <c r="HT249" s="321"/>
      <c r="HU249" s="321"/>
      <c r="HV249" s="321"/>
      <c r="HW249" s="321"/>
      <c r="HX249" s="321"/>
      <c r="HY249" s="321"/>
      <c r="HZ249" s="321"/>
      <c r="IA249" s="321"/>
      <c r="IB249" s="321"/>
      <c r="IC249" s="321"/>
      <c r="ID249" s="321"/>
      <c r="IE249" s="321"/>
      <c r="IF249" s="321"/>
      <c r="IG249" s="321"/>
    </row>
    <row r="250" s="26" customFormat="true" ht="15" hidden="false" customHeight="true" outlineLevel="0" collapsed="false">
      <c r="A250" s="33" t="s">
        <v>2593</v>
      </c>
      <c r="B250" s="33"/>
      <c r="C250" s="33"/>
      <c r="D250" s="33"/>
      <c r="E250" s="33"/>
      <c r="F250" s="33"/>
      <c r="G250" s="33"/>
      <c r="H250" s="33"/>
      <c r="I250" s="33"/>
      <c r="J250" s="33"/>
      <c r="K250" s="290" t="n">
        <f aca="false">SUM(K244:K249)</f>
        <v>6723.045</v>
      </c>
    </row>
    <row r="251" s="26" customFormat="true" ht="15" hidden="false" customHeight="true" outlineLevel="0" collapsed="false">
      <c r="A251" s="33" t="s">
        <v>2594</v>
      </c>
      <c r="B251" s="33"/>
      <c r="C251" s="33"/>
      <c r="D251" s="33"/>
      <c r="E251" s="33"/>
      <c r="F251" s="33"/>
      <c r="G251" s="33"/>
      <c r="H251" s="33"/>
      <c r="I251" s="33"/>
      <c r="J251" s="33"/>
      <c r="K251" s="290" t="n">
        <v>-0.05</v>
      </c>
    </row>
    <row r="252" s="26" customFormat="true" ht="15" hidden="false" customHeight="true" outlineLevel="0" collapsed="false">
      <c r="A252" s="313" t="s">
        <v>2703</v>
      </c>
      <c r="B252" s="313"/>
      <c r="C252" s="313"/>
      <c r="D252" s="313"/>
      <c r="E252" s="313"/>
      <c r="F252" s="313"/>
      <c r="G252" s="313"/>
      <c r="H252" s="313"/>
      <c r="I252" s="313"/>
      <c r="J252" s="313"/>
      <c r="K252" s="290" t="n">
        <f aca="false">SUM(K250:K251)</f>
        <v>6722.995</v>
      </c>
    </row>
    <row r="253" s="26" customFormat="true" ht="15" hidden="false" customHeight="false" outlineLevel="0" collapsed="false">
      <c r="A253" s="314"/>
      <c r="B253" s="315"/>
      <c r="C253" s="315"/>
      <c r="D253" s="315"/>
      <c r="E253" s="316"/>
      <c r="F253" s="315"/>
      <c r="G253" s="317"/>
      <c r="H253" s="314"/>
      <c r="I253" s="315"/>
      <c r="J253" s="315"/>
      <c r="K253" s="318"/>
    </row>
    <row r="254" s="26" customFormat="true" ht="15" hidden="false" customHeight="false" outlineLevel="0" collapsed="false">
      <c r="A254" s="24"/>
      <c r="C254" s="319"/>
      <c r="D254" s="319"/>
      <c r="F254" s="319"/>
      <c r="G254" s="320"/>
      <c r="H254" s="24"/>
      <c r="K254" s="118"/>
    </row>
    <row r="255" s="26" customFormat="true" ht="45" hidden="false" customHeight="false" outlineLevel="0" collapsed="false">
      <c r="A255" s="32" t="s">
        <v>2588</v>
      </c>
      <c r="B255" s="284" t="s">
        <v>751</v>
      </c>
      <c r="C255" s="284" t="s">
        <v>752</v>
      </c>
      <c r="D255" s="284" t="s">
        <v>753</v>
      </c>
      <c r="E255" s="284" t="s">
        <v>3</v>
      </c>
      <c r="F255" s="284" t="s">
        <v>2589</v>
      </c>
      <c r="G255" s="286" t="s">
        <v>755</v>
      </c>
      <c r="H255" s="285" t="s">
        <v>756</v>
      </c>
      <c r="I255" s="286" t="s">
        <v>757</v>
      </c>
      <c r="J255" s="285" t="s">
        <v>758</v>
      </c>
      <c r="K255" s="287" t="s">
        <v>759</v>
      </c>
      <c r="M255" s="283" t="s">
        <v>2704</v>
      </c>
    </row>
    <row r="256" s="24" customFormat="true" ht="30" hidden="false" customHeight="false" outlineLevel="0" collapsed="false">
      <c r="A256" s="46" t="n">
        <v>1</v>
      </c>
      <c r="B256" s="39" t="s">
        <v>917</v>
      </c>
      <c r="C256" s="37" t="s">
        <v>918</v>
      </c>
      <c r="D256" s="37" t="s">
        <v>919</v>
      </c>
      <c r="E256" s="78" t="s">
        <v>764</v>
      </c>
      <c r="F256" s="37" t="s">
        <v>870</v>
      </c>
      <c r="G256" s="42" t="n">
        <v>3</v>
      </c>
      <c r="H256" s="52" t="n">
        <v>15</v>
      </c>
      <c r="I256" s="40" t="n">
        <v>45</v>
      </c>
      <c r="J256" s="57" t="n">
        <v>0.12</v>
      </c>
      <c r="K256" s="42" t="n">
        <v>50.4</v>
      </c>
      <c r="L256" s="37" t="s">
        <v>790</v>
      </c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  <c r="DJ256" s="50"/>
      <c r="DK256" s="50"/>
      <c r="DL256" s="50"/>
      <c r="DM256" s="50"/>
      <c r="DN256" s="50"/>
      <c r="DO256" s="50"/>
      <c r="DP256" s="50"/>
      <c r="DQ256" s="50"/>
      <c r="DR256" s="50"/>
      <c r="DS256" s="50"/>
      <c r="DT256" s="50"/>
      <c r="DU256" s="50"/>
      <c r="DV256" s="50"/>
      <c r="DW256" s="50"/>
      <c r="DX256" s="50"/>
      <c r="DY256" s="50"/>
      <c r="DZ256" s="50"/>
      <c r="EA256" s="50"/>
      <c r="EB256" s="50"/>
      <c r="EC256" s="50"/>
      <c r="ED256" s="50"/>
      <c r="EE256" s="50"/>
      <c r="EF256" s="50"/>
      <c r="EG256" s="50"/>
      <c r="EH256" s="50"/>
      <c r="EI256" s="50"/>
      <c r="EJ256" s="50"/>
      <c r="EK256" s="50"/>
      <c r="EL256" s="50"/>
      <c r="EM256" s="50"/>
      <c r="EN256" s="50"/>
      <c r="EO256" s="50"/>
      <c r="EP256" s="50"/>
      <c r="EQ256" s="50"/>
      <c r="ER256" s="50"/>
      <c r="ES256" s="50"/>
      <c r="ET256" s="50"/>
      <c r="EU256" s="50"/>
      <c r="EV256" s="50"/>
      <c r="EW256" s="50"/>
      <c r="EX256" s="50"/>
      <c r="EY256" s="50"/>
      <c r="EZ256" s="50"/>
      <c r="FA256" s="50"/>
      <c r="FB256" s="50"/>
      <c r="FC256" s="50"/>
      <c r="FD256" s="50"/>
      <c r="FE256" s="50"/>
      <c r="FF256" s="50"/>
      <c r="FG256" s="50"/>
      <c r="FH256" s="50"/>
      <c r="FI256" s="50"/>
      <c r="FJ256" s="50"/>
      <c r="FK256" s="50"/>
      <c r="FL256" s="50"/>
      <c r="FM256" s="50"/>
      <c r="FN256" s="50"/>
      <c r="FO256" s="50"/>
      <c r="FP256" s="50"/>
      <c r="FQ256" s="50"/>
      <c r="FR256" s="50"/>
      <c r="FS256" s="50"/>
      <c r="FT256" s="50"/>
      <c r="FU256" s="50"/>
      <c r="FV256" s="50"/>
      <c r="FW256" s="50"/>
      <c r="FX256" s="50"/>
      <c r="FY256" s="50"/>
      <c r="FZ256" s="50"/>
      <c r="GA256" s="50"/>
      <c r="GB256" s="50"/>
      <c r="GC256" s="50"/>
      <c r="GD256" s="50"/>
      <c r="GE256" s="50"/>
      <c r="GF256" s="50"/>
      <c r="GG256" s="50"/>
      <c r="GH256" s="50"/>
      <c r="GI256" s="50"/>
      <c r="GJ256" s="50"/>
      <c r="GK256" s="50"/>
      <c r="GL256" s="50"/>
      <c r="GM256" s="50"/>
      <c r="GN256" s="50"/>
      <c r="GO256" s="50"/>
      <c r="GP256" s="50"/>
      <c r="GQ256" s="50"/>
      <c r="GR256" s="50"/>
      <c r="GS256" s="50"/>
      <c r="GT256" s="50"/>
      <c r="GU256" s="50"/>
      <c r="GV256" s="50"/>
      <c r="GW256" s="50"/>
      <c r="GX256" s="50"/>
      <c r="GY256" s="50"/>
      <c r="GZ256" s="50"/>
      <c r="HA256" s="50"/>
      <c r="HB256" s="50"/>
      <c r="HC256" s="50"/>
      <c r="HD256" s="50"/>
      <c r="HE256" s="50"/>
      <c r="HF256" s="50"/>
      <c r="HG256" s="50"/>
      <c r="HH256" s="50"/>
      <c r="HI256" s="50"/>
      <c r="HJ256" s="50"/>
      <c r="HK256" s="50"/>
      <c r="HL256" s="50"/>
      <c r="HM256" s="50"/>
    </row>
    <row r="257" s="26" customFormat="true" ht="30" hidden="false" customHeight="false" outlineLevel="0" collapsed="false">
      <c r="A257" s="51" t="n">
        <v>2</v>
      </c>
      <c r="B257" s="39" t="s">
        <v>1390</v>
      </c>
      <c r="C257" s="37" t="s">
        <v>1391</v>
      </c>
      <c r="D257" s="37" t="s">
        <v>1392</v>
      </c>
      <c r="E257" s="78" t="s">
        <v>16</v>
      </c>
      <c r="F257" s="37" t="s">
        <v>870</v>
      </c>
      <c r="G257" s="42" t="n">
        <v>4.5</v>
      </c>
      <c r="H257" s="52" t="n">
        <v>600</v>
      </c>
      <c r="I257" s="40" t="n">
        <v>2700</v>
      </c>
      <c r="J257" s="41" t="n">
        <v>0.05</v>
      </c>
      <c r="K257" s="42" t="n">
        <v>2835</v>
      </c>
      <c r="L257" s="53" t="s">
        <v>790</v>
      </c>
      <c r="N257" s="321"/>
      <c r="O257" s="321"/>
      <c r="P257" s="321"/>
      <c r="Q257" s="321"/>
      <c r="R257" s="321"/>
      <c r="S257" s="321"/>
      <c r="T257" s="321"/>
      <c r="U257" s="321"/>
      <c r="V257" s="321"/>
      <c r="W257" s="321"/>
      <c r="X257" s="321"/>
      <c r="Y257" s="321"/>
      <c r="Z257" s="321"/>
      <c r="AA257" s="321"/>
      <c r="AB257" s="321"/>
      <c r="AC257" s="321"/>
      <c r="AD257" s="321"/>
      <c r="AE257" s="321"/>
      <c r="AF257" s="321"/>
      <c r="AG257" s="321"/>
      <c r="AH257" s="321"/>
      <c r="AI257" s="321"/>
      <c r="AJ257" s="321"/>
      <c r="AK257" s="321"/>
      <c r="AL257" s="321"/>
      <c r="AM257" s="321"/>
      <c r="AN257" s="321"/>
      <c r="AO257" s="321"/>
      <c r="AP257" s="321"/>
      <c r="AQ257" s="321"/>
      <c r="AR257" s="321"/>
      <c r="AS257" s="321"/>
      <c r="AT257" s="321"/>
      <c r="AU257" s="321"/>
      <c r="AV257" s="321"/>
      <c r="AW257" s="321"/>
      <c r="AX257" s="321"/>
      <c r="AY257" s="321"/>
      <c r="AZ257" s="321"/>
      <c r="BA257" s="321"/>
      <c r="BB257" s="321"/>
      <c r="BC257" s="321"/>
      <c r="BD257" s="321"/>
      <c r="BE257" s="321"/>
      <c r="BF257" s="321"/>
      <c r="BG257" s="321"/>
      <c r="BH257" s="321"/>
      <c r="BI257" s="321"/>
      <c r="BJ257" s="321"/>
      <c r="BK257" s="321"/>
      <c r="BL257" s="321"/>
      <c r="BM257" s="321"/>
      <c r="BN257" s="321"/>
      <c r="BO257" s="321"/>
      <c r="BP257" s="321"/>
      <c r="BQ257" s="321"/>
      <c r="BR257" s="321"/>
      <c r="BS257" s="321"/>
      <c r="BT257" s="321"/>
      <c r="BU257" s="321"/>
      <c r="BV257" s="321"/>
      <c r="BW257" s="321"/>
      <c r="BX257" s="321"/>
      <c r="BY257" s="321"/>
      <c r="BZ257" s="321"/>
      <c r="CA257" s="321"/>
      <c r="CB257" s="321"/>
      <c r="CC257" s="321"/>
      <c r="CD257" s="321"/>
      <c r="CE257" s="321"/>
      <c r="CF257" s="321"/>
      <c r="CG257" s="321"/>
      <c r="CH257" s="321"/>
      <c r="CI257" s="321"/>
      <c r="CJ257" s="321"/>
      <c r="CK257" s="321"/>
      <c r="CL257" s="321"/>
      <c r="CM257" s="321"/>
      <c r="CN257" s="321"/>
      <c r="CO257" s="321"/>
      <c r="CP257" s="321"/>
      <c r="CQ257" s="321"/>
      <c r="CR257" s="321"/>
      <c r="CS257" s="321"/>
      <c r="CT257" s="321"/>
      <c r="CU257" s="321"/>
      <c r="CV257" s="321"/>
      <c r="CW257" s="321"/>
      <c r="CX257" s="321"/>
      <c r="CY257" s="321"/>
      <c r="CZ257" s="321"/>
      <c r="DA257" s="321"/>
      <c r="DB257" s="321"/>
      <c r="DC257" s="321"/>
      <c r="DD257" s="321"/>
      <c r="DE257" s="321"/>
      <c r="DF257" s="321"/>
      <c r="DG257" s="321"/>
      <c r="DH257" s="321"/>
      <c r="DI257" s="321"/>
      <c r="DJ257" s="321"/>
      <c r="DK257" s="321"/>
      <c r="DL257" s="321"/>
      <c r="DM257" s="321"/>
      <c r="DN257" s="321"/>
      <c r="DO257" s="321"/>
      <c r="DP257" s="321"/>
      <c r="DQ257" s="321"/>
      <c r="DR257" s="321"/>
      <c r="DS257" s="321"/>
      <c r="DT257" s="321"/>
      <c r="DU257" s="321"/>
      <c r="DV257" s="321"/>
      <c r="DW257" s="321"/>
      <c r="DX257" s="321"/>
      <c r="DY257" s="321"/>
      <c r="DZ257" s="321"/>
      <c r="EA257" s="321"/>
      <c r="EB257" s="321"/>
      <c r="EC257" s="321"/>
      <c r="ED257" s="321"/>
      <c r="EE257" s="321"/>
      <c r="EF257" s="321"/>
      <c r="EG257" s="321"/>
      <c r="EH257" s="321"/>
      <c r="EI257" s="321"/>
      <c r="EJ257" s="321"/>
      <c r="EK257" s="321"/>
      <c r="EL257" s="321"/>
      <c r="EM257" s="321"/>
      <c r="EN257" s="321"/>
      <c r="EO257" s="321"/>
      <c r="EP257" s="321"/>
      <c r="EQ257" s="321"/>
      <c r="ER257" s="321"/>
      <c r="ES257" s="321"/>
      <c r="ET257" s="321"/>
      <c r="EU257" s="321"/>
      <c r="EV257" s="321"/>
      <c r="EW257" s="321"/>
      <c r="EX257" s="321"/>
      <c r="EY257" s="321"/>
      <c r="EZ257" s="321"/>
      <c r="FA257" s="321"/>
      <c r="FB257" s="321"/>
      <c r="FC257" s="321"/>
      <c r="FD257" s="321"/>
      <c r="FE257" s="321"/>
      <c r="FF257" s="321"/>
      <c r="FG257" s="321"/>
      <c r="FH257" s="321"/>
      <c r="FI257" s="321"/>
      <c r="FJ257" s="321"/>
      <c r="FK257" s="321"/>
      <c r="FL257" s="321"/>
      <c r="FM257" s="321"/>
      <c r="FN257" s="321"/>
      <c r="FO257" s="321"/>
      <c r="FP257" s="321"/>
      <c r="FQ257" s="321"/>
      <c r="FR257" s="321"/>
      <c r="FS257" s="321"/>
      <c r="FT257" s="321"/>
      <c r="FU257" s="321"/>
      <c r="FV257" s="321"/>
      <c r="FW257" s="321"/>
      <c r="FX257" s="321"/>
      <c r="FY257" s="321"/>
      <c r="FZ257" s="321"/>
      <c r="GA257" s="321"/>
      <c r="GB257" s="321"/>
      <c r="GC257" s="321"/>
      <c r="GD257" s="321"/>
      <c r="GE257" s="321"/>
      <c r="GF257" s="321"/>
      <c r="GG257" s="321"/>
      <c r="GH257" s="321"/>
      <c r="GI257" s="321"/>
      <c r="GJ257" s="321"/>
      <c r="GK257" s="321"/>
      <c r="GL257" s="321"/>
      <c r="GM257" s="321"/>
      <c r="GN257" s="321"/>
      <c r="GO257" s="321"/>
      <c r="GP257" s="321"/>
      <c r="GQ257" s="321"/>
      <c r="GR257" s="321"/>
      <c r="GS257" s="321"/>
      <c r="GT257" s="321"/>
      <c r="GU257" s="321"/>
      <c r="GV257" s="321"/>
      <c r="GW257" s="321"/>
      <c r="GX257" s="321"/>
      <c r="GY257" s="321"/>
      <c r="GZ257" s="321"/>
      <c r="HA257" s="321"/>
      <c r="HB257" s="321"/>
      <c r="HC257" s="321"/>
      <c r="HD257" s="321"/>
      <c r="HE257" s="321"/>
      <c r="HF257" s="321"/>
      <c r="HG257" s="321"/>
      <c r="HH257" s="321"/>
      <c r="HI257" s="321"/>
      <c r="HJ257" s="321"/>
      <c r="HK257" s="321"/>
      <c r="HL257" s="321"/>
      <c r="HM257" s="321"/>
      <c r="HN257" s="321"/>
      <c r="HO257" s="321"/>
      <c r="HP257" s="321"/>
      <c r="HQ257" s="321"/>
      <c r="HR257" s="321"/>
      <c r="HS257" s="321"/>
      <c r="HT257" s="321"/>
      <c r="HU257" s="321"/>
      <c r="HV257" s="321"/>
      <c r="HW257" s="321"/>
      <c r="HX257" s="321"/>
      <c r="HY257" s="321"/>
      <c r="HZ257" s="321"/>
      <c r="IA257" s="321"/>
      <c r="IB257" s="321"/>
      <c r="IC257" s="321"/>
      <c r="ID257" s="321"/>
      <c r="IE257" s="321"/>
      <c r="IF257" s="321"/>
      <c r="IG257" s="321"/>
    </row>
    <row r="258" s="26" customFormat="true" ht="45" hidden="false" customHeight="false" outlineLevel="0" collapsed="false">
      <c r="A258" s="51" t="n">
        <v>3</v>
      </c>
      <c r="B258" s="39" t="s">
        <v>1396</v>
      </c>
      <c r="C258" s="78" t="s">
        <v>1397</v>
      </c>
      <c r="D258" s="78" t="s">
        <v>1398</v>
      </c>
      <c r="E258" s="78" t="s">
        <v>764</v>
      </c>
      <c r="F258" s="37" t="s">
        <v>870</v>
      </c>
      <c r="G258" s="56" t="n">
        <v>1.87</v>
      </c>
      <c r="H258" s="52" t="n">
        <v>50</v>
      </c>
      <c r="I258" s="40" t="n">
        <v>93.5</v>
      </c>
      <c r="J258" s="41" t="n">
        <v>0.12</v>
      </c>
      <c r="K258" s="42" t="n">
        <v>104.72</v>
      </c>
      <c r="L258" s="37" t="s">
        <v>790</v>
      </c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21"/>
      <c r="AB258" s="321"/>
      <c r="AC258" s="321"/>
      <c r="AD258" s="321"/>
      <c r="AE258" s="321"/>
      <c r="AF258" s="321"/>
      <c r="AG258" s="321"/>
      <c r="AH258" s="321"/>
      <c r="AI258" s="321"/>
      <c r="AJ258" s="321"/>
      <c r="AK258" s="321"/>
      <c r="AL258" s="321"/>
      <c r="AM258" s="321"/>
      <c r="AN258" s="321"/>
      <c r="AO258" s="321"/>
      <c r="AP258" s="321"/>
      <c r="AQ258" s="321"/>
      <c r="AR258" s="321"/>
      <c r="AS258" s="321"/>
      <c r="AT258" s="321"/>
      <c r="AU258" s="321"/>
      <c r="AV258" s="321"/>
      <c r="AW258" s="321"/>
      <c r="AX258" s="321"/>
      <c r="AY258" s="321"/>
      <c r="AZ258" s="321"/>
      <c r="BA258" s="321"/>
      <c r="BB258" s="321"/>
      <c r="BC258" s="321"/>
      <c r="BD258" s="321"/>
      <c r="BE258" s="321"/>
      <c r="BF258" s="321"/>
      <c r="BG258" s="321"/>
      <c r="BH258" s="321"/>
      <c r="BI258" s="321"/>
      <c r="BJ258" s="321"/>
      <c r="BK258" s="321"/>
      <c r="BL258" s="321"/>
      <c r="BM258" s="321"/>
      <c r="BN258" s="321"/>
      <c r="BO258" s="321"/>
      <c r="BP258" s="321"/>
      <c r="BQ258" s="321"/>
      <c r="BR258" s="321"/>
      <c r="BS258" s="321"/>
      <c r="BT258" s="321"/>
      <c r="BU258" s="321"/>
      <c r="BV258" s="321"/>
      <c r="BW258" s="321"/>
      <c r="BX258" s="321"/>
      <c r="BY258" s="321"/>
      <c r="BZ258" s="321"/>
      <c r="CA258" s="321"/>
      <c r="CB258" s="321"/>
      <c r="CC258" s="321"/>
      <c r="CD258" s="321"/>
      <c r="CE258" s="321"/>
      <c r="CF258" s="321"/>
      <c r="CG258" s="321"/>
      <c r="CH258" s="321"/>
      <c r="CI258" s="321"/>
      <c r="CJ258" s="321"/>
      <c r="CK258" s="321"/>
      <c r="CL258" s="321"/>
      <c r="CM258" s="321"/>
      <c r="CN258" s="321"/>
      <c r="CO258" s="321"/>
      <c r="CP258" s="321"/>
      <c r="CQ258" s="321"/>
      <c r="CR258" s="321"/>
      <c r="CS258" s="321"/>
      <c r="CT258" s="321"/>
      <c r="CU258" s="321"/>
      <c r="CV258" s="321"/>
      <c r="CW258" s="321"/>
      <c r="CX258" s="321"/>
      <c r="CY258" s="321"/>
      <c r="CZ258" s="321"/>
      <c r="DA258" s="321"/>
      <c r="DB258" s="321"/>
      <c r="DC258" s="321"/>
      <c r="DD258" s="321"/>
      <c r="DE258" s="321"/>
      <c r="DF258" s="321"/>
      <c r="DG258" s="321"/>
      <c r="DH258" s="321"/>
      <c r="DI258" s="321"/>
      <c r="DJ258" s="321"/>
      <c r="DK258" s="321"/>
      <c r="DL258" s="321"/>
      <c r="DM258" s="321"/>
      <c r="DN258" s="321"/>
      <c r="DO258" s="321"/>
      <c r="DP258" s="321"/>
      <c r="DQ258" s="321"/>
      <c r="DR258" s="321"/>
      <c r="DS258" s="321"/>
      <c r="DT258" s="321"/>
      <c r="DU258" s="321"/>
      <c r="DV258" s="321"/>
      <c r="DW258" s="321"/>
      <c r="DX258" s="321"/>
      <c r="DY258" s="321"/>
      <c r="DZ258" s="321"/>
      <c r="EA258" s="321"/>
      <c r="EB258" s="321"/>
      <c r="EC258" s="321"/>
      <c r="ED258" s="321"/>
      <c r="EE258" s="321"/>
      <c r="EF258" s="321"/>
      <c r="EG258" s="321"/>
      <c r="EH258" s="321"/>
      <c r="EI258" s="321"/>
      <c r="EJ258" s="321"/>
      <c r="EK258" s="321"/>
      <c r="EL258" s="321"/>
      <c r="EM258" s="321"/>
      <c r="EN258" s="321"/>
      <c r="EO258" s="321"/>
      <c r="EP258" s="321"/>
      <c r="EQ258" s="321"/>
      <c r="ER258" s="321"/>
      <c r="ES258" s="321"/>
      <c r="ET258" s="321"/>
      <c r="EU258" s="321"/>
      <c r="EV258" s="321"/>
      <c r="EW258" s="321"/>
      <c r="EX258" s="321"/>
      <c r="EY258" s="321"/>
      <c r="EZ258" s="321"/>
      <c r="FA258" s="321"/>
      <c r="FB258" s="321"/>
      <c r="FC258" s="321"/>
      <c r="FD258" s="321"/>
      <c r="FE258" s="321"/>
      <c r="FF258" s="321"/>
      <c r="FG258" s="321"/>
      <c r="FH258" s="321"/>
      <c r="FI258" s="321"/>
      <c r="FJ258" s="321"/>
      <c r="FK258" s="321"/>
      <c r="FL258" s="321"/>
      <c r="FM258" s="321"/>
      <c r="FN258" s="321"/>
      <c r="FO258" s="321"/>
      <c r="FP258" s="321"/>
      <c r="FQ258" s="321"/>
      <c r="FR258" s="321"/>
      <c r="FS258" s="321"/>
      <c r="FT258" s="321"/>
      <c r="FU258" s="321"/>
      <c r="FV258" s="321"/>
      <c r="FW258" s="321"/>
      <c r="FX258" s="321"/>
      <c r="FY258" s="321"/>
      <c r="FZ258" s="321"/>
      <c r="GA258" s="321"/>
      <c r="GB258" s="321"/>
      <c r="GC258" s="321"/>
      <c r="GD258" s="321"/>
      <c r="GE258" s="321"/>
      <c r="GF258" s="321"/>
      <c r="GG258" s="321"/>
      <c r="GH258" s="321"/>
      <c r="GI258" s="321"/>
      <c r="GJ258" s="321"/>
      <c r="GK258" s="321"/>
      <c r="GL258" s="321"/>
      <c r="GM258" s="321"/>
      <c r="GN258" s="321"/>
      <c r="GO258" s="321"/>
      <c r="GP258" s="321"/>
      <c r="GQ258" s="321"/>
      <c r="GR258" s="321"/>
      <c r="GS258" s="321"/>
      <c r="GT258" s="321"/>
      <c r="GU258" s="321"/>
      <c r="GV258" s="321"/>
      <c r="GW258" s="321"/>
      <c r="GX258" s="321"/>
      <c r="GY258" s="321"/>
      <c r="GZ258" s="321"/>
      <c r="HA258" s="321"/>
      <c r="HB258" s="321"/>
      <c r="HC258" s="321"/>
      <c r="HD258" s="321"/>
      <c r="HE258" s="321"/>
      <c r="HF258" s="321"/>
      <c r="HG258" s="321"/>
      <c r="HH258" s="321"/>
      <c r="HI258" s="321"/>
      <c r="HJ258" s="321"/>
      <c r="HK258" s="321"/>
      <c r="HL258" s="321"/>
      <c r="HM258" s="321"/>
      <c r="HN258" s="321"/>
      <c r="HO258" s="321"/>
      <c r="HP258" s="321"/>
      <c r="HQ258" s="321"/>
      <c r="HR258" s="321"/>
      <c r="HS258" s="321"/>
      <c r="HT258" s="321"/>
      <c r="HU258" s="321"/>
      <c r="HV258" s="321"/>
      <c r="HW258" s="321"/>
      <c r="HX258" s="321"/>
      <c r="HY258" s="321"/>
      <c r="HZ258" s="321"/>
      <c r="IA258" s="321"/>
      <c r="IB258" s="321"/>
      <c r="IC258" s="321"/>
      <c r="ID258" s="321"/>
      <c r="IE258" s="321"/>
      <c r="IF258" s="321"/>
      <c r="IG258" s="321"/>
    </row>
    <row r="259" s="26" customFormat="true" ht="30" hidden="false" customHeight="false" outlineLevel="0" collapsed="false">
      <c r="A259" s="51" t="n">
        <v>4</v>
      </c>
      <c r="B259" s="39" t="s">
        <v>1427</v>
      </c>
      <c r="C259" s="78" t="s">
        <v>1428</v>
      </c>
      <c r="D259" s="78" t="s">
        <v>1429</v>
      </c>
      <c r="E259" s="78" t="s">
        <v>1014</v>
      </c>
      <c r="F259" s="37" t="s">
        <v>870</v>
      </c>
      <c r="G259" s="56" t="n">
        <v>27.5</v>
      </c>
      <c r="H259" s="52" t="n">
        <v>30</v>
      </c>
      <c r="I259" s="40" t="n">
        <v>825</v>
      </c>
      <c r="J259" s="41" t="n">
        <v>0.12</v>
      </c>
      <c r="K259" s="42" t="n">
        <v>924</v>
      </c>
      <c r="L259" s="37" t="s">
        <v>790</v>
      </c>
      <c r="N259" s="321"/>
      <c r="O259" s="321"/>
      <c r="P259" s="321"/>
      <c r="Q259" s="321"/>
      <c r="R259" s="321"/>
      <c r="S259" s="321"/>
      <c r="T259" s="321"/>
      <c r="U259" s="321"/>
      <c r="V259" s="321"/>
      <c r="W259" s="321"/>
      <c r="X259" s="321"/>
      <c r="Y259" s="321"/>
      <c r="Z259" s="321"/>
      <c r="AA259" s="321"/>
      <c r="AB259" s="321"/>
      <c r="AC259" s="321"/>
      <c r="AD259" s="321"/>
      <c r="AE259" s="321"/>
      <c r="AF259" s="321"/>
      <c r="AG259" s="321"/>
      <c r="AH259" s="321"/>
      <c r="AI259" s="321"/>
      <c r="AJ259" s="321"/>
      <c r="AK259" s="321"/>
      <c r="AL259" s="321"/>
      <c r="AM259" s="321"/>
      <c r="AN259" s="321"/>
      <c r="AO259" s="321"/>
      <c r="AP259" s="321"/>
      <c r="AQ259" s="321"/>
      <c r="AR259" s="321"/>
      <c r="AS259" s="321"/>
      <c r="AT259" s="321"/>
      <c r="AU259" s="321"/>
      <c r="AV259" s="321"/>
      <c r="AW259" s="321"/>
      <c r="AX259" s="321"/>
      <c r="AY259" s="321"/>
      <c r="AZ259" s="321"/>
      <c r="BA259" s="321"/>
      <c r="BB259" s="321"/>
      <c r="BC259" s="321"/>
      <c r="BD259" s="321"/>
      <c r="BE259" s="321"/>
      <c r="BF259" s="321"/>
      <c r="BG259" s="321"/>
      <c r="BH259" s="321"/>
      <c r="BI259" s="321"/>
      <c r="BJ259" s="321"/>
      <c r="BK259" s="321"/>
      <c r="BL259" s="321"/>
      <c r="BM259" s="321"/>
      <c r="BN259" s="321"/>
      <c r="BO259" s="321"/>
      <c r="BP259" s="321"/>
      <c r="BQ259" s="321"/>
      <c r="BR259" s="321"/>
      <c r="BS259" s="321"/>
      <c r="BT259" s="321"/>
      <c r="BU259" s="321"/>
      <c r="BV259" s="321"/>
      <c r="BW259" s="321"/>
      <c r="BX259" s="321"/>
      <c r="BY259" s="321"/>
      <c r="BZ259" s="321"/>
      <c r="CA259" s="321"/>
      <c r="CB259" s="321"/>
      <c r="CC259" s="321"/>
      <c r="CD259" s="321"/>
      <c r="CE259" s="321"/>
      <c r="CF259" s="321"/>
      <c r="CG259" s="321"/>
      <c r="CH259" s="321"/>
      <c r="CI259" s="321"/>
      <c r="CJ259" s="321"/>
      <c r="CK259" s="321"/>
      <c r="CL259" s="321"/>
      <c r="CM259" s="321"/>
      <c r="CN259" s="321"/>
      <c r="CO259" s="321"/>
      <c r="CP259" s="321"/>
      <c r="CQ259" s="321"/>
      <c r="CR259" s="321"/>
      <c r="CS259" s="321"/>
      <c r="CT259" s="321"/>
      <c r="CU259" s="321"/>
      <c r="CV259" s="321"/>
      <c r="CW259" s="321"/>
      <c r="CX259" s="321"/>
      <c r="CY259" s="321"/>
      <c r="CZ259" s="321"/>
      <c r="DA259" s="321"/>
      <c r="DB259" s="321"/>
      <c r="DC259" s="321"/>
      <c r="DD259" s="321"/>
      <c r="DE259" s="321"/>
      <c r="DF259" s="321"/>
      <c r="DG259" s="321"/>
      <c r="DH259" s="321"/>
      <c r="DI259" s="321"/>
      <c r="DJ259" s="321"/>
      <c r="DK259" s="321"/>
      <c r="DL259" s="321"/>
      <c r="DM259" s="321"/>
      <c r="DN259" s="321"/>
      <c r="DO259" s="321"/>
      <c r="DP259" s="321"/>
      <c r="DQ259" s="321"/>
      <c r="DR259" s="321"/>
      <c r="DS259" s="321"/>
      <c r="DT259" s="321"/>
      <c r="DU259" s="321"/>
      <c r="DV259" s="321"/>
      <c r="DW259" s="321"/>
      <c r="DX259" s="321"/>
      <c r="DY259" s="321"/>
      <c r="DZ259" s="321"/>
      <c r="EA259" s="321"/>
      <c r="EB259" s="321"/>
      <c r="EC259" s="321"/>
      <c r="ED259" s="321"/>
      <c r="EE259" s="321"/>
      <c r="EF259" s="321"/>
      <c r="EG259" s="321"/>
      <c r="EH259" s="321"/>
      <c r="EI259" s="321"/>
      <c r="EJ259" s="321"/>
      <c r="EK259" s="321"/>
      <c r="EL259" s="321"/>
      <c r="EM259" s="321"/>
      <c r="EN259" s="321"/>
      <c r="EO259" s="321"/>
      <c r="EP259" s="321"/>
      <c r="EQ259" s="321"/>
      <c r="ER259" s="321"/>
      <c r="ES259" s="321"/>
      <c r="ET259" s="321"/>
      <c r="EU259" s="321"/>
      <c r="EV259" s="321"/>
      <c r="EW259" s="321"/>
      <c r="EX259" s="321"/>
      <c r="EY259" s="321"/>
      <c r="EZ259" s="321"/>
      <c r="FA259" s="321"/>
      <c r="FB259" s="321"/>
      <c r="FC259" s="321"/>
      <c r="FD259" s="321"/>
      <c r="FE259" s="321"/>
      <c r="FF259" s="321"/>
      <c r="FG259" s="321"/>
      <c r="FH259" s="321"/>
      <c r="FI259" s="321"/>
      <c r="FJ259" s="321"/>
      <c r="FK259" s="321"/>
      <c r="FL259" s="321"/>
      <c r="FM259" s="321"/>
      <c r="FN259" s="321"/>
      <c r="FO259" s="321"/>
      <c r="FP259" s="321"/>
      <c r="FQ259" s="321"/>
      <c r="FR259" s="321"/>
      <c r="FS259" s="321"/>
      <c r="FT259" s="321"/>
      <c r="FU259" s="321"/>
      <c r="FV259" s="321"/>
      <c r="FW259" s="321"/>
      <c r="FX259" s="321"/>
      <c r="FY259" s="321"/>
      <c r="FZ259" s="321"/>
      <c r="GA259" s="321"/>
      <c r="GB259" s="321"/>
      <c r="GC259" s="321"/>
      <c r="GD259" s="321"/>
      <c r="GE259" s="321"/>
      <c r="GF259" s="321"/>
      <c r="GG259" s="321"/>
      <c r="GH259" s="321"/>
      <c r="GI259" s="321"/>
      <c r="GJ259" s="321"/>
      <c r="GK259" s="321"/>
      <c r="GL259" s="321"/>
      <c r="GM259" s="321"/>
      <c r="GN259" s="321"/>
      <c r="GO259" s="321"/>
      <c r="GP259" s="321"/>
      <c r="GQ259" s="321"/>
      <c r="GR259" s="321"/>
      <c r="GS259" s="321"/>
      <c r="GT259" s="321"/>
      <c r="GU259" s="321"/>
      <c r="GV259" s="321"/>
      <c r="GW259" s="321"/>
      <c r="GX259" s="321"/>
      <c r="GY259" s="321"/>
      <c r="GZ259" s="321"/>
      <c r="HA259" s="321"/>
      <c r="HB259" s="321"/>
      <c r="HC259" s="321"/>
      <c r="HD259" s="321"/>
      <c r="HE259" s="321"/>
      <c r="HF259" s="321"/>
      <c r="HG259" s="321"/>
      <c r="HH259" s="321"/>
      <c r="HI259" s="321"/>
      <c r="HJ259" s="321"/>
      <c r="HK259" s="321"/>
      <c r="HL259" s="321"/>
      <c r="HM259" s="321"/>
      <c r="HN259" s="321"/>
      <c r="HO259" s="321"/>
      <c r="HP259" s="321"/>
      <c r="HQ259" s="321"/>
      <c r="HR259" s="321"/>
      <c r="HS259" s="321"/>
      <c r="HT259" s="321"/>
      <c r="HU259" s="321"/>
      <c r="HV259" s="321"/>
      <c r="HW259" s="321"/>
      <c r="HX259" s="321"/>
      <c r="HY259" s="321"/>
      <c r="HZ259" s="321"/>
      <c r="IA259" s="321"/>
      <c r="IB259" s="321"/>
      <c r="IC259" s="321"/>
      <c r="ID259" s="321"/>
      <c r="IE259" s="321"/>
      <c r="IF259" s="321"/>
      <c r="IG259" s="321"/>
    </row>
    <row r="260" s="26" customFormat="true" ht="30" hidden="false" customHeight="false" outlineLevel="0" collapsed="false">
      <c r="A260" s="51" t="n">
        <v>5</v>
      </c>
      <c r="B260" s="39" t="s">
        <v>1443</v>
      </c>
      <c r="C260" s="78" t="s">
        <v>1444</v>
      </c>
      <c r="D260" s="78" t="s">
        <v>1445</v>
      </c>
      <c r="E260" s="78" t="s">
        <v>1014</v>
      </c>
      <c r="F260" s="37" t="s">
        <v>870</v>
      </c>
      <c r="G260" s="56" t="n">
        <v>2.2</v>
      </c>
      <c r="H260" s="51" t="n">
        <v>110</v>
      </c>
      <c r="I260" s="65" t="n">
        <v>242</v>
      </c>
      <c r="J260" s="41" t="n">
        <v>0.12</v>
      </c>
      <c r="K260" s="42" t="n">
        <v>271.04</v>
      </c>
      <c r="L260" s="37" t="s">
        <v>790</v>
      </c>
      <c r="N260" s="321"/>
      <c r="O260" s="321"/>
      <c r="P260" s="321"/>
      <c r="Q260" s="321"/>
      <c r="R260" s="321"/>
      <c r="S260" s="321"/>
      <c r="T260" s="321"/>
      <c r="U260" s="321"/>
      <c r="V260" s="321"/>
      <c r="W260" s="321"/>
      <c r="X260" s="321"/>
      <c r="Y260" s="321"/>
      <c r="Z260" s="321"/>
      <c r="AA260" s="321"/>
      <c r="AB260" s="321"/>
      <c r="AC260" s="321"/>
      <c r="AD260" s="321"/>
      <c r="AE260" s="321"/>
      <c r="AF260" s="321"/>
      <c r="AG260" s="321"/>
      <c r="AH260" s="321"/>
      <c r="AI260" s="321"/>
      <c r="AJ260" s="321"/>
      <c r="AK260" s="321"/>
      <c r="AL260" s="321"/>
      <c r="AM260" s="321"/>
      <c r="AN260" s="321"/>
      <c r="AO260" s="321"/>
      <c r="AP260" s="321"/>
      <c r="AQ260" s="321"/>
      <c r="AR260" s="321"/>
      <c r="AS260" s="321"/>
      <c r="AT260" s="321"/>
      <c r="AU260" s="321"/>
      <c r="AV260" s="321"/>
      <c r="AW260" s="321"/>
      <c r="AX260" s="321"/>
      <c r="AY260" s="321"/>
      <c r="AZ260" s="321"/>
      <c r="BA260" s="321"/>
      <c r="BB260" s="321"/>
      <c r="BC260" s="321"/>
      <c r="BD260" s="321"/>
      <c r="BE260" s="321"/>
      <c r="BF260" s="321"/>
      <c r="BG260" s="321"/>
      <c r="BH260" s="321"/>
      <c r="BI260" s="321"/>
      <c r="BJ260" s="321"/>
      <c r="BK260" s="321"/>
      <c r="BL260" s="321"/>
      <c r="BM260" s="321"/>
      <c r="BN260" s="321"/>
      <c r="BO260" s="321"/>
      <c r="BP260" s="321"/>
      <c r="BQ260" s="321"/>
      <c r="BR260" s="321"/>
      <c r="BS260" s="321"/>
      <c r="BT260" s="321"/>
      <c r="BU260" s="321"/>
      <c r="BV260" s="321"/>
      <c r="BW260" s="321"/>
      <c r="BX260" s="321"/>
      <c r="BY260" s="321"/>
      <c r="BZ260" s="321"/>
      <c r="CA260" s="321"/>
      <c r="CB260" s="321"/>
      <c r="CC260" s="321"/>
      <c r="CD260" s="321"/>
      <c r="CE260" s="321"/>
      <c r="CF260" s="321"/>
      <c r="CG260" s="321"/>
      <c r="CH260" s="321"/>
      <c r="CI260" s="321"/>
      <c r="CJ260" s="321"/>
      <c r="CK260" s="321"/>
      <c r="CL260" s="321"/>
      <c r="CM260" s="321"/>
      <c r="CN260" s="321"/>
      <c r="CO260" s="321"/>
      <c r="CP260" s="321"/>
      <c r="CQ260" s="321"/>
      <c r="CR260" s="321"/>
      <c r="CS260" s="321"/>
      <c r="CT260" s="321"/>
      <c r="CU260" s="321"/>
      <c r="CV260" s="321"/>
      <c r="CW260" s="321"/>
      <c r="CX260" s="321"/>
      <c r="CY260" s="321"/>
      <c r="CZ260" s="321"/>
      <c r="DA260" s="321"/>
      <c r="DB260" s="321"/>
      <c r="DC260" s="321"/>
      <c r="DD260" s="321"/>
      <c r="DE260" s="321"/>
      <c r="DF260" s="321"/>
      <c r="DG260" s="321"/>
      <c r="DH260" s="321"/>
      <c r="DI260" s="321"/>
      <c r="DJ260" s="321"/>
      <c r="DK260" s="321"/>
      <c r="DL260" s="321"/>
      <c r="DM260" s="321"/>
      <c r="DN260" s="321"/>
      <c r="DO260" s="321"/>
      <c r="DP260" s="321"/>
      <c r="DQ260" s="321"/>
      <c r="DR260" s="321"/>
      <c r="DS260" s="321"/>
      <c r="DT260" s="321"/>
      <c r="DU260" s="321"/>
      <c r="DV260" s="321"/>
      <c r="DW260" s="321"/>
      <c r="DX260" s="321"/>
      <c r="DY260" s="321"/>
      <c r="DZ260" s="321"/>
      <c r="EA260" s="321"/>
      <c r="EB260" s="321"/>
      <c r="EC260" s="321"/>
      <c r="ED260" s="321"/>
      <c r="EE260" s="321"/>
      <c r="EF260" s="321"/>
      <c r="EG260" s="321"/>
      <c r="EH260" s="321"/>
      <c r="EI260" s="321"/>
      <c r="EJ260" s="321"/>
      <c r="EK260" s="321"/>
      <c r="EL260" s="321"/>
      <c r="EM260" s="321"/>
      <c r="EN260" s="321"/>
      <c r="EO260" s="321"/>
      <c r="EP260" s="321"/>
      <c r="EQ260" s="321"/>
      <c r="ER260" s="321"/>
      <c r="ES260" s="321"/>
      <c r="ET260" s="321"/>
      <c r="EU260" s="321"/>
      <c r="EV260" s="321"/>
      <c r="EW260" s="321"/>
      <c r="EX260" s="321"/>
      <c r="EY260" s="321"/>
      <c r="EZ260" s="321"/>
      <c r="FA260" s="321"/>
      <c r="FB260" s="321"/>
      <c r="FC260" s="321"/>
      <c r="FD260" s="321"/>
      <c r="FE260" s="321"/>
      <c r="FF260" s="321"/>
      <c r="FG260" s="321"/>
      <c r="FH260" s="321"/>
      <c r="FI260" s="321"/>
      <c r="FJ260" s="321"/>
      <c r="FK260" s="321"/>
      <c r="FL260" s="321"/>
      <c r="FM260" s="321"/>
      <c r="FN260" s="321"/>
      <c r="FO260" s="321"/>
      <c r="FP260" s="321"/>
      <c r="FQ260" s="321"/>
      <c r="FR260" s="321"/>
      <c r="FS260" s="321"/>
      <c r="FT260" s="321"/>
      <c r="FU260" s="321"/>
      <c r="FV260" s="321"/>
      <c r="FW260" s="321"/>
      <c r="FX260" s="321"/>
      <c r="FY260" s="321"/>
      <c r="FZ260" s="321"/>
      <c r="GA260" s="321"/>
      <c r="GB260" s="321"/>
      <c r="GC260" s="321"/>
      <c r="GD260" s="321"/>
      <c r="GE260" s="321"/>
      <c r="GF260" s="321"/>
      <c r="GG260" s="321"/>
      <c r="GH260" s="321"/>
      <c r="GI260" s="321"/>
      <c r="GJ260" s="321"/>
      <c r="GK260" s="321"/>
      <c r="GL260" s="321"/>
      <c r="GM260" s="321"/>
      <c r="GN260" s="321"/>
      <c r="GO260" s="321"/>
      <c r="GP260" s="321"/>
      <c r="GQ260" s="321"/>
      <c r="GR260" s="321"/>
      <c r="GS260" s="321"/>
      <c r="GT260" s="321"/>
      <c r="GU260" s="321"/>
      <c r="GV260" s="321"/>
      <c r="GW260" s="321"/>
      <c r="GX260" s="321"/>
      <c r="GY260" s="321"/>
      <c r="GZ260" s="321"/>
      <c r="HA260" s="321"/>
      <c r="HB260" s="321"/>
      <c r="HC260" s="321"/>
      <c r="HD260" s="321"/>
      <c r="HE260" s="321"/>
      <c r="HF260" s="321"/>
      <c r="HG260" s="321"/>
      <c r="HH260" s="321"/>
      <c r="HI260" s="321"/>
      <c r="HJ260" s="321"/>
      <c r="HK260" s="321"/>
      <c r="HL260" s="321"/>
      <c r="HM260" s="321"/>
      <c r="HN260" s="321"/>
      <c r="HO260" s="321"/>
      <c r="HP260" s="321"/>
      <c r="HQ260" s="321"/>
      <c r="HR260" s="321"/>
      <c r="HS260" s="321"/>
      <c r="HT260" s="321"/>
      <c r="HU260" s="321"/>
      <c r="HV260" s="321"/>
      <c r="HW260" s="321"/>
      <c r="HX260" s="321"/>
      <c r="HY260" s="321"/>
      <c r="HZ260" s="321"/>
      <c r="IA260" s="321"/>
      <c r="IB260" s="321"/>
      <c r="IC260" s="321"/>
      <c r="ID260" s="321"/>
      <c r="IE260" s="321"/>
      <c r="IF260" s="321"/>
      <c r="IG260" s="321"/>
    </row>
    <row r="261" s="24" customFormat="true" ht="45" hidden="false" customHeight="false" outlineLevel="0" collapsed="false">
      <c r="A261" s="51" t="n">
        <v>6</v>
      </c>
      <c r="B261" s="39" t="s">
        <v>1505</v>
      </c>
      <c r="C261" s="37" t="s">
        <v>1506</v>
      </c>
      <c r="D261" s="37" t="s">
        <v>1507</v>
      </c>
      <c r="E261" s="78" t="s">
        <v>103</v>
      </c>
      <c r="F261" s="37" t="s">
        <v>870</v>
      </c>
      <c r="G261" s="60" t="n">
        <v>0.39</v>
      </c>
      <c r="H261" s="48" t="n">
        <v>8600</v>
      </c>
      <c r="I261" s="65" t="n">
        <v>3354</v>
      </c>
      <c r="J261" s="41" t="n">
        <v>0.12</v>
      </c>
      <c r="K261" s="42" t="n">
        <v>3756.48</v>
      </c>
      <c r="L261" s="37" t="s">
        <v>790</v>
      </c>
      <c r="M261" s="50" t="s">
        <v>1508</v>
      </c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  <c r="DJ261" s="50"/>
      <c r="DK261" s="50"/>
      <c r="DL261" s="50"/>
      <c r="DM261" s="50"/>
      <c r="DN261" s="50"/>
      <c r="DO261" s="50"/>
      <c r="DP261" s="50"/>
      <c r="DQ261" s="50"/>
      <c r="DR261" s="50"/>
      <c r="DS261" s="50"/>
      <c r="DT261" s="50"/>
      <c r="DU261" s="50"/>
      <c r="DV261" s="50"/>
      <c r="DW261" s="50"/>
      <c r="DX261" s="50"/>
      <c r="DY261" s="50"/>
      <c r="DZ261" s="50"/>
      <c r="EA261" s="50"/>
      <c r="EB261" s="50"/>
      <c r="EC261" s="50"/>
      <c r="ED261" s="50"/>
      <c r="EE261" s="50"/>
      <c r="EF261" s="50"/>
      <c r="EG261" s="50"/>
      <c r="EH261" s="50"/>
      <c r="EI261" s="50"/>
      <c r="EJ261" s="50"/>
      <c r="EK261" s="50"/>
      <c r="EL261" s="50"/>
      <c r="EM261" s="50"/>
      <c r="EN261" s="50"/>
      <c r="EO261" s="50"/>
      <c r="EP261" s="50"/>
      <c r="EQ261" s="50"/>
      <c r="ER261" s="50"/>
      <c r="ES261" s="50"/>
      <c r="ET261" s="50"/>
      <c r="EU261" s="50"/>
      <c r="EV261" s="50"/>
      <c r="EW261" s="50"/>
      <c r="EX261" s="50"/>
      <c r="EY261" s="50"/>
      <c r="EZ261" s="50"/>
      <c r="FA261" s="50"/>
      <c r="FB261" s="50"/>
      <c r="FC261" s="50"/>
      <c r="FD261" s="50"/>
      <c r="FE261" s="50"/>
      <c r="FF261" s="50"/>
      <c r="FG261" s="50"/>
      <c r="FH261" s="50"/>
      <c r="FI261" s="50"/>
      <c r="FJ261" s="50"/>
      <c r="FK261" s="50"/>
      <c r="FL261" s="50"/>
      <c r="FM261" s="50"/>
      <c r="FN261" s="50"/>
      <c r="FO261" s="50"/>
      <c r="FP261" s="50"/>
      <c r="FQ261" s="50"/>
      <c r="FR261" s="50"/>
      <c r="FS261" s="50"/>
      <c r="FT261" s="50"/>
      <c r="FU261" s="50"/>
      <c r="FV261" s="50"/>
      <c r="FW261" s="50"/>
      <c r="FX261" s="50"/>
      <c r="FY261" s="50"/>
      <c r="FZ261" s="50"/>
      <c r="GA261" s="50"/>
      <c r="GB261" s="50"/>
      <c r="GC261" s="50"/>
      <c r="GD261" s="50"/>
      <c r="GE261" s="50"/>
      <c r="GF261" s="50"/>
      <c r="GG261" s="50"/>
      <c r="GH261" s="50"/>
      <c r="GI261" s="50"/>
      <c r="GJ261" s="50"/>
      <c r="GK261" s="50"/>
      <c r="GL261" s="50"/>
      <c r="GM261" s="50"/>
      <c r="GN261" s="50"/>
      <c r="GO261" s="50"/>
      <c r="GP261" s="50"/>
      <c r="GQ261" s="50"/>
      <c r="GR261" s="50"/>
      <c r="GS261" s="50"/>
      <c r="GT261" s="50"/>
      <c r="GU261" s="50"/>
      <c r="GV261" s="50"/>
      <c r="GW261" s="50"/>
      <c r="GX261" s="50"/>
      <c r="GY261" s="50"/>
      <c r="GZ261" s="50"/>
      <c r="HA261" s="50"/>
      <c r="HB261" s="50"/>
      <c r="HC261" s="50"/>
      <c r="HD261" s="50"/>
      <c r="HE261" s="50"/>
      <c r="HF261" s="50"/>
      <c r="HG261" s="50"/>
      <c r="HH261" s="50"/>
      <c r="HI261" s="50"/>
      <c r="HJ261" s="50"/>
      <c r="HK261" s="50"/>
      <c r="HL261" s="50"/>
      <c r="HM261" s="50"/>
      <c r="HN261" s="50"/>
      <c r="HO261" s="50"/>
      <c r="HP261" s="50"/>
      <c r="HQ261" s="50"/>
      <c r="HR261" s="50"/>
      <c r="HS261" s="50"/>
      <c r="HT261" s="50"/>
    </row>
    <row r="262" s="26" customFormat="true" ht="15" hidden="false" customHeight="true" outlineLevel="0" collapsed="false">
      <c r="A262" s="33" t="s">
        <v>2593</v>
      </c>
      <c r="B262" s="33"/>
      <c r="C262" s="33"/>
      <c r="D262" s="33"/>
      <c r="E262" s="33"/>
      <c r="F262" s="33"/>
      <c r="G262" s="33"/>
      <c r="H262" s="33"/>
      <c r="I262" s="33"/>
      <c r="J262" s="33"/>
      <c r="K262" s="290" t="n">
        <f aca="false">SUM(K256:K261)</f>
        <v>7941.64</v>
      </c>
    </row>
    <row r="263" s="26" customFormat="true" ht="15" hidden="false" customHeight="true" outlineLevel="0" collapsed="false">
      <c r="A263" s="33" t="s">
        <v>2594</v>
      </c>
      <c r="B263" s="33"/>
      <c r="C263" s="33"/>
      <c r="D263" s="33"/>
      <c r="E263" s="33"/>
      <c r="F263" s="33"/>
      <c r="G263" s="33"/>
      <c r="H263" s="33"/>
      <c r="I263" s="33"/>
      <c r="J263" s="33"/>
      <c r="K263" s="290" t="n">
        <v>0.36</v>
      </c>
    </row>
    <row r="264" s="26" customFormat="true" ht="15" hidden="false" customHeight="true" outlineLevel="0" collapsed="false">
      <c r="A264" s="313" t="s">
        <v>2705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290" t="n">
        <f aca="false">SUM(K262:K263)</f>
        <v>7942</v>
      </c>
    </row>
    <row r="265" s="26" customFormat="true" ht="15" hidden="false" customHeight="false" outlineLevel="0" collapsed="false">
      <c r="A265" s="314"/>
      <c r="B265" s="315"/>
      <c r="C265" s="315"/>
      <c r="D265" s="315"/>
      <c r="E265" s="316"/>
      <c r="F265" s="315"/>
      <c r="G265" s="317"/>
      <c r="H265" s="314"/>
      <c r="I265" s="315"/>
      <c r="J265" s="315"/>
      <c r="K265" s="318"/>
    </row>
    <row r="266" s="26" customFormat="true" ht="15" hidden="false" customHeight="false" outlineLevel="0" collapsed="false">
      <c r="A266" s="24"/>
      <c r="C266" s="319"/>
      <c r="D266" s="319"/>
      <c r="F266" s="319"/>
      <c r="G266" s="320"/>
      <c r="H266" s="24"/>
      <c r="K266" s="118"/>
    </row>
    <row r="267" s="26" customFormat="true" ht="45" hidden="false" customHeight="false" outlineLevel="0" collapsed="false">
      <c r="A267" s="32" t="s">
        <v>2588</v>
      </c>
      <c r="B267" s="284" t="s">
        <v>751</v>
      </c>
      <c r="C267" s="284" t="s">
        <v>752</v>
      </c>
      <c r="D267" s="284" t="s">
        <v>753</v>
      </c>
      <c r="E267" s="284" t="s">
        <v>3</v>
      </c>
      <c r="F267" s="284" t="s">
        <v>2589</v>
      </c>
      <c r="G267" s="286" t="s">
        <v>755</v>
      </c>
      <c r="H267" s="285" t="s">
        <v>756</v>
      </c>
      <c r="I267" s="286" t="s">
        <v>757</v>
      </c>
      <c r="J267" s="285" t="s">
        <v>758</v>
      </c>
      <c r="K267" s="287" t="s">
        <v>759</v>
      </c>
      <c r="M267" s="283" t="s">
        <v>2706</v>
      </c>
    </row>
    <row r="268" s="26" customFormat="true" ht="30" hidden="false" customHeight="false" outlineLevel="0" collapsed="false">
      <c r="A268" s="46" t="n">
        <v>1</v>
      </c>
      <c r="B268" s="39" t="s">
        <v>1484</v>
      </c>
      <c r="C268" s="37" t="s">
        <v>1485</v>
      </c>
      <c r="D268" s="37" t="s">
        <v>1486</v>
      </c>
      <c r="E268" s="78" t="s">
        <v>16</v>
      </c>
      <c r="F268" s="91" t="s">
        <v>1487</v>
      </c>
      <c r="G268" s="42" t="n">
        <v>44</v>
      </c>
      <c r="H268" s="52" t="n">
        <v>300</v>
      </c>
      <c r="I268" s="65" t="n">
        <v>13200</v>
      </c>
      <c r="J268" s="41" t="n">
        <v>0.12</v>
      </c>
      <c r="K268" s="42" t="n">
        <v>14784</v>
      </c>
      <c r="L268" s="53" t="s">
        <v>790</v>
      </c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21"/>
      <c r="Z268" s="321"/>
      <c r="AA268" s="321"/>
      <c r="AB268" s="321"/>
      <c r="AC268" s="321"/>
      <c r="AD268" s="321"/>
      <c r="AE268" s="321"/>
      <c r="AF268" s="321"/>
      <c r="AG268" s="321"/>
      <c r="AH268" s="321"/>
      <c r="AI268" s="321"/>
      <c r="AJ268" s="321"/>
      <c r="AK268" s="321"/>
      <c r="AL268" s="321"/>
      <c r="AM268" s="321"/>
      <c r="AN268" s="321"/>
      <c r="AO268" s="321"/>
      <c r="AP268" s="321"/>
      <c r="AQ268" s="321"/>
      <c r="AR268" s="321"/>
      <c r="AS268" s="321"/>
      <c r="AT268" s="321"/>
      <c r="AU268" s="321"/>
      <c r="AV268" s="321"/>
      <c r="AW268" s="321"/>
      <c r="AX268" s="321"/>
      <c r="AY268" s="321"/>
      <c r="AZ268" s="321"/>
      <c r="BA268" s="321"/>
      <c r="BB268" s="321"/>
      <c r="BC268" s="321"/>
      <c r="BD268" s="321"/>
      <c r="BE268" s="321"/>
      <c r="BF268" s="321"/>
      <c r="BG268" s="321"/>
      <c r="BH268" s="321"/>
      <c r="BI268" s="321"/>
      <c r="BJ268" s="321"/>
      <c r="BK268" s="321"/>
      <c r="BL268" s="321"/>
      <c r="BM268" s="321"/>
      <c r="BN268" s="321"/>
      <c r="BO268" s="321"/>
      <c r="BP268" s="321"/>
      <c r="BQ268" s="321"/>
      <c r="BR268" s="321"/>
      <c r="BS268" s="321"/>
      <c r="BT268" s="321"/>
      <c r="BU268" s="321"/>
      <c r="BV268" s="321"/>
      <c r="BW268" s="321"/>
      <c r="BX268" s="321"/>
      <c r="BY268" s="321"/>
      <c r="BZ268" s="321"/>
      <c r="CA268" s="321"/>
      <c r="CB268" s="321"/>
      <c r="CC268" s="321"/>
      <c r="CD268" s="321"/>
      <c r="CE268" s="321"/>
      <c r="CF268" s="321"/>
      <c r="CG268" s="321"/>
      <c r="CH268" s="321"/>
      <c r="CI268" s="321"/>
      <c r="CJ268" s="321"/>
      <c r="CK268" s="321"/>
      <c r="CL268" s="321"/>
      <c r="CM268" s="321"/>
      <c r="CN268" s="321"/>
      <c r="CO268" s="321"/>
      <c r="CP268" s="321"/>
      <c r="CQ268" s="321"/>
      <c r="CR268" s="321"/>
      <c r="CS268" s="321"/>
      <c r="CT268" s="321"/>
      <c r="CU268" s="321"/>
      <c r="CV268" s="321"/>
      <c r="CW268" s="321"/>
      <c r="CX268" s="321"/>
      <c r="CY268" s="321"/>
      <c r="CZ268" s="321"/>
      <c r="DA268" s="321"/>
      <c r="DB268" s="321"/>
      <c r="DC268" s="321"/>
      <c r="DD268" s="321"/>
      <c r="DE268" s="321"/>
      <c r="DF268" s="321"/>
      <c r="DG268" s="321"/>
      <c r="DH268" s="321"/>
      <c r="DI268" s="321"/>
      <c r="DJ268" s="321"/>
      <c r="DK268" s="321"/>
      <c r="DL268" s="321"/>
      <c r="DM268" s="321"/>
      <c r="DN268" s="321"/>
      <c r="DO268" s="321"/>
      <c r="DP268" s="321"/>
      <c r="DQ268" s="321"/>
      <c r="DR268" s="321"/>
      <c r="DS268" s="321"/>
      <c r="DT268" s="321"/>
      <c r="DU268" s="321"/>
      <c r="DV268" s="321"/>
      <c r="DW268" s="321"/>
      <c r="DX268" s="321"/>
      <c r="DY268" s="321"/>
      <c r="DZ268" s="321"/>
      <c r="EA268" s="321"/>
      <c r="EB268" s="321"/>
      <c r="EC268" s="321"/>
      <c r="ED268" s="321"/>
      <c r="EE268" s="321"/>
      <c r="EF268" s="321"/>
      <c r="EG268" s="321"/>
      <c r="EH268" s="321"/>
      <c r="EI268" s="321"/>
      <c r="EJ268" s="321"/>
      <c r="EK268" s="321"/>
      <c r="EL268" s="321"/>
      <c r="EM268" s="321"/>
      <c r="EN268" s="321"/>
      <c r="EO268" s="321"/>
      <c r="EP268" s="321"/>
      <c r="EQ268" s="321"/>
      <c r="ER268" s="321"/>
      <c r="ES268" s="321"/>
      <c r="ET268" s="321"/>
      <c r="EU268" s="321"/>
      <c r="EV268" s="321"/>
      <c r="EW268" s="321"/>
      <c r="EX268" s="321"/>
      <c r="EY268" s="321"/>
      <c r="EZ268" s="321"/>
      <c r="FA268" s="321"/>
      <c r="FB268" s="321"/>
      <c r="FC268" s="321"/>
      <c r="FD268" s="321"/>
      <c r="FE268" s="321"/>
      <c r="FF268" s="321"/>
      <c r="FG268" s="321"/>
      <c r="FH268" s="321"/>
      <c r="FI268" s="321"/>
      <c r="FJ268" s="321"/>
      <c r="FK268" s="321"/>
      <c r="FL268" s="321"/>
      <c r="FM268" s="321"/>
      <c r="FN268" s="321"/>
      <c r="FO268" s="321"/>
      <c r="FP268" s="321"/>
      <c r="FQ268" s="321"/>
      <c r="FR268" s="321"/>
      <c r="FS268" s="321"/>
      <c r="FT268" s="321"/>
      <c r="FU268" s="321"/>
      <c r="FV268" s="321"/>
      <c r="FW268" s="321"/>
      <c r="FX268" s="321"/>
      <c r="FY268" s="321"/>
      <c r="FZ268" s="321"/>
      <c r="GA268" s="321"/>
      <c r="GB268" s="321"/>
      <c r="GC268" s="321"/>
      <c r="GD268" s="321"/>
      <c r="GE268" s="321"/>
      <c r="GF268" s="321"/>
      <c r="GG268" s="321"/>
      <c r="GH268" s="321"/>
      <c r="GI268" s="321"/>
      <c r="GJ268" s="321"/>
      <c r="GK268" s="321"/>
      <c r="GL268" s="321"/>
      <c r="GM268" s="321"/>
      <c r="GN268" s="321"/>
      <c r="GO268" s="321"/>
      <c r="GP268" s="321"/>
      <c r="GQ268" s="321"/>
      <c r="GR268" s="321"/>
      <c r="GS268" s="321"/>
      <c r="GT268" s="321"/>
      <c r="GU268" s="321"/>
      <c r="GV268" s="321"/>
      <c r="GW268" s="321"/>
      <c r="GX268" s="321"/>
      <c r="GY268" s="321"/>
      <c r="GZ268" s="321"/>
      <c r="HA268" s="321"/>
      <c r="HB268" s="321"/>
      <c r="HC268" s="321"/>
      <c r="HD268" s="321"/>
      <c r="HE268" s="321"/>
      <c r="HF268" s="321"/>
      <c r="HG268" s="321"/>
      <c r="HH268" s="321"/>
      <c r="HI268" s="321"/>
      <c r="HJ268" s="321"/>
      <c r="HK268" s="321"/>
      <c r="HL268" s="321"/>
      <c r="HM268" s="321"/>
      <c r="HN268" s="321"/>
      <c r="HO268" s="321"/>
      <c r="HP268" s="321"/>
      <c r="HQ268" s="321"/>
      <c r="HR268" s="321"/>
      <c r="HS268" s="321"/>
      <c r="HT268" s="321"/>
      <c r="HU268" s="321"/>
      <c r="HV268" s="321"/>
      <c r="HW268" s="321"/>
      <c r="HX268" s="321"/>
      <c r="HY268" s="321"/>
      <c r="HZ268" s="321"/>
      <c r="IA268" s="321"/>
      <c r="IB268" s="321"/>
      <c r="IC268" s="321"/>
      <c r="ID268" s="321"/>
      <c r="IE268" s="321"/>
      <c r="IF268" s="321"/>
      <c r="IG268" s="321"/>
      <c r="IH268" s="321"/>
      <c r="II268" s="321"/>
      <c r="IJ268" s="321"/>
      <c r="IK268" s="321"/>
      <c r="IL268" s="321"/>
      <c r="IM268" s="321"/>
      <c r="IN268" s="321"/>
      <c r="IO268" s="321"/>
      <c r="IP268" s="321"/>
      <c r="IQ268" s="321"/>
      <c r="IR268" s="321"/>
      <c r="IS268" s="321"/>
      <c r="IT268" s="321"/>
      <c r="IU268" s="321"/>
      <c r="IV268" s="321"/>
    </row>
    <row r="269" s="26" customFormat="true" ht="30" hidden="false" customHeight="false" outlineLevel="0" collapsed="false">
      <c r="A269" s="46" t="n">
        <v>2</v>
      </c>
      <c r="B269" s="39" t="s">
        <v>1488</v>
      </c>
      <c r="C269" s="37" t="s">
        <v>1489</v>
      </c>
      <c r="D269" s="37" t="s">
        <v>1490</v>
      </c>
      <c r="E269" s="78" t="s">
        <v>16</v>
      </c>
      <c r="F269" s="91" t="s">
        <v>1487</v>
      </c>
      <c r="G269" s="42" t="n">
        <v>57</v>
      </c>
      <c r="H269" s="52" t="n">
        <v>270</v>
      </c>
      <c r="I269" s="65" t="n">
        <v>15390</v>
      </c>
      <c r="J269" s="41" t="n">
        <v>0.12</v>
      </c>
      <c r="K269" s="42" t="n">
        <v>17236.8</v>
      </c>
      <c r="L269" s="53" t="s">
        <v>790</v>
      </c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21"/>
      <c r="AB269" s="321"/>
      <c r="AC269" s="321"/>
      <c r="AD269" s="321"/>
      <c r="AE269" s="321"/>
      <c r="AF269" s="321"/>
      <c r="AG269" s="321"/>
      <c r="AH269" s="321"/>
      <c r="AI269" s="321"/>
      <c r="AJ269" s="321"/>
      <c r="AK269" s="321"/>
      <c r="AL269" s="321"/>
      <c r="AM269" s="321"/>
      <c r="AN269" s="321"/>
      <c r="AO269" s="321"/>
      <c r="AP269" s="321"/>
      <c r="AQ269" s="321"/>
      <c r="AR269" s="321"/>
      <c r="AS269" s="321"/>
      <c r="AT269" s="321"/>
      <c r="AU269" s="321"/>
      <c r="AV269" s="321"/>
      <c r="AW269" s="321"/>
      <c r="AX269" s="321"/>
      <c r="AY269" s="321"/>
      <c r="AZ269" s="321"/>
      <c r="BA269" s="321"/>
      <c r="BB269" s="321"/>
      <c r="BC269" s="321"/>
      <c r="BD269" s="321"/>
      <c r="BE269" s="321"/>
      <c r="BF269" s="321"/>
      <c r="BG269" s="321"/>
      <c r="BH269" s="321"/>
      <c r="BI269" s="321"/>
      <c r="BJ269" s="321"/>
      <c r="BK269" s="321"/>
      <c r="BL269" s="321"/>
      <c r="BM269" s="321"/>
      <c r="BN269" s="321"/>
      <c r="BO269" s="321"/>
      <c r="BP269" s="321"/>
      <c r="BQ269" s="321"/>
      <c r="BR269" s="321"/>
      <c r="BS269" s="321"/>
      <c r="BT269" s="321"/>
      <c r="BU269" s="321"/>
      <c r="BV269" s="321"/>
      <c r="BW269" s="321"/>
      <c r="BX269" s="321"/>
      <c r="BY269" s="321"/>
      <c r="BZ269" s="321"/>
      <c r="CA269" s="321"/>
      <c r="CB269" s="321"/>
      <c r="CC269" s="321"/>
      <c r="CD269" s="321"/>
      <c r="CE269" s="321"/>
      <c r="CF269" s="321"/>
      <c r="CG269" s="321"/>
      <c r="CH269" s="321"/>
      <c r="CI269" s="321"/>
      <c r="CJ269" s="321"/>
      <c r="CK269" s="321"/>
      <c r="CL269" s="321"/>
      <c r="CM269" s="321"/>
      <c r="CN269" s="321"/>
      <c r="CO269" s="321"/>
      <c r="CP269" s="321"/>
      <c r="CQ269" s="321"/>
      <c r="CR269" s="321"/>
      <c r="CS269" s="321"/>
      <c r="CT269" s="321"/>
      <c r="CU269" s="321"/>
      <c r="CV269" s="321"/>
      <c r="CW269" s="321"/>
      <c r="CX269" s="321"/>
      <c r="CY269" s="321"/>
      <c r="CZ269" s="321"/>
      <c r="DA269" s="321"/>
      <c r="DB269" s="321"/>
      <c r="DC269" s="321"/>
      <c r="DD269" s="321"/>
      <c r="DE269" s="321"/>
      <c r="DF269" s="321"/>
      <c r="DG269" s="321"/>
      <c r="DH269" s="321"/>
      <c r="DI269" s="321"/>
      <c r="DJ269" s="321"/>
      <c r="DK269" s="321"/>
      <c r="DL269" s="321"/>
      <c r="DM269" s="321"/>
      <c r="DN269" s="321"/>
      <c r="DO269" s="321"/>
      <c r="DP269" s="321"/>
      <c r="DQ269" s="321"/>
      <c r="DR269" s="321"/>
      <c r="DS269" s="321"/>
      <c r="DT269" s="321"/>
      <c r="DU269" s="321"/>
      <c r="DV269" s="321"/>
      <c r="DW269" s="321"/>
      <c r="DX269" s="321"/>
      <c r="DY269" s="321"/>
      <c r="DZ269" s="321"/>
      <c r="EA269" s="321"/>
      <c r="EB269" s="321"/>
      <c r="EC269" s="321"/>
      <c r="ED269" s="321"/>
      <c r="EE269" s="321"/>
      <c r="EF269" s="321"/>
      <c r="EG269" s="321"/>
      <c r="EH269" s="321"/>
      <c r="EI269" s="321"/>
      <c r="EJ269" s="321"/>
      <c r="EK269" s="321"/>
      <c r="EL269" s="321"/>
      <c r="EM269" s="321"/>
      <c r="EN269" s="321"/>
      <c r="EO269" s="321"/>
      <c r="EP269" s="321"/>
      <c r="EQ269" s="321"/>
      <c r="ER269" s="321"/>
      <c r="ES269" s="321"/>
      <c r="ET269" s="321"/>
      <c r="EU269" s="321"/>
      <c r="EV269" s="321"/>
      <c r="EW269" s="321"/>
      <c r="EX269" s="321"/>
      <c r="EY269" s="321"/>
      <c r="EZ269" s="321"/>
      <c r="FA269" s="321"/>
      <c r="FB269" s="321"/>
      <c r="FC269" s="321"/>
      <c r="FD269" s="321"/>
      <c r="FE269" s="321"/>
      <c r="FF269" s="321"/>
      <c r="FG269" s="321"/>
      <c r="FH269" s="321"/>
      <c r="FI269" s="321"/>
      <c r="FJ269" s="321"/>
      <c r="FK269" s="321"/>
      <c r="FL269" s="321"/>
      <c r="FM269" s="321"/>
      <c r="FN269" s="321"/>
      <c r="FO269" s="321"/>
      <c r="FP269" s="321"/>
      <c r="FQ269" s="321"/>
      <c r="FR269" s="321"/>
      <c r="FS269" s="321"/>
      <c r="FT269" s="321"/>
      <c r="FU269" s="321"/>
      <c r="FV269" s="321"/>
      <c r="FW269" s="321"/>
      <c r="FX269" s="321"/>
      <c r="FY269" s="321"/>
      <c r="FZ269" s="321"/>
      <c r="GA269" s="321"/>
      <c r="GB269" s="321"/>
      <c r="GC269" s="321"/>
      <c r="GD269" s="321"/>
      <c r="GE269" s="321"/>
      <c r="GF269" s="321"/>
      <c r="GG269" s="321"/>
      <c r="GH269" s="321"/>
      <c r="GI269" s="321"/>
      <c r="GJ269" s="321"/>
      <c r="GK269" s="321"/>
      <c r="GL269" s="321"/>
      <c r="GM269" s="321"/>
      <c r="GN269" s="321"/>
      <c r="GO269" s="321"/>
      <c r="GP269" s="321"/>
      <c r="GQ269" s="321"/>
      <c r="GR269" s="321"/>
      <c r="GS269" s="321"/>
      <c r="GT269" s="321"/>
      <c r="GU269" s="321"/>
      <c r="GV269" s="321"/>
      <c r="GW269" s="321"/>
      <c r="GX269" s="321"/>
      <c r="GY269" s="321"/>
      <c r="GZ269" s="321"/>
      <c r="HA269" s="321"/>
      <c r="HB269" s="321"/>
      <c r="HC269" s="321"/>
      <c r="HD269" s="321"/>
      <c r="HE269" s="321"/>
      <c r="HF269" s="321"/>
      <c r="HG269" s="321"/>
      <c r="HH269" s="321"/>
      <c r="HI269" s="321"/>
      <c r="HJ269" s="321"/>
      <c r="HK269" s="321"/>
      <c r="HL269" s="321"/>
      <c r="HM269" s="321"/>
      <c r="HN269" s="321"/>
      <c r="HO269" s="321"/>
      <c r="HP269" s="321"/>
      <c r="HQ269" s="321"/>
      <c r="HR269" s="321"/>
      <c r="HS269" s="321"/>
      <c r="HT269" s="321"/>
      <c r="HU269" s="321"/>
      <c r="HV269" s="321"/>
      <c r="HW269" s="321"/>
      <c r="HX269" s="321"/>
      <c r="HY269" s="321"/>
      <c r="HZ269" s="321"/>
      <c r="IA269" s="321"/>
      <c r="IB269" s="321"/>
      <c r="IC269" s="321"/>
      <c r="ID269" s="321"/>
      <c r="IE269" s="321"/>
      <c r="IF269" s="321"/>
      <c r="IG269" s="321"/>
      <c r="IH269" s="321"/>
      <c r="II269" s="321"/>
      <c r="IJ269" s="321"/>
      <c r="IK269" s="321"/>
      <c r="IL269" s="321"/>
      <c r="IM269" s="321"/>
      <c r="IN269" s="321"/>
      <c r="IO269" s="321"/>
      <c r="IP269" s="321"/>
      <c r="IQ269" s="321"/>
      <c r="IR269" s="321"/>
      <c r="IS269" s="321"/>
      <c r="IT269" s="321"/>
      <c r="IU269" s="321"/>
      <c r="IV269" s="321"/>
    </row>
    <row r="270" s="26" customFormat="true" ht="15" hidden="false" customHeight="true" outlineLevel="0" collapsed="false">
      <c r="A270" s="33" t="s">
        <v>2593</v>
      </c>
      <c r="B270" s="33"/>
      <c r="C270" s="33"/>
      <c r="D270" s="33"/>
      <c r="E270" s="33"/>
      <c r="F270" s="33"/>
      <c r="G270" s="33"/>
      <c r="H270" s="33"/>
      <c r="I270" s="33"/>
      <c r="J270" s="33"/>
      <c r="K270" s="290" t="n">
        <f aca="false">SUM(K268:K269)</f>
        <v>32020.8</v>
      </c>
    </row>
    <row r="271" s="26" customFormat="true" ht="15" hidden="false" customHeight="true" outlineLevel="0" collapsed="false">
      <c r="A271" s="33" t="s">
        <v>2594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290" t="n">
        <v>0.2</v>
      </c>
    </row>
    <row r="272" s="26" customFormat="true" ht="15" hidden="false" customHeight="true" outlineLevel="0" collapsed="false">
      <c r="A272" s="313" t="s">
        <v>2707</v>
      </c>
      <c r="B272" s="313"/>
      <c r="C272" s="313"/>
      <c r="D272" s="313"/>
      <c r="E272" s="313"/>
      <c r="F272" s="313"/>
      <c r="G272" s="313"/>
      <c r="H272" s="313"/>
      <c r="I272" s="313"/>
      <c r="J272" s="313"/>
      <c r="K272" s="290" t="n">
        <f aca="false">SUM(K270:K271)</f>
        <v>32021</v>
      </c>
    </row>
    <row r="273" s="26" customFormat="true" ht="15" hidden="false" customHeight="false" outlineLevel="0" collapsed="false">
      <c r="A273" s="314"/>
      <c r="B273" s="315"/>
      <c r="C273" s="315"/>
      <c r="D273" s="315"/>
      <c r="E273" s="316"/>
      <c r="F273" s="315"/>
      <c r="G273" s="317"/>
      <c r="H273" s="314"/>
      <c r="I273" s="315"/>
      <c r="J273" s="315"/>
      <c r="K273" s="318"/>
    </row>
    <row r="274" s="26" customFormat="true" ht="15" hidden="false" customHeight="false" outlineLevel="0" collapsed="false">
      <c r="A274" s="24"/>
      <c r="C274" s="319"/>
      <c r="D274" s="319"/>
      <c r="F274" s="319"/>
      <c r="G274" s="320"/>
      <c r="H274" s="24"/>
      <c r="K274" s="118"/>
    </row>
    <row r="275" s="26" customFormat="true" ht="45" hidden="false" customHeight="false" outlineLevel="0" collapsed="false">
      <c r="A275" s="32" t="s">
        <v>2588</v>
      </c>
      <c r="B275" s="284" t="s">
        <v>751</v>
      </c>
      <c r="C275" s="284" t="s">
        <v>752</v>
      </c>
      <c r="D275" s="284" t="s">
        <v>753</v>
      </c>
      <c r="E275" s="284" t="s">
        <v>3</v>
      </c>
      <c r="F275" s="284" t="s">
        <v>2589</v>
      </c>
      <c r="G275" s="286" t="s">
        <v>755</v>
      </c>
      <c r="H275" s="285" t="s">
        <v>756</v>
      </c>
      <c r="I275" s="286" t="s">
        <v>757</v>
      </c>
      <c r="J275" s="285" t="s">
        <v>758</v>
      </c>
      <c r="K275" s="287" t="s">
        <v>759</v>
      </c>
      <c r="M275" s="283" t="s">
        <v>2708</v>
      </c>
    </row>
    <row r="276" s="24" customFormat="true" ht="33" hidden="false" customHeight="true" outlineLevel="0" collapsed="false">
      <c r="A276" s="51" t="n">
        <v>1</v>
      </c>
      <c r="B276" s="39" t="s">
        <v>920</v>
      </c>
      <c r="C276" s="37" t="s">
        <v>921</v>
      </c>
      <c r="D276" s="37" t="s">
        <v>922</v>
      </c>
      <c r="E276" s="78" t="s">
        <v>923</v>
      </c>
      <c r="F276" s="37" t="s">
        <v>2709</v>
      </c>
      <c r="G276" s="60" t="n">
        <v>1.66</v>
      </c>
      <c r="H276" s="48" t="n">
        <v>50</v>
      </c>
      <c r="I276" s="40" t="n">
        <v>83</v>
      </c>
      <c r="J276" s="41" t="n">
        <v>0.12</v>
      </c>
      <c r="K276" s="42" t="n">
        <v>92.96</v>
      </c>
      <c r="L276" s="37" t="s">
        <v>790</v>
      </c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  <c r="DJ276" s="50"/>
      <c r="DK276" s="50"/>
      <c r="DL276" s="50"/>
      <c r="DM276" s="50"/>
      <c r="DN276" s="50"/>
      <c r="DO276" s="50"/>
      <c r="DP276" s="50"/>
      <c r="DQ276" s="50"/>
      <c r="DR276" s="50"/>
      <c r="DS276" s="50"/>
      <c r="DT276" s="50"/>
      <c r="DU276" s="50"/>
      <c r="DV276" s="50"/>
      <c r="DW276" s="50"/>
      <c r="DX276" s="50"/>
      <c r="DY276" s="50"/>
      <c r="DZ276" s="50"/>
      <c r="EA276" s="50"/>
      <c r="EB276" s="50"/>
      <c r="EC276" s="50"/>
      <c r="ED276" s="50"/>
      <c r="EE276" s="50"/>
      <c r="EF276" s="50"/>
      <c r="EG276" s="50"/>
      <c r="EH276" s="50"/>
      <c r="EI276" s="50"/>
      <c r="EJ276" s="50"/>
      <c r="EK276" s="50"/>
      <c r="EL276" s="50"/>
      <c r="EM276" s="50"/>
      <c r="EN276" s="50"/>
      <c r="EO276" s="50"/>
      <c r="EP276" s="50"/>
      <c r="EQ276" s="50"/>
      <c r="ER276" s="50"/>
      <c r="ES276" s="50"/>
      <c r="ET276" s="50"/>
      <c r="EU276" s="50"/>
      <c r="EV276" s="50"/>
      <c r="EW276" s="50"/>
      <c r="EX276" s="50"/>
      <c r="EY276" s="50"/>
      <c r="EZ276" s="50"/>
      <c r="FA276" s="50"/>
      <c r="FB276" s="50"/>
      <c r="FC276" s="50"/>
      <c r="FD276" s="50"/>
      <c r="FE276" s="50"/>
      <c r="FF276" s="50"/>
      <c r="FG276" s="50"/>
      <c r="FH276" s="50"/>
      <c r="FI276" s="50"/>
      <c r="FJ276" s="50"/>
      <c r="FK276" s="50"/>
      <c r="FL276" s="50"/>
      <c r="FM276" s="50"/>
      <c r="FN276" s="50"/>
      <c r="FO276" s="50"/>
      <c r="FP276" s="50"/>
      <c r="FQ276" s="50"/>
      <c r="FR276" s="50"/>
      <c r="FS276" s="50"/>
      <c r="FT276" s="50"/>
      <c r="FU276" s="50"/>
      <c r="FV276" s="50"/>
      <c r="FW276" s="50"/>
      <c r="FX276" s="50"/>
      <c r="FY276" s="50"/>
      <c r="FZ276" s="50"/>
      <c r="GA276" s="50"/>
      <c r="GB276" s="50"/>
      <c r="GC276" s="50"/>
      <c r="GD276" s="50"/>
      <c r="GE276" s="50"/>
      <c r="GF276" s="50"/>
      <c r="GG276" s="50"/>
      <c r="GH276" s="50"/>
      <c r="GI276" s="50"/>
      <c r="GJ276" s="50"/>
      <c r="GK276" s="50"/>
      <c r="GL276" s="50"/>
      <c r="GM276" s="50"/>
      <c r="GN276" s="50"/>
      <c r="GO276" s="50"/>
      <c r="GP276" s="50"/>
      <c r="GQ276" s="50"/>
      <c r="GR276" s="50"/>
      <c r="GS276" s="50"/>
      <c r="GT276" s="50"/>
      <c r="GU276" s="50"/>
      <c r="GV276" s="50"/>
      <c r="GW276" s="50"/>
      <c r="GX276" s="50"/>
      <c r="GY276" s="50"/>
      <c r="GZ276" s="50"/>
      <c r="HA276" s="50"/>
      <c r="HB276" s="50"/>
      <c r="HC276" s="50"/>
      <c r="HD276" s="50"/>
      <c r="HE276" s="50"/>
      <c r="HF276" s="50"/>
      <c r="HG276" s="50"/>
      <c r="HH276" s="50"/>
      <c r="HI276" s="50"/>
      <c r="HJ276" s="50"/>
      <c r="HK276" s="50"/>
      <c r="HL276" s="50"/>
      <c r="HM276" s="50"/>
    </row>
    <row r="277" s="24" customFormat="true" ht="30" hidden="false" customHeight="false" outlineLevel="0" collapsed="false">
      <c r="A277" s="51" t="n">
        <v>2</v>
      </c>
      <c r="B277" s="39" t="s">
        <v>1109</v>
      </c>
      <c r="C277" s="37" t="s">
        <v>1110</v>
      </c>
      <c r="D277" s="37" t="s">
        <v>1111</v>
      </c>
      <c r="E277" s="78" t="s">
        <v>16</v>
      </c>
      <c r="F277" s="37" t="s">
        <v>965</v>
      </c>
      <c r="G277" s="56" t="n">
        <v>1.54</v>
      </c>
      <c r="H277" s="52" t="n">
        <v>5400</v>
      </c>
      <c r="I277" s="40" t="n">
        <v>8316</v>
      </c>
      <c r="J277" s="41" t="n">
        <v>0.12</v>
      </c>
      <c r="K277" s="42" t="n">
        <v>9313.92</v>
      </c>
      <c r="L277" s="37" t="s">
        <v>790</v>
      </c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  <c r="DJ277" s="50"/>
      <c r="DK277" s="50"/>
      <c r="DL277" s="50"/>
      <c r="DM277" s="50"/>
      <c r="DN277" s="50"/>
      <c r="DO277" s="50"/>
      <c r="DP277" s="50"/>
      <c r="DQ277" s="50"/>
      <c r="DR277" s="50"/>
      <c r="DS277" s="50"/>
      <c r="DT277" s="50"/>
      <c r="DU277" s="50"/>
      <c r="DV277" s="50"/>
      <c r="DW277" s="50"/>
      <c r="DX277" s="50"/>
      <c r="DY277" s="50"/>
      <c r="DZ277" s="50"/>
      <c r="EA277" s="50"/>
      <c r="EB277" s="50"/>
      <c r="EC277" s="50"/>
      <c r="ED277" s="50"/>
      <c r="EE277" s="50"/>
      <c r="EF277" s="50"/>
      <c r="EG277" s="50"/>
      <c r="EH277" s="50"/>
      <c r="EI277" s="50"/>
      <c r="EJ277" s="50"/>
      <c r="EK277" s="50"/>
      <c r="EL277" s="50"/>
      <c r="EM277" s="50"/>
      <c r="EN277" s="50"/>
      <c r="EO277" s="50"/>
      <c r="EP277" s="50"/>
      <c r="EQ277" s="50"/>
      <c r="ER277" s="50"/>
      <c r="ES277" s="50"/>
      <c r="ET277" s="50"/>
      <c r="EU277" s="50"/>
      <c r="EV277" s="50"/>
      <c r="EW277" s="50"/>
      <c r="EX277" s="50"/>
      <c r="EY277" s="50"/>
      <c r="EZ277" s="50"/>
      <c r="FA277" s="50"/>
      <c r="FB277" s="50"/>
      <c r="FC277" s="50"/>
      <c r="FD277" s="50"/>
      <c r="FE277" s="50"/>
      <c r="FF277" s="50"/>
      <c r="FG277" s="50"/>
      <c r="FH277" s="50"/>
      <c r="FI277" s="50"/>
      <c r="FJ277" s="50"/>
      <c r="FK277" s="50"/>
      <c r="FL277" s="50"/>
      <c r="FM277" s="50"/>
      <c r="FN277" s="50"/>
      <c r="FO277" s="50"/>
      <c r="FP277" s="50"/>
      <c r="FQ277" s="50"/>
      <c r="FR277" s="50"/>
      <c r="FS277" s="50"/>
      <c r="FT277" s="50"/>
      <c r="FU277" s="50"/>
      <c r="FV277" s="50"/>
      <c r="FW277" s="50"/>
      <c r="FX277" s="50"/>
      <c r="FY277" s="50"/>
      <c r="FZ277" s="50"/>
      <c r="GA277" s="50"/>
      <c r="GB277" s="50"/>
      <c r="GC277" s="50"/>
      <c r="GD277" s="50"/>
      <c r="GE277" s="50"/>
      <c r="GF277" s="50"/>
      <c r="GG277" s="50"/>
      <c r="GH277" s="50"/>
      <c r="GI277" s="50"/>
      <c r="GJ277" s="50"/>
      <c r="GK277" s="50"/>
      <c r="GL277" s="50"/>
      <c r="GM277" s="50"/>
      <c r="GN277" s="50"/>
      <c r="GO277" s="50"/>
      <c r="GP277" s="50"/>
      <c r="GQ277" s="50"/>
      <c r="GR277" s="50"/>
      <c r="GS277" s="50"/>
      <c r="GT277" s="50"/>
      <c r="GU277" s="50"/>
      <c r="GV277" s="50"/>
      <c r="GW277" s="50"/>
      <c r="GX277" s="50"/>
      <c r="GY277" s="50"/>
      <c r="GZ277" s="50"/>
      <c r="HA277" s="50"/>
      <c r="HB277" s="50"/>
      <c r="HC277" s="50"/>
      <c r="HD277" s="50"/>
      <c r="HE277" s="50"/>
      <c r="HF277" s="50"/>
      <c r="HG277" s="50"/>
      <c r="HH277" s="50"/>
      <c r="HI277" s="50"/>
      <c r="HJ277" s="50"/>
      <c r="HK277" s="50"/>
      <c r="HL277" s="50"/>
      <c r="HM277" s="50"/>
      <c r="HN277" s="50"/>
      <c r="HO277" s="50"/>
      <c r="HP277" s="50"/>
      <c r="HQ277" s="50"/>
      <c r="HR277" s="50"/>
      <c r="HS277" s="50"/>
      <c r="HT277" s="50"/>
    </row>
    <row r="278" s="24" customFormat="true" ht="30" hidden="false" customHeight="false" outlineLevel="0" collapsed="false">
      <c r="A278" s="51" t="n">
        <v>3</v>
      </c>
      <c r="B278" s="39" t="s">
        <v>1140</v>
      </c>
      <c r="C278" s="37" t="s">
        <v>1141</v>
      </c>
      <c r="D278" s="37" t="s">
        <v>1142</v>
      </c>
      <c r="E278" s="78" t="s">
        <v>25</v>
      </c>
      <c r="F278" s="37" t="s">
        <v>965</v>
      </c>
      <c r="G278" s="60" t="n">
        <v>7.76</v>
      </c>
      <c r="H278" s="48" t="n">
        <v>30</v>
      </c>
      <c r="I278" s="65" t="n">
        <v>232.8</v>
      </c>
      <c r="J278" s="41" t="n">
        <v>0.12</v>
      </c>
      <c r="K278" s="42" t="n">
        <v>260.736</v>
      </c>
      <c r="L278" s="37" t="s">
        <v>790</v>
      </c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  <c r="DJ278" s="50"/>
      <c r="DK278" s="50"/>
      <c r="DL278" s="50"/>
      <c r="DM278" s="50"/>
      <c r="DN278" s="50"/>
      <c r="DO278" s="50"/>
      <c r="DP278" s="50"/>
      <c r="DQ278" s="50"/>
      <c r="DR278" s="50"/>
      <c r="DS278" s="50"/>
      <c r="DT278" s="50"/>
      <c r="DU278" s="50"/>
      <c r="DV278" s="50"/>
      <c r="DW278" s="50"/>
      <c r="DX278" s="50"/>
      <c r="DY278" s="50"/>
      <c r="DZ278" s="50"/>
      <c r="EA278" s="50"/>
      <c r="EB278" s="50"/>
      <c r="EC278" s="50"/>
      <c r="ED278" s="50"/>
      <c r="EE278" s="50"/>
      <c r="EF278" s="50"/>
      <c r="EG278" s="50"/>
      <c r="EH278" s="50"/>
      <c r="EI278" s="50"/>
      <c r="EJ278" s="50"/>
      <c r="EK278" s="50"/>
      <c r="EL278" s="50"/>
      <c r="EM278" s="50"/>
      <c r="EN278" s="50"/>
      <c r="EO278" s="50"/>
      <c r="EP278" s="50"/>
      <c r="EQ278" s="50"/>
      <c r="ER278" s="50"/>
      <c r="ES278" s="50"/>
      <c r="ET278" s="50"/>
      <c r="EU278" s="50"/>
      <c r="EV278" s="50"/>
      <c r="EW278" s="50"/>
      <c r="EX278" s="50"/>
      <c r="EY278" s="50"/>
      <c r="EZ278" s="50"/>
      <c r="FA278" s="50"/>
      <c r="FB278" s="50"/>
      <c r="FC278" s="50"/>
      <c r="FD278" s="50"/>
      <c r="FE278" s="50"/>
      <c r="FF278" s="50"/>
      <c r="FG278" s="50"/>
      <c r="FH278" s="50"/>
      <c r="FI278" s="50"/>
      <c r="FJ278" s="50"/>
      <c r="FK278" s="50"/>
      <c r="FL278" s="50"/>
      <c r="FM278" s="50"/>
      <c r="FN278" s="50"/>
      <c r="FO278" s="50"/>
      <c r="FP278" s="50"/>
      <c r="FQ278" s="50"/>
      <c r="FR278" s="50"/>
      <c r="FS278" s="50"/>
      <c r="FT278" s="50"/>
      <c r="FU278" s="50"/>
      <c r="FV278" s="50"/>
      <c r="FW278" s="50"/>
      <c r="FX278" s="50"/>
      <c r="FY278" s="50"/>
      <c r="FZ278" s="50"/>
      <c r="GA278" s="50"/>
      <c r="GB278" s="50"/>
      <c r="GC278" s="50"/>
      <c r="GD278" s="50"/>
      <c r="GE278" s="50"/>
      <c r="GF278" s="50"/>
      <c r="GG278" s="50"/>
      <c r="GH278" s="50"/>
      <c r="GI278" s="50"/>
      <c r="GJ278" s="50"/>
      <c r="GK278" s="50"/>
      <c r="GL278" s="50"/>
      <c r="GM278" s="50"/>
      <c r="GN278" s="50"/>
      <c r="GO278" s="50"/>
      <c r="GP278" s="50"/>
      <c r="GQ278" s="50"/>
      <c r="GR278" s="50"/>
      <c r="GS278" s="50"/>
      <c r="GT278" s="50"/>
      <c r="GU278" s="50"/>
      <c r="GV278" s="50"/>
      <c r="GW278" s="50"/>
      <c r="GX278" s="50"/>
      <c r="GY278" s="50"/>
      <c r="GZ278" s="50"/>
      <c r="HA278" s="50"/>
      <c r="HB278" s="50"/>
      <c r="HC278" s="50"/>
      <c r="HD278" s="50"/>
      <c r="HE278" s="50"/>
      <c r="HF278" s="50"/>
      <c r="HG278" s="50"/>
      <c r="HH278" s="50"/>
      <c r="HI278" s="50"/>
      <c r="HJ278" s="50"/>
      <c r="HK278" s="50"/>
      <c r="HL278" s="50"/>
      <c r="HM278" s="50"/>
      <c r="HN278" s="50"/>
      <c r="HO278" s="50"/>
      <c r="HP278" s="50"/>
      <c r="HQ278" s="50"/>
      <c r="HR278" s="50"/>
      <c r="HS278" s="50"/>
      <c r="HT278" s="50"/>
    </row>
    <row r="279" s="24" customFormat="true" ht="30" hidden="false" customHeight="false" outlineLevel="0" collapsed="false">
      <c r="A279" s="51" t="n">
        <v>4</v>
      </c>
      <c r="B279" s="39" t="s">
        <v>1695</v>
      </c>
      <c r="C279" s="37" t="s">
        <v>1696</v>
      </c>
      <c r="D279" s="37" t="s">
        <v>1697</v>
      </c>
      <c r="E279" s="91" t="s">
        <v>23</v>
      </c>
      <c r="F279" s="37" t="s">
        <v>1698</v>
      </c>
      <c r="G279" s="60" t="n">
        <v>22</v>
      </c>
      <c r="H279" s="48" t="n">
        <v>16</v>
      </c>
      <c r="I279" s="65" t="n">
        <v>352</v>
      </c>
      <c r="J279" s="57" t="n">
        <v>0.12</v>
      </c>
      <c r="K279" s="42" t="n">
        <v>394.24</v>
      </c>
      <c r="L279" s="53" t="s">
        <v>790</v>
      </c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  <c r="DJ279" s="50"/>
      <c r="DK279" s="50"/>
      <c r="DL279" s="50"/>
      <c r="DM279" s="50"/>
      <c r="DN279" s="50"/>
      <c r="DO279" s="50"/>
      <c r="DP279" s="50"/>
      <c r="DQ279" s="50"/>
      <c r="DR279" s="50"/>
      <c r="DS279" s="50"/>
      <c r="DT279" s="50"/>
      <c r="DU279" s="50"/>
      <c r="DV279" s="50"/>
      <c r="DW279" s="50"/>
      <c r="DX279" s="50"/>
      <c r="DY279" s="50"/>
      <c r="DZ279" s="50"/>
      <c r="EA279" s="50"/>
      <c r="EB279" s="50"/>
      <c r="EC279" s="50"/>
      <c r="ED279" s="50"/>
      <c r="EE279" s="50"/>
      <c r="EF279" s="50"/>
      <c r="EG279" s="50"/>
      <c r="EH279" s="50"/>
      <c r="EI279" s="50"/>
      <c r="EJ279" s="50"/>
      <c r="EK279" s="50"/>
      <c r="EL279" s="50"/>
      <c r="EM279" s="50"/>
      <c r="EN279" s="50"/>
      <c r="EO279" s="50"/>
      <c r="EP279" s="50"/>
      <c r="EQ279" s="50"/>
      <c r="ER279" s="50"/>
      <c r="ES279" s="50"/>
      <c r="ET279" s="50"/>
      <c r="EU279" s="50"/>
      <c r="EV279" s="50"/>
      <c r="EW279" s="50"/>
      <c r="EX279" s="50"/>
      <c r="EY279" s="50"/>
      <c r="EZ279" s="50"/>
      <c r="FA279" s="50"/>
      <c r="FB279" s="50"/>
      <c r="FC279" s="50"/>
      <c r="FD279" s="50"/>
      <c r="FE279" s="50"/>
      <c r="FF279" s="50"/>
      <c r="FG279" s="50"/>
      <c r="FH279" s="50"/>
      <c r="FI279" s="50"/>
      <c r="FJ279" s="50"/>
      <c r="FK279" s="50"/>
      <c r="FL279" s="50"/>
      <c r="FM279" s="50"/>
      <c r="FN279" s="50"/>
      <c r="FO279" s="50"/>
      <c r="FP279" s="50"/>
      <c r="FQ279" s="50"/>
      <c r="FR279" s="50"/>
      <c r="FS279" s="50"/>
      <c r="FT279" s="50"/>
      <c r="FU279" s="50"/>
      <c r="FV279" s="50"/>
      <c r="FW279" s="50"/>
      <c r="FX279" s="50"/>
      <c r="FY279" s="50"/>
      <c r="FZ279" s="50"/>
      <c r="GA279" s="50"/>
      <c r="GB279" s="50"/>
      <c r="GC279" s="50"/>
      <c r="GD279" s="50"/>
      <c r="GE279" s="50"/>
      <c r="GF279" s="50"/>
      <c r="GG279" s="50"/>
      <c r="GH279" s="50"/>
      <c r="GI279" s="50"/>
      <c r="GJ279" s="50"/>
      <c r="GK279" s="50"/>
      <c r="GL279" s="50"/>
      <c r="GM279" s="50"/>
      <c r="GN279" s="50"/>
      <c r="GO279" s="50"/>
      <c r="GP279" s="50"/>
      <c r="GQ279" s="50"/>
      <c r="GR279" s="50"/>
      <c r="GS279" s="50"/>
      <c r="GT279" s="50"/>
      <c r="GU279" s="50"/>
      <c r="GV279" s="50"/>
      <c r="GW279" s="50"/>
      <c r="GX279" s="50"/>
      <c r="GY279" s="50"/>
      <c r="GZ279" s="50"/>
      <c r="HA279" s="50"/>
      <c r="HB279" s="50"/>
      <c r="HC279" s="50"/>
      <c r="HD279" s="50"/>
      <c r="HE279" s="50"/>
      <c r="HF279" s="50"/>
      <c r="HG279" s="50"/>
      <c r="HH279" s="50"/>
      <c r="HI279" s="50"/>
      <c r="HJ279" s="50"/>
      <c r="HK279" s="50"/>
      <c r="HL279" s="50"/>
      <c r="HM279" s="50"/>
      <c r="HN279" s="50"/>
      <c r="HO279" s="50"/>
      <c r="HP279" s="50"/>
      <c r="HQ279" s="50"/>
      <c r="HR279" s="50"/>
      <c r="HS279" s="50"/>
      <c r="HT279" s="50"/>
    </row>
    <row r="280" s="24" customFormat="true" ht="30" hidden="false" customHeight="false" outlineLevel="0" collapsed="false">
      <c r="A280" s="38" t="n">
        <v>5</v>
      </c>
      <c r="B280" s="39" t="s">
        <v>845</v>
      </c>
      <c r="C280" s="37" t="s">
        <v>846</v>
      </c>
      <c r="D280" s="37" t="s">
        <v>847</v>
      </c>
      <c r="E280" s="78" t="s">
        <v>16</v>
      </c>
      <c r="F280" s="37" t="s">
        <v>848</v>
      </c>
      <c r="G280" s="56" t="n">
        <v>2.5</v>
      </c>
      <c r="H280" s="48" t="n">
        <v>1700</v>
      </c>
      <c r="I280" s="40" t="n">
        <v>4250</v>
      </c>
      <c r="J280" s="57" t="n">
        <v>0.12</v>
      </c>
      <c r="K280" s="42" t="n">
        <v>4760</v>
      </c>
      <c r="L280" s="37" t="s">
        <v>790</v>
      </c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  <c r="DJ280" s="50"/>
      <c r="DK280" s="50"/>
      <c r="DL280" s="50"/>
      <c r="DM280" s="50"/>
      <c r="DN280" s="50"/>
      <c r="DO280" s="50"/>
      <c r="DP280" s="50"/>
      <c r="DQ280" s="50"/>
      <c r="DR280" s="50"/>
      <c r="DS280" s="50"/>
      <c r="DT280" s="50"/>
      <c r="DU280" s="50"/>
      <c r="DV280" s="50"/>
      <c r="DW280" s="50"/>
      <c r="DX280" s="50"/>
      <c r="DY280" s="50"/>
      <c r="DZ280" s="50"/>
      <c r="EA280" s="50"/>
      <c r="EB280" s="50"/>
      <c r="EC280" s="50"/>
      <c r="ED280" s="50"/>
      <c r="EE280" s="50"/>
      <c r="EF280" s="50"/>
      <c r="EG280" s="50"/>
      <c r="EH280" s="50"/>
      <c r="EI280" s="50"/>
      <c r="EJ280" s="50"/>
      <c r="EK280" s="50"/>
      <c r="EL280" s="50"/>
      <c r="EM280" s="50"/>
      <c r="EN280" s="50"/>
      <c r="EO280" s="50"/>
      <c r="EP280" s="50"/>
      <c r="EQ280" s="50"/>
      <c r="ER280" s="50"/>
      <c r="ES280" s="50"/>
      <c r="ET280" s="50"/>
      <c r="EU280" s="50"/>
      <c r="EV280" s="50"/>
      <c r="EW280" s="50"/>
      <c r="EX280" s="50"/>
      <c r="EY280" s="50"/>
      <c r="EZ280" s="50"/>
      <c r="FA280" s="50"/>
      <c r="FB280" s="50"/>
      <c r="FC280" s="50"/>
      <c r="FD280" s="50"/>
      <c r="FE280" s="50"/>
      <c r="FF280" s="50"/>
      <c r="FG280" s="50"/>
      <c r="FH280" s="50"/>
      <c r="FI280" s="50"/>
      <c r="FJ280" s="50"/>
      <c r="FK280" s="50"/>
      <c r="FL280" s="50"/>
      <c r="FM280" s="50"/>
      <c r="FN280" s="50"/>
      <c r="FO280" s="50"/>
      <c r="FP280" s="50"/>
      <c r="FQ280" s="50"/>
      <c r="FR280" s="50"/>
      <c r="FS280" s="50"/>
      <c r="FT280" s="50"/>
      <c r="FU280" s="50"/>
      <c r="FV280" s="50"/>
      <c r="FW280" s="50"/>
      <c r="FX280" s="50"/>
      <c r="FY280" s="50"/>
      <c r="FZ280" s="50"/>
      <c r="GA280" s="50"/>
      <c r="GB280" s="50"/>
      <c r="GC280" s="50"/>
      <c r="GD280" s="50"/>
      <c r="GE280" s="50"/>
      <c r="GF280" s="50"/>
      <c r="GG280" s="50"/>
      <c r="GH280" s="50"/>
      <c r="GI280" s="50"/>
      <c r="GJ280" s="50"/>
      <c r="GK280" s="50"/>
      <c r="GL280" s="50"/>
      <c r="GM280" s="50"/>
      <c r="GN280" s="50"/>
      <c r="GO280" s="50"/>
      <c r="GP280" s="50"/>
      <c r="GQ280" s="50"/>
      <c r="GR280" s="50"/>
      <c r="GS280" s="50"/>
      <c r="GT280" s="50"/>
      <c r="GU280" s="50"/>
      <c r="GV280" s="50"/>
      <c r="GW280" s="50"/>
      <c r="GX280" s="50"/>
      <c r="GY280" s="50"/>
      <c r="GZ280" s="50"/>
      <c r="HA280" s="50"/>
      <c r="HB280" s="50"/>
      <c r="HC280" s="50"/>
      <c r="HD280" s="50"/>
      <c r="HE280" s="50"/>
      <c r="HF280" s="50"/>
      <c r="HG280" s="50"/>
      <c r="HH280" s="50"/>
      <c r="HI280" s="50"/>
      <c r="HJ280" s="50"/>
      <c r="HK280" s="50"/>
      <c r="HL280" s="50"/>
      <c r="HM280" s="50"/>
    </row>
    <row r="281" s="26" customFormat="true" ht="15" hidden="false" customHeight="true" outlineLevel="0" collapsed="false">
      <c r="A281" s="33" t="s">
        <v>2593</v>
      </c>
      <c r="B281" s="33"/>
      <c r="C281" s="33"/>
      <c r="D281" s="33"/>
      <c r="E281" s="33"/>
      <c r="F281" s="33"/>
      <c r="G281" s="33"/>
      <c r="H281" s="33"/>
      <c r="I281" s="33"/>
      <c r="J281" s="33"/>
      <c r="K281" s="290" t="n">
        <f aca="false">SUM(K276:K280)</f>
        <v>14821.856</v>
      </c>
    </row>
    <row r="282" s="26" customFormat="true" ht="15" hidden="false" customHeight="true" outlineLevel="0" collapsed="false">
      <c r="A282" s="33" t="s">
        <v>2594</v>
      </c>
      <c r="B282" s="33"/>
      <c r="C282" s="33"/>
      <c r="D282" s="33"/>
      <c r="E282" s="33"/>
      <c r="F282" s="33"/>
      <c r="G282" s="33"/>
      <c r="H282" s="33"/>
      <c r="I282" s="33"/>
      <c r="J282" s="33"/>
      <c r="K282" s="290" t="n">
        <v>0.14</v>
      </c>
    </row>
    <row r="283" s="26" customFormat="true" ht="15" hidden="false" customHeight="true" outlineLevel="0" collapsed="false">
      <c r="A283" s="313" t="s">
        <v>2710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290" t="n">
        <f aca="false">SUM(K281:K282)</f>
        <v>14821.996</v>
      </c>
    </row>
    <row r="284" s="26" customFormat="true" ht="15" hidden="false" customHeight="false" outlineLevel="0" collapsed="false">
      <c r="A284" s="314"/>
      <c r="B284" s="315"/>
      <c r="C284" s="315"/>
      <c r="D284" s="315"/>
      <c r="E284" s="316"/>
      <c r="F284" s="315"/>
      <c r="G284" s="317"/>
      <c r="H284" s="314"/>
      <c r="I284" s="315"/>
      <c r="J284" s="315"/>
      <c r="K284" s="318"/>
    </row>
    <row r="285" s="26" customFormat="true" ht="15" hidden="false" customHeight="false" outlineLevel="0" collapsed="false">
      <c r="A285" s="24"/>
      <c r="C285" s="319"/>
      <c r="D285" s="319"/>
      <c r="F285" s="319"/>
      <c r="G285" s="320"/>
      <c r="H285" s="24"/>
      <c r="K285" s="118"/>
    </row>
    <row r="286" s="26" customFormat="true" ht="45" hidden="false" customHeight="false" outlineLevel="0" collapsed="false">
      <c r="A286" s="32" t="s">
        <v>2588</v>
      </c>
      <c r="B286" s="284" t="s">
        <v>751</v>
      </c>
      <c r="C286" s="284" t="s">
        <v>752</v>
      </c>
      <c r="D286" s="284" t="s">
        <v>753</v>
      </c>
      <c r="E286" s="284" t="s">
        <v>3</v>
      </c>
      <c r="F286" s="284" t="s">
        <v>2589</v>
      </c>
      <c r="G286" s="286" t="s">
        <v>755</v>
      </c>
      <c r="H286" s="285" t="s">
        <v>756</v>
      </c>
      <c r="I286" s="286" t="s">
        <v>757</v>
      </c>
      <c r="J286" s="285" t="s">
        <v>758</v>
      </c>
      <c r="K286" s="287" t="s">
        <v>759</v>
      </c>
      <c r="M286" s="283" t="s">
        <v>2711</v>
      </c>
    </row>
    <row r="287" s="24" customFormat="true" ht="30" hidden="false" customHeight="false" outlineLevel="0" collapsed="false">
      <c r="A287" s="51" t="n">
        <v>1</v>
      </c>
      <c r="B287" s="39" t="s">
        <v>1656</v>
      </c>
      <c r="C287" s="37" t="s">
        <v>1657</v>
      </c>
      <c r="D287" s="37" t="s">
        <v>1658</v>
      </c>
      <c r="E287" s="91" t="s">
        <v>674</v>
      </c>
      <c r="F287" s="37" t="s">
        <v>1659</v>
      </c>
      <c r="G287" s="336" t="s">
        <v>1660</v>
      </c>
      <c r="H287" s="48" t="n">
        <v>1</v>
      </c>
      <c r="I287" s="65" t="n">
        <v>335</v>
      </c>
      <c r="J287" s="57" t="n">
        <v>0.12</v>
      </c>
      <c r="K287" s="42" t="n">
        <v>375.2</v>
      </c>
      <c r="L287" s="53" t="s">
        <v>1661</v>
      </c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  <c r="DJ287" s="50"/>
      <c r="DK287" s="50"/>
      <c r="DL287" s="50"/>
      <c r="DM287" s="50"/>
      <c r="DN287" s="50"/>
      <c r="DO287" s="50"/>
      <c r="DP287" s="50"/>
      <c r="DQ287" s="50"/>
      <c r="DR287" s="50"/>
      <c r="DS287" s="50"/>
      <c r="DT287" s="50"/>
      <c r="DU287" s="50"/>
      <c r="DV287" s="50"/>
      <c r="DW287" s="50"/>
      <c r="DX287" s="50"/>
      <c r="DY287" s="50"/>
      <c r="DZ287" s="50"/>
      <c r="EA287" s="50"/>
      <c r="EB287" s="50"/>
      <c r="EC287" s="50"/>
      <c r="ED287" s="50"/>
      <c r="EE287" s="50"/>
      <c r="EF287" s="50"/>
      <c r="EG287" s="50"/>
      <c r="EH287" s="50"/>
      <c r="EI287" s="50"/>
      <c r="EJ287" s="50"/>
      <c r="EK287" s="50"/>
      <c r="EL287" s="50"/>
      <c r="EM287" s="50"/>
      <c r="EN287" s="50"/>
      <c r="EO287" s="50"/>
      <c r="EP287" s="50"/>
      <c r="EQ287" s="50"/>
      <c r="ER287" s="50"/>
      <c r="ES287" s="50"/>
      <c r="ET287" s="50"/>
      <c r="EU287" s="50"/>
      <c r="EV287" s="50"/>
      <c r="EW287" s="50"/>
      <c r="EX287" s="50"/>
      <c r="EY287" s="50"/>
      <c r="EZ287" s="50"/>
      <c r="FA287" s="50"/>
      <c r="FB287" s="50"/>
      <c r="FC287" s="50"/>
      <c r="FD287" s="50"/>
      <c r="FE287" s="50"/>
      <c r="FF287" s="50"/>
      <c r="FG287" s="50"/>
      <c r="FH287" s="50"/>
      <c r="FI287" s="50"/>
      <c r="FJ287" s="50"/>
      <c r="FK287" s="50"/>
      <c r="FL287" s="50"/>
      <c r="FM287" s="50"/>
      <c r="FN287" s="50"/>
      <c r="FO287" s="50"/>
      <c r="FP287" s="50"/>
      <c r="FQ287" s="50"/>
      <c r="FR287" s="50"/>
      <c r="FS287" s="50"/>
      <c r="FT287" s="50"/>
      <c r="FU287" s="50"/>
      <c r="FV287" s="50"/>
      <c r="FW287" s="50"/>
      <c r="FX287" s="50"/>
      <c r="FY287" s="50"/>
      <c r="FZ287" s="50"/>
      <c r="GA287" s="50"/>
      <c r="GB287" s="50"/>
      <c r="GC287" s="50"/>
      <c r="GD287" s="50"/>
      <c r="GE287" s="50"/>
      <c r="GF287" s="50"/>
      <c r="GG287" s="50"/>
      <c r="GH287" s="50"/>
      <c r="GI287" s="50"/>
      <c r="GJ287" s="50"/>
      <c r="GK287" s="50"/>
      <c r="GL287" s="50"/>
      <c r="GM287" s="50"/>
      <c r="GN287" s="50"/>
      <c r="GO287" s="50"/>
      <c r="GP287" s="50"/>
      <c r="GQ287" s="50"/>
      <c r="GR287" s="50"/>
      <c r="GS287" s="50"/>
      <c r="GT287" s="50"/>
      <c r="GU287" s="50"/>
      <c r="GV287" s="50"/>
      <c r="GW287" s="50"/>
      <c r="GX287" s="50"/>
      <c r="GY287" s="50"/>
      <c r="GZ287" s="50"/>
      <c r="HA287" s="50"/>
      <c r="HB287" s="50"/>
      <c r="HC287" s="50"/>
      <c r="HD287" s="50"/>
      <c r="HE287" s="50"/>
      <c r="HF287" s="50"/>
      <c r="HG287" s="50"/>
      <c r="HH287" s="50"/>
      <c r="HI287" s="50"/>
      <c r="HJ287" s="50"/>
      <c r="HK287" s="50"/>
      <c r="HL287" s="50"/>
      <c r="HM287" s="50"/>
      <c r="HN287" s="50"/>
      <c r="HO287" s="50"/>
      <c r="HP287" s="50"/>
      <c r="HQ287" s="50"/>
      <c r="HR287" s="50"/>
      <c r="HS287" s="50"/>
      <c r="HT287" s="50"/>
    </row>
    <row r="288" s="26" customFormat="true" ht="15" hidden="false" customHeight="true" outlineLevel="0" collapsed="false">
      <c r="A288" s="33" t="s">
        <v>2593</v>
      </c>
      <c r="B288" s="33"/>
      <c r="C288" s="33"/>
      <c r="D288" s="33"/>
      <c r="E288" s="33"/>
      <c r="F288" s="33"/>
      <c r="G288" s="33"/>
      <c r="H288" s="33"/>
      <c r="I288" s="33"/>
      <c r="J288" s="33"/>
      <c r="K288" s="290" t="n">
        <f aca="false">SUM(K285:K287)</f>
        <v>375.2</v>
      </c>
    </row>
    <row r="289" s="26" customFormat="true" ht="15" hidden="false" customHeight="true" outlineLevel="0" collapsed="false">
      <c r="A289" s="33" t="s">
        <v>2594</v>
      </c>
      <c r="B289" s="33"/>
      <c r="C289" s="33"/>
      <c r="D289" s="33"/>
      <c r="E289" s="33"/>
      <c r="F289" s="33"/>
      <c r="G289" s="33"/>
      <c r="H289" s="33"/>
      <c r="I289" s="33"/>
      <c r="J289" s="33"/>
      <c r="K289" s="290" t="n">
        <v>-0.2</v>
      </c>
    </row>
    <row r="290" s="26" customFormat="true" ht="15" hidden="false" customHeight="true" outlineLevel="0" collapsed="false">
      <c r="A290" s="313" t="s">
        <v>2712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290" t="n">
        <f aca="false">SUM(K288:K289)</f>
        <v>375</v>
      </c>
    </row>
    <row r="291" s="26" customFormat="true" ht="15" hidden="false" customHeight="false" outlineLevel="0" collapsed="false">
      <c r="A291" s="314"/>
      <c r="B291" s="315"/>
      <c r="C291" s="315"/>
      <c r="D291" s="315"/>
      <c r="E291" s="316"/>
      <c r="F291" s="315"/>
      <c r="G291" s="317"/>
      <c r="H291" s="314"/>
      <c r="I291" s="315"/>
      <c r="J291" s="315"/>
      <c r="K291" s="318"/>
    </row>
    <row r="292" s="26" customFormat="true" ht="15" hidden="false" customHeight="false" outlineLevel="0" collapsed="false">
      <c r="A292" s="24"/>
      <c r="C292" s="319"/>
      <c r="D292" s="319"/>
      <c r="F292" s="319"/>
      <c r="G292" s="320"/>
      <c r="H292" s="24"/>
      <c r="K292" s="118"/>
    </row>
    <row r="293" s="26" customFormat="true" ht="45" hidden="false" customHeight="false" outlineLevel="0" collapsed="false">
      <c r="A293" s="32" t="s">
        <v>2588</v>
      </c>
      <c r="B293" s="284" t="s">
        <v>751</v>
      </c>
      <c r="C293" s="284" t="s">
        <v>752</v>
      </c>
      <c r="D293" s="284" t="s">
        <v>753</v>
      </c>
      <c r="E293" s="284" t="s">
        <v>3</v>
      </c>
      <c r="F293" s="284" t="s">
        <v>2589</v>
      </c>
      <c r="G293" s="286" t="s">
        <v>755</v>
      </c>
      <c r="H293" s="285" t="s">
        <v>756</v>
      </c>
      <c r="I293" s="286" t="s">
        <v>757</v>
      </c>
      <c r="J293" s="285" t="s">
        <v>758</v>
      </c>
      <c r="K293" s="287" t="s">
        <v>759</v>
      </c>
      <c r="M293" s="283" t="s">
        <v>2713</v>
      </c>
    </row>
    <row r="294" s="24" customFormat="true" ht="30" hidden="false" customHeight="false" outlineLevel="0" collapsed="false">
      <c r="A294" s="51" t="n">
        <v>1</v>
      </c>
      <c r="B294" s="39" t="s">
        <v>1577</v>
      </c>
      <c r="C294" s="37" t="s">
        <v>1578</v>
      </c>
      <c r="D294" s="37" t="s">
        <v>1579</v>
      </c>
      <c r="E294" s="78" t="s">
        <v>685</v>
      </c>
      <c r="F294" s="37" t="s">
        <v>1580</v>
      </c>
      <c r="G294" s="56" t="n">
        <v>211</v>
      </c>
      <c r="H294" s="52" t="n">
        <v>21</v>
      </c>
      <c r="I294" s="65" t="n">
        <v>4431</v>
      </c>
      <c r="J294" s="57" t="n">
        <v>0.12</v>
      </c>
      <c r="K294" s="42" t="n">
        <v>4962.72</v>
      </c>
      <c r="L294" s="37" t="s">
        <v>1568</v>
      </c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  <c r="DJ294" s="50"/>
      <c r="DK294" s="50"/>
      <c r="DL294" s="50"/>
      <c r="DM294" s="50"/>
      <c r="DN294" s="50"/>
      <c r="DO294" s="50"/>
      <c r="DP294" s="50"/>
      <c r="DQ294" s="50"/>
      <c r="DR294" s="50"/>
      <c r="DS294" s="50"/>
      <c r="DT294" s="50"/>
      <c r="DU294" s="50"/>
      <c r="DV294" s="50"/>
      <c r="DW294" s="50"/>
      <c r="DX294" s="50"/>
      <c r="DY294" s="50"/>
      <c r="DZ294" s="50"/>
      <c r="EA294" s="50"/>
      <c r="EB294" s="50"/>
      <c r="EC294" s="50"/>
      <c r="ED294" s="50"/>
      <c r="EE294" s="50"/>
      <c r="EF294" s="50"/>
      <c r="EG294" s="50"/>
      <c r="EH294" s="50"/>
      <c r="EI294" s="50"/>
      <c r="EJ294" s="50"/>
      <c r="EK294" s="50"/>
      <c r="EL294" s="50"/>
      <c r="EM294" s="50"/>
      <c r="EN294" s="50"/>
      <c r="EO294" s="50"/>
      <c r="EP294" s="50"/>
      <c r="EQ294" s="50"/>
      <c r="ER294" s="50"/>
      <c r="ES294" s="50"/>
      <c r="ET294" s="50"/>
      <c r="EU294" s="50"/>
      <c r="EV294" s="50"/>
      <c r="EW294" s="50"/>
      <c r="EX294" s="50"/>
      <c r="EY294" s="50"/>
      <c r="EZ294" s="50"/>
      <c r="FA294" s="50"/>
      <c r="FB294" s="50"/>
      <c r="FC294" s="50"/>
      <c r="FD294" s="50"/>
      <c r="FE294" s="50"/>
      <c r="FF294" s="50"/>
      <c r="FG294" s="50"/>
      <c r="FH294" s="50"/>
      <c r="FI294" s="50"/>
      <c r="FJ294" s="50"/>
      <c r="FK294" s="50"/>
      <c r="FL294" s="50"/>
      <c r="FM294" s="50"/>
      <c r="FN294" s="50"/>
      <c r="FO294" s="50"/>
      <c r="FP294" s="50"/>
      <c r="FQ294" s="50"/>
      <c r="FR294" s="50"/>
      <c r="FS294" s="50"/>
      <c r="FT294" s="50"/>
      <c r="FU294" s="50"/>
      <c r="FV294" s="50"/>
      <c r="FW294" s="50"/>
      <c r="FX294" s="50"/>
      <c r="FY294" s="50"/>
      <c r="FZ294" s="50"/>
      <c r="GA294" s="50"/>
      <c r="GB294" s="50"/>
      <c r="GC294" s="50"/>
      <c r="GD294" s="50"/>
      <c r="GE294" s="50"/>
      <c r="GF294" s="50"/>
      <c r="GG294" s="50"/>
      <c r="GH294" s="50"/>
      <c r="GI294" s="50"/>
      <c r="GJ294" s="50"/>
      <c r="GK294" s="50"/>
      <c r="GL294" s="50"/>
      <c r="GM294" s="50"/>
      <c r="GN294" s="50"/>
      <c r="GO294" s="50"/>
      <c r="GP294" s="50"/>
      <c r="GQ294" s="50"/>
      <c r="GR294" s="50"/>
      <c r="GS294" s="50"/>
      <c r="GT294" s="50"/>
      <c r="GU294" s="50"/>
      <c r="GV294" s="50"/>
      <c r="GW294" s="50"/>
      <c r="GX294" s="50"/>
      <c r="GY294" s="50"/>
      <c r="GZ294" s="50"/>
      <c r="HA294" s="50"/>
      <c r="HB294" s="50"/>
      <c r="HC294" s="50"/>
      <c r="HD294" s="50"/>
      <c r="HE294" s="50"/>
      <c r="HF294" s="50"/>
      <c r="HG294" s="50"/>
      <c r="HH294" s="50"/>
      <c r="HI294" s="50"/>
      <c r="HJ294" s="50"/>
      <c r="HK294" s="50"/>
      <c r="HL294" s="50"/>
      <c r="HM294" s="50"/>
      <c r="HN294" s="50"/>
      <c r="HO294" s="50"/>
      <c r="HP294" s="50"/>
      <c r="HQ294" s="50"/>
      <c r="HR294" s="50"/>
      <c r="HS294" s="50"/>
      <c r="HT294" s="50"/>
    </row>
    <row r="295" s="26" customFormat="true" ht="36" hidden="false" customHeight="false" outlineLevel="0" collapsed="false">
      <c r="A295" s="51" t="n">
        <v>2</v>
      </c>
      <c r="B295" s="39" t="s">
        <v>1589</v>
      </c>
      <c r="C295" s="78" t="s">
        <v>1590</v>
      </c>
      <c r="D295" s="78" t="s">
        <v>1591</v>
      </c>
      <c r="E295" s="78" t="s">
        <v>685</v>
      </c>
      <c r="F295" s="116" t="s">
        <v>1592</v>
      </c>
      <c r="G295" s="56" t="n">
        <v>135</v>
      </c>
      <c r="H295" s="51" t="n">
        <v>20</v>
      </c>
      <c r="I295" s="65" t="n">
        <v>2700</v>
      </c>
      <c r="J295" s="57" t="n">
        <v>0.12</v>
      </c>
      <c r="K295" s="56" t="n">
        <v>3024</v>
      </c>
      <c r="L295" s="78" t="s">
        <v>1568</v>
      </c>
      <c r="N295" s="321"/>
      <c r="O295" s="321"/>
      <c r="P295" s="321"/>
      <c r="Q295" s="321"/>
      <c r="R295" s="321"/>
      <c r="S295" s="321"/>
      <c r="T295" s="321"/>
      <c r="U295" s="321"/>
      <c r="V295" s="321"/>
      <c r="W295" s="321"/>
      <c r="X295" s="321"/>
      <c r="Y295" s="321"/>
      <c r="Z295" s="321"/>
      <c r="AA295" s="321"/>
      <c r="AB295" s="321"/>
      <c r="AC295" s="321"/>
      <c r="AD295" s="321"/>
      <c r="AE295" s="321"/>
      <c r="AF295" s="321"/>
      <c r="AG295" s="321"/>
      <c r="AH295" s="321"/>
      <c r="AI295" s="321"/>
      <c r="AJ295" s="321"/>
      <c r="AK295" s="321"/>
      <c r="AL295" s="321"/>
      <c r="AM295" s="321"/>
      <c r="AN295" s="321"/>
      <c r="AO295" s="321"/>
      <c r="AP295" s="321"/>
      <c r="AQ295" s="321"/>
      <c r="AR295" s="321"/>
      <c r="AS295" s="321"/>
      <c r="AT295" s="321"/>
      <c r="AU295" s="321"/>
      <c r="AV295" s="321"/>
      <c r="AW295" s="321"/>
      <c r="AX295" s="321"/>
      <c r="AY295" s="321"/>
      <c r="AZ295" s="321"/>
      <c r="BA295" s="321"/>
      <c r="BB295" s="321"/>
      <c r="BC295" s="321"/>
      <c r="BD295" s="321"/>
      <c r="BE295" s="321"/>
      <c r="BF295" s="321"/>
      <c r="BG295" s="321"/>
      <c r="BH295" s="321"/>
      <c r="BI295" s="321"/>
      <c r="BJ295" s="321"/>
      <c r="BK295" s="321"/>
      <c r="BL295" s="321"/>
      <c r="BM295" s="321"/>
      <c r="BN295" s="321"/>
      <c r="BO295" s="321"/>
      <c r="BP295" s="321"/>
      <c r="BQ295" s="321"/>
      <c r="BR295" s="321"/>
      <c r="BS295" s="321"/>
      <c r="BT295" s="321"/>
      <c r="BU295" s="321"/>
      <c r="BV295" s="321"/>
      <c r="BW295" s="321"/>
      <c r="BX295" s="321"/>
      <c r="BY295" s="321"/>
      <c r="BZ295" s="321"/>
      <c r="CA295" s="321"/>
      <c r="CB295" s="321"/>
      <c r="CC295" s="321"/>
      <c r="CD295" s="321"/>
      <c r="CE295" s="321"/>
      <c r="CF295" s="321"/>
      <c r="CG295" s="321"/>
      <c r="CH295" s="321"/>
      <c r="CI295" s="321"/>
      <c r="CJ295" s="321"/>
      <c r="CK295" s="321"/>
      <c r="CL295" s="321"/>
      <c r="CM295" s="321"/>
      <c r="CN295" s="321"/>
      <c r="CO295" s="321"/>
      <c r="CP295" s="321"/>
      <c r="CQ295" s="321"/>
      <c r="CR295" s="321"/>
      <c r="CS295" s="321"/>
      <c r="CT295" s="321"/>
      <c r="CU295" s="321"/>
      <c r="CV295" s="321"/>
      <c r="CW295" s="321"/>
      <c r="CX295" s="321"/>
      <c r="CY295" s="321"/>
      <c r="CZ295" s="321"/>
      <c r="DA295" s="321"/>
      <c r="DB295" s="321"/>
      <c r="DC295" s="321"/>
      <c r="DD295" s="321"/>
      <c r="DE295" s="321"/>
      <c r="DF295" s="321"/>
      <c r="DG295" s="321"/>
      <c r="DH295" s="321"/>
      <c r="DI295" s="321"/>
      <c r="DJ295" s="321"/>
      <c r="DK295" s="321"/>
      <c r="DL295" s="321"/>
      <c r="DM295" s="321"/>
      <c r="DN295" s="321"/>
      <c r="DO295" s="321"/>
      <c r="DP295" s="321"/>
      <c r="DQ295" s="321"/>
      <c r="DR295" s="321"/>
      <c r="DS295" s="321"/>
      <c r="DT295" s="321"/>
      <c r="DU295" s="321"/>
      <c r="DV295" s="321"/>
      <c r="DW295" s="321"/>
      <c r="DX295" s="321"/>
      <c r="DY295" s="321"/>
      <c r="DZ295" s="321"/>
      <c r="EA295" s="321"/>
      <c r="EB295" s="321"/>
      <c r="EC295" s="321"/>
      <c r="ED295" s="321"/>
      <c r="EE295" s="321"/>
      <c r="EF295" s="321"/>
      <c r="EG295" s="321"/>
      <c r="EH295" s="321"/>
      <c r="EI295" s="321"/>
      <c r="EJ295" s="321"/>
      <c r="EK295" s="321"/>
      <c r="EL295" s="321"/>
      <c r="EM295" s="321"/>
      <c r="EN295" s="321"/>
      <c r="EO295" s="321"/>
      <c r="EP295" s="321"/>
      <c r="EQ295" s="321"/>
      <c r="ER295" s="321"/>
      <c r="ES295" s="321"/>
      <c r="ET295" s="321"/>
      <c r="EU295" s="321"/>
      <c r="EV295" s="321"/>
      <c r="EW295" s="321"/>
      <c r="EX295" s="321"/>
      <c r="EY295" s="321"/>
      <c r="EZ295" s="321"/>
      <c r="FA295" s="321"/>
      <c r="FB295" s="321"/>
      <c r="FC295" s="321"/>
      <c r="FD295" s="321"/>
      <c r="FE295" s="321"/>
      <c r="FF295" s="321"/>
      <c r="FG295" s="321"/>
      <c r="FH295" s="321"/>
      <c r="FI295" s="321"/>
      <c r="FJ295" s="321"/>
      <c r="FK295" s="321"/>
      <c r="FL295" s="321"/>
      <c r="FM295" s="321"/>
      <c r="FN295" s="321"/>
      <c r="FO295" s="321"/>
      <c r="FP295" s="321"/>
      <c r="FQ295" s="321"/>
      <c r="FR295" s="321"/>
      <c r="FS295" s="321"/>
      <c r="FT295" s="321"/>
      <c r="FU295" s="321"/>
      <c r="FV295" s="321"/>
      <c r="FW295" s="321"/>
      <c r="FX295" s="321"/>
      <c r="FY295" s="321"/>
      <c r="FZ295" s="321"/>
      <c r="GA295" s="321"/>
      <c r="GB295" s="321"/>
      <c r="GC295" s="321"/>
      <c r="GD295" s="321"/>
      <c r="GE295" s="321"/>
      <c r="GF295" s="321"/>
      <c r="GG295" s="321"/>
      <c r="GH295" s="321"/>
      <c r="GI295" s="321"/>
      <c r="GJ295" s="321"/>
      <c r="GK295" s="321"/>
      <c r="GL295" s="321"/>
      <c r="GM295" s="321"/>
      <c r="GN295" s="321"/>
      <c r="GO295" s="321"/>
      <c r="GP295" s="321"/>
      <c r="GQ295" s="321"/>
      <c r="GR295" s="321"/>
      <c r="GS295" s="321"/>
      <c r="GT295" s="321"/>
      <c r="GU295" s="321"/>
      <c r="GV295" s="321"/>
      <c r="GW295" s="321"/>
      <c r="GX295" s="321"/>
      <c r="GY295" s="321"/>
      <c r="GZ295" s="321"/>
      <c r="HA295" s="321"/>
      <c r="HB295" s="321"/>
      <c r="HC295" s="321"/>
      <c r="HD295" s="321"/>
      <c r="HE295" s="321"/>
      <c r="HF295" s="321"/>
      <c r="HG295" s="321"/>
      <c r="HH295" s="321"/>
      <c r="HI295" s="321"/>
      <c r="HJ295" s="321"/>
      <c r="HK295" s="321"/>
      <c r="HL295" s="321"/>
      <c r="HM295" s="321"/>
      <c r="HN295" s="321"/>
      <c r="HO295" s="321"/>
      <c r="HP295" s="321"/>
      <c r="HQ295" s="321"/>
      <c r="HR295" s="321"/>
      <c r="HS295" s="321"/>
      <c r="HT295" s="321"/>
      <c r="HU295" s="321"/>
      <c r="HV295" s="321"/>
      <c r="HW295" s="321"/>
      <c r="HX295" s="321"/>
      <c r="HY295" s="321"/>
      <c r="HZ295" s="321"/>
      <c r="IA295" s="321"/>
      <c r="IB295" s="321"/>
      <c r="IC295" s="321"/>
      <c r="ID295" s="321"/>
      <c r="IE295" s="321"/>
      <c r="IF295" s="321"/>
      <c r="IG295" s="321"/>
      <c r="IH295" s="321"/>
      <c r="II295" s="321"/>
      <c r="IJ295" s="321"/>
      <c r="IK295" s="321"/>
      <c r="IL295" s="321"/>
      <c r="IM295" s="321"/>
      <c r="IN295" s="321"/>
      <c r="IO295" s="321"/>
      <c r="IP295" s="321"/>
      <c r="IQ295" s="321"/>
      <c r="IR295" s="321"/>
      <c r="IS295" s="321"/>
      <c r="IT295" s="321"/>
      <c r="IU295" s="321"/>
    </row>
    <row r="296" s="24" customFormat="true" ht="30" hidden="false" customHeight="false" outlineLevel="0" collapsed="false">
      <c r="A296" s="51" t="n">
        <v>3</v>
      </c>
      <c r="B296" s="39" t="s">
        <v>1597</v>
      </c>
      <c r="C296" s="37" t="s">
        <v>1598</v>
      </c>
      <c r="D296" s="37" t="s">
        <v>1599</v>
      </c>
      <c r="E296" s="78" t="s">
        <v>685</v>
      </c>
      <c r="F296" s="37" t="s">
        <v>1580</v>
      </c>
      <c r="G296" s="56" t="n">
        <v>130</v>
      </c>
      <c r="H296" s="52" t="n">
        <v>27</v>
      </c>
      <c r="I296" s="65" t="n">
        <v>3510</v>
      </c>
      <c r="J296" s="57" t="n">
        <v>0.12</v>
      </c>
      <c r="K296" s="42" t="n">
        <v>3931.2</v>
      </c>
      <c r="L296" s="37" t="s">
        <v>1568</v>
      </c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  <c r="DJ296" s="50"/>
      <c r="DK296" s="50"/>
      <c r="DL296" s="50"/>
      <c r="DM296" s="50"/>
      <c r="DN296" s="50"/>
      <c r="DO296" s="50"/>
      <c r="DP296" s="50"/>
      <c r="DQ296" s="50"/>
      <c r="DR296" s="50"/>
      <c r="DS296" s="50"/>
      <c r="DT296" s="50"/>
      <c r="DU296" s="50"/>
      <c r="DV296" s="50"/>
      <c r="DW296" s="50"/>
      <c r="DX296" s="50"/>
      <c r="DY296" s="50"/>
      <c r="DZ296" s="50"/>
      <c r="EA296" s="50"/>
      <c r="EB296" s="50"/>
      <c r="EC296" s="50"/>
      <c r="ED296" s="50"/>
      <c r="EE296" s="50"/>
      <c r="EF296" s="50"/>
      <c r="EG296" s="50"/>
      <c r="EH296" s="50"/>
      <c r="EI296" s="50"/>
      <c r="EJ296" s="50"/>
      <c r="EK296" s="50"/>
      <c r="EL296" s="50"/>
      <c r="EM296" s="50"/>
      <c r="EN296" s="50"/>
      <c r="EO296" s="50"/>
      <c r="EP296" s="50"/>
      <c r="EQ296" s="50"/>
      <c r="ER296" s="50"/>
      <c r="ES296" s="50"/>
      <c r="ET296" s="50"/>
      <c r="EU296" s="50"/>
      <c r="EV296" s="50"/>
      <c r="EW296" s="50"/>
      <c r="EX296" s="50"/>
      <c r="EY296" s="50"/>
      <c r="EZ296" s="50"/>
      <c r="FA296" s="50"/>
      <c r="FB296" s="50"/>
      <c r="FC296" s="50"/>
      <c r="FD296" s="50"/>
      <c r="FE296" s="50"/>
      <c r="FF296" s="50"/>
      <c r="FG296" s="50"/>
      <c r="FH296" s="50"/>
      <c r="FI296" s="50"/>
      <c r="FJ296" s="50"/>
      <c r="FK296" s="50"/>
      <c r="FL296" s="50"/>
      <c r="FM296" s="50"/>
      <c r="FN296" s="50"/>
      <c r="FO296" s="50"/>
      <c r="FP296" s="50"/>
      <c r="FQ296" s="50"/>
      <c r="FR296" s="50"/>
      <c r="FS296" s="50"/>
      <c r="FT296" s="50"/>
      <c r="FU296" s="50"/>
      <c r="FV296" s="50"/>
      <c r="FW296" s="50"/>
      <c r="FX296" s="50"/>
      <c r="FY296" s="50"/>
      <c r="FZ296" s="50"/>
      <c r="GA296" s="50"/>
      <c r="GB296" s="50"/>
      <c r="GC296" s="50"/>
      <c r="GD296" s="50"/>
      <c r="GE296" s="50"/>
      <c r="GF296" s="50"/>
      <c r="GG296" s="50"/>
      <c r="GH296" s="50"/>
      <c r="GI296" s="50"/>
      <c r="GJ296" s="50"/>
      <c r="GK296" s="50"/>
      <c r="GL296" s="50"/>
      <c r="GM296" s="50"/>
      <c r="GN296" s="50"/>
      <c r="GO296" s="50"/>
      <c r="GP296" s="50"/>
      <c r="GQ296" s="50"/>
      <c r="GR296" s="50"/>
      <c r="GS296" s="50"/>
      <c r="GT296" s="50"/>
      <c r="GU296" s="50"/>
      <c r="GV296" s="50"/>
      <c r="GW296" s="50"/>
      <c r="GX296" s="50"/>
      <c r="GY296" s="50"/>
      <c r="GZ296" s="50"/>
      <c r="HA296" s="50"/>
      <c r="HB296" s="50"/>
      <c r="HC296" s="50"/>
      <c r="HD296" s="50"/>
      <c r="HE296" s="50"/>
      <c r="HF296" s="50"/>
      <c r="HG296" s="50"/>
      <c r="HH296" s="50"/>
      <c r="HI296" s="50"/>
      <c r="HJ296" s="50"/>
      <c r="HK296" s="50"/>
      <c r="HL296" s="50"/>
      <c r="HM296" s="50"/>
      <c r="HN296" s="50"/>
      <c r="HO296" s="50"/>
      <c r="HP296" s="50"/>
      <c r="HQ296" s="50"/>
      <c r="HR296" s="50"/>
      <c r="HS296" s="50"/>
      <c r="HT296" s="50"/>
    </row>
    <row r="297" s="26" customFormat="true" ht="15" hidden="false" customHeight="true" outlineLevel="0" collapsed="false">
      <c r="A297" s="33" t="s">
        <v>2593</v>
      </c>
      <c r="B297" s="33"/>
      <c r="C297" s="33"/>
      <c r="D297" s="33"/>
      <c r="E297" s="33"/>
      <c r="F297" s="33"/>
      <c r="G297" s="33"/>
      <c r="H297" s="33"/>
      <c r="I297" s="33"/>
      <c r="J297" s="33"/>
      <c r="K297" s="290" t="n">
        <f aca="false">SUM(K294:K296)</f>
        <v>11917.92</v>
      </c>
    </row>
    <row r="298" s="26" customFormat="true" ht="15" hidden="false" customHeight="true" outlineLevel="0" collapsed="false">
      <c r="A298" s="33" t="s">
        <v>2594</v>
      </c>
      <c r="B298" s="33"/>
      <c r="C298" s="33"/>
      <c r="D298" s="33"/>
      <c r="E298" s="33"/>
      <c r="F298" s="33"/>
      <c r="G298" s="33"/>
      <c r="H298" s="33"/>
      <c r="I298" s="33"/>
      <c r="J298" s="33"/>
      <c r="K298" s="290" t="n">
        <v>0.08</v>
      </c>
    </row>
    <row r="299" s="26" customFormat="true" ht="15" hidden="false" customHeight="true" outlineLevel="0" collapsed="false">
      <c r="A299" s="313" t="s">
        <v>2714</v>
      </c>
      <c r="B299" s="313"/>
      <c r="C299" s="313"/>
      <c r="D299" s="313"/>
      <c r="E299" s="313"/>
      <c r="F299" s="313"/>
      <c r="G299" s="313"/>
      <c r="H299" s="313"/>
      <c r="I299" s="313"/>
      <c r="J299" s="313"/>
      <c r="K299" s="290" t="n">
        <f aca="false">SUM(K297:K298)</f>
        <v>11918</v>
      </c>
    </row>
    <row r="300" s="26" customFormat="true" ht="15" hidden="false" customHeight="false" outlineLevel="0" collapsed="false">
      <c r="A300" s="314"/>
      <c r="B300" s="315"/>
      <c r="C300" s="315"/>
      <c r="D300" s="315"/>
      <c r="E300" s="316"/>
      <c r="F300" s="315"/>
      <c r="G300" s="317"/>
      <c r="H300" s="314"/>
      <c r="I300" s="315"/>
      <c r="J300" s="315"/>
      <c r="K300" s="318"/>
    </row>
    <row r="301" s="26" customFormat="true" ht="15" hidden="false" customHeight="false" outlineLevel="0" collapsed="false">
      <c r="A301" s="24"/>
      <c r="C301" s="319"/>
      <c r="D301" s="319"/>
      <c r="F301" s="319"/>
      <c r="G301" s="320"/>
      <c r="H301" s="24"/>
      <c r="K301" s="118"/>
    </row>
    <row r="302" s="26" customFormat="true" ht="45" hidden="false" customHeight="false" outlineLevel="0" collapsed="false">
      <c r="A302" s="32" t="s">
        <v>2588</v>
      </c>
      <c r="B302" s="284" t="s">
        <v>751</v>
      </c>
      <c r="C302" s="284" t="s">
        <v>752</v>
      </c>
      <c r="D302" s="284" t="s">
        <v>753</v>
      </c>
      <c r="E302" s="284" t="s">
        <v>3</v>
      </c>
      <c r="F302" s="284" t="s">
        <v>2589</v>
      </c>
      <c r="G302" s="286" t="s">
        <v>755</v>
      </c>
      <c r="H302" s="285" t="s">
        <v>756</v>
      </c>
      <c r="I302" s="286" t="s">
        <v>757</v>
      </c>
      <c r="J302" s="285" t="s">
        <v>758</v>
      </c>
      <c r="K302" s="287" t="s">
        <v>759</v>
      </c>
      <c r="M302" s="283" t="s">
        <v>2715</v>
      </c>
    </row>
    <row r="303" s="26" customFormat="true" ht="30" hidden="false" customHeight="false" outlineLevel="0" collapsed="false">
      <c r="A303" s="51" t="n">
        <v>1</v>
      </c>
      <c r="B303" s="39" t="s">
        <v>1642</v>
      </c>
      <c r="C303" s="78" t="s">
        <v>1643</v>
      </c>
      <c r="D303" s="78" t="s">
        <v>2716</v>
      </c>
      <c r="E303" s="78" t="s">
        <v>1564</v>
      </c>
      <c r="F303" s="116" t="s">
        <v>1646</v>
      </c>
      <c r="G303" s="56" t="n">
        <v>150</v>
      </c>
      <c r="H303" s="51" t="s">
        <v>1647</v>
      </c>
      <c r="I303" s="65" t="n">
        <v>3750</v>
      </c>
      <c r="J303" s="57" t="n">
        <v>0.18</v>
      </c>
      <c r="K303" s="56" t="n">
        <v>4425</v>
      </c>
      <c r="L303" s="78" t="s">
        <v>1568</v>
      </c>
      <c r="N303" s="337"/>
      <c r="O303" s="321"/>
      <c r="P303" s="321"/>
      <c r="Q303" s="321"/>
      <c r="R303" s="321"/>
      <c r="S303" s="321"/>
      <c r="T303" s="321"/>
      <c r="U303" s="321"/>
      <c r="V303" s="321"/>
      <c r="W303" s="321"/>
      <c r="X303" s="321"/>
      <c r="Y303" s="321"/>
      <c r="Z303" s="321"/>
      <c r="AA303" s="321"/>
      <c r="AB303" s="321"/>
      <c r="AC303" s="321"/>
      <c r="AD303" s="321"/>
      <c r="AE303" s="321"/>
      <c r="AF303" s="321"/>
      <c r="AG303" s="321"/>
      <c r="AH303" s="321"/>
      <c r="AI303" s="321"/>
      <c r="AJ303" s="321"/>
      <c r="AK303" s="321"/>
      <c r="AL303" s="321"/>
      <c r="AM303" s="321"/>
      <c r="AN303" s="321"/>
      <c r="AO303" s="321"/>
      <c r="AP303" s="321"/>
      <c r="AQ303" s="321"/>
      <c r="AR303" s="321"/>
      <c r="AS303" s="321"/>
      <c r="AT303" s="321"/>
      <c r="AU303" s="321"/>
      <c r="AV303" s="321"/>
      <c r="AW303" s="321"/>
      <c r="AX303" s="321"/>
      <c r="AY303" s="321"/>
      <c r="AZ303" s="321"/>
      <c r="BA303" s="321"/>
      <c r="BB303" s="321"/>
      <c r="BC303" s="321"/>
      <c r="BD303" s="321"/>
      <c r="BE303" s="321"/>
      <c r="BF303" s="321"/>
      <c r="BG303" s="321"/>
      <c r="BH303" s="321"/>
      <c r="BI303" s="321"/>
      <c r="BJ303" s="321"/>
      <c r="BK303" s="321"/>
      <c r="BL303" s="321"/>
      <c r="BM303" s="321"/>
      <c r="BN303" s="321"/>
      <c r="BO303" s="321"/>
      <c r="BP303" s="321"/>
      <c r="BQ303" s="321"/>
      <c r="BR303" s="321"/>
      <c r="BS303" s="321"/>
      <c r="BT303" s="321"/>
      <c r="BU303" s="321"/>
      <c r="BV303" s="321"/>
      <c r="BW303" s="321"/>
      <c r="BX303" s="321"/>
      <c r="BY303" s="321"/>
      <c r="BZ303" s="321"/>
      <c r="CA303" s="321"/>
      <c r="CB303" s="321"/>
      <c r="CC303" s="321"/>
      <c r="CD303" s="321"/>
      <c r="CE303" s="321"/>
      <c r="CF303" s="321"/>
      <c r="CG303" s="321"/>
      <c r="CH303" s="321"/>
      <c r="CI303" s="321"/>
      <c r="CJ303" s="321"/>
      <c r="CK303" s="321"/>
      <c r="CL303" s="321"/>
      <c r="CM303" s="321"/>
      <c r="CN303" s="321"/>
      <c r="CO303" s="321"/>
      <c r="CP303" s="321"/>
      <c r="CQ303" s="321"/>
      <c r="CR303" s="321"/>
      <c r="CS303" s="321"/>
      <c r="CT303" s="321"/>
      <c r="CU303" s="321"/>
      <c r="CV303" s="321"/>
      <c r="CW303" s="321"/>
      <c r="CX303" s="321"/>
      <c r="CY303" s="321"/>
      <c r="CZ303" s="321"/>
      <c r="DA303" s="321"/>
      <c r="DB303" s="321"/>
      <c r="DC303" s="321"/>
      <c r="DD303" s="321"/>
      <c r="DE303" s="321"/>
      <c r="DF303" s="321"/>
      <c r="DG303" s="321"/>
      <c r="DH303" s="321"/>
      <c r="DI303" s="321"/>
      <c r="DJ303" s="321"/>
      <c r="DK303" s="321"/>
      <c r="DL303" s="321"/>
      <c r="DM303" s="321"/>
      <c r="DN303" s="321"/>
      <c r="DO303" s="321"/>
      <c r="DP303" s="321"/>
      <c r="DQ303" s="321"/>
      <c r="DR303" s="321"/>
      <c r="DS303" s="321"/>
      <c r="DT303" s="321"/>
      <c r="DU303" s="321"/>
      <c r="DV303" s="321"/>
      <c r="DW303" s="321"/>
      <c r="DX303" s="321"/>
      <c r="DY303" s="321"/>
      <c r="DZ303" s="321"/>
      <c r="EA303" s="321"/>
      <c r="EB303" s="321"/>
      <c r="EC303" s="321"/>
      <c r="ED303" s="321"/>
      <c r="EE303" s="321"/>
      <c r="EF303" s="321"/>
      <c r="EG303" s="321"/>
      <c r="EH303" s="321"/>
      <c r="EI303" s="321"/>
      <c r="EJ303" s="321"/>
      <c r="EK303" s="321"/>
      <c r="EL303" s="321"/>
      <c r="EM303" s="321"/>
      <c r="EN303" s="321"/>
      <c r="EO303" s="321"/>
      <c r="EP303" s="321"/>
      <c r="EQ303" s="321"/>
      <c r="ER303" s="321"/>
      <c r="ES303" s="321"/>
      <c r="ET303" s="321"/>
      <c r="EU303" s="321"/>
      <c r="EV303" s="321"/>
      <c r="EW303" s="321"/>
      <c r="EX303" s="321"/>
      <c r="EY303" s="321"/>
      <c r="EZ303" s="321"/>
      <c r="FA303" s="321"/>
      <c r="FB303" s="321"/>
      <c r="FC303" s="321"/>
      <c r="FD303" s="321"/>
      <c r="FE303" s="321"/>
      <c r="FF303" s="321"/>
      <c r="FG303" s="321"/>
      <c r="FH303" s="321"/>
      <c r="FI303" s="321"/>
      <c r="FJ303" s="321"/>
      <c r="FK303" s="321"/>
      <c r="FL303" s="321"/>
      <c r="FM303" s="321"/>
      <c r="FN303" s="321"/>
      <c r="FO303" s="321"/>
      <c r="FP303" s="321"/>
      <c r="FQ303" s="321"/>
      <c r="FR303" s="321"/>
      <c r="FS303" s="321"/>
      <c r="FT303" s="321"/>
      <c r="FU303" s="321"/>
      <c r="FV303" s="321"/>
      <c r="FW303" s="321"/>
      <c r="FX303" s="321"/>
      <c r="FY303" s="321"/>
      <c r="FZ303" s="321"/>
      <c r="GA303" s="321"/>
      <c r="GB303" s="321"/>
      <c r="GC303" s="321"/>
      <c r="GD303" s="321"/>
      <c r="GE303" s="321"/>
      <c r="GF303" s="321"/>
      <c r="GG303" s="321"/>
      <c r="GH303" s="321"/>
      <c r="GI303" s="321"/>
      <c r="GJ303" s="321"/>
      <c r="GK303" s="321"/>
      <c r="GL303" s="321"/>
      <c r="GM303" s="321"/>
      <c r="GN303" s="321"/>
      <c r="GO303" s="321"/>
      <c r="GP303" s="321"/>
      <c r="GQ303" s="321"/>
      <c r="GR303" s="321"/>
      <c r="GS303" s="321"/>
      <c r="GT303" s="321"/>
      <c r="GU303" s="321"/>
      <c r="GV303" s="321"/>
      <c r="GW303" s="321"/>
      <c r="GX303" s="321"/>
      <c r="GY303" s="321"/>
      <c r="GZ303" s="321"/>
      <c r="HA303" s="321"/>
      <c r="HB303" s="321"/>
      <c r="HC303" s="321"/>
      <c r="HD303" s="321"/>
      <c r="HE303" s="321"/>
      <c r="HF303" s="321"/>
      <c r="HG303" s="321"/>
      <c r="HH303" s="321"/>
      <c r="HI303" s="321"/>
      <c r="HJ303" s="321"/>
      <c r="HK303" s="321"/>
      <c r="HL303" s="321"/>
      <c r="HM303" s="321"/>
      <c r="HN303" s="321"/>
      <c r="HO303" s="321"/>
      <c r="HP303" s="321"/>
      <c r="HQ303" s="321"/>
      <c r="HR303" s="321"/>
      <c r="HS303" s="321"/>
      <c r="HT303" s="321"/>
      <c r="HU303" s="321"/>
      <c r="HV303" s="321"/>
      <c r="HW303" s="321"/>
      <c r="HX303" s="321"/>
      <c r="HY303" s="321"/>
      <c r="HZ303" s="321"/>
      <c r="IA303" s="321"/>
      <c r="IB303" s="321"/>
      <c r="IC303" s="321"/>
      <c r="ID303" s="321"/>
      <c r="IE303" s="321"/>
      <c r="IF303" s="321"/>
      <c r="IG303" s="321"/>
      <c r="IH303" s="321"/>
      <c r="II303" s="321"/>
      <c r="IJ303" s="321"/>
      <c r="IK303" s="321"/>
      <c r="IL303" s="321"/>
      <c r="IM303" s="321"/>
      <c r="IN303" s="321"/>
      <c r="IO303" s="321"/>
      <c r="IP303" s="321"/>
      <c r="IQ303" s="321"/>
      <c r="IR303" s="321"/>
      <c r="IS303" s="321"/>
      <c r="IT303" s="321"/>
      <c r="IU303" s="321"/>
    </row>
    <row r="304" s="24" customFormat="true" ht="30" hidden="false" customHeight="false" outlineLevel="0" collapsed="false">
      <c r="A304" s="51" t="n">
        <v>2</v>
      </c>
      <c r="B304" s="39" t="s">
        <v>1662</v>
      </c>
      <c r="C304" s="37" t="s">
        <v>1663</v>
      </c>
      <c r="D304" s="37" t="s">
        <v>2717</v>
      </c>
      <c r="E304" s="78" t="s">
        <v>1665</v>
      </c>
      <c r="F304" s="116" t="s">
        <v>1646</v>
      </c>
      <c r="G304" s="56" t="n">
        <v>195</v>
      </c>
      <c r="H304" s="52" t="n">
        <v>6</v>
      </c>
      <c r="I304" s="65" t="n">
        <v>1170</v>
      </c>
      <c r="J304" s="57" t="n">
        <v>0.18</v>
      </c>
      <c r="K304" s="42" t="n">
        <v>1380.6</v>
      </c>
      <c r="L304" s="37" t="s">
        <v>1568</v>
      </c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  <c r="DJ304" s="50"/>
      <c r="DK304" s="50"/>
      <c r="DL304" s="50"/>
      <c r="DM304" s="50"/>
      <c r="DN304" s="50"/>
      <c r="DO304" s="50"/>
      <c r="DP304" s="50"/>
      <c r="DQ304" s="50"/>
      <c r="DR304" s="50"/>
      <c r="DS304" s="50"/>
      <c r="DT304" s="50"/>
      <c r="DU304" s="50"/>
      <c r="DV304" s="50"/>
      <c r="DW304" s="50"/>
      <c r="DX304" s="50"/>
      <c r="DY304" s="50"/>
      <c r="DZ304" s="50"/>
      <c r="EA304" s="50"/>
      <c r="EB304" s="50"/>
      <c r="EC304" s="50"/>
      <c r="ED304" s="50"/>
      <c r="EE304" s="50"/>
      <c r="EF304" s="50"/>
      <c r="EG304" s="50"/>
      <c r="EH304" s="50"/>
      <c r="EI304" s="50"/>
      <c r="EJ304" s="50"/>
      <c r="EK304" s="50"/>
      <c r="EL304" s="50"/>
      <c r="EM304" s="50"/>
      <c r="EN304" s="50"/>
      <c r="EO304" s="50"/>
      <c r="EP304" s="50"/>
      <c r="EQ304" s="50"/>
      <c r="ER304" s="50"/>
      <c r="ES304" s="50"/>
      <c r="ET304" s="50"/>
      <c r="EU304" s="50"/>
      <c r="EV304" s="50"/>
      <c r="EW304" s="50"/>
      <c r="EX304" s="50"/>
      <c r="EY304" s="50"/>
      <c r="EZ304" s="50"/>
      <c r="FA304" s="50"/>
      <c r="FB304" s="50"/>
      <c r="FC304" s="50"/>
      <c r="FD304" s="50"/>
      <c r="FE304" s="50"/>
      <c r="FF304" s="50"/>
      <c r="FG304" s="50"/>
      <c r="FH304" s="50"/>
      <c r="FI304" s="50"/>
      <c r="FJ304" s="50"/>
      <c r="FK304" s="50"/>
      <c r="FL304" s="50"/>
      <c r="FM304" s="50"/>
      <c r="FN304" s="50"/>
      <c r="FO304" s="50"/>
      <c r="FP304" s="50"/>
      <c r="FQ304" s="50"/>
      <c r="FR304" s="50"/>
      <c r="FS304" s="50"/>
      <c r="FT304" s="50"/>
      <c r="FU304" s="50"/>
      <c r="FV304" s="50"/>
      <c r="FW304" s="50"/>
      <c r="FX304" s="50"/>
      <c r="FY304" s="50"/>
      <c r="FZ304" s="50"/>
      <c r="GA304" s="50"/>
      <c r="GB304" s="50"/>
      <c r="GC304" s="50"/>
      <c r="GD304" s="50"/>
      <c r="GE304" s="50"/>
      <c r="GF304" s="50"/>
      <c r="GG304" s="50"/>
      <c r="GH304" s="50"/>
      <c r="GI304" s="50"/>
      <c r="GJ304" s="50"/>
      <c r="GK304" s="50"/>
      <c r="GL304" s="50"/>
      <c r="GM304" s="50"/>
      <c r="GN304" s="50"/>
      <c r="GO304" s="50"/>
      <c r="GP304" s="50"/>
      <c r="GQ304" s="50"/>
      <c r="GR304" s="50"/>
      <c r="GS304" s="50"/>
      <c r="GT304" s="50"/>
      <c r="GU304" s="50"/>
      <c r="GV304" s="50"/>
      <c r="GW304" s="50"/>
      <c r="GX304" s="50"/>
      <c r="GY304" s="50"/>
      <c r="GZ304" s="50"/>
      <c r="HA304" s="50"/>
      <c r="HB304" s="50"/>
      <c r="HC304" s="50"/>
      <c r="HD304" s="50"/>
      <c r="HE304" s="50"/>
      <c r="HF304" s="50"/>
      <c r="HG304" s="50"/>
      <c r="HH304" s="50"/>
      <c r="HI304" s="50"/>
      <c r="HJ304" s="50"/>
      <c r="HK304" s="50"/>
      <c r="HL304" s="50"/>
      <c r="HM304" s="50"/>
      <c r="HN304" s="50"/>
      <c r="HO304" s="50"/>
      <c r="HP304" s="50"/>
      <c r="HQ304" s="50"/>
      <c r="HR304" s="50"/>
      <c r="HS304" s="50"/>
      <c r="HT304" s="50"/>
    </row>
    <row r="305" s="24" customFormat="true" ht="45" hidden="false" customHeight="false" outlineLevel="0" collapsed="false">
      <c r="A305" s="51" t="n">
        <v>3</v>
      </c>
      <c r="B305" s="39" t="s">
        <v>1565</v>
      </c>
      <c r="C305" s="37" t="s">
        <v>1566</v>
      </c>
      <c r="D305" s="37" t="s">
        <v>681</v>
      </c>
      <c r="E305" s="78" t="s">
        <v>418</v>
      </c>
      <c r="F305" s="37" t="s">
        <v>1567</v>
      </c>
      <c r="G305" s="56" t="n">
        <v>127</v>
      </c>
      <c r="H305" s="52" t="n">
        <v>8</v>
      </c>
      <c r="I305" s="65" t="n">
        <v>1016</v>
      </c>
      <c r="J305" s="57" t="n">
        <v>0.12</v>
      </c>
      <c r="K305" s="42" t="n">
        <v>1137.92</v>
      </c>
      <c r="L305" s="37" t="s">
        <v>1568</v>
      </c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  <c r="DJ305" s="50"/>
      <c r="DK305" s="50"/>
      <c r="DL305" s="50"/>
      <c r="DM305" s="50"/>
      <c r="DN305" s="50"/>
      <c r="DO305" s="50"/>
      <c r="DP305" s="50"/>
      <c r="DQ305" s="50"/>
      <c r="DR305" s="50"/>
      <c r="DS305" s="50"/>
      <c r="DT305" s="50"/>
      <c r="DU305" s="50"/>
      <c r="DV305" s="50"/>
      <c r="DW305" s="50"/>
      <c r="DX305" s="50"/>
      <c r="DY305" s="50"/>
      <c r="DZ305" s="50"/>
      <c r="EA305" s="50"/>
      <c r="EB305" s="50"/>
      <c r="EC305" s="50"/>
      <c r="ED305" s="50"/>
      <c r="EE305" s="50"/>
      <c r="EF305" s="50"/>
      <c r="EG305" s="50"/>
      <c r="EH305" s="50"/>
      <c r="EI305" s="50"/>
      <c r="EJ305" s="50"/>
      <c r="EK305" s="50"/>
      <c r="EL305" s="50"/>
      <c r="EM305" s="50"/>
      <c r="EN305" s="50"/>
      <c r="EO305" s="50"/>
      <c r="EP305" s="50"/>
      <c r="EQ305" s="50"/>
      <c r="ER305" s="50"/>
      <c r="ES305" s="50"/>
      <c r="ET305" s="50"/>
      <c r="EU305" s="50"/>
      <c r="EV305" s="50"/>
      <c r="EW305" s="50"/>
      <c r="EX305" s="50"/>
      <c r="EY305" s="50"/>
      <c r="EZ305" s="50"/>
      <c r="FA305" s="50"/>
      <c r="FB305" s="50"/>
      <c r="FC305" s="50"/>
      <c r="FD305" s="50"/>
      <c r="FE305" s="50"/>
      <c r="FF305" s="50"/>
      <c r="FG305" s="50"/>
      <c r="FH305" s="50"/>
      <c r="FI305" s="50"/>
      <c r="FJ305" s="50"/>
      <c r="FK305" s="50"/>
      <c r="FL305" s="50"/>
      <c r="FM305" s="50"/>
      <c r="FN305" s="50"/>
      <c r="FO305" s="50"/>
      <c r="FP305" s="50"/>
      <c r="FQ305" s="50"/>
      <c r="FR305" s="50"/>
      <c r="FS305" s="50"/>
      <c r="FT305" s="50"/>
      <c r="FU305" s="50"/>
      <c r="FV305" s="50"/>
      <c r="FW305" s="50"/>
      <c r="FX305" s="50"/>
      <c r="FY305" s="50"/>
      <c r="FZ305" s="50"/>
      <c r="GA305" s="50"/>
      <c r="GB305" s="50"/>
      <c r="GC305" s="50"/>
      <c r="GD305" s="50"/>
      <c r="GE305" s="50"/>
      <c r="GF305" s="50"/>
      <c r="GG305" s="50"/>
      <c r="GH305" s="50"/>
      <c r="GI305" s="50"/>
      <c r="GJ305" s="50"/>
      <c r="GK305" s="50"/>
      <c r="GL305" s="50"/>
      <c r="GM305" s="50"/>
      <c r="GN305" s="50"/>
      <c r="GO305" s="50"/>
      <c r="GP305" s="50"/>
      <c r="GQ305" s="50"/>
      <c r="GR305" s="50"/>
      <c r="GS305" s="50"/>
      <c r="GT305" s="50"/>
      <c r="GU305" s="50"/>
      <c r="GV305" s="50"/>
      <c r="GW305" s="50"/>
      <c r="GX305" s="50"/>
      <c r="GY305" s="50"/>
      <c r="GZ305" s="50"/>
      <c r="HA305" s="50"/>
      <c r="HB305" s="50"/>
      <c r="HC305" s="50"/>
      <c r="HD305" s="50"/>
      <c r="HE305" s="50"/>
      <c r="HF305" s="50"/>
      <c r="HG305" s="50"/>
      <c r="HH305" s="50"/>
      <c r="HI305" s="50"/>
      <c r="HJ305" s="50"/>
      <c r="HK305" s="50"/>
      <c r="HL305" s="50"/>
      <c r="HM305" s="50"/>
      <c r="HN305" s="50"/>
      <c r="HO305" s="50"/>
      <c r="HP305" s="50"/>
      <c r="HQ305" s="50"/>
      <c r="HR305" s="50"/>
      <c r="HS305" s="50"/>
      <c r="HT305" s="50"/>
    </row>
    <row r="306" s="26" customFormat="true" ht="15" hidden="false" customHeight="true" outlineLevel="0" collapsed="false">
      <c r="A306" s="33" t="s">
        <v>2593</v>
      </c>
      <c r="B306" s="33"/>
      <c r="C306" s="33"/>
      <c r="D306" s="33"/>
      <c r="E306" s="33"/>
      <c r="F306" s="33"/>
      <c r="G306" s="33"/>
      <c r="H306" s="33"/>
      <c r="I306" s="33"/>
      <c r="J306" s="33"/>
      <c r="K306" s="290" t="n">
        <f aca="false">SUM(K303:K305)</f>
        <v>6943.52</v>
      </c>
    </row>
    <row r="307" s="26" customFormat="true" ht="15" hidden="false" customHeight="true" outlineLevel="0" collapsed="false">
      <c r="A307" s="33" t="s">
        <v>2594</v>
      </c>
      <c r="B307" s="33"/>
      <c r="C307" s="33"/>
      <c r="D307" s="33"/>
      <c r="E307" s="33"/>
      <c r="F307" s="33"/>
      <c r="G307" s="33"/>
      <c r="H307" s="33"/>
      <c r="I307" s="33"/>
      <c r="J307" s="33"/>
      <c r="K307" s="290" t="n">
        <v>0.48</v>
      </c>
    </row>
    <row r="308" s="26" customFormat="true" ht="15" hidden="false" customHeight="true" outlineLevel="0" collapsed="false">
      <c r="A308" s="313" t="s">
        <v>2718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290" t="n">
        <f aca="false">SUM(K306:K307)</f>
        <v>6944</v>
      </c>
    </row>
    <row r="309" s="26" customFormat="true" ht="15" hidden="false" customHeight="false" outlineLevel="0" collapsed="false">
      <c r="A309" s="314"/>
      <c r="B309" s="315"/>
      <c r="C309" s="315"/>
      <c r="D309" s="315"/>
      <c r="E309" s="316"/>
      <c r="F309" s="315"/>
      <c r="G309" s="317"/>
      <c r="H309" s="314"/>
      <c r="I309" s="315"/>
      <c r="J309" s="315"/>
      <c r="K309" s="318"/>
    </row>
    <row r="310" s="26" customFormat="true" ht="15" hidden="false" customHeight="false" outlineLevel="0" collapsed="false">
      <c r="A310" s="24"/>
      <c r="C310" s="319"/>
      <c r="D310" s="319"/>
      <c r="F310" s="319"/>
      <c r="G310" s="320"/>
      <c r="H310" s="24"/>
      <c r="K310" s="118"/>
    </row>
    <row r="311" s="26" customFormat="true" ht="45" hidden="false" customHeight="false" outlineLevel="0" collapsed="false">
      <c r="A311" s="32" t="s">
        <v>2588</v>
      </c>
      <c r="B311" s="284" t="s">
        <v>751</v>
      </c>
      <c r="C311" s="284" t="s">
        <v>752</v>
      </c>
      <c r="D311" s="284" t="s">
        <v>753</v>
      </c>
      <c r="E311" s="284" t="s">
        <v>3</v>
      </c>
      <c r="F311" s="284" t="s">
        <v>2589</v>
      </c>
      <c r="G311" s="286" t="s">
        <v>755</v>
      </c>
      <c r="H311" s="285" t="s">
        <v>756</v>
      </c>
      <c r="I311" s="286" t="s">
        <v>757</v>
      </c>
      <c r="J311" s="285" t="s">
        <v>758</v>
      </c>
      <c r="K311" s="287" t="s">
        <v>759</v>
      </c>
      <c r="M311" s="283" t="s">
        <v>2719</v>
      </c>
    </row>
    <row r="312" s="24" customFormat="true" ht="30" hidden="false" customHeight="false" outlineLevel="0" collapsed="false">
      <c r="A312" s="51" t="n">
        <v>1</v>
      </c>
      <c r="B312" s="39" t="s">
        <v>1032</v>
      </c>
      <c r="C312" s="37" t="s">
        <v>1033</v>
      </c>
      <c r="D312" s="37" t="s">
        <v>1034</v>
      </c>
      <c r="E312" s="78" t="s">
        <v>103</v>
      </c>
      <c r="F312" s="37" t="s">
        <v>870</v>
      </c>
      <c r="G312" s="60" t="n">
        <v>0.5</v>
      </c>
      <c r="H312" s="48" t="n">
        <v>1900</v>
      </c>
      <c r="I312" s="40" t="n">
        <v>950</v>
      </c>
      <c r="J312" s="41" t="n">
        <v>0.12</v>
      </c>
      <c r="K312" s="42" t="n">
        <v>1064</v>
      </c>
      <c r="L312" s="37" t="s">
        <v>1010</v>
      </c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  <c r="DJ312" s="50"/>
      <c r="DK312" s="50"/>
      <c r="DL312" s="50"/>
      <c r="DM312" s="50"/>
      <c r="DN312" s="50"/>
      <c r="DO312" s="50"/>
      <c r="DP312" s="50"/>
      <c r="DQ312" s="50"/>
      <c r="DR312" s="50"/>
      <c r="DS312" s="50"/>
      <c r="DT312" s="50"/>
      <c r="DU312" s="50"/>
      <c r="DV312" s="50"/>
      <c r="DW312" s="50"/>
      <c r="DX312" s="50"/>
      <c r="DY312" s="50"/>
      <c r="DZ312" s="50"/>
      <c r="EA312" s="50"/>
      <c r="EB312" s="50"/>
      <c r="EC312" s="50"/>
      <c r="ED312" s="50"/>
      <c r="EE312" s="50"/>
      <c r="EF312" s="50"/>
      <c r="EG312" s="50"/>
      <c r="EH312" s="50"/>
      <c r="EI312" s="50"/>
      <c r="EJ312" s="50"/>
      <c r="EK312" s="50"/>
      <c r="EL312" s="50"/>
      <c r="EM312" s="50"/>
      <c r="EN312" s="50"/>
      <c r="EO312" s="50"/>
      <c r="EP312" s="50"/>
      <c r="EQ312" s="50"/>
      <c r="ER312" s="50"/>
      <c r="ES312" s="50"/>
      <c r="ET312" s="50"/>
      <c r="EU312" s="50"/>
      <c r="EV312" s="50"/>
      <c r="EW312" s="50"/>
      <c r="EX312" s="50"/>
      <c r="EY312" s="50"/>
      <c r="EZ312" s="50"/>
      <c r="FA312" s="50"/>
      <c r="FB312" s="50"/>
      <c r="FC312" s="50"/>
      <c r="FD312" s="50"/>
      <c r="FE312" s="50"/>
      <c r="FF312" s="50"/>
      <c r="FG312" s="50"/>
      <c r="FH312" s="50"/>
      <c r="FI312" s="50"/>
      <c r="FJ312" s="50"/>
      <c r="FK312" s="50"/>
      <c r="FL312" s="50"/>
      <c r="FM312" s="50"/>
      <c r="FN312" s="50"/>
      <c r="FO312" s="50"/>
      <c r="FP312" s="50"/>
      <c r="FQ312" s="50"/>
      <c r="FR312" s="50"/>
      <c r="FS312" s="50"/>
      <c r="FT312" s="50"/>
      <c r="FU312" s="50"/>
      <c r="FV312" s="50"/>
      <c r="FW312" s="50"/>
      <c r="FX312" s="50"/>
      <c r="FY312" s="50"/>
      <c r="FZ312" s="50"/>
      <c r="GA312" s="50"/>
      <c r="GB312" s="50"/>
      <c r="GC312" s="50"/>
      <c r="GD312" s="50"/>
      <c r="GE312" s="50"/>
      <c r="GF312" s="50"/>
      <c r="GG312" s="50"/>
      <c r="GH312" s="50"/>
      <c r="GI312" s="50"/>
      <c r="GJ312" s="50"/>
      <c r="GK312" s="50"/>
      <c r="GL312" s="50"/>
      <c r="GM312" s="50"/>
      <c r="GN312" s="50"/>
      <c r="GO312" s="50"/>
      <c r="GP312" s="50"/>
      <c r="GQ312" s="50"/>
      <c r="GR312" s="50"/>
      <c r="GS312" s="50"/>
      <c r="GT312" s="50"/>
      <c r="GU312" s="50"/>
      <c r="GV312" s="50"/>
      <c r="GW312" s="50"/>
      <c r="GX312" s="50"/>
      <c r="GY312" s="50"/>
      <c r="GZ312" s="50"/>
      <c r="HA312" s="50"/>
      <c r="HB312" s="50"/>
      <c r="HC312" s="50"/>
      <c r="HD312" s="50"/>
      <c r="HE312" s="50"/>
      <c r="HF312" s="50"/>
      <c r="HG312" s="50"/>
      <c r="HH312" s="50"/>
      <c r="HI312" s="50"/>
      <c r="HJ312" s="50"/>
      <c r="HK312" s="50"/>
      <c r="HL312" s="50"/>
      <c r="HM312" s="50"/>
      <c r="HN312" s="50"/>
      <c r="HO312" s="50"/>
      <c r="HP312" s="50"/>
      <c r="HQ312" s="50"/>
      <c r="HR312" s="50"/>
      <c r="HS312" s="50"/>
      <c r="HT312" s="50"/>
    </row>
    <row r="313" s="24" customFormat="true" ht="30" hidden="false" customHeight="false" outlineLevel="0" collapsed="false">
      <c r="A313" s="38" t="n">
        <v>2</v>
      </c>
      <c r="B313" s="39" t="s">
        <v>1134</v>
      </c>
      <c r="C313" s="37" t="s">
        <v>1135</v>
      </c>
      <c r="D313" s="37" t="s">
        <v>1136</v>
      </c>
      <c r="E313" s="78" t="s">
        <v>103</v>
      </c>
      <c r="F313" s="37" t="s">
        <v>1504</v>
      </c>
      <c r="G313" s="56" t="n">
        <v>0.4</v>
      </c>
      <c r="H313" s="329" t="n">
        <v>38700</v>
      </c>
      <c r="I313" s="65" t="n">
        <v>15480</v>
      </c>
      <c r="J313" s="57" t="n">
        <v>0.12</v>
      </c>
      <c r="K313" s="42" t="n">
        <v>17337.6</v>
      </c>
      <c r="L313" s="37" t="s">
        <v>1010</v>
      </c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  <c r="DJ313" s="50"/>
      <c r="DK313" s="50"/>
      <c r="DL313" s="50"/>
      <c r="DM313" s="50"/>
      <c r="DN313" s="50"/>
      <c r="DO313" s="50"/>
      <c r="DP313" s="50"/>
      <c r="DQ313" s="50"/>
      <c r="DR313" s="50"/>
      <c r="DS313" s="50"/>
      <c r="DT313" s="50"/>
      <c r="DU313" s="50"/>
      <c r="DV313" s="50"/>
      <c r="DW313" s="50"/>
      <c r="DX313" s="50"/>
      <c r="DY313" s="50"/>
      <c r="DZ313" s="50"/>
      <c r="EA313" s="50"/>
      <c r="EB313" s="50"/>
      <c r="EC313" s="50"/>
      <c r="ED313" s="50"/>
      <c r="EE313" s="50"/>
      <c r="EF313" s="50"/>
      <c r="EG313" s="50"/>
      <c r="EH313" s="50"/>
      <c r="EI313" s="50"/>
      <c r="EJ313" s="50"/>
      <c r="EK313" s="50"/>
      <c r="EL313" s="50"/>
      <c r="EM313" s="50"/>
      <c r="EN313" s="50"/>
      <c r="EO313" s="50"/>
      <c r="EP313" s="50"/>
      <c r="EQ313" s="50"/>
      <c r="ER313" s="50"/>
      <c r="ES313" s="50"/>
      <c r="ET313" s="50"/>
      <c r="EU313" s="50"/>
      <c r="EV313" s="50"/>
      <c r="EW313" s="50"/>
      <c r="EX313" s="50"/>
      <c r="EY313" s="50"/>
      <c r="EZ313" s="50"/>
      <c r="FA313" s="50"/>
      <c r="FB313" s="50"/>
      <c r="FC313" s="50"/>
      <c r="FD313" s="50"/>
      <c r="FE313" s="50"/>
      <c r="FF313" s="50"/>
      <c r="FG313" s="50"/>
      <c r="FH313" s="50"/>
      <c r="FI313" s="50"/>
      <c r="FJ313" s="50"/>
      <c r="FK313" s="50"/>
      <c r="FL313" s="50"/>
      <c r="FM313" s="50"/>
      <c r="FN313" s="50"/>
      <c r="FO313" s="50"/>
      <c r="FP313" s="50"/>
      <c r="FQ313" s="50"/>
      <c r="FR313" s="50"/>
      <c r="FS313" s="50"/>
      <c r="FT313" s="50"/>
      <c r="FU313" s="50"/>
      <c r="FV313" s="50"/>
      <c r="FW313" s="50"/>
      <c r="FX313" s="50"/>
      <c r="FY313" s="50"/>
      <c r="FZ313" s="50"/>
      <c r="GA313" s="50"/>
      <c r="GB313" s="50"/>
      <c r="GC313" s="50"/>
      <c r="GD313" s="50"/>
      <c r="GE313" s="50"/>
      <c r="GF313" s="50"/>
      <c r="GG313" s="50"/>
      <c r="GH313" s="50"/>
      <c r="GI313" s="50"/>
      <c r="GJ313" s="50"/>
      <c r="GK313" s="50"/>
      <c r="GL313" s="50"/>
      <c r="GM313" s="50"/>
      <c r="GN313" s="50"/>
      <c r="GO313" s="50"/>
      <c r="GP313" s="50"/>
      <c r="GQ313" s="50"/>
      <c r="GR313" s="50"/>
      <c r="GS313" s="50"/>
      <c r="GT313" s="50"/>
      <c r="GU313" s="50"/>
      <c r="GV313" s="50"/>
      <c r="GW313" s="50"/>
      <c r="GX313" s="50"/>
      <c r="GY313" s="50"/>
      <c r="GZ313" s="50"/>
      <c r="HA313" s="50"/>
      <c r="HB313" s="50"/>
      <c r="HC313" s="50"/>
      <c r="HD313" s="50"/>
      <c r="HE313" s="50"/>
      <c r="HF313" s="50"/>
      <c r="HG313" s="50"/>
      <c r="HH313" s="50"/>
      <c r="HI313" s="50"/>
      <c r="HJ313" s="50"/>
      <c r="HK313" s="50"/>
      <c r="HL313" s="50"/>
      <c r="HM313" s="50"/>
      <c r="HN313" s="50"/>
    </row>
    <row r="314" s="26" customFormat="true" ht="30" hidden="false" customHeight="false" outlineLevel="0" collapsed="false">
      <c r="A314" s="46" t="n">
        <v>3</v>
      </c>
      <c r="B314" s="39" t="s">
        <v>1501</v>
      </c>
      <c r="C314" s="37" t="s">
        <v>1502</v>
      </c>
      <c r="D314" s="37" t="s">
        <v>1503</v>
      </c>
      <c r="E314" s="78" t="s">
        <v>16</v>
      </c>
      <c r="F314" s="37" t="s">
        <v>1504</v>
      </c>
      <c r="G314" s="60" t="n">
        <v>0.55</v>
      </c>
      <c r="H314" s="39" t="n">
        <v>2300</v>
      </c>
      <c r="I314" s="40" t="n">
        <v>1265</v>
      </c>
      <c r="J314" s="41" t="n">
        <v>0.12</v>
      </c>
      <c r="K314" s="42" t="n">
        <v>1416.8</v>
      </c>
      <c r="L314" s="37" t="s">
        <v>1010</v>
      </c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21"/>
      <c r="Y314" s="321"/>
      <c r="Z314" s="321"/>
      <c r="AA314" s="321"/>
      <c r="AB314" s="321"/>
      <c r="AC314" s="321"/>
      <c r="AD314" s="321"/>
      <c r="AE314" s="321"/>
      <c r="AF314" s="321"/>
      <c r="AG314" s="321"/>
      <c r="AH314" s="321"/>
      <c r="AI314" s="321"/>
      <c r="AJ314" s="321"/>
      <c r="AK314" s="321"/>
      <c r="AL314" s="321"/>
      <c r="AM314" s="321"/>
      <c r="AN314" s="321"/>
      <c r="AO314" s="321"/>
      <c r="AP314" s="321"/>
      <c r="AQ314" s="321"/>
      <c r="AR314" s="321"/>
      <c r="AS314" s="321"/>
      <c r="AT314" s="321"/>
      <c r="AU314" s="321"/>
      <c r="AV314" s="321"/>
      <c r="AW314" s="321"/>
      <c r="AX314" s="321"/>
      <c r="AY314" s="321"/>
      <c r="AZ314" s="321"/>
      <c r="BA314" s="321"/>
      <c r="BB314" s="321"/>
      <c r="BC314" s="321"/>
      <c r="BD314" s="321"/>
      <c r="BE314" s="321"/>
      <c r="BF314" s="321"/>
      <c r="BG314" s="321"/>
      <c r="BH314" s="321"/>
      <c r="BI314" s="321"/>
      <c r="BJ314" s="321"/>
      <c r="BK314" s="321"/>
      <c r="BL314" s="321"/>
      <c r="BM314" s="321"/>
      <c r="BN314" s="321"/>
      <c r="BO314" s="321"/>
      <c r="BP314" s="321"/>
      <c r="BQ314" s="321"/>
      <c r="BR314" s="321"/>
      <c r="BS314" s="321"/>
      <c r="BT314" s="321"/>
      <c r="BU314" s="321"/>
      <c r="BV314" s="321"/>
      <c r="BW314" s="321"/>
      <c r="BX314" s="321"/>
      <c r="BY314" s="321"/>
      <c r="BZ314" s="321"/>
      <c r="CA314" s="321"/>
      <c r="CB314" s="321"/>
      <c r="CC314" s="321"/>
      <c r="CD314" s="321"/>
      <c r="CE314" s="321"/>
      <c r="CF314" s="321"/>
      <c r="CG314" s="321"/>
      <c r="CH314" s="321"/>
      <c r="CI314" s="321"/>
      <c r="CJ314" s="321"/>
      <c r="CK314" s="321"/>
      <c r="CL314" s="321"/>
      <c r="CM314" s="321"/>
      <c r="CN314" s="321"/>
      <c r="CO314" s="321"/>
      <c r="CP314" s="321"/>
      <c r="CQ314" s="321"/>
      <c r="CR314" s="321"/>
      <c r="CS314" s="321"/>
      <c r="CT314" s="321"/>
      <c r="CU314" s="321"/>
      <c r="CV314" s="321"/>
      <c r="CW314" s="321"/>
      <c r="CX314" s="321"/>
      <c r="CY314" s="321"/>
      <c r="CZ314" s="321"/>
      <c r="DA314" s="321"/>
      <c r="DB314" s="321"/>
      <c r="DC314" s="321"/>
      <c r="DD314" s="321"/>
      <c r="DE314" s="321"/>
      <c r="DF314" s="321"/>
      <c r="DG314" s="321"/>
      <c r="DH314" s="321"/>
      <c r="DI314" s="321"/>
      <c r="DJ314" s="321"/>
      <c r="DK314" s="321"/>
      <c r="DL314" s="321"/>
      <c r="DM314" s="321"/>
      <c r="DN314" s="321"/>
      <c r="DO314" s="321"/>
      <c r="DP314" s="321"/>
      <c r="DQ314" s="321"/>
      <c r="DR314" s="321"/>
      <c r="DS314" s="321"/>
      <c r="DT314" s="321"/>
      <c r="DU314" s="321"/>
      <c r="DV314" s="321"/>
      <c r="DW314" s="321"/>
      <c r="DX314" s="321"/>
      <c r="DY314" s="321"/>
      <c r="DZ314" s="321"/>
      <c r="EA314" s="321"/>
      <c r="EB314" s="321"/>
      <c r="EC314" s="321"/>
      <c r="ED314" s="321"/>
      <c r="EE314" s="321"/>
      <c r="EF314" s="321"/>
      <c r="EG314" s="321"/>
      <c r="EH314" s="321"/>
      <c r="EI314" s="321"/>
      <c r="EJ314" s="321"/>
      <c r="EK314" s="321"/>
      <c r="EL314" s="321"/>
      <c r="EM314" s="321"/>
      <c r="EN314" s="321"/>
      <c r="EO314" s="321"/>
      <c r="EP314" s="321"/>
      <c r="EQ314" s="321"/>
      <c r="ER314" s="321"/>
      <c r="ES314" s="321"/>
      <c r="ET314" s="321"/>
      <c r="EU314" s="321"/>
      <c r="EV314" s="321"/>
      <c r="EW314" s="321"/>
      <c r="EX314" s="321"/>
      <c r="EY314" s="321"/>
      <c r="EZ314" s="321"/>
      <c r="FA314" s="321"/>
      <c r="FB314" s="321"/>
      <c r="FC314" s="321"/>
      <c r="FD314" s="321"/>
      <c r="FE314" s="321"/>
      <c r="FF314" s="321"/>
      <c r="FG314" s="321"/>
      <c r="FH314" s="321"/>
      <c r="FI314" s="321"/>
      <c r="FJ314" s="321"/>
      <c r="FK314" s="321"/>
      <c r="FL314" s="321"/>
      <c r="FM314" s="321"/>
      <c r="FN314" s="321"/>
      <c r="FO314" s="321"/>
      <c r="FP314" s="321"/>
      <c r="FQ314" s="321"/>
      <c r="FR314" s="321"/>
      <c r="FS314" s="321"/>
      <c r="FT314" s="321"/>
      <c r="FU314" s="321"/>
      <c r="FV314" s="321"/>
      <c r="FW314" s="321"/>
      <c r="FX314" s="321"/>
      <c r="FY314" s="321"/>
      <c r="FZ314" s="321"/>
      <c r="GA314" s="321"/>
      <c r="GB314" s="321"/>
      <c r="GC314" s="321"/>
      <c r="GD314" s="321"/>
      <c r="GE314" s="321"/>
      <c r="GF314" s="321"/>
      <c r="GG314" s="321"/>
      <c r="GH314" s="321"/>
      <c r="GI314" s="321"/>
      <c r="GJ314" s="321"/>
      <c r="GK314" s="321"/>
      <c r="GL314" s="321"/>
      <c r="GM314" s="321"/>
      <c r="GN314" s="321"/>
      <c r="GO314" s="321"/>
      <c r="GP314" s="321"/>
      <c r="GQ314" s="321"/>
      <c r="GR314" s="321"/>
      <c r="GS314" s="321"/>
      <c r="GT314" s="321"/>
      <c r="GU314" s="321"/>
      <c r="GV314" s="321"/>
      <c r="GW314" s="321"/>
      <c r="GX314" s="321"/>
      <c r="GY314" s="321"/>
      <c r="GZ314" s="321"/>
      <c r="HA314" s="321"/>
      <c r="HB314" s="321"/>
      <c r="HC314" s="321"/>
      <c r="HD314" s="321"/>
      <c r="HE314" s="321"/>
      <c r="HF314" s="321"/>
      <c r="HG314" s="321"/>
      <c r="HH314" s="321"/>
      <c r="HI314" s="321"/>
      <c r="HJ314" s="321"/>
      <c r="HK314" s="321"/>
      <c r="HL314" s="321"/>
      <c r="HM314" s="321"/>
      <c r="HN314" s="321"/>
      <c r="HO314" s="321"/>
      <c r="HP314" s="321"/>
      <c r="HQ314" s="321"/>
      <c r="HR314" s="321"/>
      <c r="HS314" s="321"/>
      <c r="HT314" s="321"/>
      <c r="HU314" s="321"/>
      <c r="HV314" s="321"/>
      <c r="HW314" s="321"/>
      <c r="HX314" s="321"/>
      <c r="HY314" s="321"/>
      <c r="HZ314" s="321"/>
      <c r="IA314" s="321"/>
      <c r="IB314" s="321"/>
      <c r="IC314" s="321"/>
      <c r="ID314" s="321"/>
      <c r="IE314" s="321"/>
      <c r="IF314" s="321"/>
      <c r="IG314" s="321"/>
      <c r="IH314" s="321"/>
      <c r="II314" s="321"/>
      <c r="IJ314" s="321"/>
      <c r="IK314" s="321"/>
      <c r="IL314" s="321"/>
      <c r="IM314" s="321"/>
      <c r="IN314" s="321"/>
      <c r="IO314" s="321"/>
      <c r="IP314" s="321"/>
      <c r="IQ314" s="321"/>
      <c r="IR314" s="321"/>
      <c r="IS314" s="321"/>
      <c r="IT314" s="321"/>
      <c r="IU314" s="321"/>
      <c r="IV314" s="321"/>
    </row>
    <row r="315" s="26" customFormat="true" ht="15" hidden="false" customHeight="true" outlineLevel="0" collapsed="false">
      <c r="A315" s="33" t="s">
        <v>2593</v>
      </c>
      <c r="B315" s="33"/>
      <c r="C315" s="33"/>
      <c r="D315" s="33"/>
      <c r="E315" s="33"/>
      <c r="F315" s="33"/>
      <c r="G315" s="33"/>
      <c r="H315" s="33"/>
      <c r="I315" s="33"/>
      <c r="J315" s="33"/>
      <c r="K315" s="290" t="n">
        <f aca="false">SUM(K312:K314)</f>
        <v>19818.4</v>
      </c>
    </row>
    <row r="316" s="26" customFormat="true" ht="15" hidden="false" customHeight="true" outlineLevel="0" collapsed="false">
      <c r="A316" s="33" t="s">
        <v>2594</v>
      </c>
      <c r="B316" s="33"/>
      <c r="C316" s="33"/>
      <c r="D316" s="33"/>
      <c r="E316" s="33"/>
      <c r="F316" s="33"/>
      <c r="G316" s="33"/>
      <c r="H316" s="33"/>
      <c r="I316" s="33"/>
      <c r="J316" s="33"/>
      <c r="K316" s="290" t="n">
        <v>-0.4</v>
      </c>
    </row>
    <row r="317" s="26" customFormat="true" ht="15" hidden="false" customHeight="true" outlineLevel="0" collapsed="false">
      <c r="A317" s="313" t="s">
        <v>2720</v>
      </c>
      <c r="B317" s="313"/>
      <c r="C317" s="313"/>
      <c r="D317" s="313"/>
      <c r="E317" s="313"/>
      <c r="F317" s="313"/>
      <c r="G317" s="313"/>
      <c r="H317" s="313"/>
      <c r="I317" s="313"/>
      <c r="J317" s="313"/>
      <c r="K317" s="290" t="n">
        <f aca="false">SUM(K315:K316)</f>
        <v>19818</v>
      </c>
    </row>
    <row r="318" s="26" customFormat="true" ht="15" hidden="false" customHeight="false" outlineLevel="0" collapsed="false">
      <c r="A318" s="314"/>
      <c r="B318" s="315"/>
      <c r="C318" s="315"/>
      <c r="D318" s="315"/>
      <c r="E318" s="316"/>
      <c r="F318" s="315"/>
      <c r="G318" s="317"/>
      <c r="H318" s="314"/>
      <c r="I318" s="315"/>
      <c r="J318" s="315"/>
      <c r="K318" s="318"/>
    </row>
    <row r="319" s="26" customFormat="true" ht="15" hidden="false" customHeight="false" outlineLevel="0" collapsed="false">
      <c r="A319" s="24"/>
      <c r="C319" s="319"/>
      <c r="D319" s="319"/>
      <c r="F319" s="319"/>
      <c r="G319" s="320"/>
      <c r="H319" s="24"/>
      <c r="K319" s="118"/>
    </row>
    <row r="320" s="26" customFormat="true" ht="45" hidden="false" customHeight="false" outlineLevel="0" collapsed="false">
      <c r="A320" s="32" t="s">
        <v>2588</v>
      </c>
      <c r="B320" s="284" t="s">
        <v>751</v>
      </c>
      <c r="C320" s="284" t="s">
        <v>752</v>
      </c>
      <c r="D320" s="284" t="s">
        <v>753</v>
      </c>
      <c r="E320" s="284" t="s">
        <v>3</v>
      </c>
      <c r="F320" s="284" t="s">
        <v>2589</v>
      </c>
      <c r="G320" s="286" t="s">
        <v>755</v>
      </c>
      <c r="H320" s="285" t="s">
        <v>756</v>
      </c>
      <c r="I320" s="286" t="s">
        <v>757</v>
      </c>
      <c r="J320" s="285" t="s">
        <v>758</v>
      </c>
      <c r="K320" s="287" t="s">
        <v>759</v>
      </c>
      <c r="M320" s="283" t="s">
        <v>2721</v>
      </c>
    </row>
    <row r="321" s="26" customFormat="true" ht="30" hidden="false" customHeight="false" outlineLevel="0" collapsed="false">
      <c r="A321" s="51" t="n">
        <v>1</v>
      </c>
      <c r="B321" s="39" t="s">
        <v>1272</v>
      </c>
      <c r="C321" s="37" t="s">
        <v>1273</v>
      </c>
      <c r="D321" s="37" t="s">
        <v>1274</v>
      </c>
      <c r="E321" s="78" t="s">
        <v>16</v>
      </c>
      <c r="F321" s="91" t="s">
        <v>1130</v>
      </c>
      <c r="G321" s="103" t="n">
        <v>2.52</v>
      </c>
      <c r="H321" s="52" t="n">
        <v>900</v>
      </c>
      <c r="I321" s="40" t="n">
        <v>2268</v>
      </c>
      <c r="J321" s="41" t="n">
        <v>0.12</v>
      </c>
      <c r="K321" s="42" t="n">
        <v>2540.16</v>
      </c>
      <c r="L321" s="53" t="s">
        <v>1275</v>
      </c>
      <c r="N321" s="321"/>
      <c r="O321" s="321"/>
      <c r="P321" s="321"/>
      <c r="Q321" s="321"/>
      <c r="R321" s="321"/>
      <c r="S321" s="321"/>
      <c r="T321" s="321"/>
      <c r="U321" s="321"/>
      <c r="V321" s="321"/>
      <c r="W321" s="321"/>
      <c r="X321" s="321"/>
      <c r="Y321" s="321"/>
      <c r="Z321" s="321"/>
      <c r="AA321" s="321"/>
      <c r="AB321" s="321"/>
      <c r="AC321" s="321"/>
      <c r="AD321" s="321"/>
      <c r="AE321" s="321"/>
      <c r="AF321" s="321"/>
      <c r="AG321" s="321"/>
      <c r="AH321" s="321"/>
      <c r="AI321" s="321"/>
      <c r="AJ321" s="321"/>
      <c r="AK321" s="321"/>
      <c r="AL321" s="321"/>
      <c r="AM321" s="321"/>
      <c r="AN321" s="321"/>
      <c r="AO321" s="321"/>
      <c r="AP321" s="321"/>
      <c r="AQ321" s="321"/>
      <c r="AR321" s="321"/>
      <c r="AS321" s="321"/>
      <c r="AT321" s="321"/>
      <c r="AU321" s="321"/>
      <c r="AV321" s="321"/>
      <c r="AW321" s="321"/>
      <c r="AX321" s="321"/>
      <c r="AY321" s="321"/>
      <c r="AZ321" s="321"/>
      <c r="BA321" s="321"/>
      <c r="BB321" s="321"/>
      <c r="BC321" s="321"/>
      <c r="BD321" s="321"/>
      <c r="BE321" s="321"/>
      <c r="BF321" s="321"/>
      <c r="BG321" s="321"/>
      <c r="BH321" s="321"/>
      <c r="BI321" s="321"/>
      <c r="BJ321" s="321"/>
      <c r="BK321" s="321"/>
      <c r="BL321" s="321"/>
      <c r="BM321" s="321"/>
      <c r="BN321" s="321"/>
      <c r="BO321" s="321"/>
      <c r="BP321" s="321"/>
      <c r="BQ321" s="321"/>
      <c r="BR321" s="321"/>
      <c r="BS321" s="321"/>
      <c r="BT321" s="321"/>
      <c r="BU321" s="321"/>
      <c r="BV321" s="321"/>
      <c r="BW321" s="321"/>
      <c r="BX321" s="321"/>
      <c r="BY321" s="321"/>
      <c r="BZ321" s="321"/>
      <c r="CA321" s="321"/>
      <c r="CB321" s="321"/>
      <c r="CC321" s="321"/>
      <c r="CD321" s="321"/>
      <c r="CE321" s="321"/>
      <c r="CF321" s="321"/>
      <c r="CG321" s="321"/>
      <c r="CH321" s="321"/>
      <c r="CI321" s="321"/>
      <c r="CJ321" s="321"/>
      <c r="CK321" s="321"/>
      <c r="CL321" s="321"/>
      <c r="CM321" s="321"/>
      <c r="CN321" s="321"/>
      <c r="CO321" s="321"/>
      <c r="CP321" s="321"/>
      <c r="CQ321" s="321"/>
      <c r="CR321" s="321"/>
      <c r="CS321" s="321"/>
      <c r="CT321" s="321"/>
      <c r="CU321" s="321"/>
      <c r="CV321" s="321"/>
      <c r="CW321" s="321"/>
      <c r="CX321" s="321"/>
      <c r="CY321" s="321"/>
      <c r="CZ321" s="321"/>
      <c r="DA321" s="321"/>
      <c r="DB321" s="321"/>
      <c r="DC321" s="321"/>
      <c r="DD321" s="321"/>
      <c r="DE321" s="321"/>
      <c r="DF321" s="321"/>
      <c r="DG321" s="321"/>
      <c r="DH321" s="321"/>
      <c r="DI321" s="321"/>
      <c r="DJ321" s="321"/>
      <c r="DK321" s="321"/>
      <c r="DL321" s="321"/>
      <c r="DM321" s="321"/>
      <c r="DN321" s="321"/>
      <c r="DO321" s="321"/>
      <c r="DP321" s="321"/>
      <c r="DQ321" s="321"/>
      <c r="DR321" s="321"/>
      <c r="DS321" s="321"/>
      <c r="DT321" s="321"/>
      <c r="DU321" s="321"/>
      <c r="DV321" s="321"/>
      <c r="DW321" s="321"/>
      <c r="DX321" s="321"/>
      <c r="DY321" s="321"/>
      <c r="DZ321" s="321"/>
      <c r="EA321" s="321"/>
      <c r="EB321" s="321"/>
      <c r="EC321" s="321"/>
      <c r="ED321" s="321"/>
      <c r="EE321" s="321"/>
      <c r="EF321" s="321"/>
      <c r="EG321" s="321"/>
      <c r="EH321" s="321"/>
      <c r="EI321" s="321"/>
      <c r="EJ321" s="321"/>
      <c r="EK321" s="321"/>
      <c r="EL321" s="321"/>
      <c r="EM321" s="321"/>
      <c r="EN321" s="321"/>
      <c r="EO321" s="321"/>
      <c r="EP321" s="321"/>
      <c r="EQ321" s="321"/>
      <c r="ER321" s="321"/>
      <c r="ES321" s="321"/>
      <c r="ET321" s="321"/>
      <c r="EU321" s="321"/>
      <c r="EV321" s="321"/>
      <c r="EW321" s="321"/>
      <c r="EX321" s="321"/>
      <c r="EY321" s="321"/>
      <c r="EZ321" s="321"/>
      <c r="FA321" s="321"/>
      <c r="FB321" s="321"/>
      <c r="FC321" s="321"/>
      <c r="FD321" s="321"/>
      <c r="FE321" s="321"/>
      <c r="FF321" s="321"/>
      <c r="FG321" s="321"/>
      <c r="FH321" s="321"/>
      <c r="FI321" s="321"/>
      <c r="FJ321" s="321"/>
      <c r="FK321" s="321"/>
      <c r="FL321" s="321"/>
      <c r="FM321" s="321"/>
      <c r="FN321" s="321"/>
      <c r="FO321" s="321"/>
      <c r="FP321" s="321"/>
      <c r="FQ321" s="321"/>
      <c r="FR321" s="321"/>
      <c r="FS321" s="321"/>
      <c r="FT321" s="321"/>
      <c r="FU321" s="321"/>
      <c r="FV321" s="321"/>
      <c r="FW321" s="321"/>
      <c r="FX321" s="321"/>
      <c r="FY321" s="321"/>
      <c r="FZ321" s="321"/>
      <c r="GA321" s="321"/>
      <c r="GB321" s="321"/>
      <c r="GC321" s="321"/>
      <c r="GD321" s="321"/>
      <c r="GE321" s="321"/>
      <c r="GF321" s="321"/>
      <c r="GG321" s="321"/>
      <c r="GH321" s="321"/>
      <c r="GI321" s="321"/>
      <c r="GJ321" s="321"/>
      <c r="GK321" s="321"/>
      <c r="GL321" s="321"/>
      <c r="GM321" s="321"/>
      <c r="GN321" s="321"/>
      <c r="GO321" s="321"/>
      <c r="GP321" s="321"/>
      <c r="GQ321" s="321"/>
      <c r="GR321" s="321"/>
      <c r="GS321" s="321"/>
      <c r="GT321" s="321"/>
      <c r="GU321" s="321"/>
      <c r="GV321" s="321"/>
      <c r="GW321" s="321"/>
      <c r="GX321" s="321"/>
      <c r="GY321" s="321"/>
      <c r="GZ321" s="321"/>
      <c r="HA321" s="321"/>
      <c r="HB321" s="321"/>
      <c r="HC321" s="321"/>
      <c r="HD321" s="321"/>
      <c r="HE321" s="321"/>
      <c r="HF321" s="321"/>
      <c r="HG321" s="321"/>
      <c r="HH321" s="321"/>
      <c r="HI321" s="321"/>
      <c r="HJ321" s="321"/>
      <c r="HK321" s="321"/>
      <c r="HL321" s="321"/>
      <c r="HM321" s="321"/>
      <c r="HN321" s="321"/>
      <c r="HO321" s="321"/>
      <c r="HP321" s="321"/>
      <c r="HQ321" s="321"/>
      <c r="HR321" s="321"/>
      <c r="HS321" s="321"/>
      <c r="HT321" s="321"/>
      <c r="HU321" s="321"/>
      <c r="HV321" s="321"/>
      <c r="HW321" s="321"/>
      <c r="HX321" s="321"/>
      <c r="HY321" s="321"/>
      <c r="HZ321" s="321"/>
      <c r="IA321" s="321"/>
      <c r="IB321" s="321"/>
      <c r="IC321" s="321"/>
      <c r="ID321" s="321"/>
      <c r="IE321" s="321"/>
      <c r="IF321" s="321"/>
      <c r="IG321" s="321"/>
    </row>
    <row r="322" s="26" customFormat="true" ht="30" hidden="false" customHeight="false" outlineLevel="0" collapsed="false">
      <c r="A322" s="51" t="n">
        <v>2</v>
      </c>
      <c r="B322" s="39" t="s">
        <v>1529</v>
      </c>
      <c r="C322" s="78" t="s">
        <v>1530</v>
      </c>
      <c r="D322" s="78" t="s">
        <v>1531</v>
      </c>
      <c r="E322" s="78" t="s">
        <v>1532</v>
      </c>
      <c r="F322" s="116" t="s">
        <v>1533</v>
      </c>
      <c r="G322" s="56" t="n">
        <v>104</v>
      </c>
      <c r="H322" s="51" t="n">
        <v>24</v>
      </c>
      <c r="I322" s="65" t="n">
        <v>2496</v>
      </c>
      <c r="J322" s="57" t="n">
        <v>0.12</v>
      </c>
      <c r="K322" s="56" t="n">
        <v>2795.52</v>
      </c>
      <c r="L322" s="78" t="s">
        <v>1275</v>
      </c>
      <c r="N322" s="321"/>
      <c r="O322" s="321"/>
      <c r="P322" s="321"/>
      <c r="Q322" s="321"/>
      <c r="R322" s="321"/>
      <c r="S322" s="321"/>
      <c r="T322" s="321"/>
      <c r="U322" s="321"/>
      <c r="V322" s="321"/>
      <c r="W322" s="321"/>
      <c r="X322" s="321"/>
      <c r="Y322" s="321"/>
      <c r="Z322" s="321"/>
      <c r="AA322" s="321"/>
      <c r="AB322" s="321"/>
      <c r="AC322" s="321"/>
      <c r="AD322" s="321"/>
      <c r="AE322" s="321"/>
      <c r="AF322" s="321"/>
      <c r="AG322" s="321"/>
      <c r="AH322" s="321"/>
      <c r="AI322" s="321"/>
      <c r="AJ322" s="321"/>
      <c r="AK322" s="321"/>
      <c r="AL322" s="321"/>
      <c r="AM322" s="321"/>
      <c r="AN322" s="321"/>
      <c r="AO322" s="321"/>
      <c r="AP322" s="321"/>
      <c r="AQ322" s="321"/>
      <c r="AR322" s="321"/>
      <c r="AS322" s="321"/>
      <c r="AT322" s="321"/>
      <c r="AU322" s="321"/>
      <c r="AV322" s="321"/>
      <c r="AW322" s="321"/>
      <c r="AX322" s="321"/>
      <c r="AY322" s="321"/>
      <c r="AZ322" s="321"/>
      <c r="BA322" s="321"/>
      <c r="BB322" s="321"/>
      <c r="BC322" s="321"/>
      <c r="BD322" s="321"/>
      <c r="BE322" s="321"/>
      <c r="BF322" s="321"/>
      <c r="BG322" s="321"/>
      <c r="BH322" s="321"/>
      <c r="BI322" s="321"/>
      <c r="BJ322" s="321"/>
      <c r="BK322" s="321"/>
      <c r="BL322" s="321"/>
      <c r="BM322" s="321"/>
      <c r="BN322" s="321"/>
      <c r="BO322" s="321"/>
      <c r="BP322" s="321"/>
      <c r="BQ322" s="321"/>
      <c r="BR322" s="321"/>
      <c r="BS322" s="321"/>
      <c r="BT322" s="321"/>
      <c r="BU322" s="321"/>
      <c r="BV322" s="321"/>
      <c r="BW322" s="321"/>
      <c r="BX322" s="321"/>
      <c r="BY322" s="321"/>
      <c r="BZ322" s="321"/>
      <c r="CA322" s="321"/>
      <c r="CB322" s="321"/>
      <c r="CC322" s="321"/>
      <c r="CD322" s="321"/>
      <c r="CE322" s="321"/>
      <c r="CF322" s="321"/>
      <c r="CG322" s="321"/>
      <c r="CH322" s="321"/>
      <c r="CI322" s="321"/>
      <c r="CJ322" s="321"/>
      <c r="CK322" s="321"/>
      <c r="CL322" s="321"/>
      <c r="CM322" s="321"/>
      <c r="CN322" s="321"/>
      <c r="CO322" s="321"/>
      <c r="CP322" s="321"/>
      <c r="CQ322" s="321"/>
      <c r="CR322" s="321"/>
      <c r="CS322" s="321"/>
      <c r="CT322" s="321"/>
      <c r="CU322" s="321"/>
      <c r="CV322" s="321"/>
      <c r="CW322" s="321"/>
      <c r="CX322" s="321"/>
      <c r="CY322" s="321"/>
      <c r="CZ322" s="321"/>
      <c r="DA322" s="321"/>
      <c r="DB322" s="321"/>
      <c r="DC322" s="321"/>
      <c r="DD322" s="321"/>
      <c r="DE322" s="321"/>
      <c r="DF322" s="321"/>
      <c r="DG322" s="321"/>
      <c r="DH322" s="321"/>
      <c r="DI322" s="321"/>
      <c r="DJ322" s="321"/>
      <c r="DK322" s="321"/>
      <c r="DL322" s="321"/>
      <c r="DM322" s="321"/>
      <c r="DN322" s="321"/>
      <c r="DO322" s="321"/>
      <c r="DP322" s="321"/>
      <c r="DQ322" s="321"/>
      <c r="DR322" s="321"/>
      <c r="DS322" s="321"/>
      <c r="DT322" s="321"/>
      <c r="DU322" s="321"/>
      <c r="DV322" s="321"/>
      <c r="DW322" s="321"/>
      <c r="DX322" s="321"/>
      <c r="DY322" s="321"/>
      <c r="DZ322" s="321"/>
      <c r="EA322" s="321"/>
      <c r="EB322" s="321"/>
      <c r="EC322" s="321"/>
      <c r="ED322" s="321"/>
      <c r="EE322" s="321"/>
      <c r="EF322" s="321"/>
      <c r="EG322" s="321"/>
      <c r="EH322" s="321"/>
      <c r="EI322" s="321"/>
      <c r="EJ322" s="321"/>
      <c r="EK322" s="321"/>
      <c r="EL322" s="321"/>
      <c r="EM322" s="321"/>
      <c r="EN322" s="321"/>
      <c r="EO322" s="321"/>
      <c r="EP322" s="321"/>
      <c r="EQ322" s="321"/>
      <c r="ER322" s="321"/>
      <c r="ES322" s="321"/>
      <c r="ET322" s="321"/>
      <c r="EU322" s="321"/>
      <c r="EV322" s="321"/>
      <c r="EW322" s="321"/>
      <c r="EX322" s="321"/>
      <c r="EY322" s="321"/>
      <c r="EZ322" s="321"/>
      <c r="FA322" s="321"/>
      <c r="FB322" s="321"/>
      <c r="FC322" s="321"/>
      <c r="FD322" s="321"/>
      <c r="FE322" s="321"/>
      <c r="FF322" s="321"/>
      <c r="FG322" s="321"/>
      <c r="FH322" s="321"/>
      <c r="FI322" s="321"/>
      <c r="FJ322" s="321"/>
      <c r="FK322" s="321"/>
      <c r="FL322" s="321"/>
      <c r="FM322" s="321"/>
      <c r="FN322" s="321"/>
      <c r="FO322" s="321"/>
      <c r="FP322" s="321"/>
      <c r="FQ322" s="321"/>
      <c r="FR322" s="321"/>
      <c r="FS322" s="321"/>
      <c r="FT322" s="321"/>
      <c r="FU322" s="321"/>
      <c r="FV322" s="321"/>
      <c r="FW322" s="321"/>
      <c r="FX322" s="321"/>
      <c r="FY322" s="321"/>
      <c r="FZ322" s="321"/>
      <c r="GA322" s="321"/>
      <c r="GB322" s="321"/>
      <c r="GC322" s="321"/>
      <c r="GD322" s="321"/>
      <c r="GE322" s="321"/>
      <c r="GF322" s="321"/>
      <c r="GG322" s="321"/>
      <c r="GH322" s="321"/>
      <c r="GI322" s="321"/>
      <c r="GJ322" s="321"/>
      <c r="GK322" s="321"/>
      <c r="GL322" s="321"/>
      <c r="GM322" s="321"/>
      <c r="GN322" s="321"/>
      <c r="GO322" s="321"/>
      <c r="GP322" s="321"/>
      <c r="GQ322" s="321"/>
      <c r="GR322" s="321"/>
      <c r="GS322" s="321"/>
      <c r="GT322" s="321"/>
      <c r="GU322" s="321"/>
      <c r="GV322" s="321"/>
      <c r="GW322" s="321"/>
      <c r="GX322" s="321"/>
      <c r="GY322" s="321"/>
      <c r="GZ322" s="321"/>
      <c r="HA322" s="321"/>
      <c r="HB322" s="321"/>
      <c r="HC322" s="321"/>
      <c r="HD322" s="321"/>
      <c r="HE322" s="321"/>
      <c r="HF322" s="321"/>
      <c r="HG322" s="321"/>
      <c r="HH322" s="321"/>
      <c r="HI322" s="321"/>
      <c r="HJ322" s="321"/>
      <c r="HK322" s="321"/>
      <c r="HL322" s="321"/>
      <c r="HM322" s="321"/>
      <c r="HN322" s="321"/>
      <c r="HO322" s="321"/>
      <c r="HP322" s="321"/>
      <c r="HQ322" s="321"/>
      <c r="HR322" s="321"/>
      <c r="HS322" s="321"/>
      <c r="HT322" s="321"/>
      <c r="HU322" s="321"/>
      <c r="HV322" s="321"/>
      <c r="HW322" s="321"/>
      <c r="HX322" s="321"/>
      <c r="HY322" s="321"/>
      <c r="HZ322" s="321"/>
      <c r="IA322" s="321"/>
      <c r="IB322" s="321"/>
      <c r="IC322" s="321"/>
      <c r="ID322" s="321"/>
      <c r="IE322" s="321"/>
      <c r="IF322" s="321"/>
      <c r="IG322" s="321"/>
      <c r="IH322" s="321"/>
      <c r="II322" s="321"/>
      <c r="IJ322" s="321"/>
      <c r="IK322" s="321"/>
      <c r="IL322" s="321"/>
      <c r="IM322" s="321"/>
      <c r="IN322" s="321"/>
      <c r="IO322" s="321"/>
      <c r="IP322" s="321"/>
      <c r="IQ322" s="321"/>
      <c r="IR322" s="321"/>
      <c r="IS322" s="321"/>
      <c r="IT322" s="321"/>
      <c r="IU322" s="321"/>
    </row>
    <row r="323" s="24" customFormat="true" ht="45" hidden="false" customHeight="false" outlineLevel="0" collapsed="false">
      <c r="A323" s="51" t="n">
        <v>3</v>
      </c>
      <c r="B323" s="39" t="s">
        <v>1629</v>
      </c>
      <c r="C323" s="37" t="s">
        <v>1630</v>
      </c>
      <c r="D323" s="37" t="s">
        <v>1631</v>
      </c>
      <c r="E323" s="78" t="s">
        <v>685</v>
      </c>
      <c r="F323" s="37" t="s">
        <v>1632</v>
      </c>
      <c r="G323" s="56" t="n">
        <v>6.57</v>
      </c>
      <c r="H323" s="48" t="s">
        <v>1633</v>
      </c>
      <c r="I323" s="65" t="n">
        <v>3285</v>
      </c>
      <c r="J323" s="57" t="n">
        <v>0.05</v>
      </c>
      <c r="K323" s="42" t="n">
        <v>3449.25</v>
      </c>
      <c r="L323" s="37" t="s">
        <v>1275</v>
      </c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  <c r="DJ323" s="50"/>
      <c r="DK323" s="50"/>
      <c r="DL323" s="50"/>
      <c r="DM323" s="50"/>
      <c r="DN323" s="50"/>
      <c r="DO323" s="50"/>
      <c r="DP323" s="50"/>
      <c r="DQ323" s="50"/>
      <c r="DR323" s="50"/>
      <c r="DS323" s="50"/>
      <c r="DT323" s="50"/>
      <c r="DU323" s="50"/>
      <c r="DV323" s="50"/>
      <c r="DW323" s="50"/>
      <c r="DX323" s="50"/>
      <c r="DY323" s="50"/>
      <c r="DZ323" s="50"/>
      <c r="EA323" s="50"/>
      <c r="EB323" s="50"/>
      <c r="EC323" s="50"/>
      <c r="ED323" s="50"/>
      <c r="EE323" s="50"/>
      <c r="EF323" s="50"/>
      <c r="EG323" s="50"/>
      <c r="EH323" s="50"/>
      <c r="EI323" s="50"/>
      <c r="EJ323" s="50"/>
      <c r="EK323" s="50"/>
      <c r="EL323" s="50"/>
      <c r="EM323" s="50"/>
      <c r="EN323" s="50"/>
      <c r="EO323" s="50"/>
      <c r="EP323" s="50"/>
      <c r="EQ323" s="50"/>
      <c r="ER323" s="50"/>
      <c r="ES323" s="50"/>
      <c r="ET323" s="50"/>
      <c r="EU323" s="50"/>
      <c r="EV323" s="50"/>
      <c r="EW323" s="50"/>
      <c r="EX323" s="50"/>
      <c r="EY323" s="50"/>
      <c r="EZ323" s="50"/>
      <c r="FA323" s="50"/>
      <c r="FB323" s="50"/>
      <c r="FC323" s="50"/>
      <c r="FD323" s="50"/>
      <c r="FE323" s="50"/>
      <c r="FF323" s="50"/>
      <c r="FG323" s="50"/>
      <c r="FH323" s="50"/>
      <c r="FI323" s="50"/>
      <c r="FJ323" s="50"/>
      <c r="FK323" s="50"/>
      <c r="FL323" s="50"/>
      <c r="FM323" s="50"/>
      <c r="FN323" s="50"/>
      <c r="FO323" s="50"/>
      <c r="FP323" s="50"/>
      <c r="FQ323" s="50"/>
      <c r="FR323" s="50"/>
      <c r="FS323" s="50"/>
      <c r="FT323" s="50"/>
      <c r="FU323" s="50"/>
      <c r="FV323" s="50"/>
      <c r="FW323" s="50"/>
      <c r="FX323" s="50"/>
      <c r="FY323" s="50"/>
      <c r="FZ323" s="50"/>
      <c r="GA323" s="50"/>
      <c r="GB323" s="50"/>
      <c r="GC323" s="50"/>
      <c r="GD323" s="50"/>
      <c r="GE323" s="50"/>
      <c r="GF323" s="50"/>
      <c r="GG323" s="50"/>
      <c r="GH323" s="50"/>
      <c r="GI323" s="50"/>
      <c r="GJ323" s="50"/>
      <c r="GK323" s="50"/>
      <c r="GL323" s="50"/>
      <c r="GM323" s="50"/>
      <c r="GN323" s="50"/>
      <c r="GO323" s="50"/>
      <c r="GP323" s="50"/>
      <c r="GQ323" s="50"/>
      <c r="GR323" s="50"/>
      <c r="GS323" s="50"/>
      <c r="GT323" s="50"/>
      <c r="GU323" s="50"/>
      <c r="GV323" s="50"/>
      <c r="GW323" s="50"/>
      <c r="GX323" s="50"/>
      <c r="GY323" s="50"/>
      <c r="GZ323" s="50"/>
      <c r="HA323" s="50"/>
      <c r="HB323" s="50"/>
      <c r="HC323" s="50"/>
      <c r="HD323" s="50"/>
      <c r="HE323" s="50"/>
      <c r="HF323" s="50"/>
      <c r="HG323" s="50"/>
      <c r="HH323" s="50"/>
      <c r="HI323" s="50"/>
      <c r="HJ323" s="50"/>
      <c r="HK323" s="50"/>
      <c r="HL323" s="50"/>
      <c r="HM323" s="50"/>
      <c r="HN323" s="50"/>
      <c r="HO323" s="50"/>
      <c r="HP323" s="50"/>
      <c r="HQ323" s="50"/>
      <c r="HR323" s="50"/>
      <c r="HS323" s="50"/>
      <c r="HT323" s="50"/>
    </row>
    <row r="324" s="26" customFormat="true" ht="15" hidden="false" customHeight="true" outlineLevel="0" collapsed="false">
      <c r="A324" s="33" t="s">
        <v>2593</v>
      </c>
      <c r="B324" s="33"/>
      <c r="C324" s="33"/>
      <c r="D324" s="33"/>
      <c r="E324" s="33"/>
      <c r="F324" s="33"/>
      <c r="G324" s="33"/>
      <c r="H324" s="33"/>
      <c r="I324" s="33"/>
      <c r="J324" s="33"/>
      <c r="K324" s="290" t="n">
        <f aca="false">SUM(K321:K323)</f>
        <v>8784.93</v>
      </c>
    </row>
    <row r="325" s="26" customFormat="true" ht="15" hidden="false" customHeight="true" outlineLevel="0" collapsed="false">
      <c r="A325" s="33" t="s">
        <v>2594</v>
      </c>
      <c r="B325" s="33"/>
      <c r="C325" s="33"/>
      <c r="D325" s="33"/>
      <c r="E325" s="33"/>
      <c r="F325" s="33"/>
      <c r="G325" s="33"/>
      <c r="H325" s="33"/>
      <c r="I325" s="33"/>
      <c r="J325" s="33"/>
      <c r="K325" s="290" t="n">
        <v>0.07</v>
      </c>
    </row>
    <row r="326" s="26" customFormat="true" ht="15" hidden="false" customHeight="true" outlineLevel="0" collapsed="false">
      <c r="A326" s="313" t="s">
        <v>2722</v>
      </c>
      <c r="B326" s="313"/>
      <c r="C326" s="313"/>
      <c r="D326" s="313"/>
      <c r="E326" s="313"/>
      <c r="F326" s="313"/>
      <c r="G326" s="313"/>
      <c r="H326" s="313"/>
      <c r="I326" s="313"/>
      <c r="J326" s="313"/>
      <c r="K326" s="290" t="n">
        <f aca="false">SUM(K324:K325)</f>
        <v>8785</v>
      </c>
    </row>
    <row r="327" s="26" customFormat="true" ht="15" hidden="false" customHeight="false" outlineLevel="0" collapsed="false">
      <c r="A327" s="314"/>
      <c r="B327" s="315"/>
      <c r="C327" s="315"/>
      <c r="D327" s="315"/>
      <c r="E327" s="316"/>
      <c r="F327" s="315"/>
      <c r="G327" s="317"/>
      <c r="H327" s="314"/>
      <c r="I327" s="315"/>
      <c r="J327" s="315"/>
      <c r="K327" s="318"/>
    </row>
    <row r="328" s="26" customFormat="true" ht="15" hidden="false" customHeight="false" outlineLevel="0" collapsed="false">
      <c r="A328" s="24"/>
      <c r="C328" s="319"/>
      <c r="D328" s="319"/>
      <c r="F328" s="319"/>
      <c r="G328" s="320"/>
      <c r="H328" s="24"/>
      <c r="K328" s="118"/>
    </row>
    <row r="329" s="26" customFormat="true" ht="45" hidden="false" customHeight="false" outlineLevel="0" collapsed="false">
      <c r="A329" s="32" t="s">
        <v>2588</v>
      </c>
      <c r="B329" s="284" t="s">
        <v>751</v>
      </c>
      <c r="C329" s="284" t="s">
        <v>752</v>
      </c>
      <c r="D329" s="284" t="s">
        <v>753</v>
      </c>
      <c r="E329" s="284" t="s">
        <v>3</v>
      </c>
      <c r="F329" s="284" t="s">
        <v>2589</v>
      </c>
      <c r="G329" s="286" t="s">
        <v>755</v>
      </c>
      <c r="H329" s="285" t="s">
        <v>756</v>
      </c>
      <c r="I329" s="286" t="s">
        <v>757</v>
      </c>
      <c r="J329" s="285" t="s">
        <v>758</v>
      </c>
      <c r="K329" s="287" t="s">
        <v>759</v>
      </c>
      <c r="M329" s="283" t="s">
        <v>2723</v>
      </c>
    </row>
    <row r="330" s="26" customFormat="true" ht="30" hidden="false" customHeight="false" outlineLevel="0" collapsed="false">
      <c r="A330" s="51" t="n">
        <v>1</v>
      </c>
      <c r="B330" s="39" t="s">
        <v>1549</v>
      </c>
      <c r="C330" s="78" t="s">
        <v>1550</v>
      </c>
      <c r="D330" s="78" t="s">
        <v>1551</v>
      </c>
      <c r="E330" s="78" t="s">
        <v>1532</v>
      </c>
      <c r="F330" s="37" t="s">
        <v>1655</v>
      </c>
      <c r="G330" s="56" t="n">
        <v>547.5</v>
      </c>
      <c r="H330" s="51" t="n">
        <v>3</v>
      </c>
      <c r="I330" s="65" t="n">
        <v>1642.5</v>
      </c>
      <c r="J330" s="57" t="n">
        <v>0.12</v>
      </c>
      <c r="K330" s="42" t="n">
        <v>1839.6</v>
      </c>
      <c r="L330" s="78" t="s">
        <v>1275</v>
      </c>
      <c r="N330" s="321"/>
      <c r="O330" s="321"/>
      <c r="P330" s="321"/>
      <c r="Q330" s="321"/>
      <c r="R330" s="321"/>
      <c r="S330" s="321"/>
      <c r="T330" s="321"/>
      <c r="U330" s="321"/>
      <c r="V330" s="321"/>
      <c r="W330" s="321"/>
      <c r="X330" s="321"/>
      <c r="Y330" s="321"/>
      <c r="Z330" s="321"/>
      <c r="AA330" s="321"/>
      <c r="AB330" s="321"/>
      <c r="AC330" s="321"/>
      <c r="AD330" s="321"/>
      <c r="AE330" s="321"/>
      <c r="AF330" s="321"/>
      <c r="AG330" s="321"/>
      <c r="AH330" s="321"/>
      <c r="AI330" s="321"/>
      <c r="AJ330" s="321"/>
      <c r="AK330" s="321"/>
      <c r="AL330" s="321"/>
      <c r="AM330" s="321"/>
      <c r="AN330" s="321"/>
      <c r="AO330" s="321"/>
      <c r="AP330" s="321"/>
      <c r="AQ330" s="321"/>
      <c r="AR330" s="321"/>
      <c r="AS330" s="321"/>
      <c r="AT330" s="321"/>
      <c r="AU330" s="321"/>
      <c r="AV330" s="321"/>
      <c r="AW330" s="321"/>
      <c r="AX330" s="321"/>
      <c r="AY330" s="321"/>
      <c r="AZ330" s="321"/>
      <c r="BA330" s="321"/>
      <c r="BB330" s="321"/>
      <c r="BC330" s="321"/>
      <c r="BD330" s="321"/>
      <c r="BE330" s="321"/>
      <c r="BF330" s="321"/>
      <c r="BG330" s="321"/>
      <c r="BH330" s="321"/>
      <c r="BI330" s="321"/>
      <c r="BJ330" s="321"/>
      <c r="BK330" s="321"/>
      <c r="BL330" s="321"/>
      <c r="BM330" s="321"/>
      <c r="BN330" s="321"/>
      <c r="BO330" s="321"/>
      <c r="BP330" s="321"/>
      <c r="BQ330" s="321"/>
      <c r="BR330" s="321"/>
      <c r="BS330" s="321"/>
      <c r="BT330" s="321"/>
      <c r="BU330" s="321"/>
      <c r="BV330" s="321"/>
      <c r="BW330" s="321"/>
      <c r="BX330" s="321"/>
      <c r="BY330" s="321"/>
      <c r="BZ330" s="321"/>
      <c r="CA330" s="321"/>
      <c r="CB330" s="321"/>
      <c r="CC330" s="321"/>
      <c r="CD330" s="321"/>
      <c r="CE330" s="321"/>
      <c r="CF330" s="321"/>
      <c r="CG330" s="321"/>
      <c r="CH330" s="321"/>
      <c r="CI330" s="321"/>
      <c r="CJ330" s="321"/>
      <c r="CK330" s="321"/>
      <c r="CL330" s="321"/>
      <c r="CM330" s="321"/>
      <c r="CN330" s="321"/>
      <c r="CO330" s="321"/>
      <c r="CP330" s="321"/>
      <c r="CQ330" s="321"/>
      <c r="CR330" s="321"/>
      <c r="CS330" s="321"/>
      <c r="CT330" s="321"/>
      <c r="CU330" s="321"/>
      <c r="CV330" s="321"/>
      <c r="CW330" s="321"/>
      <c r="CX330" s="321"/>
      <c r="CY330" s="321"/>
      <c r="CZ330" s="321"/>
      <c r="DA330" s="321"/>
      <c r="DB330" s="321"/>
      <c r="DC330" s="321"/>
      <c r="DD330" s="321"/>
      <c r="DE330" s="321"/>
      <c r="DF330" s="321"/>
      <c r="DG330" s="321"/>
      <c r="DH330" s="321"/>
      <c r="DI330" s="321"/>
      <c r="DJ330" s="321"/>
      <c r="DK330" s="321"/>
      <c r="DL330" s="321"/>
      <c r="DM330" s="321"/>
      <c r="DN330" s="321"/>
      <c r="DO330" s="321"/>
      <c r="DP330" s="321"/>
      <c r="DQ330" s="321"/>
      <c r="DR330" s="321"/>
      <c r="DS330" s="321"/>
      <c r="DT330" s="321"/>
      <c r="DU330" s="321"/>
      <c r="DV330" s="321"/>
      <c r="DW330" s="321"/>
      <c r="DX330" s="321"/>
      <c r="DY330" s="321"/>
      <c r="DZ330" s="321"/>
      <c r="EA330" s="321"/>
      <c r="EB330" s="321"/>
      <c r="EC330" s="321"/>
      <c r="ED330" s="321"/>
      <c r="EE330" s="321"/>
      <c r="EF330" s="321"/>
      <c r="EG330" s="321"/>
      <c r="EH330" s="321"/>
      <c r="EI330" s="321"/>
      <c r="EJ330" s="321"/>
      <c r="EK330" s="321"/>
      <c r="EL330" s="321"/>
      <c r="EM330" s="321"/>
      <c r="EN330" s="321"/>
      <c r="EO330" s="321"/>
      <c r="EP330" s="321"/>
      <c r="EQ330" s="321"/>
      <c r="ER330" s="321"/>
      <c r="ES330" s="321"/>
      <c r="ET330" s="321"/>
      <c r="EU330" s="321"/>
      <c r="EV330" s="321"/>
      <c r="EW330" s="321"/>
      <c r="EX330" s="321"/>
      <c r="EY330" s="321"/>
      <c r="EZ330" s="321"/>
      <c r="FA330" s="321"/>
      <c r="FB330" s="321"/>
      <c r="FC330" s="321"/>
      <c r="FD330" s="321"/>
      <c r="FE330" s="321"/>
      <c r="FF330" s="321"/>
      <c r="FG330" s="321"/>
      <c r="FH330" s="321"/>
      <c r="FI330" s="321"/>
      <c r="FJ330" s="321"/>
      <c r="FK330" s="321"/>
      <c r="FL330" s="321"/>
      <c r="FM330" s="321"/>
      <c r="FN330" s="321"/>
      <c r="FO330" s="321"/>
      <c r="FP330" s="321"/>
      <c r="FQ330" s="321"/>
      <c r="FR330" s="321"/>
      <c r="FS330" s="321"/>
      <c r="FT330" s="321"/>
      <c r="FU330" s="321"/>
      <c r="FV330" s="321"/>
      <c r="FW330" s="321"/>
      <c r="FX330" s="321"/>
      <c r="FY330" s="321"/>
      <c r="FZ330" s="321"/>
      <c r="GA330" s="321"/>
      <c r="GB330" s="321"/>
      <c r="GC330" s="321"/>
      <c r="GD330" s="321"/>
      <c r="GE330" s="321"/>
      <c r="GF330" s="321"/>
      <c r="GG330" s="321"/>
      <c r="GH330" s="321"/>
      <c r="GI330" s="321"/>
      <c r="GJ330" s="321"/>
      <c r="GK330" s="321"/>
      <c r="GL330" s="321"/>
      <c r="GM330" s="321"/>
      <c r="GN330" s="321"/>
      <c r="GO330" s="321"/>
      <c r="GP330" s="321"/>
      <c r="GQ330" s="321"/>
      <c r="GR330" s="321"/>
      <c r="GS330" s="321"/>
      <c r="GT330" s="321"/>
      <c r="GU330" s="321"/>
      <c r="GV330" s="321"/>
      <c r="GW330" s="321"/>
      <c r="GX330" s="321"/>
      <c r="GY330" s="321"/>
      <c r="GZ330" s="321"/>
      <c r="HA330" s="321"/>
      <c r="HB330" s="321"/>
      <c r="HC330" s="321"/>
      <c r="HD330" s="321"/>
      <c r="HE330" s="321"/>
      <c r="HF330" s="321"/>
      <c r="HG330" s="321"/>
      <c r="HH330" s="321"/>
      <c r="HI330" s="321"/>
      <c r="HJ330" s="321"/>
      <c r="HK330" s="321"/>
      <c r="HL330" s="321"/>
      <c r="HM330" s="321"/>
      <c r="HN330" s="321"/>
      <c r="HO330" s="321"/>
      <c r="HP330" s="321"/>
      <c r="HQ330" s="321"/>
      <c r="HR330" s="321"/>
      <c r="HS330" s="321"/>
      <c r="HT330" s="321"/>
      <c r="HU330" s="321"/>
      <c r="HV330" s="321"/>
      <c r="HW330" s="321"/>
      <c r="HX330" s="321"/>
      <c r="HY330" s="321"/>
      <c r="HZ330" s="321"/>
      <c r="IA330" s="321"/>
      <c r="IB330" s="321"/>
      <c r="IC330" s="321"/>
      <c r="ID330" s="321"/>
      <c r="IE330" s="321"/>
      <c r="IF330" s="321"/>
      <c r="IG330" s="321"/>
      <c r="IH330" s="321"/>
      <c r="II330" s="321"/>
      <c r="IJ330" s="321"/>
      <c r="IK330" s="321"/>
      <c r="IL330" s="321"/>
      <c r="IM330" s="321"/>
      <c r="IN330" s="321"/>
      <c r="IO330" s="321"/>
      <c r="IP330" s="321"/>
      <c r="IQ330" s="321"/>
      <c r="IR330" s="321"/>
      <c r="IS330" s="321"/>
      <c r="IT330" s="321"/>
      <c r="IU330" s="321"/>
    </row>
    <row r="331" s="24" customFormat="true" ht="30" hidden="false" customHeight="false" outlineLevel="0" collapsed="false">
      <c r="A331" s="51" t="n">
        <v>2</v>
      </c>
      <c r="B331" s="39" t="s">
        <v>1651</v>
      </c>
      <c r="C331" s="37" t="s">
        <v>1652</v>
      </c>
      <c r="D331" s="37" t="s">
        <v>1653</v>
      </c>
      <c r="E331" s="78" t="s">
        <v>1654</v>
      </c>
      <c r="F331" s="37" t="s">
        <v>1655</v>
      </c>
      <c r="G331" s="56" t="n">
        <v>4.21</v>
      </c>
      <c r="H331" s="52" t="n">
        <v>75</v>
      </c>
      <c r="I331" s="65" t="n">
        <v>315.75</v>
      </c>
      <c r="J331" s="57" t="n">
        <v>0.05</v>
      </c>
      <c r="K331" s="42" t="n">
        <v>331.5375</v>
      </c>
      <c r="L331" s="37" t="s">
        <v>1275</v>
      </c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  <c r="DJ331" s="50"/>
      <c r="DK331" s="50"/>
      <c r="DL331" s="50"/>
      <c r="DM331" s="50"/>
      <c r="DN331" s="50"/>
      <c r="DO331" s="50"/>
      <c r="DP331" s="50"/>
      <c r="DQ331" s="50"/>
      <c r="DR331" s="50"/>
      <c r="DS331" s="50"/>
      <c r="DT331" s="50"/>
      <c r="DU331" s="50"/>
      <c r="DV331" s="50"/>
      <c r="DW331" s="50"/>
      <c r="DX331" s="50"/>
      <c r="DY331" s="50"/>
      <c r="DZ331" s="50"/>
      <c r="EA331" s="50"/>
      <c r="EB331" s="50"/>
      <c r="EC331" s="50"/>
      <c r="ED331" s="50"/>
      <c r="EE331" s="50"/>
      <c r="EF331" s="50"/>
      <c r="EG331" s="50"/>
      <c r="EH331" s="50"/>
      <c r="EI331" s="50"/>
      <c r="EJ331" s="50"/>
      <c r="EK331" s="50"/>
      <c r="EL331" s="50"/>
      <c r="EM331" s="50"/>
      <c r="EN331" s="50"/>
      <c r="EO331" s="50"/>
      <c r="EP331" s="50"/>
      <c r="EQ331" s="50"/>
      <c r="ER331" s="50"/>
      <c r="ES331" s="50"/>
      <c r="ET331" s="50"/>
      <c r="EU331" s="50"/>
      <c r="EV331" s="50"/>
      <c r="EW331" s="50"/>
      <c r="EX331" s="50"/>
      <c r="EY331" s="50"/>
      <c r="EZ331" s="50"/>
      <c r="FA331" s="50"/>
      <c r="FB331" s="50"/>
      <c r="FC331" s="50"/>
      <c r="FD331" s="50"/>
      <c r="FE331" s="50"/>
      <c r="FF331" s="50"/>
      <c r="FG331" s="50"/>
      <c r="FH331" s="50"/>
      <c r="FI331" s="50"/>
      <c r="FJ331" s="50"/>
      <c r="FK331" s="50"/>
      <c r="FL331" s="50"/>
      <c r="FM331" s="50"/>
      <c r="FN331" s="50"/>
      <c r="FO331" s="50"/>
      <c r="FP331" s="50"/>
      <c r="FQ331" s="50"/>
      <c r="FR331" s="50"/>
      <c r="FS331" s="50"/>
      <c r="FT331" s="50"/>
      <c r="FU331" s="50"/>
      <c r="FV331" s="50"/>
      <c r="FW331" s="50"/>
      <c r="FX331" s="50"/>
      <c r="FY331" s="50"/>
      <c r="FZ331" s="50"/>
      <c r="GA331" s="50"/>
      <c r="GB331" s="50"/>
      <c r="GC331" s="50"/>
      <c r="GD331" s="50"/>
      <c r="GE331" s="50"/>
      <c r="GF331" s="50"/>
      <c r="GG331" s="50"/>
      <c r="GH331" s="50"/>
      <c r="GI331" s="50"/>
      <c r="GJ331" s="50"/>
      <c r="GK331" s="50"/>
      <c r="GL331" s="50"/>
      <c r="GM331" s="50"/>
      <c r="GN331" s="50"/>
      <c r="GO331" s="50"/>
      <c r="GP331" s="50"/>
      <c r="GQ331" s="50"/>
      <c r="GR331" s="50"/>
      <c r="GS331" s="50"/>
      <c r="GT331" s="50"/>
      <c r="GU331" s="50"/>
      <c r="GV331" s="50"/>
      <c r="GW331" s="50"/>
      <c r="GX331" s="50"/>
      <c r="GY331" s="50"/>
      <c r="GZ331" s="50"/>
      <c r="HA331" s="50"/>
      <c r="HB331" s="50"/>
      <c r="HC331" s="50"/>
      <c r="HD331" s="50"/>
      <c r="HE331" s="50"/>
      <c r="HF331" s="50"/>
      <c r="HG331" s="50"/>
      <c r="HH331" s="50"/>
      <c r="HI331" s="50"/>
      <c r="HJ331" s="50"/>
      <c r="HK331" s="50"/>
      <c r="HL331" s="50"/>
      <c r="HM331" s="50"/>
      <c r="HN331" s="50"/>
      <c r="HO331" s="50"/>
      <c r="HP331" s="50"/>
      <c r="HQ331" s="50"/>
      <c r="HR331" s="50"/>
      <c r="HS331" s="50"/>
      <c r="HT331" s="50"/>
    </row>
    <row r="332" s="24" customFormat="true" ht="45" hidden="false" customHeight="false" outlineLevel="0" collapsed="false">
      <c r="A332" s="51" t="n">
        <v>3</v>
      </c>
      <c r="B332" s="39" t="s">
        <v>1573</v>
      </c>
      <c r="C332" s="37" t="s">
        <v>1574</v>
      </c>
      <c r="D332" s="37" t="s">
        <v>1575</v>
      </c>
      <c r="E332" s="78" t="s">
        <v>685</v>
      </c>
      <c r="F332" s="37" t="s">
        <v>1576</v>
      </c>
      <c r="G332" s="56" t="n">
        <v>318.64</v>
      </c>
      <c r="H332" s="52" t="n">
        <v>12</v>
      </c>
      <c r="I332" s="65" t="n">
        <v>3823.68</v>
      </c>
      <c r="J332" s="57" t="n">
        <v>0.12</v>
      </c>
      <c r="K332" s="42" t="n">
        <v>4282.5216</v>
      </c>
      <c r="L332" s="37" t="s">
        <v>1275</v>
      </c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  <c r="DJ332" s="50"/>
      <c r="DK332" s="50"/>
      <c r="DL332" s="50"/>
      <c r="DM332" s="50"/>
      <c r="DN332" s="50"/>
      <c r="DO332" s="50"/>
      <c r="DP332" s="50"/>
      <c r="DQ332" s="50"/>
      <c r="DR332" s="50"/>
      <c r="DS332" s="50"/>
      <c r="DT332" s="50"/>
      <c r="DU332" s="50"/>
      <c r="DV332" s="50"/>
      <c r="DW332" s="50"/>
      <c r="DX332" s="50"/>
      <c r="DY332" s="50"/>
      <c r="DZ332" s="50"/>
      <c r="EA332" s="50"/>
      <c r="EB332" s="50"/>
      <c r="EC332" s="50"/>
      <c r="ED332" s="50"/>
      <c r="EE332" s="50"/>
      <c r="EF332" s="50"/>
      <c r="EG332" s="50"/>
      <c r="EH332" s="50"/>
      <c r="EI332" s="50"/>
      <c r="EJ332" s="50"/>
      <c r="EK332" s="50"/>
      <c r="EL332" s="50"/>
      <c r="EM332" s="50"/>
      <c r="EN332" s="50"/>
      <c r="EO332" s="50"/>
      <c r="EP332" s="50"/>
      <c r="EQ332" s="50"/>
      <c r="ER332" s="50"/>
      <c r="ES332" s="50"/>
      <c r="ET332" s="50"/>
      <c r="EU332" s="50"/>
      <c r="EV332" s="50"/>
      <c r="EW332" s="50"/>
      <c r="EX332" s="50"/>
      <c r="EY332" s="50"/>
      <c r="EZ332" s="50"/>
      <c r="FA332" s="50"/>
      <c r="FB332" s="50"/>
      <c r="FC332" s="50"/>
      <c r="FD332" s="50"/>
      <c r="FE332" s="50"/>
      <c r="FF332" s="50"/>
      <c r="FG332" s="50"/>
      <c r="FH332" s="50"/>
      <c r="FI332" s="50"/>
      <c r="FJ332" s="50"/>
      <c r="FK332" s="50"/>
      <c r="FL332" s="50"/>
      <c r="FM332" s="50"/>
      <c r="FN332" s="50"/>
      <c r="FO332" s="50"/>
      <c r="FP332" s="50"/>
      <c r="FQ332" s="50"/>
      <c r="FR332" s="50"/>
      <c r="FS332" s="50"/>
      <c r="FT332" s="50"/>
      <c r="FU332" s="50"/>
      <c r="FV332" s="50"/>
      <c r="FW332" s="50"/>
      <c r="FX332" s="50"/>
      <c r="FY332" s="50"/>
      <c r="FZ332" s="50"/>
      <c r="GA332" s="50"/>
      <c r="GB332" s="50"/>
      <c r="GC332" s="50"/>
      <c r="GD332" s="50"/>
      <c r="GE332" s="50"/>
      <c r="GF332" s="50"/>
      <c r="GG332" s="50"/>
      <c r="GH332" s="50"/>
      <c r="GI332" s="50"/>
      <c r="GJ332" s="50"/>
      <c r="GK332" s="50"/>
      <c r="GL332" s="50"/>
      <c r="GM332" s="50"/>
      <c r="GN332" s="50"/>
      <c r="GO332" s="50"/>
      <c r="GP332" s="50"/>
      <c r="GQ332" s="50"/>
      <c r="GR332" s="50"/>
      <c r="GS332" s="50"/>
      <c r="GT332" s="50"/>
      <c r="GU332" s="50"/>
      <c r="GV332" s="50"/>
      <c r="GW332" s="50"/>
      <c r="GX332" s="50"/>
      <c r="GY332" s="50"/>
      <c r="GZ332" s="50"/>
      <c r="HA332" s="50"/>
      <c r="HB332" s="50"/>
      <c r="HC332" s="50"/>
      <c r="HD332" s="50"/>
      <c r="HE332" s="50"/>
      <c r="HF332" s="50"/>
      <c r="HG332" s="50"/>
      <c r="HH332" s="50"/>
      <c r="HI332" s="50"/>
      <c r="HJ332" s="50"/>
      <c r="HK332" s="50"/>
      <c r="HL332" s="50"/>
      <c r="HM332" s="50"/>
      <c r="HN332" s="50"/>
      <c r="HO332" s="50"/>
      <c r="HP332" s="50"/>
      <c r="HQ332" s="50"/>
      <c r="HR332" s="50"/>
      <c r="HS332" s="50"/>
      <c r="HT332" s="50"/>
    </row>
    <row r="333" s="24" customFormat="true" ht="45" hidden="false" customHeight="false" outlineLevel="0" collapsed="false">
      <c r="A333" s="51" t="n">
        <v>4</v>
      </c>
      <c r="B333" s="39" t="s">
        <v>1607</v>
      </c>
      <c r="C333" s="37" t="s">
        <v>1608</v>
      </c>
      <c r="D333" s="37" t="s">
        <v>1609</v>
      </c>
      <c r="E333" s="78" t="s">
        <v>685</v>
      </c>
      <c r="F333" s="37" t="s">
        <v>1610</v>
      </c>
      <c r="G333" s="56" t="n">
        <v>270</v>
      </c>
      <c r="H333" s="52" t="n">
        <v>19</v>
      </c>
      <c r="I333" s="65" t="n">
        <v>5130</v>
      </c>
      <c r="J333" s="57" t="n">
        <v>0.12</v>
      </c>
      <c r="K333" s="42" t="n">
        <v>5745.6</v>
      </c>
      <c r="L333" s="37" t="s">
        <v>1275</v>
      </c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  <c r="DJ333" s="50"/>
      <c r="DK333" s="50"/>
      <c r="DL333" s="50"/>
      <c r="DM333" s="50"/>
      <c r="DN333" s="50"/>
      <c r="DO333" s="50"/>
      <c r="DP333" s="50"/>
      <c r="DQ333" s="50"/>
      <c r="DR333" s="50"/>
      <c r="DS333" s="50"/>
      <c r="DT333" s="50"/>
      <c r="DU333" s="50"/>
      <c r="DV333" s="50"/>
      <c r="DW333" s="50"/>
      <c r="DX333" s="50"/>
      <c r="DY333" s="50"/>
      <c r="DZ333" s="50"/>
      <c r="EA333" s="50"/>
      <c r="EB333" s="50"/>
      <c r="EC333" s="50"/>
      <c r="ED333" s="50"/>
      <c r="EE333" s="50"/>
      <c r="EF333" s="50"/>
      <c r="EG333" s="50"/>
      <c r="EH333" s="50"/>
      <c r="EI333" s="50"/>
      <c r="EJ333" s="50"/>
      <c r="EK333" s="50"/>
      <c r="EL333" s="50"/>
      <c r="EM333" s="50"/>
      <c r="EN333" s="50"/>
      <c r="EO333" s="50"/>
      <c r="EP333" s="50"/>
      <c r="EQ333" s="50"/>
      <c r="ER333" s="50"/>
      <c r="ES333" s="50"/>
      <c r="ET333" s="50"/>
      <c r="EU333" s="50"/>
      <c r="EV333" s="50"/>
      <c r="EW333" s="50"/>
      <c r="EX333" s="50"/>
      <c r="EY333" s="50"/>
      <c r="EZ333" s="50"/>
      <c r="FA333" s="50"/>
      <c r="FB333" s="50"/>
      <c r="FC333" s="50"/>
      <c r="FD333" s="50"/>
      <c r="FE333" s="50"/>
      <c r="FF333" s="50"/>
      <c r="FG333" s="50"/>
      <c r="FH333" s="50"/>
      <c r="FI333" s="50"/>
      <c r="FJ333" s="50"/>
      <c r="FK333" s="50"/>
      <c r="FL333" s="50"/>
      <c r="FM333" s="50"/>
      <c r="FN333" s="50"/>
      <c r="FO333" s="50"/>
      <c r="FP333" s="50"/>
      <c r="FQ333" s="50"/>
      <c r="FR333" s="50"/>
      <c r="FS333" s="50"/>
      <c r="FT333" s="50"/>
      <c r="FU333" s="50"/>
      <c r="FV333" s="50"/>
      <c r="FW333" s="50"/>
      <c r="FX333" s="50"/>
      <c r="FY333" s="50"/>
      <c r="FZ333" s="50"/>
      <c r="GA333" s="50"/>
      <c r="GB333" s="50"/>
      <c r="GC333" s="50"/>
      <c r="GD333" s="50"/>
      <c r="GE333" s="50"/>
      <c r="GF333" s="50"/>
      <c r="GG333" s="50"/>
      <c r="GH333" s="50"/>
      <c r="GI333" s="50"/>
      <c r="GJ333" s="50"/>
      <c r="GK333" s="50"/>
      <c r="GL333" s="50"/>
      <c r="GM333" s="50"/>
      <c r="GN333" s="50"/>
      <c r="GO333" s="50"/>
      <c r="GP333" s="50"/>
      <c r="GQ333" s="50"/>
      <c r="GR333" s="50"/>
      <c r="GS333" s="50"/>
      <c r="GT333" s="50"/>
      <c r="GU333" s="50"/>
      <c r="GV333" s="50"/>
      <c r="GW333" s="50"/>
      <c r="GX333" s="50"/>
      <c r="GY333" s="50"/>
      <c r="GZ333" s="50"/>
      <c r="HA333" s="50"/>
      <c r="HB333" s="50"/>
      <c r="HC333" s="50"/>
      <c r="HD333" s="50"/>
      <c r="HE333" s="50"/>
      <c r="HF333" s="50"/>
      <c r="HG333" s="50"/>
      <c r="HH333" s="50"/>
      <c r="HI333" s="50"/>
      <c r="HJ333" s="50"/>
      <c r="HK333" s="50"/>
      <c r="HL333" s="50"/>
      <c r="HM333" s="50"/>
      <c r="HN333" s="50"/>
      <c r="HO333" s="50"/>
      <c r="HP333" s="50"/>
      <c r="HQ333" s="50"/>
      <c r="HR333" s="50"/>
      <c r="HS333" s="50"/>
      <c r="HT333" s="50"/>
    </row>
    <row r="334" s="26" customFormat="true" ht="15" hidden="false" customHeight="true" outlineLevel="0" collapsed="false">
      <c r="A334" s="33" t="s">
        <v>2593</v>
      </c>
      <c r="B334" s="33"/>
      <c r="C334" s="33"/>
      <c r="D334" s="33"/>
      <c r="E334" s="33"/>
      <c r="F334" s="33"/>
      <c r="G334" s="33"/>
      <c r="H334" s="33"/>
      <c r="I334" s="33"/>
      <c r="J334" s="33"/>
      <c r="K334" s="290" t="n">
        <f aca="false">SUM(K330:K333)</f>
        <v>12199.2591</v>
      </c>
    </row>
    <row r="335" s="26" customFormat="true" ht="15" hidden="false" customHeight="true" outlineLevel="0" collapsed="false">
      <c r="A335" s="33" t="s">
        <v>2594</v>
      </c>
      <c r="B335" s="33"/>
      <c r="C335" s="33"/>
      <c r="D335" s="33"/>
      <c r="E335" s="33"/>
      <c r="F335" s="33"/>
      <c r="G335" s="33"/>
      <c r="H335" s="33"/>
      <c r="I335" s="33"/>
      <c r="J335" s="33"/>
      <c r="K335" s="290" t="n">
        <v>-0.26</v>
      </c>
    </row>
    <row r="336" s="26" customFormat="true" ht="15" hidden="false" customHeight="true" outlineLevel="0" collapsed="false">
      <c r="A336" s="313" t="s">
        <v>2724</v>
      </c>
      <c r="B336" s="313"/>
      <c r="C336" s="313"/>
      <c r="D336" s="313"/>
      <c r="E336" s="313"/>
      <c r="F336" s="313"/>
      <c r="G336" s="313"/>
      <c r="H336" s="313"/>
      <c r="I336" s="313"/>
      <c r="J336" s="313"/>
      <c r="K336" s="290" t="n">
        <f aca="false">SUM(K334:K335)</f>
        <v>12198.9991</v>
      </c>
    </row>
    <row r="337" s="26" customFormat="true" ht="15" hidden="false" customHeight="false" outlineLevel="0" collapsed="false">
      <c r="A337" s="314"/>
      <c r="B337" s="315"/>
      <c r="C337" s="315"/>
      <c r="D337" s="315"/>
      <c r="E337" s="316"/>
      <c r="F337" s="315"/>
      <c r="G337" s="317"/>
      <c r="H337" s="314"/>
      <c r="I337" s="315"/>
      <c r="J337" s="315"/>
      <c r="K337" s="318"/>
    </row>
    <row r="338" s="26" customFormat="true" ht="15" hidden="false" customHeight="false" outlineLevel="0" collapsed="false">
      <c r="A338" s="24"/>
      <c r="C338" s="319"/>
      <c r="D338" s="319"/>
      <c r="F338" s="319"/>
      <c r="G338" s="320"/>
      <c r="H338" s="24"/>
      <c r="K338" s="118"/>
    </row>
    <row r="339" s="26" customFormat="true" ht="45" hidden="false" customHeight="false" outlineLevel="0" collapsed="false">
      <c r="A339" s="32" t="s">
        <v>2588</v>
      </c>
      <c r="B339" s="284" t="s">
        <v>751</v>
      </c>
      <c r="C339" s="284" t="s">
        <v>752</v>
      </c>
      <c r="D339" s="284" t="s">
        <v>753</v>
      </c>
      <c r="E339" s="284" t="s">
        <v>3</v>
      </c>
      <c r="F339" s="284" t="s">
        <v>2589</v>
      </c>
      <c r="G339" s="286" t="s">
        <v>755</v>
      </c>
      <c r="H339" s="285" t="s">
        <v>756</v>
      </c>
      <c r="I339" s="286" t="s">
        <v>757</v>
      </c>
      <c r="J339" s="285" t="s">
        <v>758</v>
      </c>
      <c r="K339" s="287" t="s">
        <v>759</v>
      </c>
      <c r="M339" s="283" t="s">
        <v>2725</v>
      </c>
    </row>
    <row r="340" s="24" customFormat="true" ht="30" hidden="false" customHeight="false" outlineLevel="0" collapsed="false">
      <c r="A340" s="51" t="n">
        <v>1</v>
      </c>
      <c r="B340" s="39" t="s">
        <v>777</v>
      </c>
      <c r="C340" s="37" t="s">
        <v>778</v>
      </c>
      <c r="D340" s="37" t="s">
        <v>779</v>
      </c>
      <c r="E340" s="78" t="s">
        <v>103</v>
      </c>
      <c r="F340" s="37" t="s">
        <v>866</v>
      </c>
      <c r="G340" s="56" t="n">
        <v>2.16</v>
      </c>
      <c r="H340" s="52" t="n">
        <v>180</v>
      </c>
      <c r="I340" s="40" t="n">
        <v>388.8</v>
      </c>
      <c r="J340" s="41" t="n">
        <v>0.12</v>
      </c>
      <c r="K340" s="42" t="n">
        <v>435.456</v>
      </c>
      <c r="L340" s="37" t="s">
        <v>781</v>
      </c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  <c r="DJ340" s="50"/>
      <c r="DK340" s="50"/>
      <c r="DL340" s="50"/>
      <c r="DM340" s="50"/>
      <c r="DN340" s="50"/>
      <c r="DO340" s="50"/>
      <c r="DP340" s="50"/>
      <c r="DQ340" s="50"/>
      <c r="DR340" s="50"/>
      <c r="DS340" s="50"/>
      <c r="DT340" s="50"/>
      <c r="DU340" s="50"/>
      <c r="DV340" s="50"/>
      <c r="DW340" s="50"/>
      <c r="DX340" s="50"/>
      <c r="DY340" s="50"/>
      <c r="DZ340" s="50"/>
      <c r="EA340" s="50"/>
      <c r="EB340" s="50"/>
      <c r="EC340" s="50"/>
      <c r="ED340" s="50"/>
      <c r="EE340" s="50"/>
      <c r="EF340" s="50"/>
      <c r="EG340" s="50"/>
      <c r="EH340" s="50"/>
      <c r="EI340" s="50"/>
      <c r="EJ340" s="50"/>
      <c r="EK340" s="50"/>
      <c r="EL340" s="50"/>
      <c r="EM340" s="50"/>
      <c r="EN340" s="50"/>
      <c r="EO340" s="50"/>
      <c r="EP340" s="50"/>
      <c r="EQ340" s="50"/>
      <c r="ER340" s="50"/>
      <c r="ES340" s="50"/>
      <c r="ET340" s="50"/>
      <c r="EU340" s="50"/>
      <c r="EV340" s="50"/>
      <c r="EW340" s="50"/>
      <c r="EX340" s="50"/>
      <c r="EY340" s="50"/>
      <c r="EZ340" s="50"/>
      <c r="FA340" s="50"/>
      <c r="FB340" s="50"/>
      <c r="FC340" s="50"/>
      <c r="FD340" s="50"/>
      <c r="FE340" s="50"/>
      <c r="FF340" s="50"/>
      <c r="FG340" s="50"/>
      <c r="FH340" s="50"/>
      <c r="FI340" s="50"/>
      <c r="FJ340" s="50"/>
      <c r="FK340" s="50"/>
      <c r="FL340" s="50"/>
      <c r="FM340" s="50"/>
      <c r="FN340" s="50"/>
      <c r="FO340" s="50"/>
      <c r="FP340" s="50"/>
      <c r="FQ340" s="50"/>
      <c r="FR340" s="50"/>
      <c r="FS340" s="50"/>
      <c r="FT340" s="50"/>
      <c r="FU340" s="50"/>
      <c r="FV340" s="50"/>
      <c r="FW340" s="50"/>
      <c r="FX340" s="50"/>
      <c r="FY340" s="50"/>
      <c r="FZ340" s="50"/>
      <c r="GA340" s="50"/>
      <c r="GB340" s="50"/>
      <c r="GC340" s="50"/>
      <c r="GD340" s="50"/>
      <c r="GE340" s="50"/>
      <c r="GF340" s="50"/>
      <c r="GG340" s="50"/>
      <c r="GH340" s="50"/>
      <c r="GI340" s="50"/>
      <c r="GJ340" s="50"/>
      <c r="GK340" s="50"/>
      <c r="GL340" s="50"/>
      <c r="GM340" s="50"/>
      <c r="GN340" s="50"/>
      <c r="GO340" s="50"/>
      <c r="GP340" s="50"/>
      <c r="GQ340" s="50"/>
      <c r="GR340" s="50"/>
      <c r="GS340" s="50"/>
      <c r="GT340" s="50"/>
      <c r="GU340" s="50"/>
      <c r="GV340" s="50"/>
      <c r="GW340" s="50"/>
      <c r="GX340" s="50"/>
      <c r="GY340" s="50"/>
      <c r="GZ340" s="50"/>
      <c r="HA340" s="50"/>
      <c r="HB340" s="50"/>
      <c r="HC340" s="50"/>
      <c r="HD340" s="50"/>
      <c r="HE340" s="50"/>
      <c r="HF340" s="50"/>
      <c r="HG340" s="50"/>
      <c r="HH340" s="50"/>
      <c r="HI340" s="50"/>
      <c r="HJ340" s="50"/>
      <c r="HK340" s="50"/>
      <c r="HL340" s="50"/>
      <c r="HM340" s="50"/>
    </row>
    <row r="341" s="24" customFormat="true" ht="30" hidden="false" customHeight="false" outlineLevel="0" collapsed="false">
      <c r="A341" s="51" t="n">
        <v>2</v>
      </c>
      <c r="B341" s="39" t="s">
        <v>796</v>
      </c>
      <c r="C341" s="37" t="s">
        <v>797</v>
      </c>
      <c r="D341" s="37" t="s">
        <v>798</v>
      </c>
      <c r="E341" s="78" t="s">
        <v>103</v>
      </c>
      <c r="F341" s="37" t="s">
        <v>866</v>
      </c>
      <c r="G341" s="60" t="n">
        <v>1.52</v>
      </c>
      <c r="H341" s="48" t="n">
        <v>400</v>
      </c>
      <c r="I341" s="40" t="n">
        <v>608</v>
      </c>
      <c r="J341" s="41" t="n">
        <v>0.12</v>
      </c>
      <c r="K341" s="42" t="n">
        <v>680.96</v>
      </c>
      <c r="L341" s="37" t="s">
        <v>781</v>
      </c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  <c r="DJ341" s="50"/>
      <c r="DK341" s="50"/>
      <c r="DL341" s="50"/>
      <c r="DM341" s="50"/>
      <c r="DN341" s="50"/>
      <c r="DO341" s="50"/>
      <c r="DP341" s="50"/>
      <c r="DQ341" s="50"/>
      <c r="DR341" s="50"/>
      <c r="DS341" s="50"/>
      <c r="DT341" s="50"/>
      <c r="DU341" s="50"/>
      <c r="DV341" s="50"/>
      <c r="DW341" s="50"/>
      <c r="DX341" s="50"/>
      <c r="DY341" s="50"/>
      <c r="DZ341" s="50"/>
      <c r="EA341" s="50"/>
      <c r="EB341" s="50"/>
      <c r="EC341" s="50"/>
      <c r="ED341" s="50"/>
      <c r="EE341" s="50"/>
      <c r="EF341" s="50"/>
      <c r="EG341" s="50"/>
      <c r="EH341" s="50"/>
      <c r="EI341" s="50"/>
      <c r="EJ341" s="50"/>
      <c r="EK341" s="50"/>
      <c r="EL341" s="50"/>
      <c r="EM341" s="50"/>
      <c r="EN341" s="50"/>
      <c r="EO341" s="50"/>
      <c r="EP341" s="50"/>
      <c r="EQ341" s="50"/>
      <c r="ER341" s="50"/>
      <c r="ES341" s="50"/>
      <c r="ET341" s="50"/>
      <c r="EU341" s="50"/>
      <c r="EV341" s="50"/>
      <c r="EW341" s="50"/>
      <c r="EX341" s="50"/>
      <c r="EY341" s="50"/>
      <c r="EZ341" s="50"/>
      <c r="FA341" s="50"/>
      <c r="FB341" s="50"/>
      <c r="FC341" s="50"/>
      <c r="FD341" s="50"/>
      <c r="FE341" s="50"/>
      <c r="FF341" s="50"/>
      <c r="FG341" s="50"/>
      <c r="FH341" s="50"/>
      <c r="FI341" s="50"/>
      <c r="FJ341" s="50"/>
      <c r="FK341" s="50"/>
      <c r="FL341" s="50"/>
      <c r="FM341" s="50"/>
      <c r="FN341" s="50"/>
      <c r="FO341" s="50"/>
      <c r="FP341" s="50"/>
      <c r="FQ341" s="50"/>
      <c r="FR341" s="50"/>
      <c r="FS341" s="50"/>
      <c r="FT341" s="50"/>
      <c r="FU341" s="50"/>
      <c r="FV341" s="50"/>
      <c r="FW341" s="50"/>
      <c r="FX341" s="50"/>
      <c r="FY341" s="50"/>
      <c r="FZ341" s="50"/>
      <c r="GA341" s="50"/>
      <c r="GB341" s="50"/>
      <c r="GC341" s="50"/>
      <c r="GD341" s="50"/>
      <c r="GE341" s="50"/>
      <c r="GF341" s="50"/>
      <c r="GG341" s="50"/>
      <c r="GH341" s="50"/>
      <c r="GI341" s="50"/>
      <c r="GJ341" s="50"/>
      <c r="GK341" s="50"/>
      <c r="GL341" s="50"/>
      <c r="GM341" s="50"/>
      <c r="GN341" s="50"/>
      <c r="GO341" s="50"/>
      <c r="GP341" s="50"/>
      <c r="GQ341" s="50"/>
      <c r="GR341" s="50"/>
      <c r="GS341" s="50"/>
      <c r="GT341" s="50"/>
      <c r="GU341" s="50"/>
      <c r="GV341" s="50"/>
      <c r="GW341" s="50"/>
      <c r="GX341" s="50"/>
      <c r="GY341" s="50"/>
      <c r="GZ341" s="50"/>
      <c r="HA341" s="50"/>
      <c r="HB341" s="50"/>
      <c r="HC341" s="50"/>
      <c r="HD341" s="50"/>
      <c r="HE341" s="50"/>
      <c r="HF341" s="50"/>
      <c r="HG341" s="50"/>
      <c r="HH341" s="50"/>
      <c r="HI341" s="50"/>
      <c r="HJ341" s="50"/>
      <c r="HK341" s="50"/>
      <c r="HL341" s="50"/>
      <c r="HM341" s="50"/>
    </row>
    <row r="342" s="26" customFormat="true" ht="30" hidden="false" customHeight="false" outlineLevel="0" collapsed="false">
      <c r="A342" s="51" t="n">
        <v>3</v>
      </c>
      <c r="B342" s="39" t="s">
        <v>802</v>
      </c>
      <c r="C342" s="37" t="s">
        <v>803</v>
      </c>
      <c r="D342" s="37" t="s">
        <v>804</v>
      </c>
      <c r="E342" s="78" t="s">
        <v>103</v>
      </c>
      <c r="F342" s="37" t="s">
        <v>866</v>
      </c>
      <c r="G342" s="60" t="n">
        <v>0.14</v>
      </c>
      <c r="H342" s="328" t="n">
        <v>35700</v>
      </c>
      <c r="I342" s="40" t="n">
        <v>4998</v>
      </c>
      <c r="J342" s="57" t="n">
        <v>0.12</v>
      </c>
      <c r="K342" s="56" t="n">
        <v>5597.76</v>
      </c>
      <c r="L342" s="37" t="s">
        <v>781</v>
      </c>
      <c r="N342" s="333"/>
      <c r="O342" s="333"/>
      <c r="P342" s="333"/>
      <c r="Q342" s="333"/>
      <c r="R342" s="333"/>
      <c r="S342" s="321"/>
      <c r="T342" s="321"/>
      <c r="U342" s="321"/>
      <c r="V342" s="321"/>
      <c r="W342" s="321"/>
      <c r="X342" s="321"/>
      <c r="Y342" s="321"/>
      <c r="Z342" s="321"/>
      <c r="AA342" s="321"/>
      <c r="AB342" s="321"/>
      <c r="AC342" s="321"/>
      <c r="AD342" s="321"/>
      <c r="AE342" s="321"/>
      <c r="AF342" s="321"/>
      <c r="AG342" s="321"/>
      <c r="AH342" s="321"/>
      <c r="AI342" s="321"/>
      <c r="AJ342" s="321"/>
      <c r="AK342" s="321"/>
      <c r="AL342" s="321"/>
      <c r="AM342" s="321"/>
      <c r="AN342" s="321"/>
      <c r="AO342" s="321"/>
      <c r="AP342" s="321"/>
      <c r="AQ342" s="321"/>
      <c r="AR342" s="321"/>
      <c r="AS342" s="321"/>
      <c r="AT342" s="321"/>
      <c r="AU342" s="321"/>
      <c r="AV342" s="321"/>
      <c r="AW342" s="321"/>
      <c r="AX342" s="321"/>
      <c r="AY342" s="321"/>
      <c r="AZ342" s="321"/>
      <c r="BA342" s="321"/>
      <c r="BB342" s="321"/>
      <c r="BC342" s="321"/>
      <c r="BD342" s="321"/>
      <c r="BE342" s="321"/>
      <c r="BF342" s="321"/>
      <c r="BG342" s="321"/>
      <c r="BH342" s="321"/>
      <c r="BI342" s="321"/>
      <c r="BJ342" s="321"/>
      <c r="BK342" s="321"/>
      <c r="BL342" s="321"/>
      <c r="BM342" s="321"/>
      <c r="BN342" s="321"/>
      <c r="BO342" s="321"/>
      <c r="BP342" s="321"/>
      <c r="BQ342" s="321"/>
      <c r="BR342" s="321"/>
      <c r="BS342" s="321"/>
      <c r="BT342" s="321"/>
      <c r="BU342" s="321"/>
      <c r="BV342" s="321"/>
      <c r="BW342" s="321"/>
      <c r="BX342" s="321"/>
      <c r="BY342" s="321"/>
      <c r="BZ342" s="321"/>
      <c r="CA342" s="321"/>
      <c r="CB342" s="321"/>
      <c r="CC342" s="321"/>
      <c r="CD342" s="321"/>
      <c r="CE342" s="321"/>
      <c r="CF342" s="321"/>
      <c r="CG342" s="321"/>
      <c r="CH342" s="321"/>
      <c r="CI342" s="321"/>
      <c r="CJ342" s="321"/>
      <c r="CK342" s="321"/>
      <c r="CL342" s="321"/>
      <c r="CM342" s="321"/>
      <c r="CN342" s="321"/>
      <c r="CO342" s="321"/>
      <c r="CP342" s="321"/>
      <c r="CQ342" s="321"/>
      <c r="CR342" s="321"/>
      <c r="CS342" s="321"/>
      <c r="CT342" s="321"/>
      <c r="CU342" s="321"/>
      <c r="CV342" s="321"/>
      <c r="CW342" s="321"/>
      <c r="CX342" s="321"/>
      <c r="CY342" s="321"/>
      <c r="CZ342" s="321"/>
      <c r="DA342" s="321"/>
      <c r="DB342" s="321"/>
      <c r="DC342" s="321"/>
      <c r="DD342" s="321"/>
      <c r="DE342" s="321"/>
      <c r="DF342" s="321"/>
      <c r="DG342" s="321"/>
      <c r="DH342" s="321"/>
      <c r="DI342" s="321"/>
      <c r="DJ342" s="321"/>
      <c r="DK342" s="321"/>
      <c r="DL342" s="321"/>
      <c r="DM342" s="321"/>
      <c r="DN342" s="321"/>
      <c r="DO342" s="321"/>
      <c r="DP342" s="321"/>
      <c r="DQ342" s="321"/>
      <c r="DR342" s="321"/>
      <c r="DS342" s="321"/>
      <c r="DT342" s="321"/>
      <c r="DU342" s="321"/>
      <c r="DV342" s="321"/>
      <c r="DW342" s="321"/>
      <c r="DX342" s="321"/>
      <c r="DY342" s="321"/>
      <c r="DZ342" s="321"/>
      <c r="EA342" s="321"/>
      <c r="EB342" s="321"/>
      <c r="EC342" s="321"/>
      <c r="ED342" s="321"/>
      <c r="EE342" s="321"/>
      <c r="EF342" s="321"/>
      <c r="EG342" s="321"/>
      <c r="EH342" s="321"/>
      <c r="EI342" s="321"/>
      <c r="EJ342" s="321"/>
      <c r="EK342" s="321"/>
      <c r="EL342" s="321"/>
      <c r="EM342" s="321"/>
      <c r="EN342" s="321"/>
      <c r="EO342" s="321"/>
      <c r="EP342" s="321"/>
      <c r="EQ342" s="321"/>
      <c r="ER342" s="321"/>
      <c r="ES342" s="321"/>
      <c r="ET342" s="321"/>
      <c r="EU342" s="321"/>
      <c r="EV342" s="321"/>
      <c r="EW342" s="321"/>
      <c r="EX342" s="321"/>
      <c r="EY342" s="321"/>
      <c r="EZ342" s="321"/>
      <c r="FA342" s="321"/>
      <c r="FB342" s="321"/>
      <c r="FC342" s="321"/>
      <c r="FD342" s="321"/>
      <c r="FE342" s="321"/>
      <c r="FF342" s="321"/>
      <c r="FG342" s="321"/>
      <c r="FH342" s="321"/>
      <c r="FI342" s="321"/>
      <c r="FJ342" s="321"/>
      <c r="FK342" s="321"/>
      <c r="FL342" s="321"/>
      <c r="FM342" s="321"/>
      <c r="FN342" s="321"/>
      <c r="FO342" s="321"/>
      <c r="FP342" s="321"/>
      <c r="FQ342" s="321"/>
      <c r="FR342" s="321"/>
      <c r="FS342" s="321"/>
      <c r="FT342" s="321"/>
      <c r="FU342" s="321"/>
      <c r="FV342" s="321"/>
      <c r="FW342" s="321"/>
      <c r="FX342" s="321"/>
      <c r="FY342" s="321"/>
      <c r="FZ342" s="321"/>
      <c r="GA342" s="321"/>
      <c r="GB342" s="321"/>
      <c r="GC342" s="321"/>
      <c r="GD342" s="321"/>
      <c r="GE342" s="321"/>
      <c r="GF342" s="321"/>
      <c r="GG342" s="321"/>
      <c r="GH342" s="321"/>
      <c r="GI342" s="321"/>
      <c r="GJ342" s="321"/>
      <c r="GK342" s="321"/>
      <c r="GL342" s="321"/>
      <c r="GM342" s="321"/>
      <c r="GN342" s="321"/>
      <c r="GO342" s="321"/>
      <c r="GP342" s="321"/>
      <c r="GQ342" s="321"/>
      <c r="GR342" s="321"/>
      <c r="GS342" s="321"/>
      <c r="GT342" s="321"/>
      <c r="GU342" s="321"/>
      <c r="GV342" s="321"/>
      <c r="GW342" s="321"/>
      <c r="GX342" s="321"/>
      <c r="GY342" s="321"/>
      <c r="GZ342" s="321"/>
      <c r="HA342" s="321"/>
      <c r="HB342" s="321"/>
      <c r="HC342" s="321"/>
      <c r="HD342" s="321"/>
      <c r="HE342" s="321"/>
      <c r="HF342" s="321"/>
      <c r="HG342" s="321"/>
      <c r="HH342" s="321"/>
      <c r="HI342" s="321"/>
      <c r="HJ342" s="321"/>
      <c r="HK342" s="321"/>
      <c r="HL342" s="321"/>
      <c r="HM342" s="321"/>
      <c r="HN342" s="321"/>
      <c r="HO342" s="321"/>
      <c r="HP342" s="321"/>
      <c r="HQ342" s="321"/>
      <c r="HR342" s="321"/>
      <c r="HS342" s="321"/>
      <c r="HT342" s="321"/>
      <c r="HU342" s="321"/>
      <c r="HV342" s="321"/>
      <c r="HW342" s="321"/>
      <c r="HX342" s="321"/>
      <c r="HY342" s="321"/>
      <c r="HZ342" s="321"/>
      <c r="IA342" s="321"/>
      <c r="IB342" s="321"/>
      <c r="IC342" s="321"/>
      <c r="ID342" s="321"/>
      <c r="IE342" s="321"/>
      <c r="IF342" s="321"/>
      <c r="IG342" s="321"/>
      <c r="IH342" s="321"/>
      <c r="II342" s="321"/>
      <c r="IJ342" s="321"/>
      <c r="IK342" s="321"/>
      <c r="IL342" s="321"/>
      <c r="IM342" s="321"/>
      <c r="IN342" s="321"/>
      <c r="IO342" s="321"/>
      <c r="IP342" s="321"/>
    </row>
    <row r="343" s="24" customFormat="true" ht="30" hidden="false" customHeight="false" outlineLevel="0" collapsed="false">
      <c r="A343" s="51" t="n">
        <v>4</v>
      </c>
      <c r="B343" s="39" t="s">
        <v>827</v>
      </c>
      <c r="C343" s="37" t="s">
        <v>828</v>
      </c>
      <c r="D343" s="37" t="s">
        <v>829</v>
      </c>
      <c r="E343" s="78" t="s">
        <v>16</v>
      </c>
      <c r="F343" s="37" t="s">
        <v>866</v>
      </c>
      <c r="G343" s="56" t="n">
        <v>0.79</v>
      </c>
      <c r="H343" s="52" t="n">
        <v>1200</v>
      </c>
      <c r="I343" s="40" t="n">
        <v>948</v>
      </c>
      <c r="J343" s="41" t="n">
        <v>0.12</v>
      </c>
      <c r="K343" s="42" t="n">
        <v>1061.76</v>
      </c>
      <c r="L343" s="37" t="s">
        <v>781</v>
      </c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  <c r="DJ343" s="50"/>
      <c r="DK343" s="50"/>
      <c r="DL343" s="50"/>
      <c r="DM343" s="50"/>
      <c r="DN343" s="50"/>
      <c r="DO343" s="50"/>
      <c r="DP343" s="50"/>
      <c r="DQ343" s="50"/>
      <c r="DR343" s="50"/>
      <c r="DS343" s="50"/>
      <c r="DT343" s="50"/>
      <c r="DU343" s="50"/>
      <c r="DV343" s="50"/>
      <c r="DW343" s="50"/>
      <c r="DX343" s="50"/>
      <c r="DY343" s="50"/>
      <c r="DZ343" s="50"/>
      <c r="EA343" s="50"/>
      <c r="EB343" s="50"/>
      <c r="EC343" s="50"/>
      <c r="ED343" s="50"/>
      <c r="EE343" s="50"/>
      <c r="EF343" s="50"/>
      <c r="EG343" s="50"/>
      <c r="EH343" s="50"/>
      <c r="EI343" s="50"/>
      <c r="EJ343" s="50"/>
      <c r="EK343" s="50"/>
      <c r="EL343" s="50"/>
      <c r="EM343" s="50"/>
      <c r="EN343" s="50"/>
      <c r="EO343" s="50"/>
      <c r="EP343" s="50"/>
      <c r="EQ343" s="50"/>
      <c r="ER343" s="50"/>
      <c r="ES343" s="50"/>
      <c r="ET343" s="50"/>
      <c r="EU343" s="50"/>
      <c r="EV343" s="50"/>
      <c r="EW343" s="50"/>
      <c r="EX343" s="50"/>
      <c r="EY343" s="50"/>
      <c r="EZ343" s="50"/>
      <c r="FA343" s="50"/>
      <c r="FB343" s="50"/>
      <c r="FC343" s="50"/>
      <c r="FD343" s="50"/>
      <c r="FE343" s="50"/>
      <c r="FF343" s="50"/>
      <c r="FG343" s="50"/>
      <c r="FH343" s="50"/>
      <c r="FI343" s="50"/>
      <c r="FJ343" s="50"/>
      <c r="FK343" s="50"/>
      <c r="FL343" s="50"/>
      <c r="FM343" s="50"/>
      <c r="FN343" s="50"/>
      <c r="FO343" s="50"/>
      <c r="FP343" s="50"/>
      <c r="FQ343" s="50"/>
      <c r="FR343" s="50"/>
      <c r="FS343" s="50"/>
      <c r="FT343" s="50"/>
      <c r="FU343" s="50"/>
      <c r="FV343" s="50"/>
      <c r="FW343" s="50"/>
      <c r="FX343" s="50"/>
      <c r="FY343" s="50"/>
      <c r="FZ343" s="50"/>
      <c r="GA343" s="50"/>
      <c r="GB343" s="50"/>
      <c r="GC343" s="50"/>
      <c r="GD343" s="50"/>
      <c r="GE343" s="50"/>
      <c r="GF343" s="50"/>
      <c r="GG343" s="50"/>
      <c r="GH343" s="50"/>
      <c r="GI343" s="50"/>
      <c r="GJ343" s="50"/>
      <c r="GK343" s="50"/>
      <c r="GL343" s="50"/>
      <c r="GM343" s="50"/>
      <c r="GN343" s="50"/>
      <c r="GO343" s="50"/>
      <c r="GP343" s="50"/>
      <c r="GQ343" s="50"/>
      <c r="GR343" s="50"/>
      <c r="GS343" s="50"/>
      <c r="GT343" s="50"/>
      <c r="GU343" s="50"/>
      <c r="GV343" s="50"/>
      <c r="GW343" s="50"/>
      <c r="GX343" s="50"/>
      <c r="GY343" s="50"/>
      <c r="GZ343" s="50"/>
      <c r="HA343" s="50"/>
      <c r="HB343" s="50"/>
      <c r="HC343" s="50"/>
      <c r="HD343" s="50"/>
      <c r="HE343" s="50"/>
      <c r="HF343" s="50"/>
      <c r="HG343" s="50"/>
      <c r="HH343" s="50"/>
      <c r="HI343" s="50"/>
      <c r="HJ343" s="50"/>
      <c r="HK343" s="50"/>
      <c r="HL343" s="50"/>
      <c r="HM343" s="50"/>
    </row>
    <row r="344" s="24" customFormat="true" ht="30" hidden="false" customHeight="false" outlineLevel="0" collapsed="false">
      <c r="A344" s="51" t="n">
        <v>5</v>
      </c>
      <c r="B344" s="39" t="s">
        <v>849</v>
      </c>
      <c r="C344" s="37" t="s">
        <v>850</v>
      </c>
      <c r="D344" s="37" t="s">
        <v>851</v>
      </c>
      <c r="E344" s="78" t="s">
        <v>103</v>
      </c>
      <c r="F344" s="37" t="s">
        <v>866</v>
      </c>
      <c r="G344" s="60" t="n">
        <v>0.22</v>
      </c>
      <c r="H344" s="48" t="n">
        <v>8370</v>
      </c>
      <c r="I344" s="40" t="n">
        <v>1841.4</v>
      </c>
      <c r="J344" s="57" t="n">
        <v>0.12</v>
      </c>
      <c r="K344" s="42" t="n">
        <v>2062.368</v>
      </c>
      <c r="L344" s="37" t="s">
        <v>781</v>
      </c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  <c r="DJ344" s="50"/>
      <c r="DK344" s="50"/>
      <c r="DL344" s="50"/>
      <c r="DM344" s="50"/>
      <c r="DN344" s="50"/>
      <c r="DO344" s="50"/>
      <c r="DP344" s="50"/>
      <c r="DQ344" s="50"/>
      <c r="DR344" s="50"/>
      <c r="DS344" s="50"/>
      <c r="DT344" s="50"/>
      <c r="DU344" s="50"/>
      <c r="DV344" s="50"/>
      <c r="DW344" s="50"/>
      <c r="DX344" s="50"/>
      <c r="DY344" s="50"/>
      <c r="DZ344" s="50"/>
      <c r="EA344" s="50"/>
      <c r="EB344" s="50"/>
      <c r="EC344" s="50"/>
      <c r="ED344" s="50"/>
      <c r="EE344" s="50"/>
      <c r="EF344" s="50"/>
      <c r="EG344" s="50"/>
      <c r="EH344" s="50"/>
      <c r="EI344" s="50"/>
      <c r="EJ344" s="50"/>
      <c r="EK344" s="50"/>
      <c r="EL344" s="50"/>
      <c r="EM344" s="50"/>
      <c r="EN344" s="50"/>
      <c r="EO344" s="50"/>
      <c r="EP344" s="50"/>
      <c r="EQ344" s="50"/>
      <c r="ER344" s="50"/>
      <c r="ES344" s="50"/>
      <c r="ET344" s="50"/>
      <c r="EU344" s="50"/>
      <c r="EV344" s="50"/>
      <c r="EW344" s="50"/>
      <c r="EX344" s="50"/>
      <c r="EY344" s="50"/>
      <c r="EZ344" s="50"/>
      <c r="FA344" s="50"/>
      <c r="FB344" s="50"/>
      <c r="FC344" s="50"/>
      <c r="FD344" s="50"/>
      <c r="FE344" s="50"/>
      <c r="FF344" s="50"/>
      <c r="FG344" s="50"/>
      <c r="FH344" s="50"/>
      <c r="FI344" s="50"/>
      <c r="FJ344" s="50"/>
      <c r="FK344" s="50"/>
      <c r="FL344" s="50"/>
      <c r="FM344" s="50"/>
      <c r="FN344" s="50"/>
      <c r="FO344" s="50"/>
      <c r="FP344" s="50"/>
      <c r="FQ344" s="50"/>
      <c r="FR344" s="50"/>
      <c r="FS344" s="50"/>
      <c r="FT344" s="50"/>
      <c r="FU344" s="50"/>
      <c r="FV344" s="50"/>
      <c r="FW344" s="50"/>
      <c r="FX344" s="50"/>
      <c r="FY344" s="50"/>
      <c r="FZ344" s="50"/>
      <c r="GA344" s="50"/>
      <c r="GB344" s="50"/>
      <c r="GC344" s="50"/>
      <c r="GD344" s="50"/>
      <c r="GE344" s="50"/>
      <c r="GF344" s="50"/>
      <c r="GG344" s="50"/>
      <c r="GH344" s="50"/>
      <c r="GI344" s="50"/>
      <c r="GJ344" s="50"/>
      <c r="GK344" s="50"/>
      <c r="GL344" s="50"/>
      <c r="GM344" s="50"/>
      <c r="GN344" s="50"/>
      <c r="GO344" s="50"/>
      <c r="GP344" s="50"/>
      <c r="GQ344" s="50"/>
      <c r="GR344" s="50"/>
      <c r="GS344" s="50"/>
      <c r="GT344" s="50"/>
      <c r="GU344" s="50"/>
      <c r="GV344" s="50"/>
      <c r="GW344" s="50"/>
      <c r="GX344" s="50"/>
      <c r="GY344" s="50"/>
      <c r="GZ344" s="50"/>
      <c r="HA344" s="50"/>
      <c r="HB344" s="50"/>
      <c r="HC344" s="50"/>
      <c r="HD344" s="50"/>
      <c r="HE344" s="50"/>
      <c r="HF344" s="50"/>
      <c r="HG344" s="50"/>
      <c r="HH344" s="50"/>
      <c r="HI344" s="50"/>
      <c r="HJ344" s="50"/>
      <c r="HK344" s="50"/>
      <c r="HL344" s="50"/>
      <c r="HM344" s="50"/>
    </row>
    <row r="345" s="24" customFormat="true" ht="30" hidden="false" customHeight="false" outlineLevel="0" collapsed="false">
      <c r="A345" s="51" t="n">
        <v>6</v>
      </c>
      <c r="B345" s="39" t="s">
        <v>852</v>
      </c>
      <c r="C345" s="37" t="s">
        <v>853</v>
      </c>
      <c r="D345" s="37" t="s">
        <v>854</v>
      </c>
      <c r="E345" s="78" t="s">
        <v>103</v>
      </c>
      <c r="F345" s="37" t="s">
        <v>866</v>
      </c>
      <c r="G345" s="56" t="n">
        <v>1.7</v>
      </c>
      <c r="H345" s="52" t="n">
        <v>2400</v>
      </c>
      <c r="I345" s="40" t="n">
        <v>4080</v>
      </c>
      <c r="J345" s="41" t="n">
        <v>0.12</v>
      </c>
      <c r="K345" s="42" t="n">
        <v>4569.6</v>
      </c>
      <c r="L345" s="37" t="s">
        <v>781</v>
      </c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  <c r="DJ345" s="50"/>
      <c r="DK345" s="50"/>
      <c r="DL345" s="50"/>
      <c r="DM345" s="50"/>
      <c r="DN345" s="50"/>
      <c r="DO345" s="50"/>
      <c r="DP345" s="50"/>
      <c r="DQ345" s="50"/>
      <c r="DR345" s="50"/>
      <c r="DS345" s="50"/>
      <c r="DT345" s="50"/>
      <c r="DU345" s="50"/>
      <c r="DV345" s="50"/>
      <c r="DW345" s="50"/>
      <c r="DX345" s="50"/>
      <c r="DY345" s="50"/>
      <c r="DZ345" s="50"/>
      <c r="EA345" s="50"/>
      <c r="EB345" s="50"/>
      <c r="EC345" s="50"/>
      <c r="ED345" s="50"/>
      <c r="EE345" s="50"/>
      <c r="EF345" s="50"/>
      <c r="EG345" s="50"/>
      <c r="EH345" s="50"/>
      <c r="EI345" s="50"/>
      <c r="EJ345" s="50"/>
      <c r="EK345" s="50"/>
      <c r="EL345" s="50"/>
      <c r="EM345" s="50"/>
      <c r="EN345" s="50"/>
      <c r="EO345" s="50"/>
      <c r="EP345" s="50"/>
      <c r="EQ345" s="50"/>
      <c r="ER345" s="50"/>
      <c r="ES345" s="50"/>
      <c r="ET345" s="50"/>
      <c r="EU345" s="50"/>
      <c r="EV345" s="50"/>
      <c r="EW345" s="50"/>
      <c r="EX345" s="50"/>
      <c r="EY345" s="50"/>
      <c r="EZ345" s="50"/>
      <c r="FA345" s="50"/>
      <c r="FB345" s="50"/>
      <c r="FC345" s="50"/>
      <c r="FD345" s="50"/>
      <c r="FE345" s="50"/>
      <c r="FF345" s="50"/>
      <c r="FG345" s="50"/>
      <c r="FH345" s="50"/>
      <c r="FI345" s="50"/>
      <c r="FJ345" s="50"/>
      <c r="FK345" s="50"/>
      <c r="FL345" s="50"/>
      <c r="FM345" s="50"/>
      <c r="FN345" s="50"/>
      <c r="FO345" s="50"/>
      <c r="FP345" s="50"/>
      <c r="FQ345" s="50"/>
      <c r="FR345" s="50"/>
      <c r="FS345" s="50"/>
      <c r="FT345" s="50"/>
      <c r="FU345" s="50"/>
      <c r="FV345" s="50"/>
      <c r="FW345" s="50"/>
      <c r="FX345" s="50"/>
      <c r="FY345" s="50"/>
      <c r="FZ345" s="50"/>
      <c r="GA345" s="50"/>
      <c r="GB345" s="50"/>
      <c r="GC345" s="50"/>
      <c r="GD345" s="50"/>
      <c r="GE345" s="50"/>
      <c r="GF345" s="50"/>
      <c r="GG345" s="50"/>
      <c r="GH345" s="50"/>
      <c r="GI345" s="50"/>
      <c r="GJ345" s="50"/>
      <c r="GK345" s="50"/>
      <c r="GL345" s="50"/>
      <c r="GM345" s="50"/>
      <c r="GN345" s="50"/>
      <c r="GO345" s="50"/>
      <c r="GP345" s="50"/>
      <c r="GQ345" s="50"/>
      <c r="GR345" s="50"/>
      <c r="GS345" s="50"/>
      <c r="GT345" s="50"/>
      <c r="GU345" s="50"/>
      <c r="GV345" s="50"/>
      <c r="GW345" s="50"/>
      <c r="GX345" s="50"/>
      <c r="GY345" s="50"/>
      <c r="GZ345" s="50"/>
      <c r="HA345" s="50"/>
      <c r="HB345" s="50"/>
      <c r="HC345" s="50"/>
      <c r="HD345" s="50"/>
      <c r="HE345" s="50"/>
      <c r="HF345" s="50"/>
      <c r="HG345" s="50"/>
      <c r="HH345" s="50"/>
      <c r="HI345" s="50"/>
      <c r="HJ345" s="50"/>
      <c r="HK345" s="50"/>
      <c r="HL345" s="50"/>
      <c r="HM345" s="50"/>
    </row>
    <row r="346" s="26" customFormat="true" ht="15" hidden="false" customHeight="true" outlineLevel="0" collapsed="false">
      <c r="A346" s="33" t="s">
        <v>2593</v>
      </c>
      <c r="B346" s="33"/>
      <c r="C346" s="33"/>
      <c r="D346" s="33"/>
      <c r="E346" s="33"/>
      <c r="F346" s="33"/>
      <c r="G346" s="33"/>
      <c r="H346" s="33"/>
      <c r="I346" s="33"/>
      <c r="J346" s="33"/>
      <c r="K346" s="290" t="n">
        <f aca="false">SUM(K340:K345)</f>
        <v>14407.904</v>
      </c>
    </row>
    <row r="347" s="26" customFormat="true" ht="15" hidden="false" customHeight="true" outlineLevel="0" collapsed="false">
      <c r="A347" s="33" t="s">
        <v>2594</v>
      </c>
      <c r="B347" s="33"/>
      <c r="C347" s="33"/>
      <c r="D347" s="33"/>
      <c r="E347" s="33"/>
      <c r="F347" s="33"/>
      <c r="G347" s="33"/>
      <c r="H347" s="33"/>
      <c r="I347" s="33"/>
      <c r="J347" s="33"/>
      <c r="K347" s="290" t="n">
        <v>0.1</v>
      </c>
    </row>
    <row r="348" s="26" customFormat="true" ht="15" hidden="false" customHeight="true" outlineLevel="0" collapsed="false">
      <c r="A348" s="313" t="s">
        <v>2726</v>
      </c>
      <c r="B348" s="313"/>
      <c r="C348" s="313"/>
      <c r="D348" s="313"/>
      <c r="E348" s="313"/>
      <c r="F348" s="313"/>
      <c r="G348" s="313"/>
      <c r="H348" s="313"/>
      <c r="I348" s="313"/>
      <c r="J348" s="313"/>
      <c r="K348" s="290" t="n">
        <f aca="false">SUM(K346:K347)</f>
        <v>14408.004</v>
      </c>
    </row>
    <row r="349" s="26" customFormat="true" ht="15" hidden="false" customHeight="false" outlineLevel="0" collapsed="false">
      <c r="A349" s="314"/>
      <c r="B349" s="315"/>
      <c r="C349" s="315"/>
      <c r="D349" s="315"/>
      <c r="E349" s="316"/>
      <c r="F349" s="315"/>
      <c r="G349" s="317"/>
      <c r="H349" s="314"/>
      <c r="I349" s="315"/>
      <c r="J349" s="315"/>
      <c r="K349" s="318"/>
    </row>
    <row r="350" s="26" customFormat="true" ht="15" hidden="false" customHeight="false" outlineLevel="0" collapsed="false">
      <c r="A350" s="24"/>
      <c r="C350" s="319"/>
      <c r="D350" s="319"/>
      <c r="F350" s="319"/>
      <c r="G350" s="320"/>
      <c r="H350" s="24"/>
      <c r="K350" s="118"/>
    </row>
    <row r="351" s="26" customFormat="true" ht="45" hidden="false" customHeight="false" outlineLevel="0" collapsed="false">
      <c r="A351" s="32" t="s">
        <v>2588</v>
      </c>
      <c r="B351" s="284" t="s">
        <v>751</v>
      </c>
      <c r="C351" s="284" t="s">
        <v>752</v>
      </c>
      <c r="D351" s="284" t="s">
        <v>753</v>
      </c>
      <c r="E351" s="284" t="s">
        <v>3</v>
      </c>
      <c r="F351" s="284" t="s">
        <v>2589</v>
      </c>
      <c r="G351" s="286" t="s">
        <v>755</v>
      </c>
      <c r="H351" s="285" t="s">
        <v>756</v>
      </c>
      <c r="I351" s="286" t="s">
        <v>757</v>
      </c>
      <c r="J351" s="285" t="s">
        <v>758</v>
      </c>
      <c r="K351" s="287" t="s">
        <v>759</v>
      </c>
      <c r="N351" s="283" t="s">
        <v>2727</v>
      </c>
    </row>
    <row r="352" s="24" customFormat="true" ht="30" hidden="false" customHeight="false" outlineLevel="0" collapsed="false">
      <c r="A352" s="46" t="n">
        <v>1</v>
      </c>
      <c r="B352" s="39" t="s">
        <v>863</v>
      </c>
      <c r="C352" s="37" t="s">
        <v>864</v>
      </c>
      <c r="D352" s="37" t="s">
        <v>865</v>
      </c>
      <c r="E352" s="78" t="s">
        <v>103</v>
      </c>
      <c r="F352" s="37" t="s">
        <v>866</v>
      </c>
      <c r="G352" s="60" t="n">
        <v>0.31</v>
      </c>
      <c r="H352" s="48" t="n">
        <v>3800</v>
      </c>
      <c r="I352" s="40" t="n">
        <v>1178</v>
      </c>
      <c r="J352" s="41" t="n">
        <v>0.12</v>
      </c>
      <c r="K352" s="42" t="n">
        <v>1319.36</v>
      </c>
      <c r="L352" s="37" t="s">
        <v>781</v>
      </c>
      <c r="M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  <c r="DJ352" s="50"/>
      <c r="DK352" s="50"/>
      <c r="DL352" s="50"/>
      <c r="DM352" s="50"/>
      <c r="DN352" s="50"/>
      <c r="DO352" s="50"/>
      <c r="DP352" s="50"/>
      <c r="DQ352" s="50"/>
      <c r="DR352" s="50"/>
      <c r="DS352" s="50"/>
      <c r="DT352" s="50"/>
      <c r="DU352" s="50"/>
      <c r="DV352" s="50"/>
      <c r="DW352" s="50"/>
      <c r="DX352" s="50"/>
      <c r="DY352" s="50"/>
      <c r="DZ352" s="50"/>
      <c r="EA352" s="50"/>
      <c r="EB352" s="50"/>
      <c r="EC352" s="50"/>
      <c r="ED352" s="50"/>
      <c r="EE352" s="50"/>
      <c r="EF352" s="50"/>
      <c r="EG352" s="50"/>
      <c r="EH352" s="50"/>
      <c r="EI352" s="50"/>
      <c r="EJ352" s="50"/>
      <c r="EK352" s="50"/>
      <c r="EL352" s="50"/>
      <c r="EM352" s="50"/>
      <c r="EN352" s="50"/>
      <c r="EO352" s="50"/>
      <c r="EP352" s="50"/>
      <c r="EQ352" s="50"/>
      <c r="ER352" s="50"/>
      <c r="ES352" s="50"/>
      <c r="ET352" s="50"/>
      <c r="EU352" s="50"/>
      <c r="EV352" s="50"/>
      <c r="EW352" s="50"/>
      <c r="EX352" s="50"/>
      <c r="EY352" s="50"/>
      <c r="EZ352" s="50"/>
      <c r="FA352" s="50"/>
      <c r="FB352" s="50"/>
      <c r="FC352" s="50"/>
      <c r="FD352" s="50"/>
      <c r="FE352" s="50"/>
      <c r="FF352" s="50"/>
      <c r="FG352" s="50"/>
      <c r="FH352" s="50"/>
      <c r="FI352" s="50"/>
      <c r="FJ352" s="50"/>
      <c r="FK352" s="50"/>
      <c r="FL352" s="50"/>
      <c r="FM352" s="50"/>
      <c r="FN352" s="50"/>
      <c r="FO352" s="50"/>
      <c r="FP352" s="50"/>
      <c r="FQ352" s="50"/>
      <c r="FR352" s="50"/>
      <c r="FS352" s="50"/>
      <c r="FT352" s="50"/>
      <c r="FU352" s="50"/>
      <c r="FV352" s="50"/>
      <c r="FW352" s="50"/>
      <c r="FX352" s="50"/>
      <c r="FY352" s="50"/>
      <c r="FZ352" s="50"/>
      <c r="GA352" s="50"/>
      <c r="GB352" s="50"/>
      <c r="GC352" s="50"/>
      <c r="GD352" s="50"/>
      <c r="GE352" s="50"/>
      <c r="GF352" s="50"/>
      <c r="GG352" s="50"/>
      <c r="GH352" s="50"/>
      <c r="GI352" s="50"/>
      <c r="GJ352" s="50"/>
      <c r="GK352" s="50"/>
      <c r="GL352" s="50"/>
      <c r="GM352" s="50"/>
      <c r="GN352" s="50"/>
      <c r="GO352" s="50"/>
      <c r="GP352" s="50"/>
      <c r="GQ352" s="50"/>
      <c r="GR352" s="50"/>
      <c r="GS352" s="50"/>
      <c r="GT352" s="50"/>
      <c r="GU352" s="50"/>
      <c r="GV352" s="50"/>
      <c r="GW352" s="50"/>
      <c r="GX352" s="50"/>
      <c r="GY352" s="50"/>
      <c r="GZ352" s="50"/>
      <c r="HA352" s="50"/>
      <c r="HB352" s="50"/>
      <c r="HC352" s="50"/>
      <c r="HD352" s="50"/>
      <c r="HE352" s="50"/>
      <c r="HF352" s="50"/>
      <c r="HG352" s="50"/>
      <c r="HH352" s="50"/>
      <c r="HI352" s="50"/>
      <c r="HJ352" s="50"/>
      <c r="HK352" s="50"/>
      <c r="HL352" s="50"/>
      <c r="HM352" s="50"/>
    </row>
    <row r="353" s="24" customFormat="true" ht="30" hidden="false" customHeight="false" outlineLevel="0" collapsed="false">
      <c r="A353" s="38" t="n">
        <v>2</v>
      </c>
      <c r="B353" s="39" t="s">
        <v>875</v>
      </c>
      <c r="C353" s="37" t="s">
        <v>876</v>
      </c>
      <c r="D353" s="37" t="s">
        <v>877</v>
      </c>
      <c r="E353" s="78" t="s">
        <v>103</v>
      </c>
      <c r="F353" s="37" t="s">
        <v>866</v>
      </c>
      <c r="G353" s="60" t="n">
        <v>0.28</v>
      </c>
      <c r="H353" s="338" t="n">
        <v>36100</v>
      </c>
      <c r="I353" s="40" t="n">
        <v>10108</v>
      </c>
      <c r="J353" s="57" t="n">
        <v>0.12</v>
      </c>
      <c r="K353" s="42" t="n">
        <v>11320.96</v>
      </c>
      <c r="L353" s="37" t="s">
        <v>781</v>
      </c>
      <c r="M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  <c r="DJ353" s="50"/>
      <c r="DK353" s="50"/>
      <c r="DL353" s="50"/>
      <c r="DM353" s="50"/>
      <c r="DN353" s="50"/>
      <c r="DO353" s="50"/>
      <c r="DP353" s="50"/>
      <c r="DQ353" s="50"/>
      <c r="DR353" s="50"/>
      <c r="DS353" s="50"/>
      <c r="DT353" s="50"/>
      <c r="DU353" s="50"/>
      <c r="DV353" s="50"/>
      <c r="DW353" s="50"/>
      <c r="DX353" s="50"/>
      <c r="DY353" s="50"/>
      <c r="DZ353" s="50"/>
      <c r="EA353" s="50"/>
      <c r="EB353" s="50"/>
      <c r="EC353" s="50"/>
      <c r="ED353" s="50"/>
      <c r="EE353" s="50"/>
      <c r="EF353" s="50"/>
      <c r="EG353" s="50"/>
      <c r="EH353" s="50"/>
      <c r="EI353" s="50"/>
      <c r="EJ353" s="50"/>
      <c r="EK353" s="50"/>
      <c r="EL353" s="50"/>
      <c r="EM353" s="50"/>
      <c r="EN353" s="50"/>
      <c r="EO353" s="50"/>
      <c r="EP353" s="50"/>
      <c r="EQ353" s="50"/>
      <c r="ER353" s="50"/>
      <c r="ES353" s="50"/>
      <c r="ET353" s="50"/>
      <c r="EU353" s="50"/>
      <c r="EV353" s="50"/>
      <c r="EW353" s="50"/>
      <c r="EX353" s="50"/>
      <c r="EY353" s="50"/>
      <c r="EZ353" s="50"/>
      <c r="FA353" s="50"/>
      <c r="FB353" s="50"/>
      <c r="FC353" s="50"/>
      <c r="FD353" s="50"/>
      <c r="FE353" s="50"/>
      <c r="FF353" s="50"/>
      <c r="FG353" s="50"/>
      <c r="FH353" s="50"/>
      <c r="FI353" s="50"/>
      <c r="FJ353" s="50"/>
      <c r="FK353" s="50"/>
      <c r="FL353" s="50"/>
      <c r="FM353" s="50"/>
      <c r="FN353" s="50"/>
      <c r="FO353" s="50"/>
      <c r="FP353" s="50"/>
      <c r="FQ353" s="50"/>
      <c r="FR353" s="50"/>
      <c r="FS353" s="50"/>
      <c r="FT353" s="50"/>
      <c r="FU353" s="50"/>
      <c r="FV353" s="50"/>
      <c r="FW353" s="50"/>
      <c r="FX353" s="50"/>
      <c r="FY353" s="50"/>
      <c r="FZ353" s="50"/>
      <c r="GA353" s="50"/>
      <c r="GB353" s="50"/>
      <c r="GC353" s="50"/>
      <c r="GD353" s="50"/>
      <c r="GE353" s="50"/>
      <c r="GF353" s="50"/>
      <c r="GG353" s="50"/>
      <c r="GH353" s="50"/>
      <c r="GI353" s="50"/>
      <c r="GJ353" s="50"/>
      <c r="GK353" s="50"/>
      <c r="GL353" s="50"/>
      <c r="GM353" s="50"/>
      <c r="GN353" s="50"/>
      <c r="GO353" s="50"/>
      <c r="GP353" s="50"/>
      <c r="GQ353" s="50"/>
      <c r="GR353" s="50"/>
      <c r="GS353" s="50"/>
      <c r="GT353" s="50"/>
      <c r="GU353" s="50"/>
      <c r="GV353" s="50"/>
      <c r="GW353" s="50"/>
      <c r="GX353" s="50"/>
      <c r="GY353" s="50"/>
      <c r="GZ353" s="50"/>
      <c r="HA353" s="50"/>
      <c r="HB353" s="50"/>
      <c r="HC353" s="50"/>
      <c r="HD353" s="50"/>
      <c r="HE353" s="50"/>
      <c r="HF353" s="50"/>
      <c r="HG353" s="50"/>
      <c r="HH353" s="50"/>
      <c r="HI353" s="50"/>
      <c r="HJ353" s="50"/>
      <c r="HK353" s="50"/>
      <c r="HL353" s="50"/>
      <c r="HM353" s="50"/>
    </row>
    <row r="354" s="24" customFormat="true" ht="30" hidden="false" customHeight="false" outlineLevel="0" collapsed="false">
      <c r="A354" s="46" t="n">
        <v>3</v>
      </c>
      <c r="B354" s="39" t="s">
        <v>878</v>
      </c>
      <c r="C354" s="37" t="s">
        <v>879</v>
      </c>
      <c r="D354" s="37" t="s">
        <v>880</v>
      </c>
      <c r="E354" s="78" t="s">
        <v>103</v>
      </c>
      <c r="F354" s="37" t="s">
        <v>866</v>
      </c>
      <c r="G354" s="60" t="n">
        <v>0.39</v>
      </c>
      <c r="H354" s="338" t="n">
        <v>36300</v>
      </c>
      <c r="I354" s="40" t="n">
        <v>14157</v>
      </c>
      <c r="J354" s="57" t="n">
        <v>0.12</v>
      </c>
      <c r="K354" s="42" t="n">
        <v>15855.84</v>
      </c>
      <c r="L354" s="37" t="s">
        <v>781</v>
      </c>
      <c r="M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  <c r="DJ354" s="50"/>
      <c r="DK354" s="50"/>
      <c r="DL354" s="50"/>
      <c r="DM354" s="50"/>
      <c r="DN354" s="50"/>
      <c r="DO354" s="50"/>
      <c r="DP354" s="50"/>
      <c r="DQ354" s="50"/>
      <c r="DR354" s="50"/>
      <c r="DS354" s="50"/>
      <c r="DT354" s="50"/>
      <c r="DU354" s="50"/>
      <c r="DV354" s="50"/>
      <c r="DW354" s="50"/>
      <c r="DX354" s="50"/>
      <c r="DY354" s="50"/>
      <c r="DZ354" s="50"/>
      <c r="EA354" s="50"/>
      <c r="EB354" s="50"/>
      <c r="EC354" s="50"/>
      <c r="ED354" s="50"/>
      <c r="EE354" s="50"/>
      <c r="EF354" s="50"/>
      <c r="EG354" s="50"/>
      <c r="EH354" s="50"/>
      <c r="EI354" s="50"/>
      <c r="EJ354" s="50"/>
      <c r="EK354" s="50"/>
      <c r="EL354" s="50"/>
      <c r="EM354" s="50"/>
      <c r="EN354" s="50"/>
      <c r="EO354" s="50"/>
      <c r="EP354" s="50"/>
      <c r="EQ354" s="50"/>
      <c r="ER354" s="50"/>
      <c r="ES354" s="50"/>
      <c r="ET354" s="50"/>
      <c r="EU354" s="50"/>
      <c r="EV354" s="50"/>
      <c r="EW354" s="50"/>
      <c r="EX354" s="50"/>
      <c r="EY354" s="50"/>
      <c r="EZ354" s="50"/>
      <c r="FA354" s="50"/>
      <c r="FB354" s="50"/>
      <c r="FC354" s="50"/>
      <c r="FD354" s="50"/>
      <c r="FE354" s="50"/>
      <c r="FF354" s="50"/>
      <c r="FG354" s="50"/>
      <c r="FH354" s="50"/>
      <c r="FI354" s="50"/>
      <c r="FJ354" s="50"/>
      <c r="FK354" s="50"/>
      <c r="FL354" s="50"/>
      <c r="FM354" s="50"/>
      <c r="FN354" s="50"/>
      <c r="FO354" s="50"/>
      <c r="FP354" s="50"/>
      <c r="FQ354" s="50"/>
      <c r="FR354" s="50"/>
      <c r="FS354" s="50"/>
      <c r="FT354" s="50"/>
      <c r="FU354" s="50"/>
      <c r="FV354" s="50"/>
      <c r="FW354" s="50"/>
      <c r="FX354" s="50"/>
      <c r="FY354" s="50"/>
      <c r="FZ354" s="50"/>
      <c r="GA354" s="50"/>
      <c r="GB354" s="50"/>
      <c r="GC354" s="50"/>
      <c r="GD354" s="50"/>
      <c r="GE354" s="50"/>
      <c r="GF354" s="50"/>
      <c r="GG354" s="50"/>
      <c r="GH354" s="50"/>
      <c r="GI354" s="50"/>
      <c r="GJ354" s="50"/>
      <c r="GK354" s="50"/>
      <c r="GL354" s="50"/>
      <c r="GM354" s="50"/>
      <c r="GN354" s="50"/>
      <c r="GO354" s="50"/>
      <c r="GP354" s="50"/>
      <c r="GQ354" s="50"/>
      <c r="GR354" s="50"/>
      <c r="GS354" s="50"/>
      <c r="GT354" s="50"/>
      <c r="GU354" s="50"/>
      <c r="GV354" s="50"/>
      <c r="GW354" s="50"/>
      <c r="GX354" s="50"/>
      <c r="GY354" s="50"/>
      <c r="GZ354" s="50"/>
      <c r="HA354" s="50"/>
      <c r="HB354" s="50"/>
      <c r="HC354" s="50"/>
      <c r="HD354" s="50"/>
      <c r="HE354" s="50"/>
      <c r="HF354" s="50"/>
      <c r="HG354" s="50"/>
      <c r="HH354" s="50"/>
      <c r="HI354" s="50"/>
      <c r="HJ354" s="50"/>
      <c r="HK354" s="50"/>
      <c r="HL354" s="50"/>
      <c r="HM354" s="50"/>
    </row>
    <row r="355" s="24" customFormat="true" ht="30" hidden="false" customHeight="false" outlineLevel="0" collapsed="false">
      <c r="A355" s="38" t="n">
        <v>4</v>
      </c>
      <c r="B355" s="39" t="s">
        <v>881</v>
      </c>
      <c r="C355" s="37" t="s">
        <v>882</v>
      </c>
      <c r="D355" s="37" t="s">
        <v>883</v>
      </c>
      <c r="E355" s="78" t="s">
        <v>16</v>
      </c>
      <c r="F355" s="37" t="s">
        <v>866</v>
      </c>
      <c r="G355" s="60" t="n">
        <v>0.42</v>
      </c>
      <c r="H355" s="338" t="n">
        <v>31200</v>
      </c>
      <c r="I355" s="40" t="n">
        <v>13104</v>
      </c>
      <c r="J355" s="57" t="n">
        <v>0.12</v>
      </c>
      <c r="K355" s="42" t="n">
        <v>14676.48</v>
      </c>
      <c r="L355" s="37" t="s">
        <v>781</v>
      </c>
      <c r="M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  <c r="DJ355" s="50"/>
      <c r="DK355" s="50"/>
      <c r="DL355" s="50"/>
      <c r="DM355" s="50"/>
      <c r="DN355" s="50"/>
      <c r="DO355" s="50"/>
      <c r="DP355" s="50"/>
      <c r="DQ355" s="50"/>
      <c r="DR355" s="50"/>
      <c r="DS355" s="50"/>
      <c r="DT355" s="50"/>
      <c r="DU355" s="50"/>
      <c r="DV355" s="50"/>
      <c r="DW355" s="50"/>
      <c r="DX355" s="50"/>
      <c r="DY355" s="50"/>
      <c r="DZ355" s="50"/>
      <c r="EA355" s="50"/>
      <c r="EB355" s="50"/>
      <c r="EC355" s="50"/>
      <c r="ED355" s="50"/>
      <c r="EE355" s="50"/>
      <c r="EF355" s="50"/>
      <c r="EG355" s="50"/>
      <c r="EH355" s="50"/>
      <c r="EI355" s="50"/>
      <c r="EJ355" s="50"/>
      <c r="EK355" s="50"/>
      <c r="EL355" s="50"/>
      <c r="EM355" s="50"/>
      <c r="EN355" s="50"/>
      <c r="EO355" s="50"/>
      <c r="EP355" s="50"/>
      <c r="EQ355" s="50"/>
      <c r="ER355" s="50"/>
      <c r="ES355" s="50"/>
      <c r="ET355" s="50"/>
      <c r="EU355" s="50"/>
      <c r="EV355" s="50"/>
      <c r="EW355" s="50"/>
      <c r="EX355" s="50"/>
      <c r="EY355" s="50"/>
      <c r="EZ355" s="50"/>
      <c r="FA355" s="50"/>
      <c r="FB355" s="50"/>
      <c r="FC355" s="50"/>
      <c r="FD355" s="50"/>
      <c r="FE355" s="50"/>
      <c r="FF355" s="50"/>
      <c r="FG355" s="50"/>
      <c r="FH355" s="50"/>
      <c r="FI355" s="50"/>
      <c r="FJ355" s="50"/>
      <c r="FK355" s="50"/>
      <c r="FL355" s="50"/>
      <c r="FM355" s="50"/>
      <c r="FN355" s="50"/>
      <c r="FO355" s="50"/>
      <c r="FP355" s="50"/>
      <c r="FQ355" s="50"/>
      <c r="FR355" s="50"/>
      <c r="FS355" s="50"/>
      <c r="FT355" s="50"/>
      <c r="FU355" s="50"/>
      <c r="FV355" s="50"/>
      <c r="FW355" s="50"/>
      <c r="FX355" s="50"/>
      <c r="FY355" s="50"/>
      <c r="FZ355" s="50"/>
      <c r="GA355" s="50"/>
      <c r="GB355" s="50"/>
      <c r="GC355" s="50"/>
      <c r="GD355" s="50"/>
      <c r="GE355" s="50"/>
      <c r="GF355" s="50"/>
      <c r="GG355" s="50"/>
      <c r="GH355" s="50"/>
      <c r="GI355" s="50"/>
      <c r="GJ355" s="50"/>
      <c r="GK355" s="50"/>
      <c r="GL355" s="50"/>
      <c r="GM355" s="50"/>
      <c r="GN355" s="50"/>
      <c r="GO355" s="50"/>
      <c r="GP355" s="50"/>
      <c r="GQ355" s="50"/>
      <c r="GR355" s="50"/>
      <c r="GS355" s="50"/>
      <c r="GT355" s="50"/>
      <c r="GU355" s="50"/>
      <c r="GV355" s="50"/>
      <c r="GW355" s="50"/>
      <c r="GX355" s="50"/>
      <c r="GY355" s="50"/>
      <c r="GZ355" s="50"/>
      <c r="HA355" s="50"/>
      <c r="HB355" s="50"/>
      <c r="HC355" s="50"/>
      <c r="HD355" s="50"/>
      <c r="HE355" s="50"/>
      <c r="HF355" s="50"/>
      <c r="HG355" s="50"/>
      <c r="HH355" s="50"/>
      <c r="HI355" s="50"/>
      <c r="HJ355" s="50"/>
      <c r="HK355" s="50"/>
      <c r="HL355" s="50"/>
      <c r="HM355" s="50"/>
    </row>
    <row r="356" s="24" customFormat="true" ht="30" hidden="false" customHeight="false" outlineLevel="0" collapsed="false">
      <c r="A356" s="46" t="n">
        <v>5</v>
      </c>
      <c r="B356" s="39" t="s">
        <v>884</v>
      </c>
      <c r="C356" s="37" t="s">
        <v>885</v>
      </c>
      <c r="D356" s="37" t="s">
        <v>886</v>
      </c>
      <c r="E356" s="78" t="s">
        <v>16</v>
      </c>
      <c r="F356" s="37" t="s">
        <v>866</v>
      </c>
      <c r="G356" s="60" t="n">
        <v>1.8</v>
      </c>
      <c r="H356" s="48" t="n">
        <v>3000</v>
      </c>
      <c r="I356" s="40" t="n">
        <v>5400</v>
      </c>
      <c r="J356" s="57" t="n">
        <v>0.12</v>
      </c>
      <c r="K356" s="42" t="n">
        <v>6048</v>
      </c>
      <c r="L356" s="37" t="s">
        <v>781</v>
      </c>
      <c r="M356" s="50" t="s">
        <v>887</v>
      </c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  <c r="DJ356" s="50"/>
      <c r="DK356" s="50"/>
      <c r="DL356" s="50"/>
      <c r="DM356" s="50"/>
      <c r="DN356" s="50"/>
      <c r="DO356" s="50"/>
      <c r="DP356" s="50"/>
      <c r="DQ356" s="50"/>
      <c r="DR356" s="50"/>
      <c r="DS356" s="50"/>
      <c r="DT356" s="50"/>
      <c r="DU356" s="50"/>
      <c r="DV356" s="50"/>
      <c r="DW356" s="50"/>
      <c r="DX356" s="50"/>
      <c r="DY356" s="50"/>
      <c r="DZ356" s="50"/>
      <c r="EA356" s="50"/>
      <c r="EB356" s="50"/>
      <c r="EC356" s="50"/>
      <c r="ED356" s="50"/>
      <c r="EE356" s="50"/>
      <c r="EF356" s="50"/>
      <c r="EG356" s="50"/>
      <c r="EH356" s="50"/>
      <c r="EI356" s="50"/>
      <c r="EJ356" s="50"/>
      <c r="EK356" s="50"/>
      <c r="EL356" s="50"/>
      <c r="EM356" s="50"/>
      <c r="EN356" s="50"/>
      <c r="EO356" s="50"/>
      <c r="EP356" s="50"/>
      <c r="EQ356" s="50"/>
      <c r="ER356" s="50"/>
      <c r="ES356" s="50"/>
      <c r="ET356" s="50"/>
      <c r="EU356" s="50"/>
      <c r="EV356" s="50"/>
      <c r="EW356" s="50"/>
      <c r="EX356" s="50"/>
      <c r="EY356" s="50"/>
      <c r="EZ356" s="50"/>
      <c r="FA356" s="50"/>
      <c r="FB356" s="50"/>
      <c r="FC356" s="50"/>
      <c r="FD356" s="50"/>
      <c r="FE356" s="50"/>
      <c r="FF356" s="50"/>
      <c r="FG356" s="50"/>
      <c r="FH356" s="50"/>
      <c r="FI356" s="50"/>
      <c r="FJ356" s="50"/>
      <c r="FK356" s="50"/>
      <c r="FL356" s="50"/>
      <c r="FM356" s="50"/>
      <c r="FN356" s="50"/>
      <c r="FO356" s="50"/>
      <c r="FP356" s="50"/>
      <c r="FQ356" s="50"/>
      <c r="FR356" s="50"/>
      <c r="FS356" s="50"/>
      <c r="FT356" s="50"/>
      <c r="FU356" s="50"/>
      <c r="FV356" s="50"/>
      <c r="FW356" s="50"/>
      <c r="FX356" s="50"/>
      <c r="FY356" s="50"/>
      <c r="FZ356" s="50"/>
      <c r="GA356" s="50"/>
      <c r="GB356" s="50"/>
      <c r="GC356" s="50"/>
      <c r="GD356" s="50"/>
      <c r="GE356" s="50"/>
      <c r="GF356" s="50"/>
      <c r="GG356" s="50"/>
      <c r="GH356" s="50"/>
      <c r="GI356" s="50"/>
      <c r="GJ356" s="50"/>
      <c r="GK356" s="50"/>
      <c r="GL356" s="50"/>
      <c r="GM356" s="50"/>
      <c r="GN356" s="50"/>
      <c r="GO356" s="50"/>
      <c r="GP356" s="50"/>
      <c r="GQ356" s="50"/>
      <c r="GR356" s="50"/>
      <c r="GS356" s="50"/>
      <c r="GT356" s="50"/>
      <c r="GU356" s="50"/>
      <c r="GV356" s="50"/>
      <c r="GW356" s="50"/>
      <c r="GX356" s="50"/>
      <c r="GY356" s="50"/>
      <c r="GZ356" s="50"/>
      <c r="HA356" s="50"/>
      <c r="HB356" s="50"/>
      <c r="HC356" s="50"/>
      <c r="HD356" s="50"/>
      <c r="HE356" s="50"/>
      <c r="HF356" s="50"/>
      <c r="HG356" s="50"/>
      <c r="HH356" s="50"/>
      <c r="HI356" s="50"/>
      <c r="HJ356" s="50"/>
      <c r="HK356" s="50"/>
      <c r="HL356" s="50"/>
      <c r="HM356" s="50"/>
    </row>
    <row r="357" s="26" customFormat="true" ht="30" hidden="false" customHeight="false" outlineLevel="0" collapsed="false">
      <c r="A357" s="38" t="n">
        <v>6</v>
      </c>
      <c r="B357" s="39" t="s">
        <v>910</v>
      </c>
      <c r="C357" s="37" t="s">
        <v>911</v>
      </c>
      <c r="D357" s="37" t="s">
        <v>912</v>
      </c>
      <c r="E357" s="78" t="s">
        <v>16</v>
      </c>
      <c r="F357" s="37" t="s">
        <v>866</v>
      </c>
      <c r="G357" s="60" t="n">
        <v>1.71</v>
      </c>
      <c r="H357" s="39" t="n">
        <v>2280</v>
      </c>
      <c r="I357" s="40" t="n">
        <v>3898.8</v>
      </c>
      <c r="J357" s="57" t="n">
        <v>0.12</v>
      </c>
      <c r="K357" s="56" t="n">
        <v>4366.656</v>
      </c>
      <c r="L357" s="37" t="s">
        <v>781</v>
      </c>
      <c r="M357" s="332"/>
      <c r="N357" s="331"/>
      <c r="O357" s="331"/>
      <c r="P357" s="331"/>
      <c r="Q357" s="331"/>
      <c r="R357" s="331"/>
      <c r="S357" s="321"/>
      <c r="T357" s="321"/>
      <c r="U357" s="321"/>
      <c r="V357" s="321"/>
      <c r="W357" s="321"/>
      <c r="X357" s="321"/>
      <c r="Y357" s="321"/>
      <c r="Z357" s="321"/>
      <c r="AA357" s="321"/>
      <c r="AB357" s="321"/>
      <c r="AC357" s="321"/>
      <c r="AD357" s="321"/>
      <c r="AE357" s="321"/>
      <c r="AF357" s="321"/>
      <c r="AG357" s="321"/>
      <c r="AH357" s="321"/>
      <c r="AI357" s="321"/>
      <c r="AJ357" s="321"/>
      <c r="AK357" s="321"/>
      <c r="AL357" s="321"/>
      <c r="AM357" s="321"/>
      <c r="AN357" s="321"/>
      <c r="AO357" s="321"/>
      <c r="AP357" s="321"/>
      <c r="AQ357" s="321"/>
      <c r="AR357" s="321"/>
      <c r="AS357" s="321"/>
      <c r="AT357" s="321"/>
      <c r="AU357" s="321"/>
      <c r="AV357" s="321"/>
      <c r="AW357" s="321"/>
      <c r="AX357" s="321"/>
      <c r="AY357" s="321"/>
      <c r="AZ357" s="321"/>
      <c r="BA357" s="321"/>
      <c r="BB357" s="321"/>
      <c r="BC357" s="321"/>
      <c r="BD357" s="321"/>
      <c r="BE357" s="321"/>
      <c r="BF357" s="321"/>
      <c r="BG357" s="321"/>
      <c r="BH357" s="321"/>
      <c r="BI357" s="321"/>
      <c r="BJ357" s="321"/>
      <c r="BK357" s="321"/>
      <c r="BL357" s="321"/>
      <c r="BM357" s="321"/>
      <c r="BN357" s="321"/>
      <c r="BO357" s="321"/>
      <c r="BP357" s="321"/>
      <c r="BQ357" s="321"/>
      <c r="BR357" s="321"/>
      <c r="BS357" s="321"/>
      <c r="BT357" s="321"/>
      <c r="BU357" s="321"/>
      <c r="BV357" s="321"/>
      <c r="BW357" s="321"/>
      <c r="BX357" s="321"/>
      <c r="BY357" s="321"/>
      <c r="BZ357" s="321"/>
      <c r="CA357" s="321"/>
      <c r="CB357" s="321"/>
      <c r="CC357" s="321"/>
      <c r="CD357" s="321"/>
      <c r="CE357" s="321"/>
      <c r="CF357" s="321"/>
      <c r="CG357" s="321"/>
      <c r="CH357" s="321"/>
      <c r="CI357" s="321"/>
      <c r="CJ357" s="321"/>
      <c r="CK357" s="321"/>
      <c r="CL357" s="321"/>
      <c r="CM357" s="321"/>
      <c r="CN357" s="321"/>
      <c r="CO357" s="321"/>
      <c r="CP357" s="321"/>
      <c r="CQ357" s="321"/>
      <c r="CR357" s="321"/>
      <c r="CS357" s="321"/>
      <c r="CT357" s="321"/>
      <c r="CU357" s="321"/>
      <c r="CV357" s="321"/>
      <c r="CW357" s="321"/>
      <c r="CX357" s="321"/>
      <c r="CY357" s="321"/>
      <c r="CZ357" s="321"/>
      <c r="DA357" s="321"/>
      <c r="DB357" s="321"/>
      <c r="DC357" s="321"/>
      <c r="DD357" s="321"/>
      <c r="DE357" s="321"/>
      <c r="DF357" s="321"/>
      <c r="DG357" s="321"/>
      <c r="DH357" s="321"/>
      <c r="DI357" s="321"/>
      <c r="DJ357" s="321"/>
      <c r="DK357" s="321"/>
      <c r="DL357" s="321"/>
      <c r="DM357" s="321"/>
      <c r="DN357" s="321"/>
      <c r="DO357" s="321"/>
      <c r="DP357" s="321"/>
      <c r="DQ357" s="321"/>
      <c r="DR357" s="321"/>
      <c r="DS357" s="321"/>
      <c r="DT357" s="321"/>
      <c r="DU357" s="321"/>
      <c r="DV357" s="321"/>
      <c r="DW357" s="321"/>
      <c r="DX357" s="321"/>
      <c r="DY357" s="321"/>
      <c r="DZ357" s="321"/>
      <c r="EA357" s="321"/>
      <c r="EB357" s="321"/>
      <c r="EC357" s="321"/>
      <c r="ED357" s="321"/>
      <c r="EE357" s="321"/>
      <c r="EF357" s="321"/>
      <c r="EG357" s="321"/>
      <c r="EH357" s="321"/>
      <c r="EI357" s="321"/>
      <c r="EJ357" s="321"/>
      <c r="EK357" s="321"/>
      <c r="EL357" s="321"/>
      <c r="EM357" s="321"/>
      <c r="EN357" s="321"/>
      <c r="EO357" s="321"/>
      <c r="EP357" s="321"/>
      <c r="EQ357" s="321"/>
      <c r="ER357" s="321"/>
      <c r="ES357" s="321"/>
      <c r="ET357" s="321"/>
      <c r="EU357" s="321"/>
      <c r="EV357" s="321"/>
      <c r="EW357" s="321"/>
      <c r="EX357" s="321"/>
      <c r="EY357" s="321"/>
      <c r="EZ357" s="321"/>
      <c r="FA357" s="321"/>
      <c r="FB357" s="321"/>
      <c r="FC357" s="321"/>
      <c r="FD357" s="321"/>
      <c r="FE357" s="321"/>
      <c r="FF357" s="321"/>
      <c r="FG357" s="321"/>
      <c r="FH357" s="321"/>
      <c r="FI357" s="321"/>
      <c r="FJ357" s="321"/>
      <c r="FK357" s="321"/>
      <c r="FL357" s="321"/>
      <c r="FM357" s="321"/>
      <c r="FN357" s="321"/>
      <c r="FO357" s="321"/>
      <c r="FP357" s="321"/>
      <c r="FQ357" s="321"/>
      <c r="FR357" s="321"/>
      <c r="FS357" s="321"/>
      <c r="FT357" s="321"/>
      <c r="FU357" s="321"/>
      <c r="FV357" s="321"/>
      <c r="FW357" s="321"/>
      <c r="FX357" s="321"/>
      <c r="FY357" s="321"/>
      <c r="FZ357" s="321"/>
      <c r="GA357" s="321"/>
      <c r="GB357" s="321"/>
      <c r="GC357" s="321"/>
      <c r="GD357" s="321"/>
      <c r="GE357" s="321"/>
      <c r="GF357" s="321"/>
      <c r="GG357" s="321"/>
      <c r="GH357" s="321"/>
      <c r="GI357" s="321"/>
      <c r="GJ357" s="321"/>
      <c r="GK357" s="321"/>
      <c r="GL357" s="321"/>
      <c r="GM357" s="321"/>
      <c r="GN357" s="321"/>
      <c r="GO357" s="321"/>
      <c r="GP357" s="321"/>
      <c r="GQ357" s="321"/>
      <c r="GR357" s="321"/>
      <c r="GS357" s="321"/>
      <c r="GT357" s="321"/>
      <c r="GU357" s="321"/>
      <c r="GV357" s="321"/>
      <c r="GW357" s="321"/>
      <c r="GX357" s="321"/>
      <c r="GY357" s="321"/>
      <c r="GZ357" s="321"/>
      <c r="HA357" s="321"/>
      <c r="HB357" s="321"/>
      <c r="HC357" s="321"/>
      <c r="HD357" s="321"/>
      <c r="HE357" s="321"/>
      <c r="HF357" s="321"/>
      <c r="HG357" s="321"/>
      <c r="HH357" s="321"/>
      <c r="HI357" s="321"/>
      <c r="HJ357" s="321"/>
      <c r="HK357" s="321"/>
      <c r="HL357" s="321"/>
      <c r="HM357" s="321"/>
      <c r="HN357" s="321"/>
      <c r="HO357" s="321"/>
      <c r="HP357" s="321"/>
      <c r="HQ357" s="321"/>
      <c r="HR357" s="321"/>
      <c r="HS357" s="321"/>
      <c r="HT357" s="321"/>
      <c r="HU357" s="321"/>
      <c r="HV357" s="321"/>
      <c r="HW357" s="321"/>
      <c r="HX357" s="321"/>
      <c r="HY357" s="321"/>
      <c r="HZ357" s="321"/>
      <c r="IA357" s="321"/>
      <c r="IB357" s="321"/>
      <c r="IC357" s="321"/>
      <c r="ID357" s="321"/>
      <c r="IE357" s="321"/>
      <c r="IF357" s="321"/>
      <c r="IG357" s="321"/>
      <c r="IH357" s="321"/>
      <c r="II357" s="321"/>
      <c r="IJ357" s="321"/>
      <c r="IK357" s="321"/>
      <c r="IL357" s="321"/>
      <c r="IM357" s="321"/>
      <c r="IN357" s="321"/>
      <c r="IO357" s="321"/>
      <c r="IP357" s="321"/>
    </row>
    <row r="358" s="26" customFormat="true" ht="15" hidden="false" customHeight="true" outlineLevel="0" collapsed="false">
      <c r="A358" s="33" t="s">
        <v>2593</v>
      </c>
      <c r="B358" s="33"/>
      <c r="C358" s="33"/>
      <c r="D358" s="33"/>
      <c r="E358" s="33"/>
      <c r="F358" s="33"/>
      <c r="G358" s="33"/>
      <c r="H358" s="33"/>
      <c r="I358" s="33"/>
      <c r="J358" s="33"/>
      <c r="K358" s="290" t="n">
        <f aca="false">SUM(K352:K357)</f>
        <v>53587.296</v>
      </c>
    </row>
    <row r="359" s="26" customFormat="true" ht="15" hidden="false" customHeight="true" outlineLevel="0" collapsed="false">
      <c r="A359" s="33" t="s">
        <v>2594</v>
      </c>
      <c r="B359" s="33"/>
      <c r="C359" s="33"/>
      <c r="D359" s="33"/>
      <c r="E359" s="33"/>
      <c r="F359" s="33"/>
      <c r="G359" s="33"/>
      <c r="H359" s="33"/>
      <c r="I359" s="33"/>
      <c r="J359" s="33"/>
      <c r="K359" s="290" t="n">
        <v>-0.3</v>
      </c>
    </row>
    <row r="360" s="26" customFormat="true" ht="15" hidden="false" customHeight="true" outlineLevel="0" collapsed="false">
      <c r="A360" s="313" t="s">
        <v>2728</v>
      </c>
      <c r="B360" s="313"/>
      <c r="C360" s="313"/>
      <c r="D360" s="313"/>
      <c r="E360" s="313"/>
      <c r="F360" s="313"/>
      <c r="G360" s="313"/>
      <c r="H360" s="313"/>
      <c r="I360" s="313"/>
      <c r="J360" s="313"/>
      <c r="K360" s="290" t="n">
        <f aca="false">SUM(K358:K359)</f>
        <v>53586.996</v>
      </c>
    </row>
    <row r="361" s="26" customFormat="true" ht="15" hidden="false" customHeight="false" outlineLevel="0" collapsed="false">
      <c r="A361" s="314"/>
      <c r="B361" s="315"/>
      <c r="C361" s="315"/>
      <c r="D361" s="315"/>
      <c r="E361" s="316"/>
      <c r="F361" s="315"/>
      <c r="G361" s="317"/>
      <c r="H361" s="314"/>
      <c r="I361" s="315"/>
      <c r="J361" s="315"/>
      <c r="K361" s="318"/>
    </row>
    <row r="362" s="26" customFormat="true" ht="15" hidden="false" customHeight="false" outlineLevel="0" collapsed="false">
      <c r="A362" s="24"/>
      <c r="C362" s="319"/>
      <c r="D362" s="319"/>
      <c r="F362" s="319"/>
      <c r="G362" s="320"/>
      <c r="H362" s="24"/>
      <c r="K362" s="118"/>
    </row>
    <row r="363" s="26" customFormat="true" ht="45" hidden="false" customHeight="false" outlineLevel="0" collapsed="false">
      <c r="A363" s="32" t="s">
        <v>2588</v>
      </c>
      <c r="B363" s="284" t="s">
        <v>751</v>
      </c>
      <c r="C363" s="284" t="s">
        <v>752</v>
      </c>
      <c r="D363" s="284" t="s">
        <v>753</v>
      </c>
      <c r="E363" s="284" t="s">
        <v>3</v>
      </c>
      <c r="F363" s="284" t="s">
        <v>2589</v>
      </c>
      <c r="G363" s="286" t="s">
        <v>755</v>
      </c>
      <c r="H363" s="285" t="s">
        <v>756</v>
      </c>
      <c r="I363" s="286" t="s">
        <v>757</v>
      </c>
      <c r="J363" s="285" t="s">
        <v>758</v>
      </c>
      <c r="K363" s="287" t="s">
        <v>759</v>
      </c>
      <c r="N363" s="283" t="s">
        <v>2729</v>
      </c>
    </row>
    <row r="364" s="24" customFormat="true" ht="45" hidden="false" customHeight="false" outlineLevel="0" collapsed="false">
      <c r="A364" s="46" t="n">
        <v>1</v>
      </c>
      <c r="B364" s="39" t="s">
        <v>944</v>
      </c>
      <c r="C364" s="37" t="s">
        <v>945</v>
      </c>
      <c r="D364" s="37" t="s">
        <v>946</v>
      </c>
      <c r="E364" s="78" t="s">
        <v>103</v>
      </c>
      <c r="F364" s="37" t="s">
        <v>866</v>
      </c>
      <c r="G364" s="60" t="n">
        <v>0.26</v>
      </c>
      <c r="H364" s="338" t="n">
        <v>13100</v>
      </c>
      <c r="I364" s="40" t="n">
        <v>3406</v>
      </c>
      <c r="J364" s="41" t="n">
        <v>0.12</v>
      </c>
      <c r="K364" s="42" t="n">
        <v>3814.72</v>
      </c>
      <c r="L364" s="37" t="s">
        <v>781</v>
      </c>
      <c r="M364" s="50" t="s">
        <v>947</v>
      </c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  <c r="DJ364" s="50"/>
      <c r="DK364" s="50"/>
      <c r="DL364" s="50"/>
      <c r="DM364" s="50"/>
      <c r="DN364" s="50"/>
      <c r="DO364" s="50"/>
      <c r="DP364" s="50"/>
      <c r="DQ364" s="50"/>
      <c r="DR364" s="50"/>
      <c r="DS364" s="50"/>
      <c r="DT364" s="50"/>
      <c r="DU364" s="50"/>
      <c r="DV364" s="50"/>
      <c r="DW364" s="50"/>
      <c r="DX364" s="50"/>
      <c r="DY364" s="50"/>
      <c r="DZ364" s="50"/>
      <c r="EA364" s="50"/>
      <c r="EB364" s="50"/>
      <c r="EC364" s="50"/>
      <c r="ED364" s="50"/>
      <c r="EE364" s="50"/>
      <c r="EF364" s="50"/>
      <c r="EG364" s="50"/>
      <c r="EH364" s="50"/>
      <c r="EI364" s="50"/>
      <c r="EJ364" s="50"/>
      <c r="EK364" s="50"/>
      <c r="EL364" s="50"/>
      <c r="EM364" s="50"/>
      <c r="EN364" s="50"/>
      <c r="EO364" s="50"/>
      <c r="EP364" s="50"/>
      <c r="EQ364" s="50"/>
      <c r="ER364" s="50"/>
      <c r="ES364" s="50"/>
      <c r="ET364" s="50"/>
      <c r="EU364" s="50"/>
      <c r="EV364" s="50"/>
      <c r="EW364" s="50"/>
      <c r="EX364" s="50"/>
      <c r="EY364" s="50"/>
      <c r="EZ364" s="50"/>
      <c r="FA364" s="50"/>
      <c r="FB364" s="50"/>
      <c r="FC364" s="50"/>
      <c r="FD364" s="50"/>
      <c r="FE364" s="50"/>
      <c r="FF364" s="50"/>
      <c r="FG364" s="50"/>
      <c r="FH364" s="50"/>
      <c r="FI364" s="50"/>
      <c r="FJ364" s="50"/>
      <c r="FK364" s="50"/>
      <c r="FL364" s="50"/>
      <c r="FM364" s="50"/>
      <c r="FN364" s="50"/>
      <c r="FO364" s="50"/>
      <c r="FP364" s="50"/>
      <c r="FQ364" s="50"/>
      <c r="FR364" s="50"/>
      <c r="FS364" s="50"/>
      <c r="FT364" s="50"/>
      <c r="FU364" s="50"/>
      <c r="FV364" s="50"/>
      <c r="FW364" s="50"/>
      <c r="FX364" s="50"/>
      <c r="FY364" s="50"/>
      <c r="FZ364" s="50"/>
      <c r="GA364" s="50"/>
      <c r="GB364" s="50"/>
      <c r="GC364" s="50"/>
      <c r="GD364" s="50"/>
      <c r="GE364" s="50"/>
      <c r="GF364" s="50"/>
      <c r="GG364" s="50"/>
      <c r="GH364" s="50"/>
      <c r="GI364" s="50"/>
      <c r="GJ364" s="50"/>
      <c r="GK364" s="50"/>
      <c r="GL364" s="50"/>
      <c r="GM364" s="50"/>
      <c r="GN364" s="50"/>
      <c r="GO364" s="50"/>
      <c r="GP364" s="50"/>
      <c r="GQ364" s="50"/>
      <c r="GR364" s="50"/>
      <c r="GS364" s="50"/>
      <c r="GT364" s="50"/>
      <c r="GU364" s="50"/>
      <c r="GV364" s="50"/>
      <c r="GW364" s="50"/>
      <c r="GX364" s="50"/>
      <c r="GY364" s="50"/>
      <c r="GZ364" s="50"/>
      <c r="HA364" s="50"/>
      <c r="HB364" s="50"/>
      <c r="HC364" s="50"/>
      <c r="HD364" s="50"/>
      <c r="HE364" s="50"/>
      <c r="HF364" s="50"/>
      <c r="HG364" s="50"/>
      <c r="HH364" s="50"/>
      <c r="HI364" s="50"/>
      <c r="HJ364" s="50"/>
      <c r="HK364" s="50"/>
      <c r="HL364" s="50"/>
      <c r="HM364" s="50"/>
      <c r="HN364" s="50"/>
      <c r="HO364" s="50"/>
      <c r="HP364" s="50"/>
      <c r="HQ364" s="50"/>
      <c r="HR364" s="50"/>
      <c r="HS364" s="50"/>
      <c r="HT364" s="50"/>
    </row>
    <row r="365" s="24" customFormat="true" ht="30" hidden="false" customHeight="false" outlineLevel="0" collapsed="false">
      <c r="A365" s="38" t="n">
        <v>2</v>
      </c>
      <c r="B365" s="39" t="s">
        <v>951</v>
      </c>
      <c r="C365" s="37" t="s">
        <v>952</v>
      </c>
      <c r="D365" s="37" t="s">
        <v>953</v>
      </c>
      <c r="E365" s="78" t="s">
        <v>103</v>
      </c>
      <c r="F365" s="37" t="s">
        <v>866</v>
      </c>
      <c r="G365" s="60" t="n">
        <v>0.68</v>
      </c>
      <c r="H365" s="338" t="n">
        <v>22400</v>
      </c>
      <c r="I365" s="40" t="n">
        <v>15232</v>
      </c>
      <c r="J365" s="57" t="n">
        <v>0.12</v>
      </c>
      <c r="K365" s="42" t="n">
        <v>17059.84</v>
      </c>
      <c r="L365" s="37" t="s">
        <v>781</v>
      </c>
      <c r="M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  <c r="DJ365" s="50"/>
      <c r="DK365" s="50"/>
      <c r="DL365" s="50"/>
      <c r="DM365" s="50"/>
      <c r="DN365" s="50"/>
      <c r="DO365" s="50"/>
      <c r="DP365" s="50"/>
      <c r="DQ365" s="50"/>
      <c r="DR365" s="50"/>
      <c r="DS365" s="50"/>
      <c r="DT365" s="50"/>
      <c r="DU365" s="50"/>
      <c r="DV365" s="50"/>
      <c r="DW365" s="50"/>
      <c r="DX365" s="50"/>
      <c r="DY365" s="50"/>
      <c r="DZ365" s="50"/>
      <c r="EA365" s="50"/>
      <c r="EB365" s="50"/>
      <c r="EC365" s="50"/>
      <c r="ED365" s="50"/>
      <c r="EE365" s="50"/>
      <c r="EF365" s="50"/>
      <c r="EG365" s="50"/>
      <c r="EH365" s="50"/>
      <c r="EI365" s="50"/>
      <c r="EJ365" s="50"/>
      <c r="EK365" s="50"/>
      <c r="EL365" s="50"/>
      <c r="EM365" s="50"/>
      <c r="EN365" s="50"/>
      <c r="EO365" s="50"/>
      <c r="EP365" s="50"/>
      <c r="EQ365" s="50"/>
      <c r="ER365" s="50"/>
      <c r="ES365" s="50"/>
      <c r="ET365" s="50"/>
      <c r="EU365" s="50"/>
      <c r="EV365" s="50"/>
      <c r="EW365" s="50"/>
      <c r="EX365" s="50"/>
      <c r="EY365" s="50"/>
      <c r="EZ365" s="50"/>
      <c r="FA365" s="50"/>
      <c r="FB365" s="50"/>
      <c r="FC365" s="50"/>
      <c r="FD365" s="50"/>
      <c r="FE365" s="50"/>
      <c r="FF365" s="50"/>
      <c r="FG365" s="50"/>
      <c r="FH365" s="50"/>
      <c r="FI365" s="50"/>
      <c r="FJ365" s="50"/>
      <c r="FK365" s="50"/>
      <c r="FL365" s="50"/>
      <c r="FM365" s="50"/>
      <c r="FN365" s="50"/>
      <c r="FO365" s="50"/>
      <c r="FP365" s="50"/>
      <c r="FQ365" s="50"/>
      <c r="FR365" s="50"/>
      <c r="FS365" s="50"/>
      <c r="FT365" s="50"/>
      <c r="FU365" s="50"/>
      <c r="FV365" s="50"/>
      <c r="FW365" s="50"/>
      <c r="FX365" s="50"/>
      <c r="FY365" s="50"/>
      <c r="FZ365" s="50"/>
      <c r="GA365" s="50"/>
      <c r="GB365" s="50"/>
      <c r="GC365" s="50"/>
      <c r="GD365" s="50"/>
      <c r="GE365" s="50"/>
      <c r="GF365" s="50"/>
      <c r="GG365" s="50"/>
      <c r="GH365" s="50"/>
      <c r="GI365" s="50"/>
      <c r="GJ365" s="50"/>
      <c r="GK365" s="50"/>
      <c r="GL365" s="50"/>
      <c r="GM365" s="50"/>
      <c r="GN365" s="50"/>
      <c r="GO365" s="50"/>
      <c r="GP365" s="50"/>
      <c r="GQ365" s="50"/>
      <c r="GR365" s="50"/>
      <c r="GS365" s="50"/>
      <c r="GT365" s="50"/>
      <c r="GU365" s="50"/>
      <c r="GV365" s="50"/>
      <c r="GW365" s="50"/>
      <c r="GX365" s="50"/>
      <c r="GY365" s="50"/>
      <c r="GZ365" s="50"/>
      <c r="HA365" s="50"/>
      <c r="HB365" s="50"/>
      <c r="HC365" s="50"/>
      <c r="HD365" s="50"/>
      <c r="HE365" s="50"/>
      <c r="HF365" s="50"/>
      <c r="HG365" s="50"/>
      <c r="HH365" s="50"/>
      <c r="HI365" s="50"/>
      <c r="HJ365" s="50"/>
      <c r="HK365" s="50"/>
      <c r="HL365" s="50"/>
      <c r="HM365" s="50"/>
      <c r="HN365" s="50"/>
    </row>
    <row r="366" s="24" customFormat="true" ht="30" hidden="false" customHeight="false" outlineLevel="0" collapsed="false">
      <c r="A366" s="51" t="n">
        <v>3</v>
      </c>
      <c r="B366" s="39" t="s">
        <v>998</v>
      </c>
      <c r="C366" s="37" t="s">
        <v>999</v>
      </c>
      <c r="D366" s="37" t="s">
        <v>1000</v>
      </c>
      <c r="E366" s="78" t="s">
        <v>16</v>
      </c>
      <c r="F366" s="37" t="s">
        <v>866</v>
      </c>
      <c r="G366" s="60" t="n">
        <v>0.53</v>
      </c>
      <c r="H366" s="48" t="n">
        <v>2200</v>
      </c>
      <c r="I366" s="40" t="n">
        <v>1166</v>
      </c>
      <c r="J366" s="41" t="n">
        <v>0.12</v>
      </c>
      <c r="K366" s="42" t="n">
        <v>1305.92</v>
      </c>
      <c r="L366" s="37" t="s">
        <v>781</v>
      </c>
      <c r="M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  <c r="DJ366" s="50"/>
      <c r="DK366" s="50"/>
      <c r="DL366" s="50"/>
      <c r="DM366" s="50"/>
      <c r="DN366" s="50"/>
      <c r="DO366" s="50"/>
      <c r="DP366" s="50"/>
      <c r="DQ366" s="50"/>
      <c r="DR366" s="50"/>
      <c r="DS366" s="50"/>
      <c r="DT366" s="50"/>
      <c r="DU366" s="50"/>
      <c r="DV366" s="50"/>
      <c r="DW366" s="50"/>
      <c r="DX366" s="50"/>
      <c r="DY366" s="50"/>
      <c r="DZ366" s="50"/>
      <c r="EA366" s="50"/>
      <c r="EB366" s="50"/>
      <c r="EC366" s="50"/>
      <c r="ED366" s="50"/>
      <c r="EE366" s="50"/>
      <c r="EF366" s="50"/>
      <c r="EG366" s="50"/>
      <c r="EH366" s="50"/>
      <c r="EI366" s="50"/>
      <c r="EJ366" s="50"/>
      <c r="EK366" s="50"/>
      <c r="EL366" s="50"/>
      <c r="EM366" s="50"/>
      <c r="EN366" s="50"/>
      <c r="EO366" s="50"/>
      <c r="EP366" s="50"/>
      <c r="EQ366" s="50"/>
      <c r="ER366" s="50"/>
      <c r="ES366" s="50"/>
      <c r="ET366" s="50"/>
      <c r="EU366" s="50"/>
      <c r="EV366" s="50"/>
      <c r="EW366" s="50"/>
      <c r="EX366" s="50"/>
      <c r="EY366" s="50"/>
      <c r="EZ366" s="50"/>
      <c r="FA366" s="50"/>
      <c r="FB366" s="50"/>
      <c r="FC366" s="50"/>
      <c r="FD366" s="50"/>
      <c r="FE366" s="50"/>
      <c r="FF366" s="50"/>
      <c r="FG366" s="50"/>
      <c r="FH366" s="50"/>
      <c r="FI366" s="50"/>
      <c r="FJ366" s="50"/>
      <c r="FK366" s="50"/>
      <c r="FL366" s="50"/>
      <c r="FM366" s="50"/>
      <c r="FN366" s="50"/>
      <c r="FO366" s="50"/>
      <c r="FP366" s="50"/>
      <c r="FQ366" s="50"/>
      <c r="FR366" s="50"/>
      <c r="FS366" s="50"/>
      <c r="FT366" s="50"/>
      <c r="FU366" s="50"/>
      <c r="FV366" s="50"/>
      <c r="FW366" s="50"/>
      <c r="FX366" s="50"/>
      <c r="FY366" s="50"/>
      <c r="FZ366" s="50"/>
      <c r="GA366" s="50"/>
      <c r="GB366" s="50"/>
      <c r="GC366" s="50"/>
      <c r="GD366" s="50"/>
      <c r="GE366" s="50"/>
      <c r="GF366" s="50"/>
      <c r="GG366" s="50"/>
      <c r="GH366" s="50"/>
      <c r="GI366" s="50"/>
      <c r="GJ366" s="50"/>
      <c r="GK366" s="50"/>
      <c r="GL366" s="50"/>
      <c r="GM366" s="50"/>
      <c r="GN366" s="50"/>
      <c r="GO366" s="50"/>
      <c r="GP366" s="50"/>
      <c r="GQ366" s="50"/>
      <c r="GR366" s="50"/>
      <c r="GS366" s="50"/>
      <c r="GT366" s="50"/>
      <c r="GU366" s="50"/>
      <c r="GV366" s="50"/>
      <c r="GW366" s="50"/>
      <c r="GX366" s="50"/>
      <c r="GY366" s="50"/>
      <c r="GZ366" s="50"/>
      <c r="HA366" s="50"/>
      <c r="HB366" s="50"/>
      <c r="HC366" s="50"/>
      <c r="HD366" s="50"/>
      <c r="HE366" s="50"/>
      <c r="HF366" s="50"/>
      <c r="HG366" s="50"/>
      <c r="HH366" s="50"/>
      <c r="HI366" s="50"/>
      <c r="HJ366" s="50"/>
      <c r="HK366" s="50"/>
      <c r="HL366" s="50"/>
      <c r="HM366" s="50"/>
      <c r="HN366" s="50"/>
      <c r="HO366" s="50"/>
      <c r="HP366" s="50"/>
      <c r="HQ366" s="50"/>
      <c r="HR366" s="50"/>
      <c r="HS366" s="50"/>
      <c r="HT366" s="50"/>
    </row>
    <row r="367" s="24" customFormat="true" ht="30" hidden="false" customHeight="false" outlineLevel="0" collapsed="false">
      <c r="A367" s="51" t="n">
        <v>4</v>
      </c>
      <c r="B367" s="39" t="s">
        <v>1042</v>
      </c>
      <c r="C367" s="37" t="s">
        <v>1043</v>
      </c>
      <c r="D367" s="37" t="s">
        <v>1044</v>
      </c>
      <c r="E367" s="78" t="s">
        <v>103</v>
      </c>
      <c r="F367" s="37" t="s">
        <v>866</v>
      </c>
      <c r="G367" s="56" t="n">
        <v>2.49</v>
      </c>
      <c r="H367" s="52" t="n">
        <v>1700</v>
      </c>
      <c r="I367" s="40" t="n">
        <v>4233</v>
      </c>
      <c r="J367" s="41" t="n">
        <v>0.12</v>
      </c>
      <c r="K367" s="42" t="n">
        <v>4740.96</v>
      </c>
      <c r="L367" s="37" t="s">
        <v>781</v>
      </c>
      <c r="M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  <c r="DJ367" s="50"/>
      <c r="DK367" s="50"/>
      <c r="DL367" s="50"/>
      <c r="DM367" s="50"/>
      <c r="DN367" s="50"/>
      <c r="DO367" s="50"/>
      <c r="DP367" s="50"/>
      <c r="DQ367" s="50"/>
      <c r="DR367" s="50"/>
      <c r="DS367" s="50"/>
      <c r="DT367" s="50"/>
      <c r="DU367" s="50"/>
      <c r="DV367" s="50"/>
      <c r="DW367" s="50"/>
      <c r="DX367" s="50"/>
      <c r="DY367" s="50"/>
      <c r="DZ367" s="50"/>
      <c r="EA367" s="50"/>
      <c r="EB367" s="50"/>
      <c r="EC367" s="50"/>
      <c r="ED367" s="50"/>
      <c r="EE367" s="50"/>
      <c r="EF367" s="50"/>
      <c r="EG367" s="50"/>
      <c r="EH367" s="50"/>
      <c r="EI367" s="50"/>
      <c r="EJ367" s="50"/>
      <c r="EK367" s="50"/>
      <c r="EL367" s="50"/>
      <c r="EM367" s="50"/>
      <c r="EN367" s="50"/>
      <c r="EO367" s="50"/>
      <c r="EP367" s="50"/>
      <c r="EQ367" s="50"/>
      <c r="ER367" s="50"/>
      <c r="ES367" s="50"/>
      <c r="ET367" s="50"/>
      <c r="EU367" s="50"/>
      <c r="EV367" s="50"/>
      <c r="EW367" s="50"/>
      <c r="EX367" s="50"/>
      <c r="EY367" s="50"/>
      <c r="EZ367" s="50"/>
      <c r="FA367" s="50"/>
      <c r="FB367" s="50"/>
      <c r="FC367" s="50"/>
      <c r="FD367" s="50"/>
      <c r="FE367" s="50"/>
      <c r="FF367" s="50"/>
      <c r="FG367" s="50"/>
      <c r="FH367" s="50"/>
      <c r="FI367" s="50"/>
      <c r="FJ367" s="50"/>
      <c r="FK367" s="50"/>
      <c r="FL367" s="50"/>
      <c r="FM367" s="50"/>
      <c r="FN367" s="50"/>
      <c r="FO367" s="50"/>
      <c r="FP367" s="50"/>
      <c r="FQ367" s="50"/>
      <c r="FR367" s="50"/>
      <c r="FS367" s="50"/>
      <c r="FT367" s="50"/>
      <c r="FU367" s="50"/>
      <c r="FV367" s="50"/>
      <c r="FW367" s="50"/>
      <c r="FX367" s="50"/>
      <c r="FY367" s="50"/>
      <c r="FZ367" s="50"/>
      <c r="GA367" s="50"/>
      <c r="GB367" s="50"/>
      <c r="GC367" s="50"/>
      <c r="GD367" s="50"/>
      <c r="GE367" s="50"/>
      <c r="GF367" s="50"/>
      <c r="GG367" s="50"/>
      <c r="GH367" s="50"/>
      <c r="GI367" s="50"/>
      <c r="GJ367" s="50"/>
      <c r="GK367" s="50"/>
      <c r="GL367" s="50"/>
      <c r="GM367" s="50"/>
      <c r="GN367" s="50"/>
      <c r="GO367" s="50"/>
      <c r="GP367" s="50"/>
      <c r="GQ367" s="50"/>
      <c r="GR367" s="50"/>
      <c r="GS367" s="50"/>
      <c r="GT367" s="50"/>
      <c r="GU367" s="50"/>
      <c r="GV367" s="50"/>
      <c r="GW367" s="50"/>
      <c r="GX367" s="50"/>
      <c r="GY367" s="50"/>
      <c r="GZ367" s="50"/>
      <c r="HA367" s="50"/>
      <c r="HB367" s="50"/>
      <c r="HC367" s="50"/>
      <c r="HD367" s="50"/>
      <c r="HE367" s="50"/>
      <c r="HF367" s="50"/>
      <c r="HG367" s="50"/>
      <c r="HH367" s="50"/>
      <c r="HI367" s="50"/>
      <c r="HJ367" s="50"/>
      <c r="HK367" s="50"/>
      <c r="HL367" s="50"/>
      <c r="HM367" s="50"/>
      <c r="HN367" s="50"/>
      <c r="HO367" s="50"/>
      <c r="HP367" s="50"/>
      <c r="HQ367" s="50"/>
      <c r="HR367" s="50"/>
      <c r="HS367" s="50"/>
      <c r="HT367" s="50"/>
    </row>
    <row r="368" s="24" customFormat="true" ht="30" hidden="false" customHeight="false" outlineLevel="0" collapsed="false">
      <c r="A368" s="38" t="n">
        <v>5</v>
      </c>
      <c r="B368" s="39" t="s">
        <v>1061</v>
      </c>
      <c r="C368" s="37" t="s">
        <v>1062</v>
      </c>
      <c r="D368" s="37" t="s">
        <v>1063</v>
      </c>
      <c r="E368" s="78" t="s">
        <v>103</v>
      </c>
      <c r="F368" s="37" t="s">
        <v>866</v>
      </c>
      <c r="G368" s="60" t="n">
        <v>11.6</v>
      </c>
      <c r="H368" s="48" t="n">
        <v>300</v>
      </c>
      <c r="I368" s="40" t="n">
        <v>3480</v>
      </c>
      <c r="J368" s="57" t="n">
        <v>0.12</v>
      </c>
      <c r="K368" s="42" t="n">
        <v>3897.6</v>
      </c>
      <c r="L368" s="37" t="s">
        <v>781</v>
      </c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  <c r="DJ368" s="50"/>
      <c r="DK368" s="50"/>
      <c r="DL368" s="50"/>
      <c r="DM368" s="50"/>
      <c r="DN368" s="50"/>
      <c r="DO368" s="50"/>
      <c r="DP368" s="50"/>
      <c r="DQ368" s="50"/>
      <c r="DR368" s="50"/>
      <c r="DS368" s="50"/>
      <c r="DT368" s="50"/>
      <c r="DU368" s="50"/>
      <c r="DV368" s="50"/>
      <c r="DW368" s="50"/>
      <c r="DX368" s="50"/>
      <c r="DY368" s="50"/>
      <c r="DZ368" s="50"/>
      <c r="EA368" s="50"/>
      <c r="EB368" s="50"/>
      <c r="EC368" s="50"/>
      <c r="ED368" s="50"/>
      <c r="EE368" s="50"/>
      <c r="EF368" s="50"/>
      <c r="EG368" s="50"/>
      <c r="EH368" s="50"/>
      <c r="EI368" s="50"/>
      <c r="EJ368" s="50"/>
      <c r="EK368" s="50"/>
      <c r="EL368" s="50"/>
      <c r="EM368" s="50"/>
      <c r="EN368" s="50"/>
      <c r="EO368" s="50"/>
      <c r="EP368" s="50"/>
      <c r="EQ368" s="50"/>
      <c r="ER368" s="50"/>
      <c r="ES368" s="50"/>
      <c r="ET368" s="50"/>
      <c r="EU368" s="50"/>
      <c r="EV368" s="50"/>
      <c r="EW368" s="50"/>
      <c r="EX368" s="50"/>
      <c r="EY368" s="50"/>
      <c r="EZ368" s="50"/>
      <c r="FA368" s="50"/>
      <c r="FB368" s="50"/>
      <c r="FC368" s="50"/>
      <c r="FD368" s="50"/>
      <c r="FE368" s="50"/>
      <c r="FF368" s="50"/>
      <c r="FG368" s="50"/>
      <c r="FH368" s="50"/>
      <c r="FI368" s="50"/>
      <c r="FJ368" s="50"/>
      <c r="FK368" s="50"/>
      <c r="FL368" s="50"/>
      <c r="FM368" s="50"/>
      <c r="FN368" s="50"/>
      <c r="FO368" s="50"/>
      <c r="FP368" s="50"/>
      <c r="FQ368" s="50"/>
      <c r="FR368" s="50"/>
      <c r="FS368" s="50"/>
      <c r="FT368" s="50"/>
      <c r="FU368" s="50"/>
      <c r="FV368" s="50"/>
      <c r="FW368" s="50"/>
      <c r="FX368" s="50"/>
      <c r="FY368" s="50"/>
      <c r="FZ368" s="50"/>
      <c r="GA368" s="50"/>
      <c r="GB368" s="50"/>
      <c r="GC368" s="50"/>
      <c r="GD368" s="50"/>
      <c r="GE368" s="50"/>
      <c r="GF368" s="50"/>
      <c r="GG368" s="50"/>
      <c r="GH368" s="50"/>
      <c r="GI368" s="50"/>
      <c r="GJ368" s="50"/>
      <c r="GK368" s="50"/>
      <c r="GL368" s="50"/>
      <c r="GM368" s="50"/>
      <c r="GN368" s="50"/>
      <c r="GO368" s="50"/>
      <c r="GP368" s="50"/>
      <c r="GQ368" s="50"/>
      <c r="GR368" s="50"/>
      <c r="GS368" s="50"/>
      <c r="GT368" s="50"/>
      <c r="GU368" s="50"/>
      <c r="GV368" s="50"/>
      <c r="GW368" s="50"/>
      <c r="GX368" s="50"/>
      <c r="GY368" s="50"/>
      <c r="GZ368" s="50"/>
      <c r="HA368" s="50"/>
      <c r="HB368" s="50"/>
      <c r="HC368" s="50"/>
      <c r="HD368" s="50"/>
      <c r="HE368" s="50"/>
      <c r="HF368" s="50"/>
      <c r="HG368" s="50"/>
      <c r="HH368" s="50"/>
      <c r="HI368" s="50"/>
      <c r="HJ368" s="50"/>
      <c r="HK368" s="50"/>
      <c r="HL368" s="50"/>
      <c r="HM368" s="50"/>
      <c r="HN368" s="50"/>
    </row>
    <row r="369" s="24" customFormat="true" ht="45" hidden="false" customHeight="false" outlineLevel="0" collapsed="false">
      <c r="A369" s="51" t="n">
        <v>6</v>
      </c>
      <c r="B369" s="39" t="s">
        <v>1070</v>
      </c>
      <c r="C369" s="37" t="s">
        <v>1071</v>
      </c>
      <c r="D369" s="37" t="s">
        <v>1072</v>
      </c>
      <c r="E369" s="78" t="s">
        <v>103</v>
      </c>
      <c r="F369" s="37" t="s">
        <v>866</v>
      </c>
      <c r="G369" s="60" t="n">
        <v>1.56</v>
      </c>
      <c r="H369" s="48" t="n">
        <v>500</v>
      </c>
      <c r="I369" s="40" t="n">
        <v>780</v>
      </c>
      <c r="J369" s="41" t="n">
        <v>0.12</v>
      </c>
      <c r="K369" s="42" t="n">
        <v>873.6</v>
      </c>
      <c r="L369" s="37" t="s">
        <v>781</v>
      </c>
      <c r="M369" s="50" t="s">
        <v>1073</v>
      </c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  <c r="DJ369" s="50"/>
      <c r="DK369" s="50"/>
      <c r="DL369" s="50"/>
      <c r="DM369" s="50"/>
      <c r="DN369" s="50"/>
      <c r="DO369" s="50"/>
      <c r="DP369" s="50"/>
      <c r="DQ369" s="50"/>
      <c r="DR369" s="50"/>
      <c r="DS369" s="50"/>
      <c r="DT369" s="50"/>
      <c r="DU369" s="50"/>
      <c r="DV369" s="50"/>
      <c r="DW369" s="50"/>
      <c r="DX369" s="50"/>
      <c r="DY369" s="50"/>
      <c r="DZ369" s="50"/>
      <c r="EA369" s="50"/>
      <c r="EB369" s="50"/>
      <c r="EC369" s="50"/>
      <c r="ED369" s="50"/>
      <c r="EE369" s="50"/>
      <c r="EF369" s="50"/>
      <c r="EG369" s="50"/>
      <c r="EH369" s="50"/>
      <c r="EI369" s="50"/>
      <c r="EJ369" s="50"/>
      <c r="EK369" s="50"/>
      <c r="EL369" s="50"/>
      <c r="EM369" s="50"/>
      <c r="EN369" s="50"/>
      <c r="EO369" s="50"/>
      <c r="EP369" s="50"/>
      <c r="EQ369" s="50"/>
      <c r="ER369" s="50"/>
      <c r="ES369" s="50"/>
      <c r="ET369" s="50"/>
      <c r="EU369" s="50"/>
      <c r="EV369" s="50"/>
      <c r="EW369" s="50"/>
      <c r="EX369" s="50"/>
      <c r="EY369" s="50"/>
      <c r="EZ369" s="50"/>
      <c r="FA369" s="50"/>
      <c r="FB369" s="50"/>
      <c r="FC369" s="50"/>
      <c r="FD369" s="50"/>
      <c r="FE369" s="50"/>
      <c r="FF369" s="50"/>
      <c r="FG369" s="50"/>
      <c r="FH369" s="50"/>
      <c r="FI369" s="50"/>
      <c r="FJ369" s="50"/>
      <c r="FK369" s="50"/>
      <c r="FL369" s="50"/>
      <c r="FM369" s="50"/>
      <c r="FN369" s="50"/>
      <c r="FO369" s="50"/>
      <c r="FP369" s="50"/>
      <c r="FQ369" s="50"/>
      <c r="FR369" s="50"/>
      <c r="FS369" s="50"/>
      <c r="FT369" s="50"/>
      <c r="FU369" s="50"/>
      <c r="FV369" s="50"/>
      <c r="FW369" s="50"/>
      <c r="FX369" s="50"/>
      <c r="FY369" s="50"/>
      <c r="FZ369" s="50"/>
      <c r="GA369" s="50"/>
      <c r="GB369" s="50"/>
      <c r="GC369" s="50"/>
      <c r="GD369" s="50"/>
      <c r="GE369" s="50"/>
      <c r="GF369" s="50"/>
      <c r="GG369" s="50"/>
      <c r="GH369" s="50"/>
      <c r="GI369" s="50"/>
      <c r="GJ369" s="50"/>
      <c r="GK369" s="50"/>
      <c r="GL369" s="50"/>
      <c r="GM369" s="50"/>
      <c r="GN369" s="50"/>
      <c r="GO369" s="50"/>
      <c r="GP369" s="50"/>
      <c r="GQ369" s="50"/>
      <c r="GR369" s="50"/>
      <c r="GS369" s="50"/>
      <c r="GT369" s="50"/>
      <c r="GU369" s="50"/>
      <c r="GV369" s="50"/>
      <c r="GW369" s="50"/>
      <c r="GX369" s="50"/>
      <c r="GY369" s="50"/>
      <c r="GZ369" s="50"/>
      <c r="HA369" s="50"/>
      <c r="HB369" s="50"/>
      <c r="HC369" s="50"/>
      <c r="HD369" s="50"/>
      <c r="HE369" s="50"/>
      <c r="HF369" s="50"/>
      <c r="HG369" s="50"/>
      <c r="HH369" s="50"/>
      <c r="HI369" s="50"/>
      <c r="HJ369" s="50"/>
      <c r="HK369" s="50"/>
      <c r="HL369" s="50"/>
      <c r="HM369" s="50"/>
      <c r="HN369" s="50"/>
      <c r="HO369" s="50"/>
      <c r="HP369" s="50"/>
      <c r="HQ369" s="50"/>
      <c r="HR369" s="50"/>
      <c r="HS369" s="50"/>
      <c r="HT369" s="50"/>
    </row>
    <row r="370" s="26" customFormat="true" ht="15" hidden="false" customHeight="true" outlineLevel="0" collapsed="false">
      <c r="A370" s="33" t="s">
        <v>2593</v>
      </c>
      <c r="B370" s="33"/>
      <c r="C370" s="33"/>
      <c r="D370" s="33"/>
      <c r="E370" s="33"/>
      <c r="F370" s="33"/>
      <c r="G370" s="33"/>
      <c r="H370" s="33"/>
      <c r="I370" s="33"/>
      <c r="J370" s="33"/>
      <c r="K370" s="290" t="n">
        <f aca="false">SUM(K364:K369)</f>
        <v>31692.64</v>
      </c>
    </row>
    <row r="371" s="26" customFormat="true" ht="15" hidden="false" customHeight="true" outlineLevel="0" collapsed="false">
      <c r="A371" s="33" t="s">
        <v>2594</v>
      </c>
      <c r="B371" s="33"/>
      <c r="C371" s="33"/>
      <c r="D371" s="33"/>
      <c r="E371" s="33"/>
      <c r="F371" s="33"/>
      <c r="G371" s="33"/>
      <c r="H371" s="33"/>
      <c r="I371" s="33"/>
      <c r="J371" s="33"/>
      <c r="K371" s="290" t="n">
        <v>-0.44</v>
      </c>
    </row>
    <row r="372" s="26" customFormat="true" ht="15" hidden="false" customHeight="true" outlineLevel="0" collapsed="false">
      <c r="A372" s="313" t="s">
        <v>2730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290" t="n">
        <f aca="false">SUM(K370:K371)</f>
        <v>31692.2</v>
      </c>
    </row>
    <row r="373" s="26" customFormat="true" ht="15" hidden="false" customHeight="false" outlineLevel="0" collapsed="false">
      <c r="A373" s="314"/>
      <c r="B373" s="315"/>
      <c r="C373" s="315"/>
      <c r="D373" s="315"/>
      <c r="E373" s="316"/>
      <c r="F373" s="315"/>
      <c r="G373" s="317"/>
      <c r="H373" s="314"/>
      <c r="I373" s="315"/>
      <c r="J373" s="315"/>
      <c r="K373" s="318"/>
    </row>
    <row r="374" s="26" customFormat="true" ht="15" hidden="false" customHeight="false" outlineLevel="0" collapsed="false">
      <c r="A374" s="24"/>
      <c r="C374" s="319"/>
      <c r="D374" s="319"/>
      <c r="F374" s="319"/>
      <c r="G374" s="320"/>
      <c r="H374" s="24"/>
      <c r="K374" s="118"/>
    </row>
    <row r="375" s="26" customFormat="true" ht="45" hidden="false" customHeight="false" outlineLevel="0" collapsed="false">
      <c r="A375" s="32" t="s">
        <v>2588</v>
      </c>
      <c r="B375" s="284" t="s">
        <v>751</v>
      </c>
      <c r="C375" s="284" t="s">
        <v>752</v>
      </c>
      <c r="D375" s="284" t="s">
        <v>753</v>
      </c>
      <c r="E375" s="284" t="s">
        <v>3</v>
      </c>
      <c r="F375" s="284" t="s">
        <v>2589</v>
      </c>
      <c r="G375" s="286" t="s">
        <v>755</v>
      </c>
      <c r="H375" s="285" t="s">
        <v>756</v>
      </c>
      <c r="I375" s="286" t="s">
        <v>757</v>
      </c>
      <c r="J375" s="285" t="s">
        <v>758</v>
      </c>
      <c r="K375" s="287" t="s">
        <v>759</v>
      </c>
      <c r="N375" s="283" t="s">
        <v>2731</v>
      </c>
    </row>
    <row r="376" s="24" customFormat="true" ht="45" hidden="false" customHeight="true" outlineLevel="0" collapsed="false">
      <c r="A376" s="51" t="n">
        <v>1</v>
      </c>
      <c r="B376" s="39" t="s">
        <v>1074</v>
      </c>
      <c r="C376" s="37" t="s">
        <v>1075</v>
      </c>
      <c r="D376" s="37" t="s">
        <v>1076</v>
      </c>
      <c r="E376" s="78" t="s">
        <v>103</v>
      </c>
      <c r="F376" s="37" t="s">
        <v>866</v>
      </c>
      <c r="G376" s="60" t="n">
        <v>2.7</v>
      </c>
      <c r="H376" s="48" t="n">
        <v>5700</v>
      </c>
      <c r="I376" s="40" t="n">
        <v>15390</v>
      </c>
      <c r="J376" s="41" t="n">
        <v>0.12</v>
      </c>
      <c r="K376" s="42" t="n">
        <v>17236.8</v>
      </c>
      <c r="L376" s="37" t="s">
        <v>781</v>
      </c>
      <c r="M376" s="50" t="s">
        <v>1077</v>
      </c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  <c r="DJ376" s="50"/>
      <c r="DK376" s="50"/>
      <c r="DL376" s="50"/>
      <c r="DM376" s="50"/>
      <c r="DN376" s="50"/>
      <c r="DO376" s="50"/>
      <c r="DP376" s="50"/>
      <c r="DQ376" s="50"/>
      <c r="DR376" s="50"/>
      <c r="DS376" s="50"/>
      <c r="DT376" s="50"/>
      <c r="DU376" s="50"/>
      <c r="DV376" s="50"/>
      <c r="DW376" s="50"/>
      <c r="DX376" s="50"/>
      <c r="DY376" s="50"/>
      <c r="DZ376" s="50"/>
      <c r="EA376" s="50"/>
      <c r="EB376" s="50"/>
      <c r="EC376" s="50"/>
      <c r="ED376" s="50"/>
      <c r="EE376" s="50"/>
      <c r="EF376" s="50"/>
      <c r="EG376" s="50"/>
      <c r="EH376" s="50"/>
      <c r="EI376" s="50"/>
      <c r="EJ376" s="50"/>
      <c r="EK376" s="50"/>
      <c r="EL376" s="50"/>
      <c r="EM376" s="50"/>
      <c r="EN376" s="50"/>
      <c r="EO376" s="50"/>
      <c r="EP376" s="50"/>
      <c r="EQ376" s="50"/>
      <c r="ER376" s="50"/>
      <c r="ES376" s="50"/>
      <c r="ET376" s="50"/>
      <c r="EU376" s="50"/>
      <c r="EV376" s="50"/>
      <c r="EW376" s="50"/>
      <c r="EX376" s="50"/>
      <c r="EY376" s="50"/>
      <c r="EZ376" s="50"/>
      <c r="FA376" s="50"/>
      <c r="FB376" s="50"/>
      <c r="FC376" s="50"/>
      <c r="FD376" s="50"/>
      <c r="FE376" s="50"/>
      <c r="FF376" s="50"/>
      <c r="FG376" s="50"/>
      <c r="FH376" s="50"/>
      <c r="FI376" s="50"/>
      <c r="FJ376" s="50"/>
      <c r="FK376" s="50"/>
      <c r="FL376" s="50"/>
      <c r="FM376" s="50"/>
      <c r="FN376" s="50"/>
      <c r="FO376" s="50"/>
      <c r="FP376" s="50"/>
      <c r="FQ376" s="50"/>
      <c r="FR376" s="50"/>
      <c r="FS376" s="50"/>
      <c r="FT376" s="50"/>
      <c r="FU376" s="50"/>
      <c r="FV376" s="50"/>
      <c r="FW376" s="50"/>
      <c r="FX376" s="50"/>
      <c r="FY376" s="50"/>
      <c r="FZ376" s="50"/>
      <c r="GA376" s="50"/>
      <c r="GB376" s="50"/>
      <c r="GC376" s="50"/>
      <c r="GD376" s="50"/>
      <c r="GE376" s="50"/>
      <c r="GF376" s="50"/>
      <c r="GG376" s="50"/>
      <c r="GH376" s="50"/>
      <c r="GI376" s="50"/>
      <c r="GJ376" s="50"/>
      <c r="GK376" s="50"/>
      <c r="GL376" s="50"/>
      <c r="GM376" s="50"/>
      <c r="GN376" s="50"/>
      <c r="GO376" s="50"/>
      <c r="GP376" s="50"/>
      <c r="GQ376" s="50"/>
      <c r="GR376" s="50"/>
      <c r="GS376" s="50"/>
      <c r="GT376" s="50"/>
      <c r="GU376" s="50"/>
      <c r="GV376" s="50"/>
      <c r="GW376" s="50"/>
      <c r="GX376" s="50"/>
      <c r="GY376" s="50"/>
      <c r="GZ376" s="50"/>
      <c r="HA376" s="50"/>
      <c r="HB376" s="50"/>
      <c r="HC376" s="50"/>
      <c r="HD376" s="50"/>
      <c r="HE376" s="50"/>
      <c r="HF376" s="50"/>
      <c r="HG376" s="50"/>
      <c r="HH376" s="50"/>
      <c r="HI376" s="50"/>
      <c r="HJ376" s="50"/>
      <c r="HK376" s="50"/>
      <c r="HL376" s="50"/>
      <c r="HM376" s="50"/>
      <c r="HN376" s="50"/>
      <c r="HO376" s="50"/>
      <c r="HP376" s="50"/>
      <c r="HQ376" s="50"/>
      <c r="HR376" s="50"/>
      <c r="HS376" s="50"/>
      <c r="HT376" s="50"/>
    </row>
    <row r="377" s="24" customFormat="true" ht="30" hidden="false" customHeight="false" outlineLevel="0" collapsed="false">
      <c r="A377" s="51" t="n">
        <v>2</v>
      </c>
      <c r="B377" s="39" t="s">
        <v>1112</v>
      </c>
      <c r="C377" s="37" t="s">
        <v>1113</v>
      </c>
      <c r="D377" s="37" t="s">
        <v>1114</v>
      </c>
      <c r="E377" s="78" t="s">
        <v>11</v>
      </c>
      <c r="F377" s="37" t="s">
        <v>866</v>
      </c>
      <c r="G377" s="56" t="n">
        <v>0.52</v>
      </c>
      <c r="H377" s="325" t="n">
        <v>32700</v>
      </c>
      <c r="I377" s="65" t="n">
        <v>17004</v>
      </c>
      <c r="J377" s="41" t="n">
        <v>0.12</v>
      </c>
      <c r="K377" s="42" t="n">
        <v>19044.48</v>
      </c>
      <c r="L377" s="37" t="s">
        <v>781</v>
      </c>
      <c r="M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  <c r="DJ377" s="50"/>
      <c r="DK377" s="50"/>
      <c r="DL377" s="50"/>
      <c r="DM377" s="50"/>
      <c r="DN377" s="50"/>
      <c r="DO377" s="50"/>
      <c r="DP377" s="50"/>
      <c r="DQ377" s="50"/>
      <c r="DR377" s="50"/>
      <c r="DS377" s="50"/>
      <c r="DT377" s="50"/>
      <c r="DU377" s="50"/>
      <c r="DV377" s="50"/>
      <c r="DW377" s="50"/>
      <c r="DX377" s="50"/>
      <c r="DY377" s="50"/>
      <c r="DZ377" s="50"/>
      <c r="EA377" s="50"/>
      <c r="EB377" s="50"/>
      <c r="EC377" s="50"/>
      <c r="ED377" s="50"/>
      <c r="EE377" s="50"/>
      <c r="EF377" s="50"/>
      <c r="EG377" s="50"/>
      <c r="EH377" s="50"/>
      <c r="EI377" s="50"/>
      <c r="EJ377" s="50"/>
      <c r="EK377" s="50"/>
      <c r="EL377" s="50"/>
      <c r="EM377" s="50"/>
      <c r="EN377" s="50"/>
      <c r="EO377" s="50"/>
      <c r="EP377" s="50"/>
      <c r="EQ377" s="50"/>
      <c r="ER377" s="50"/>
      <c r="ES377" s="50"/>
      <c r="ET377" s="50"/>
      <c r="EU377" s="50"/>
      <c r="EV377" s="50"/>
      <c r="EW377" s="50"/>
      <c r="EX377" s="50"/>
      <c r="EY377" s="50"/>
      <c r="EZ377" s="50"/>
      <c r="FA377" s="50"/>
      <c r="FB377" s="50"/>
      <c r="FC377" s="50"/>
      <c r="FD377" s="50"/>
      <c r="FE377" s="50"/>
      <c r="FF377" s="50"/>
      <c r="FG377" s="50"/>
      <c r="FH377" s="50"/>
      <c r="FI377" s="50"/>
      <c r="FJ377" s="50"/>
      <c r="FK377" s="50"/>
      <c r="FL377" s="50"/>
      <c r="FM377" s="50"/>
      <c r="FN377" s="50"/>
      <c r="FO377" s="50"/>
      <c r="FP377" s="50"/>
      <c r="FQ377" s="50"/>
      <c r="FR377" s="50"/>
      <c r="FS377" s="50"/>
      <c r="FT377" s="50"/>
      <c r="FU377" s="50"/>
      <c r="FV377" s="50"/>
      <c r="FW377" s="50"/>
      <c r="FX377" s="50"/>
      <c r="FY377" s="50"/>
      <c r="FZ377" s="50"/>
      <c r="GA377" s="50"/>
      <c r="GB377" s="50"/>
      <c r="GC377" s="50"/>
      <c r="GD377" s="50"/>
      <c r="GE377" s="50"/>
      <c r="GF377" s="50"/>
      <c r="GG377" s="50"/>
      <c r="GH377" s="50"/>
      <c r="GI377" s="50"/>
      <c r="GJ377" s="50"/>
      <c r="GK377" s="50"/>
      <c r="GL377" s="50"/>
      <c r="GM377" s="50"/>
      <c r="GN377" s="50"/>
      <c r="GO377" s="50"/>
      <c r="GP377" s="50"/>
      <c r="GQ377" s="50"/>
      <c r="GR377" s="50"/>
      <c r="GS377" s="50"/>
      <c r="GT377" s="50"/>
      <c r="GU377" s="50"/>
      <c r="GV377" s="50"/>
      <c r="GW377" s="50"/>
      <c r="GX377" s="50"/>
      <c r="GY377" s="50"/>
      <c r="GZ377" s="50"/>
      <c r="HA377" s="50"/>
      <c r="HB377" s="50"/>
      <c r="HC377" s="50"/>
      <c r="HD377" s="50"/>
      <c r="HE377" s="50"/>
      <c r="HF377" s="50"/>
      <c r="HG377" s="50"/>
      <c r="HH377" s="50"/>
      <c r="HI377" s="50"/>
      <c r="HJ377" s="50"/>
      <c r="HK377" s="50"/>
      <c r="HL377" s="50"/>
      <c r="HM377" s="50"/>
      <c r="HN377" s="50"/>
      <c r="HO377" s="50"/>
      <c r="HP377" s="50"/>
      <c r="HQ377" s="50"/>
      <c r="HR377" s="50"/>
      <c r="HS377" s="50"/>
      <c r="HT377" s="50"/>
    </row>
    <row r="378" s="24" customFormat="true" ht="30" hidden="false" customHeight="false" outlineLevel="0" collapsed="false">
      <c r="A378" s="51" t="n">
        <v>3</v>
      </c>
      <c r="B378" s="39" t="s">
        <v>1195</v>
      </c>
      <c r="C378" s="37" t="s">
        <v>1196</v>
      </c>
      <c r="D378" s="37" t="s">
        <v>1197</v>
      </c>
      <c r="E378" s="78" t="s">
        <v>11</v>
      </c>
      <c r="F378" s="37" t="s">
        <v>866</v>
      </c>
      <c r="G378" s="56" t="n">
        <v>4.81</v>
      </c>
      <c r="H378" s="52" t="n">
        <v>400</v>
      </c>
      <c r="I378" s="65" t="n">
        <v>1924</v>
      </c>
      <c r="J378" s="41" t="n">
        <v>0.12</v>
      </c>
      <c r="K378" s="42" t="n">
        <v>2154.88</v>
      </c>
      <c r="L378" s="37" t="s">
        <v>781</v>
      </c>
      <c r="M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  <c r="DJ378" s="50"/>
      <c r="DK378" s="50"/>
      <c r="DL378" s="50"/>
      <c r="DM378" s="50"/>
      <c r="DN378" s="50"/>
      <c r="DO378" s="50"/>
      <c r="DP378" s="50"/>
      <c r="DQ378" s="50"/>
      <c r="DR378" s="50"/>
      <c r="DS378" s="50"/>
      <c r="DT378" s="50"/>
      <c r="DU378" s="50"/>
      <c r="DV378" s="50"/>
      <c r="DW378" s="50"/>
      <c r="DX378" s="50"/>
      <c r="DY378" s="50"/>
      <c r="DZ378" s="50"/>
      <c r="EA378" s="50"/>
      <c r="EB378" s="50"/>
      <c r="EC378" s="50"/>
      <c r="ED378" s="50"/>
      <c r="EE378" s="50"/>
      <c r="EF378" s="50"/>
      <c r="EG378" s="50"/>
      <c r="EH378" s="50"/>
      <c r="EI378" s="50"/>
      <c r="EJ378" s="50"/>
      <c r="EK378" s="50"/>
      <c r="EL378" s="50"/>
      <c r="EM378" s="50"/>
      <c r="EN378" s="50"/>
      <c r="EO378" s="50"/>
      <c r="EP378" s="50"/>
      <c r="EQ378" s="50"/>
      <c r="ER378" s="50"/>
      <c r="ES378" s="50"/>
      <c r="ET378" s="50"/>
      <c r="EU378" s="50"/>
      <c r="EV378" s="50"/>
      <c r="EW378" s="50"/>
      <c r="EX378" s="50"/>
      <c r="EY378" s="50"/>
      <c r="EZ378" s="50"/>
      <c r="FA378" s="50"/>
      <c r="FB378" s="50"/>
      <c r="FC378" s="50"/>
      <c r="FD378" s="50"/>
      <c r="FE378" s="50"/>
      <c r="FF378" s="50"/>
      <c r="FG378" s="50"/>
      <c r="FH378" s="50"/>
      <c r="FI378" s="50"/>
      <c r="FJ378" s="50"/>
      <c r="FK378" s="50"/>
      <c r="FL378" s="50"/>
      <c r="FM378" s="50"/>
      <c r="FN378" s="50"/>
      <c r="FO378" s="50"/>
      <c r="FP378" s="50"/>
      <c r="FQ378" s="50"/>
      <c r="FR378" s="50"/>
      <c r="FS378" s="50"/>
      <c r="FT378" s="50"/>
      <c r="FU378" s="50"/>
      <c r="FV378" s="50"/>
      <c r="FW378" s="50"/>
      <c r="FX378" s="50"/>
      <c r="FY378" s="50"/>
      <c r="FZ378" s="50"/>
      <c r="GA378" s="50"/>
      <c r="GB378" s="50"/>
      <c r="GC378" s="50"/>
      <c r="GD378" s="50"/>
      <c r="GE378" s="50"/>
      <c r="GF378" s="50"/>
      <c r="GG378" s="50"/>
      <c r="GH378" s="50"/>
      <c r="GI378" s="50"/>
      <c r="GJ378" s="50"/>
      <c r="GK378" s="50"/>
      <c r="GL378" s="50"/>
      <c r="GM378" s="50"/>
      <c r="GN378" s="50"/>
      <c r="GO378" s="50"/>
      <c r="GP378" s="50"/>
      <c r="GQ378" s="50"/>
      <c r="GR378" s="50"/>
      <c r="GS378" s="50"/>
      <c r="GT378" s="50"/>
      <c r="GU378" s="50"/>
      <c r="GV378" s="50"/>
      <c r="GW378" s="50"/>
      <c r="GX378" s="50"/>
      <c r="GY378" s="50"/>
      <c r="GZ378" s="50"/>
      <c r="HA378" s="50"/>
      <c r="HB378" s="50"/>
      <c r="HC378" s="50"/>
      <c r="HD378" s="50"/>
      <c r="HE378" s="50"/>
      <c r="HF378" s="50"/>
      <c r="HG378" s="50"/>
      <c r="HH378" s="50"/>
      <c r="HI378" s="50"/>
      <c r="HJ378" s="50"/>
      <c r="HK378" s="50"/>
      <c r="HL378" s="50"/>
      <c r="HM378" s="50"/>
      <c r="HN378" s="50"/>
      <c r="HO378" s="50"/>
      <c r="HP378" s="50"/>
      <c r="HQ378" s="50"/>
      <c r="HR378" s="50"/>
      <c r="HS378" s="50"/>
      <c r="HT378" s="50"/>
      <c r="HU378" s="50"/>
      <c r="HV378" s="50"/>
      <c r="HW378" s="50"/>
      <c r="HX378" s="50"/>
      <c r="HY378" s="50"/>
      <c r="HZ378" s="50"/>
      <c r="IA378" s="50"/>
      <c r="IB378" s="50"/>
      <c r="IC378" s="50"/>
      <c r="ID378" s="50"/>
      <c r="IE378" s="50"/>
      <c r="IF378" s="50"/>
      <c r="IG378" s="50"/>
    </row>
    <row r="379" s="24" customFormat="true" ht="30" hidden="false" customHeight="false" outlineLevel="0" collapsed="false">
      <c r="A379" s="51" t="n">
        <v>4</v>
      </c>
      <c r="B379" s="39" t="s">
        <v>1201</v>
      </c>
      <c r="C379" s="37" t="s">
        <v>1202</v>
      </c>
      <c r="D379" s="37" t="s">
        <v>1203</v>
      </c>
      <c r="E379" s="78" t="s">
        <v>103</v>
      </c>
      <c r="F379" s="37" t="s">
        <v>866</v>
      </c>
      <c r="G379" s="56" t="n">
        <v>5.6</v>
      </c>
      <c r="H379" s="52" t="n">
        <v>1300</v>
      </c>
      <c r="I379" s="65" t="n">
        <v>7280</v>
      </c>
      <c r="J379" s="41" t="n">
        <v>0.12</v>
      </c>
      <c r="K379" s="42" t="n">
        <v>8153.6</v>
      </c>
      <c r="L379" s="37" t="s">
        <v>781</v>
      </c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  <c r="DJ379" s="50"/>
      <c r="DK379" s="50"/>
      <c r="DL379" s="50"/>
      <c r="DM379" s="50"/>
      <c r="DN379" s="50"/>
      <c r="DO379" s="50"/>
      <c r="DP379" s="50"/>
      <c r="DQ379" s="50"/>
      <c r="DR379" s="50"/>
      <c r="DS379" s="50"/>
      <c r="DT379" s="50"/>
      <c r="DU379" s="50"/>
      <c r="DV379" s="50"/>
      <c r="DW379" s="50"/>
      <c r="DX379" s="50"/>
      <c r="DY379" s="50"/>
      <c r="DZ379" s="50"/>
      <c r="EA379" s="50"/>
      <c r="EB379" s="50"/>
      <c r="EC379" s="50"/>
      <c r="ED379" s="50"/>
      <c r="EE379" s="50"/>
      <c r="EF379" s="50"/>
      <c r="EG379" s="50"/>
      <c r="EH379" s="50"/>
      <c r="EI379" s="50"/>
      <c r="EJ379" s="50"/>
      <c r="EK379" s="50"/>
      <c r="EL379" s="50"/>
      <c r="EM379" s="50"/>
      <c r="EN379" s="50"/>
      <c r="EO379" s="50"/>
      <c r="EP379" s="50"/>
      <c r="EQ379" s="50"/>
      <c r="ER379" s="50"/>
      <c r="ES379" s="50"/>
      <c r="ET379" s="50"/>
      <c r="EU379" s="50"/>
      <c r="EV379" s="50"/>
      <c r="EW379" s="50"/>
      <c r="EX379" s="50"/>
      <c r="EY379" s="50"/>
      <c r="EZ379" s="50"/>
      <c r="FA379" s="50"/>
      <c r="FB379" s="50"/>
      <c r="FC379" s="50"/>
      <c r="FD379" s="50"/>
      <c r="FE379" s="50"/>
      <c r="FF379" s="50"/>
      <c r="FG379" s="50"/>
      <c r="FH379" s="50"/>
      <c r="FI379" s="50"/>
      <c r="FJ379" s="50"/>
      <c r="FK379" s="50"/>
      <c r="FL379" s="50"/>
      <c r="FM379" s="50"/>
      <c r="FN379" s="50"/>
      <c r="FO379" s="50"/>
      <c r="FP379" s="50"/>
      <c r="FQ379" s="50"/>
      <c r="FR379" s="50"/>
      <c r="FS379" s="50"/>
      <c r="FT379" s="50"/>
      <c r="FU379" s="50"/>
      <c r="FV379" s="50"/>
      <c r="FW379" s="50"/>
      <c r="FX379" s="50"/>
      <c r="FY379" s="50"/>
      <c r="FZ379" s="50"/>
      <c r="GA379" s="50"/>
      <c r="GB379" s="50"/>
      <c r="GC379" s="50"/>
      <c r="GD379" s="50"/>
      <c r="GE379" s="50"/>
      <c r="GF379" s="50"/>
      <c r="GG379" s="50"/>
      <c r="GH379" s="50"/>
      <c r="GI379" s="50"/>
      <c r="GJ379" s="50"/>
      <c r="GK379" s="50"/>
      <c r="GL379" s="50"/>
      <c r="GM379" s="50"/>
      <c r="GN379" s="50"/>
      <c r="GO379" s="50"/>
      <c r="GP379" s="50"/>
      <c r="GQ379" s="50"/>
      <c r="GR379" s="50"/>
      <c r="GS379" s="50"/>
      <c r="GT379" s="50"/>
      <c r="GU379" s="50"/>
      <c r="GV379" s="50"/>
      <c r="GW379" s="50"/>
      <c r="GX379" s="50"/>
      <c r="GY379" s="50"/>
      <c r="GZ379" s="50"/>
      <c r="HA379" s="50"/>
      <c r="HB379" s="50"/>
      <c r="HC379" s="50"/>
      <c r="HD379" s="50"/>
      <c r="HE379" s="50"/>
      <c r="HF379" s="50"/>
      <c r="HG379" s="50"/>
      <c r="HH379" s="50"/>
      <c r="HI379" s="50"/>
      <c r="HJ379" s="50"/>
      <c r="HK379" s="50"/>
      <c r="HL379" s="50"/>
      <c r="HM379" s="50"/>
      <c r="HN379" s="50"/>
      <c r="HO379" s="50"/>
      <c r="HP379" s="50"/>
      <c r="HQ379" s="50"/>
      <c r="HR379" s="50"/>
      <c r="HS379" s="50"/>
      <c r="HT379" s="50"/>
      <c r="HU379" s="50"/>
      <c r="HV379" s="50"/>
      <c r="HW379" s="50"/>
      <c r="HX379" s="50"/>
      <c r="HY379" s="50"/>
      <c r="HZ379" s="50"/>
      <c r="IA379" s="50"/>
      <c r="IB379" s="50"/>
      <c r="IC379" s="50"/>
      <c r="ID379" s="50"/>
      <c r="IE379" s="50"/>
      <c r="IF379" s="50"/>
      <c r="IG379" s="50"/>
    </row>
    <row r="380" s="26" customFormat="true" ht="31.5" hidden="false" customHeight="true" outlineLevel="0" collapsed="false">
      <c r="A380" s="51" t="n">
        <v>5</v>
      </c>
      <c r="B380" s="39" t="s">
        <v>1214</v>
      </c>
      <c r="C380" s="37" t="s">
        <v>1215</v>
      </c>
      <c r="D380" s="37" t="s">
        <v>1216</v>
      </c>
      <c r="E380" s="78" t="s">
        <v>16</v>
      </c>
      <c r="F380" s="37" t="s">
        <v>866</v>
      </c>
      <c r="G380" s="60" t="n">
        <v>0.45</v>
      </c>
      <c r="H380" s="48" t="n">
        <v>7800</v>
      </c>
      <c r="I380" s="40" t="n">
        <v>3510</v>
      </c>
      <c r="J380" s="41" t="n">
        <v>0.12</v>
      </c>
      <c r="K380" s="42" t="n">
        <v>3931.2</v>
      </c>
      <c r="L380" s="37" t="s">
        <v>781</v>
      </c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21"/>
      <c r="Y380" s="321"/>
      <c r="Z380" s="321"/>
      <c r="AA380" s="321"/>
      <c r="AB380" s="321"/>
      <c r="AC380" s="321"/>
      <c r="AD380" s="321"/>
      <c r="AE380" s="321"/>
      <c r="AF380" s="321"/>
      <c r="AG380" s="321"/>
      <c r="AH380" s="321"/>
      <c r="AI380" s="321"/>
      <c r="AJ380" s="321"/>
      <c r="AK380" s="321"/>
      <c r="AL380" s="321"/>
      <c r="AM380" s="321"/>
      <c r="AN380" s="321"/>
      <c r="AO380" s="321"/>
      <c r="AP380" s="321"/>
      <c r="AQ380" s="321"/>
      <c r="AR380" s="321"/>
      <c r="AS380" s="321"/>
      <c r="AT380" s="321"/>
      <c r="AU380" s="321"/>
      <c r="AV380" s="321"/>
      <c r="AW380" s="321"/>
      <c r="AX380" s="321"/>
      <c r="AY380" s="321"/>
      <c r="AZ380" s="321"/>
      <c r="BA380" s="321"/>
      <c r="BB380" s="321"/>
      <c r="BC380" s="321"/>
      <c r="BD380" s="321"/>
      <c r="BE380" s="321"/>
      <c r="BF380" s="321"/>
      <c r="BG380" s="321"/>
      <c r="BH380" s="321"/>
      <c r="BI380" s="321"/>
      <c r="BJ380" s="321"/>
      <c r="BK380" s="321"/>
      <c r="BL380" s="321"/>
      <c r="BM380" s="321"/>
      <c r="BN380" s="321"/>
      <c r="BO380" s="321"/>
      <c r="BP380" s="321"/>
      <c r="BQ380" s="321"/>
      <c r="BR380" s="321"/>
      <c r="BS380" s="321"/>
      <c r="BT380" s="321"/>
      <c r="BU380" s="321"/>
      <c r="BV380" s="321"/>
      <c r="BW380" s="321"/>
      <c r="BX380" s="321"/>
      <c r="BY380" s="321"/>
      <c r="BZ380" s="321"/>
      <c r="CA380" s="321"/>
      <c r="CB380" s="321"/>
      <c r="CC380" s="321"/>
      <c r="CD380" s="321"/>
      <c r="CE380" s="321"/>
      <c r="CF380" s="321"/>
      <c r="CG380" s="321"/>
      <c r="CH380" s="321"/>
      <c r="CI380" s="321"/>
      <c r="CJ380" s="321"/>
      <c r="CK380" s="321"/>
      <c r="CL380" s="321"/>
      <c r="CM380" s="321"/>
      <c r="CN380" s="321"/>
      <c r="CO380" s="321"/>
      <c r="CP380" s="321"/>
      <c r="CQ380" s="321"/>
      <c r="CR380" s="321"/>
      <c r="CS380" s="321"/>
      <c r="CT380" s="321"/>
      <c r="CU380" s="321"/>
      <c r="CV380" s="321"/>
      <c r="CW380" s="321"/>
      <c r="CX380" s="321"/>
      <c r="CY380" s="321"/>
      <c r="CZ380" s="321"/>
      <c r="DA380" s="321"/>
      <c r="DB380" s="321"/>
      <c r="DC380" s="321"/>
      <c r="DD380" s="321"/>
      <c r="DE380" s="321"/>
      <c r="DF380" s="321"/>
      <c r="DG380" s="321"/>
      <c r="DH380" s="321"/>
      <c r="DI380" s="321"/>
      <c r="DJ380" s="321"/>
      <c r="DK380" s="321"/>
      <c r="DL380" s="321"/>
      <c r="DM380" s="321"/>
      <c r="DN380" s="321"/>
      <c r="DO380" s="321"/>
      <c r="DP380" s="321"/>
      <c r="DQ380" s="321"/>
      <c r="DR380" s="321"/>
      <c r="DS380" s="321"/>
      <c r="DT380" s="321"/>
      <c r="DU380" s="321"/>
      <c r="DV380" s="321"/>
      <c r="DW380" s="321"/>
      <c r="DX380" s="321"/>
      <c r="DY380" s="321"/>
      <c r="DZ380" s="321"/>
      <c r="EA380" s="321"/>
      <c r="EB380" s="321"/>
      <c r="EC380" s="321"/>
      <c r="ED380" s="321"/>
      <c r="EE380" s="321"/>
      <c r="EF380" s="321"/>
      <c r="EG380" s="321"/>
      <c r="EH380" s="321"/>
      <c r="EI380" s="321"/>
      <c r="EJ380" s="321"/>
      <c r="EK380" s="321"/>
      <c r="EL380" s="321"/>
      <c r="EM380" s="321"/>
      <c r="EN380" s="321"/>
      <c r="EO380" s="321"/>
      <c r="EP380" s="321"/>
      <c r="EQ380" s="321"/>
      <c r="ER380" s="321"/>
      <c r="ES380" s="321"/>
      <c r="ET380" s="321"/>
      <c r="EU380" s="321"/>
      <c r="EV380" s="321"/>
      <c r="EW380" s="321"/>
      <c r="EX380" s="321"/>
      <c r="EY380" s="321"/>
      <c r="EZ380" s="321"/>
      <c r="FA380" s="321"/>
      <c r="FB380" s="321"/>
      <c r="FC380" s="321"/>
      <c r="FD380" s="321"/>
      <c r="FE380" s="321"/>
      <c r="FF380" s="321"/>
      <c r="FG380" s="321"/>
      <c r="FH380" s="321"/>
      <c r="FI380" s="321"/>
      <c r="FJ380" s="321"/>
      <c r="FK380" s="321"/>
      <c r="FL380" s="321"/>
      <c r="FM380" s="321"/>
      <c r="FN380" s="321"/>
      <c r="FO380" s="321"/>
      <c r="FP380" s="321"/>
      <c r="FQ380" s="321"/>
      <c r="FR380" s="321"/>
      <c r="FS380" s="321"/>
      <c r="FT380" s="321"/>
      <c r="FU380" s="321"/>
      <c r="FV380" s="321"/>
      <c r="FW380" s="321"/>
      <c r="FX380" s="321"/>
      <c r="FY380" s="321"/>
      <c r="FZ380" s="321"/>
      <c r="GA380" s="321"/>
      <c r="GB380" s="321"/>
      <c r="GC380" s="321"/>
      <c r="GD380" s="321"/>
      <c r="GE380" s="321"/>
      <c r="GF380" s="321"/>
      <c r="GG380" s="321"/>
      <c r="GH380" s="321"/>
      <c r="GI380" s="321"/>
      <c r="GJ380" s="321"/>
      <c r="GK380" s="321"/>
      <c r="GL380" s="321"/>
      <c r="GM380" s="321"/>
      <c r="GN380" s="321"/>
      <c r="GO380" s="321"/>
      <c r="GP380" s="321"/>
      <c r="GQ380" s="321"/>
      <c r="GR380" s="321"/>
      <c r="GS380" s="321"/>
      <c r="GT380" s="321"/>
      <c r="GU380" s="321"/>
      <c r="GV380" s="321"/>
      <c r="GW380" s="321"/>
      <c r="GX380" s="321"/>
      <c r="GY380" s="321"/>
      <c r="GZ380" s="321"/>
      <c r="HA380" s="321"/>
      <c r="HB380" s="321"/>
      <c r="HC380" s="321"/>
      <c r="HD380" s="321"/>
      <c r="HE380" s="321"/>
      <c r="HF380" s="321"/>
      <c r="HG380" s="321"/>
      <c r="HH380" s="321"/>
      <c r="HI380" s="321"/>
      <c r="HJ380" s="321"/>
      <c r="HK380" s="321"/>
      <c r="HL380" s="321"/>
      <c r="HM380" s="321"/>
      <c r="HN380" s="321"/>
      <c r="HO380" s="321"/>
      <c r="HP380" s="321"/>
      <c r="HQ380" s="321"/>
      <c r="HR380" s="321"/>
      <c r="HS380" s="321"/>
      <c r="HT380" s="321"/>
      <c r="HU380" s="321"/>
      <c r="HV380" s="321"/>
      <c r="HW380" s="321"/>
      <c r="HX380" s="321"/>
      <c r="HY380" s="321"/>
      <c r="HZ380" s="321"/>
      <c r="IA380" s="321"/>
      <c r="IB380" s="321"/>
      <c r="IC380" s="321"/>
      <c r="ID380" s="321"/>
      <c r="IE380" s="321"/>
      <c r="IF380" s="321"/>
      <c r="IG380" s="321"/>
    </row>
    <row r="381" s="26" customFormat="true" ht="30" hidden="false" customHeight="false" outlineLevel="0" collapsed="false">
      <c r="A381" s="46" t="n">
        <v>6</v>
      </c>
      <c r="B381" s="39" t="s">
        <v>1235</v>
      </c>
      <c r="C381" s="37" t="s">
        <v>1236</v>
      </c>
      <c r="D381" s="37" t="s">
        <v>1237</v>
      </c>
      <c r="E381" s="78" t="s">
        <v>16</v>
      </c>
      <c r="F381" s="37" t="s">
        <v>866</v>
      </c>
      <c r="G381" s="60" t="n">
        <v>1.75</v>
      </c>
      <c r="H381" s="48" t="n">
        <v>6300</v>
      </c>
      <c r="I381" s="40" t="n">
        <v>11025</v>
      </c>
      <c r="J381" s="41" t="n">
        <v>0.12</v>
      </c>
      <c r="K381" s="42" t="n">
        <v>12348</v>
      </c>
      <c r="L381" s="37" t="s">
        <v>781</v>
      </c>
      <c r="M381" s="321"/>
      <c r="N381" s="321"/>
      <c r="O381" s="321"/>
      <c r="P381" s="321"/>
      <c r="Q381" s="321"/>
      <c r="R381" s="321"/>
      <c r="S381" s="321"/>
      <c r="T381" s="321"/>
      <c r="U381" s="321"/>
      <c r="V381" s="321"/>
      <c r="W381" s="321"/>
      <c r="X381" s="321"/>
      <c r="Y381" s="321"/>
      <c r="Z381" s="321"/>
      <c r="AA381" s="321"/>
      <c r="AB381" s="321"/>
      <c r="AC381" s="321"/>
      <c r="AD381" s="321"/>
      <c r="AE381" s="321"/>
      <c r="AF381" s="321"/>
      <c r="AG381" s="321"/>
      <c r="AH381" s="321"/>
      <c r="AI381" s="321"/>
      <c r="AJ381" s="321"/>
      <c r="AK381" s="321"/>
      <c r="AL381" s="321"/>
      <c r="AM381" s="321"/>
      <c r="AN381" s="321"/>
      <c r="AO381" s="321"/>
      <c r="AP381" s="321"/>
      <c r="AQ381" s="321"/>
      <c r="AR381" s="321"/>
      <c r="AS381" s="321"/>
      <c r="AT381" s="321"/>
      <c r="AU381" s="321"/>
      <c r="AV381" s="321"/>
      <c r="AW381" s="321"/>
      <c r="AX381" s="321"/>
      <c r="AY381" s="321"/>
      <c r="AZ381" s="321"/>
      <c r="BA381" s="321"/>
      <c r="BB381" s="321"/>
      <c r="BC381" s="321"/>
      <c r="BD381" s="321"/>
      <c r="BE381" s="321"/>
      <c r="BF381" s="321"/>
      <c r="BG381" s="321"/>
      <c r="BH381" s="321"/>
      <c r="BI381" s="321"/>
      <c r="BJ381" s="321"/>
      <c r="BK381" s="321"/>
      <c r="BL381" s="321"/>
      <c r="BM381" s="321"/>
      <c r="BN381" s="321"/>
      <c r="BO381" s="321"/>
      <c r="BP381" s="321"/>
      <c r="BQ381" s="321"/>
      <c r="BR381" s="321"/>
      <c r="BS381" s="321"/>
      <c r="BT381" s="321"/>
      <c r="BU381" s="321"/>
      <c r="BV381" s="321"/>
      <c r="BW381" s="321"/>
      <c r="BX381" s="321"/>
      <c r="BY381" s="321"/>
      <c r="BZ381" s="321"/>
      <c r="CA381" s="321"/>
      <c r="CB381" s="321"/>
      <c r="CC381" s="321"/>
      <c r="CD381" s="321"/>
      <c r="CE381" s="321"/>
      <c r="CF381" s="321"/>
      <c r="CG381" s="321"/>
      <c r="CH381" s="321"/>
      <c r="CI381" s="321"/>
      <c r="CJ381" s="321"/>
      <c r="CK381" s="321"/>
      <c r="CL381" s="321"/>
      <c r="CM381" s="321"/>
      <c r="CN381" s="321"/>
      <c r="CO381" s="321"/>
      <c r="CP381" s="321"/>
      <c r="CQ381" s="321"/>
      <c r="CR381" s="321"/>
      <c r="CS381" s="321"/>
      <c r="CT381" s="321"/>
      <c r="CU381" s="321"/>
      <c r="CV381" s="321"/>
      <c r="CW381" s="321"/>
      <c r="CX381" s="321"/>
      <c r="CY381" s="321"/>
      <c r="CZ381" s="321"/>
      <c r="DA381" s="321"/>
      <c r="DB381" s="321"/>
      <c r="DC381" s="321"/>
      <c r="DD381" s="321"/>
      <c r="DE381" s="321"/>
      <c r="DF381" s="321"/>
      <c r="DG381" s="321"/>
      <c r="DH381" s="321"/>
      <c r="DI381" s="321"/>
      <c r="DJ381" s="321"/>
      <c r="DK381" s="321"/>
      <c r="DL381" s="321"/>
      <c r="DM381" s="321"/>
      <c r="DN381" s="321"/>
      <c r="DO381" s="321"/>
      <c r="DP381" s="321"/>
      <c r="DQ381" s="321"/>
      <c r="DR381" s="321"/>
      <c r="DS381" s="321"/>
      <c r="DT381" s="321"/>
      <c r="DU381" s="321"/>
      <c r="DV381" s="321"/>
      <c r="DW381" s="321"/>
      <c r="DX381" s="321"/>
      <c r="DY381" s="321"/>
      <c r="DZ381" s="321"/>
      <c r="EA381" s="321"/>
      <c r="EB381" s="321"/>
      <c r="EC381" s="321"/>
      <c r="ED381" s="321"/>
      <c r="EE381" s="321"/>
      <c r="EF381" s="321"/>
      <c r="EG381" s="321"/>
      <c r="EH381" s="321"/>
      <c r="EI381" s="321"/>
      <c r="EJ381" s="321"/>
      <c r="EK381" s="321"/>
      <c r="EL381" s="321"/>
      <c r="EM381" s="321"/>
      <c r="EN381" s="321"/>
      <c r="EO381" s="321"/>
      <c r="EP381" s="321"/>
      <c r="EQ381" s="321"/>
      <c r="ER381" s="321"/>
      <c r="ES381" s="321"/>
      <c r="ET381" s="321"/>
      <c r="EU381" s="321"/>
      <c r="EV381" s="321"/>
      <c r="EW381" s="321"/>
      <c r="EX381" s="321"/>
      <c r="EY381" s="321"/>
      <c r="EZ381" s="321"/>
      <c r="FA381" s="321"/>
      <c r="FB381" s="321"/>
      <c r="FC381" s="321"/>
      <c r="FD381" s="321"/>
      <c r="FE381" s="321"/>
      <c r="FF381" s="321"/>
      <c r="FG381" s="321"/>
      <c r="FH381" s="321"/>
      <c r="FI381" s="321"/>
      <c r="FJ381" s="321"/>
      <c r="FK381" s="321"/>
      <c r="FL381" s="321"/>
      <c r="FM381" s="321"/>
      <c r="FN381" s="321"/>
      <c r="FO381" s="321"/>
      <c r="FP381" s="321"/>
      <c r="FQ381" s="321"/>
      <c r="FR381" s="321"/>
      <c r="FS381" s="321"/>
      <c r="FT381" s="321"/>
      <c r="FU381" s="321"/>
      <c r="FV381" s="321"/>
      <c r="FW381" s="321"/>
      <c r="FX381" s="321"/>
      <c r="FY381" s="321"/>
      <c r="FZ381" s="321"/>
      <c r="GA381" s="321"/>
      <c r="GB381" s="321"/>
      <c r="GC381" s="321"/>
      <c r="GD381" s="321"/>
      <c r="GE381" s="321"/>
      <c r="GF381" s="321"/>
      <c r="GG381" s="321"/>
      <c r="GH381" s="321"/>
      <c r="GI381" s="321"/>
      <c r="GJ381" s="321"/>
      <c r="GK381" s="321"/>
      <c r="GL381" s="321"/>
      <c r="GM381" s="321"/>
      <c r="GN381" s="321"/>
      <c r="GO381" s="321"/>
      <c r="GP381" s="321"/>
      <c r="GQ381" s="321"/>
      <c r="GR381" s="321"/>
      <c r="GS381" s="321"/>
      <c r="GT381" s="321"/>
      <c r="GU381" s="321"/>
      <c r="GV381" s="321"/>
      <c r="GW381" s="321"/>
      <c r="GX381" s="321"/>
      <c r="GY381" s="321"/>
      <c r="GZ381" s="321"/>
      <c r="HA381" s="321"/>
      <c r="HB381" s="321"/>
      <c r="HC381" s="321"/>
      <c r="HD381" s="321"/>
      <c r="HE381" s="321"/>
      <c r="HF381" s="321"/>
      <c r="HG381" s="321"/>
      <c r="HH381" s="321"/>
      <c r="HI381" s="321"/>
      <c r="HJ381" s="321"/>
      <c r="HK381" s="321"/>
      <c r="HL381" s="321"/>
      <c r="HM381" s="321"/>
      <c r="HN381" s="321"/>
      <c r="HO381" s="321"/>
      <c r="HP381" s="321"/>
      <c r="HQ381" s="321"/>
      <c r="HR381" s="321"/>
      <c r="HS381" s="321"/>
      <c r="HT381" s="321"/>
      <c r="HU381" s="321"/>
      <c r="HV381" s="321"/>
      <c r="HW381" s="321"/>
      <c r="HX381" s="321"/>
      <c r="HY381" s="321"/>
      <c r="HZ381" s="321"/>
      <c r="IA381" s="321"/>
      <c r="IB381" s="321"/>
      <c r="IC381" s="321"/>
      <c r="ID381" s="321"/>
      <c r="IE381" s="321"/>
      <c r="IF381" s="321"/>
      <c r="IG381" s="321"/>
    </row>
    <row r="382" s="26" customFormat="true" ht="15" hidden="false" customHeight="true" outlineLevel="0" collapsed="false">
      <c r="A382" s="33" t="s">
        <v>2593</v>
      </c>
      <c r="B382" s="33"/>
      <c r="C382" s="33"/>
      <c r="D382" s="33"/>
      <c r="E382" s="33"/>
      <c r="F382" s="33"/>
      <c r="G382" s="33"/>
      <c r="H382" s="33"/>
      <c r="I382" s="33"/>
      <c r="J382" s="33"/>
      <c r="K382" s="290" t="n">
        <f aca="false">SUM(K376:K381)</f>
        <v>62868.96</v>
      </c>
    </row>
    <row r="383" s="26" customFormat="true" ht="15" hidden="false" customHeight="true" outlineLevel="0" collapsed="false">
      <c r="A383" s="33" t="s">
        <v>2594</v>
      </c>
      <c r="B383" s="33"/>
      <c r="C383" s="33"/>
      <c r="D383" s="33"/>
      <c r="E383" s="33"/>
      <c r="F383" s="33"/>
      <c r="G383" s="33"/>
      <c r="H383" s="33"/>
      <c r="I383" s="33"/>
      <c r="J383" s="33"/>
      <c r="K383" s="290" t="n">
        <v>0.04</v>
      </c>
    </row>
    <row r="384" s="26" customFormat="true" ht="15" hidden="false" customHeight="true" outlineLevel="0" collapsed="false">
      <c r="A384" s="313" t="s">
        <v>2732</v>
      </c>
      <c r="B384" s="313"/>
      <c r="C384" s="313"/>
      <c r="D384" s="313"/>
      <c r="E384" s="313"/>
      <c r="F384" s="313"/>
      <c r="G384" s="313"/>
      <c r="H384" s="313"/>
      <c r="I384" s="313"/>
      <c r="J384" s="313"/>
      <c r="K384" s="290" t="n">
        <f aca="false">SUM(K382:K383)</f>
        <v>62869</v>
      </c>
    </row>
    <row r="385" s="26" customFormat="true" ht="15" hidden="false" customHeight="false" outlineLevel="0" collapsed="false">
      <c r="A385" s="314"/>
      <c r="B385" s="315"/>
      <c r="C385" s="315"/>
      <c r="D385" s="315"/>
      <c r="E385" s="316"/>
      <c r="F385" s="315"/>
      <c r="G385" s="317"/>
      <c r="H385" s="314"/>
      <c r="I385" s="315"/>
      <c r="J385" s="315"/>
      <c r="K385" s="318"/>
    </row>
    <row r="386" s="26" customFormat="true" ht="15" hidden="false" customHeight="false" outlineLevel="0" collapsed="false">
      <c r="A386" s="24"/>
      <c r="C386" s="319"/>
      <c r="D386" s="319"/>
      <c r="F386" s="319"/>
      <c r="G386" s="320"/>
      <c r="H386" s="24"/>
      <c r="K386" s="118"/>
    </row>
    <row r="387" s="26" customFormat="true" ht="45" hidden="false" customHeight="false" outlineLevel="0" collapsed="false">
      <c r="A387" s="32" t="s">
        <v>2588</v>
      </c>
      <c r="B387" s="284" t="s">
        <v>751</v>
      </c>
      <c r="C387" s="284" t="s">
        <v>752</v>
      </c>
      <c r="D387" s="284" t="s">
        <v>753</v>
      </c>
      <c r="E387" s="284" t="s">
        <v>3</v>
      </c>
      <c r="F387" s="284" t="s">
        <v>2589</v>
      </c>
      <c r="G387" s="286" t="s">
        <v>755</v>
      </c>
      <c r="H387" s="285" t="s">
        <v>756</v>
      </c>
      <c r="I387" s="286" t="s">
        <v>757</v>
      </c>
      <c r="J387" s="285" t="s">
        <v>758</v>
      </c>
      <c r="K387" s="287" t="s">
        <v>759</v>
      </c>
      <c r="N387" s="283" t="s">
        <v>2733</v>
      </c>
    </row>
    <row r="388" s="26" customFormat="true" ht="45" hidden="false" customHeight="true" outlineLevel="0" collapsed="false">
      <c r="A388" s="38"/>
      <c r="B388" s="89" t="s">
        <v>1238</v>
      </c>
      <c r="C388" s="37" t="s">
        <v>1239</v>
      </c>
      <c r="D388" s="37" t="s">
        <v>1240</v>
      </c>
      <c r="E388" s="78" t="s">
        <v>103</v>
      </c>
      <c r="F388" s="37" t="s">
        <v>866</v>
      </c>
      <c r="G388" s="60" t="n">
        <v>2.2</v>
      </c>
      <c r="H388" s="39" t="n">
        <v>1700</v>
      </c>
      <c r="I388" s="88" t="n">
        <v>3740</v>
      </c>
      <c r="J388" s="57" t="n">
        <v>0.12</v>
      </c>
      <c r="K388" s="60" t="n">
        <v>4188.8</v>
      </c>
      <c r="L388" s="37" t="s">
        <v>781</v>
      </c>
      <c r="M388" s="339" t="s">
        <v>1241</v>
      </c>
      <c r="O388" s="333"/>
      <c r="P388" s="333"/>
      <c r="Q388" s="333"/>
      <c r="R388" s="333"/>
      <c r="S388" s="321"/>
      <c r="T388" s="321"/>
      <c r="U388" s="321"/>
      <c r="V388" s="321"/>
      <c r="W388" s="321"/>
      <c r="X388" s="321"/>
      <c r="Y388" s="321"/>
      <c r="Z388" s="321"/>
      <c r="AA388" s="321"/>
      <c r="AB388" s="321"/>
      <c r="AC388" s="321"/>
      <c r="AD388" s="321"/>
      <c r="AE388" s="321"/>
      <c r="AF388" s="321"/>
      <c r="AG388" s="321"/>
      <c r="AH388" s="321"/>
      <c r="AI388" s="321"/>
      <c r="AJ388" s="321"/>
      <c r="AK388" s="321"/>
      <c r="AL388" s="321"/>
      <c r="AM388" s="321"/>
      <c r="AN388" s="321"/>
      <c r="AO388" s="321"/>
      <c r="AP388" s="321"/>
      <c r="AQ388" s="321"/>
      <c r="AR388" s="321"/>
      <c r="AS388" s="321"/>
      <c r="AT388" s="321"/>
      <c r="AU388" s="321"/>
      <c r="AV388" s="321"/>
      <c r="AW388" s="321"/>
      <c r="AX388" s="321"/>
      <c r="AY388" s="321"/>
      <c r="AZ388" s="321"/>
      <c r="BA388" s="321"/>
      <c r="BB388" s="321"/>
      <c r="BC388" s="321"/>
      <c r="BD388" s="321"/>
      <c r="BE388" s="321"/>
      <c r="BF388" s="321"/>
      <c r="BG388" s="321"/>
      <c r="BH388" s="321"/>
      <c r="BI388" s="321"/>
      <c r="BJ388" s="321"/>
      <c r="BK388" s="321"/>
      <c r="BL388" s="321"/>
      <c r="BM388" s="321"/>
      <c r="BN388" s="321"/>
      <c r="BO388" s="321"/>
      <c r="BP388" s="321"/>
      <c r="BQ388" s="321"/>
      <c r="BR388" s="321"/>
      <c r="BS388" s="321"/>
      <c r="BT388" s="321"/>
      <c r="BU388" s="321"/>
      <c r="BV388" s="321"/>
      <c r="BW388" s="321"/>
      <c r="BX388" s="321"/>
      <c r="BY388" s="321"/>
      <c r="BZ388" s="321"/>
      <c r="CA388" s="321"/>
      <c r="CB388" s="321"/>
      <c r="CC388" s="321"/>
      <c r="CD388" s="321"/>
      <c r="CE388" s="321"/>
      <c r="CF388" s="321"/>
      <c r="CG388" s="321"/>
      <c r="CH388" s="321"/>
      <c r="CI388" s="321"/>
      <c r="CJ388" s="321"/>
      <c r="CK388" s="321"/>
      <c r="CL388" s="321"/>
      <c r="CM388" s="321"/>
      <c r="CN388" s="321"/>
      <c r="CO388" s="321"/>
      <c r="CP388" s="321"/>
      <c r="CQ388" s="321"/>
      <c r="CR388" s="321"/>
      <c r="CS388" s="321"/>
      <c r="CT388" s="321"/>
      <c r="CU388" s="321"/>
      <c r="CV388" s="321"/>
      <c r="CW388" s="321"/>
      <c r="CX388" s="321"/>
      <c r="CY388" s="321"/>
      <c r="CZ388" s="321"/>
      <c r="DA388" s="321"/>
      <c r="DB388" s="321"/>
      <c r="DC388" s="321"/>
      <c r="DD388" s="321"/>
      <c r="DE388" s="321"/>
      <c r="DF388" s="321"/>
      <c r="DG388" s="321"/>
      <c r="DH388" s="321"/>
      <c r="DI388" s="321"/>
      <c r="DJ388" s="321"/>
      <c r="DK388" s="321"/>
      <c r="DL388" s="321"/>
      <c r="DM388" s="321"/>
      <c r="DN388" s="321"/>
      <c r="DO388" s="321"/>
      <c r="DP388" s="321"/>
      <c r="DQ388" s="321"/>
      <c r="DR388" s="321"/>
      <c r="DS388" s="321"/>
      <c r="DT388" s="321"/>
      <c r="DU388" s="321"/>
      <c r="DV388" s="321"/>
      <c r="DW388" s="321"/>
      <c r="DX388" s="321"/>
      <c r="DY388" s="321"/>
      <c r="DZ388" s="321"/>
      <c r="EA388" s="321"/>
      <c r="EB388" s="321"/>
      <c r="EC388" s="321"/>
      <c r="ED388" s="321"/>
      <c r="EE388" s="321"/>
      <c r="EF388" s="321"/>
      <c r="EG388" s="321"/>
      <c r="EH388" s="321"/>
      <c r="EI388" s="321"/>
      <c r="EJ388" s="321"/>
      <c r="EK388" s="321"/>
      <c r="EL388" s="321"/>
      <c r="EM388" s="321"/>
      <c r="EN388" s="321"/>
      <c r="EO388" s="321"/>
      <c r="EP388" s="321"/>
      <c r="EQ388" s="321"/>
      <c r="ER388" s="321"/>
      <c r="ES388" s="321"/>
      <c r="ET388" s="321"/>
      <c r="EU388" s="321"/>
      <c r="EV388" s="321"/>
      <c r="EW388" s="321"/>
      <c r="EX388" s="321"/>
      <c r="EY388" s="321"/>
      <c r="EZ388" s="321"/>
      <c r="FA388" s="321"/>
      <c r="FB388" s="321"/>
      <c r="FC388" s="321"/>
      <c r="FD388" s="321"/>
      <c r="FE388" s="321"/>
      <c r="FF388" s="321"/>
      <c r="FG388" s="321"/>
      <c r="FH388" s="321"/>
      <c r="FI388" s="321"/>
      <c r="FJ388" s="321"/>
      <c r="FK388" s="321"/>
      <c r="FL388" s="321"/>
      <c r="FM388" s="321"/>
      <c r="FN388" s="321"/>
      <c r="FO388" s="321"/>
      <c r="FP388" s="321"/>
      <c r="FQ388" s="321"/>
      <c r="FR388" s="321"/>
      <c r="FS388" s="321"/>
      <c r="FT388" s="321"/>
      <c r="FU388" s="321"/>
      <c r="FV388" s="321"/>
      <c r="FW388" s="321"/>
      <c r="FX388" s="321"/>
      <c r="FY388" s="321"/>
      <c r="FZ388" s="321"/>
      <c r="GA388" s="321"/>
      <c r="GB388" s="321"/>
      <c r="GC388" s="321"/>
      <c r="GD388" s="321"/>
      <c r="GE388" s="321"/>
      <c r="GF388" s="321"/>
      <c r="GG388" s="321"/>
      <c r="GH388" s="321"/>
      <c r="GI388" s="321"/>
      <c r="GJ388" s="321"/>
      <c r="GK388" s="321"/>
      <c r="GL388" s="321"/>
      <c r="GM388" s="321"/>
      <c r="GN388" s="321"/>
      <c r="GO388" s="321"/>
      <c r="GP388" s="321"/>
      <c r="GQ388" s="321"/>
      <c r="GR388" s="321"/>
      <c r="GS388" s="321"/>
      <c r="GT388" s="321"/>
      <c r="GU388" s="321"/>
      <c r="GV388" s="321"/>
      <c r="GW388" s="321"/>
      <c r="GX388" s="321"/>
      <c r="GY388" s="321"/>
      <c r="GZ388" s="321"/>
      <c r="HA388" s="321"/>
      <c r="HB388" s="321"/>
      <c r="HC388" s="321"/>
      <c r="HD388" s="321"/>
      <c r="HE388" s="321"/>
      <c r="HF388" s="321"/>
      <c r="HG388" s="321"/>
      <c r="HH388" s="321"/>
      <c r="HI388" s="321"/>
      <c r="HJ388" s="321"/>
      <c r="HK388" s="321"/>
      <c r="HL388" s="321"/>
      <c r="HM388" s="321"/>
      <c r="HN388" s="321"/>
      <c r="HO388" s="321"/>
      <c r="HP388" s="321"/>
      <c r="HQ388" s="321"/>
      <c r="HR388" s="321"/>
      <c r="HS388" s="321"/>
      <c r="HT388" s="321"/>
      <c r="HU388" s="321"/>
      <c r="HV388" s="321"/>
      <c r="HW388" s="321"/>
      <c r="HX388" s="321"/>
      <c r="HY388" s="321"/>
      <c r="HZ388" s="321"/>
      <c r="IA388" s="321"/>
      <c r="IB388" s="321"/>
      <c r="IC388" s="321"/>
      <c r="ID388" s="321"/>
      <c r="IE388" s="321"/>
      <c r="IF388" s="321"/>
      <c r="IG388" s="321"/>
      <c r="IH388" s="321"/>
      <c r="II388" s="321"/>
      <c r="IJ388" s="321"/>
      <c r="IK388" s="321"/>
      <c r="IL388" s="321"/>
      <c r="IM388" s="321"/>
      <c r="IN388" s="321"/>
      <c r="IO388" s="321"/>
      <c r="IP388" s="321"/>
    </row>
    <row r="389" s="26" customFormat="true" ht="30" hidden="false" customHeight="false" outlineLevel="0" collapsed="false">
      <c r="A389" s="51"/>
      <c r="B389" s="39" t="s">
        <v>1286</v>
      </c>
      <c r="C389" s="37" t="s">
        <v>1287</v>
      </c>
      <c r="D389" s="37" t="s">
        <v>1288</v>
      </c>
      <c r="E389" s="78" t="s">
        <v>103</v>
      </c>
      <c r="F389" s="37" t="s">
        <v>866</v>
      </c>
      <c r="G389" s="103" t="n">
        <v>1.41</v>
      </c>
      <c r="H389" s="52" t="n">
        <v>1750</v>
      </c>
      <c r="I389" s="40" t="n">
        <v>2467.5</v>
      </c>
      <c r="J389" s="41" t="n">
        <v>0.12</v>
      </c>
      <c r="K389" s="42" t="n">
        <v>2763.6</v>
      </c>
      <c r="L389" s="53" t="s">
        <v>781</v>
      </c>
      <c r="M389" s="321"/>
      <c r="O389" s="321"/>
      <c r="P389" s="321"/>
      <c r="Q389" s="321"/>
      <c r="R389" s="321"/>
      <c r="S389" s="321"/>
      <c r="T389" s="321"/>
      <c r="U389" s="321"/>
      <c r="V389" s="321"/>
      <c r="W389" s="321"/>
      <c r="X389" s="321"/>
      <c r="Y389" s="321"/>
      <c r="Z389" s="321"/>
      <c r="AA389" s="321"/>
      <c r="AB389" s="321"/>
      <c r="AC389" s="321"/>
      <c r="AD389" s="321"/>
      <c r="AE389" s="321"/>
      <c r="AF389" s="321"/>
      <c r="AG389" s="321"/>
      <c r="AH389" s="321"/>
      <c r="AI389" s="321"/>
      <c r="AJ389" s="321"/>
      <c r="AK389" s="321"/>
      <c r="AL389" s="321"/>
      <c r="AM389" s="321"/>
      <c r="AN389" s="321"/>
      <c r="AO389" s="321"/>
      <c r="AP389" s="321"/>
      <c r="AQ389" s="321"/>
      <c r="AR389" s="321"/>
      <c r="AS389" s="321"/>
      <c r="AT389" s="321"/>
      <c r="AU389" s="321"/>
      <c r="AV389" s="321"/>
      <c r="AW389" s="321"/>
      <c r="AX389" s="321"/>
      <c r="AY389" s="321"/>
      <c r="AZ389" s="321"/>
      <c r="BA389" s="321"/>
      <c r="BB389" s="321"/>
      <c r="BC389" s="321"/>
      <c r="BD389" s="321"/>
      <c r="BE389" s="321"/>
      <c r="BF389" s="321"/>
      <c r="BG389" s="321"/>
      <c r="BH389" s="321"/>
      <c r="BI389" s="321"/>
      <c r="BJ389" s="321"/>
      <c r="BK389" s="321"/>
      <c r="BL389" s="321"/>
      <c r="BM389" s="321"/>
      <c r="BN389" s="321"/>
      <c r="BO389" s="321"/>
      <c r="BP389" s="321"/>
      <c r="BQ389" s="321"/>
      <c r="BR389" s="321"/>
      <c r="BS389" s="321"/>
      <c r="BT389" s="321"/>
      <c r="BU389" s="321"/>
      <c r="BV389" s="321"/>
      <c r="BW389" s="321"/>
      <c r="BX389" s="321"/>
      <c r="BY389" s="321"/>
      <c r="BZ389" s="321"/>
      <c r="CA389" s="321"/>
      <c r="CB389" s="321"/>
      <c r="CC389" s="321"/>
      <c r="CD389" s="321"/>
      <c r="CE389" s="321"/>
      <c r="CF389" s="321"/>
      <c r="CG389" s="321"/>
      <c r="CH389" s="321"/>
      <c r="CI389" s="321"/>
      <c r="CJ389" s="321"/>
      <c r="CK389" s="321"/>
      <c r="CL389" s="321"/>
      <c r="CM389" s="321"/>
      <c r="CN389" s="321"/>
      <c r="CO389" s="321"/>
      <c r="CP389" s="321"/>
      <c r="CQ389" s="321"/>
      <c r="CR389" s="321"/>
      <c r="CS389" s="321"/>
      <c r="CT389" s="321"/>
      <c r="CU389" s="321"/>
      <c r="CV389" s="321"/>
      <c r="CW389" s="321"/>
      <c r="CX389" s="321"/>
      <c r="CY389" s="321"/>
      <c r="CZ389" s="321"/>
      <c r="DA389" s="321"/>
      <c r="DB389" s="321"/>
      <c r="DC389" s="321"/>
      <c r="DD389" s="321"/>
      <c r="DE389" s="321"/>
      <c r="DF389" s="321"/>
      <c r="DG389" s="321"/>
      <c r="DH389" s="321"/>
      <c r="DI389" s="321"/>
      <c r="DJ389" s="321"/>
      <c r="DK389" s="321"/>
      <c r="DL389" s="321"/>
      <c r="DM389" s="321"/>
      <c r="DN389" s="321"/>
      <c r="DO389" s="321"/>
      <c r="DP389" s="321"/>
      <c r="DQ389" s="321"/>
      <c r="DR389" s="321"/>
      <c r="DS389" s="321"/>
      <c r="DT389" s="321"/>
      <c r="DU389" s="321"/>
      <c r="DV389" s="321"/>
      <c r="DW389" s="321"/>
      <c r="DX389" s="321"/>
      <c r="DY389" s="321"/>
      <c r="DZ389" s="321"/>
      <c r="EA389" s="321"/>
      <c r="EB389" s="321"/>
      <c r="EC389" s="321"/>
      <c r="ED389" s="321"/>
      <c r="EE389" s="321"/>
      <c r="EF389" s="321"/>
      <c r="EG389" s="321"/>
      <c r="EH389" s="321"/>
      <c r="EI389" s="321"/>
      <c r="EJ389" s="321"/>
      <c r="EK389" s="321"/>
      <c r="EL389" s="321"/>
      <c r="EM389" s="321"/>
      <c r="EN389" s="321"/>
      <c r="EO389" s="321"/>
      <c r="EP389" s="321"/>
      <c r="EQ389" s="321"/>
      <c r="ER389" s="321"/>
      <c r="ES389" s="321"/>
      <c r="ET389" s="321"/>
      <c r="EU389" s="321"/>
      <c r="EV389" s="321"/>
      <c r="EW389" s="321"/>
      <c r="EX389" s="321"/>
      <c r="EY389" s="321"/>
      <c r="EZ389" s="321"/>
      <c r="FA389" s="321"/>
      <c r="FB389" s="321"/>
      <c r="FC389" s="321"/>
      <c r="FD389" s="321"/>
      <c r="FE389" s="321"/>
      <c r="FF389" s="321"/>
      <c r="FG389" s="321"/>
      <c r="FH389" s="321"/>
      <c r="FI389" s="321"/>
      <c r="FJ389" s="321"/>
      <c r="FK389" s="321"/>
      <c r="FL389" s="321"/>
      <c r="FM389" s="321"/>
      <c r="FN389" s="321"/>
      <c r="FO389" s="321"/>
      <c r="FP389" s="321"/>
      <c r="FQ389" s="321"/>
      <c r="FR389" s="321"/>
      <c r="FS389" s="321"/>
      <c r="FT389" s="321"/>
      <c r="FU389" s="321"/>
      <c r="FV389" s="321"/>
      <c r="FW389" s="321"/>
      <c r="FX389" s="321"/>
      <c r="FY389" s="321"/>
      <c r="FZ389" s="321"/>
      <c r="GA389" s="321"/>
      <c r="GB389" s="321"/>
      <c r="GC389" s="321"/>
      <c r="GD389" s="321"/>
      <c r="GE389" s="321"/>
      <c r="GF389" s="321"/>
      <c r="GG389" s="321"/>
      <c r="GH389" s="321"/>
      <c r="GI389" s="321"/>
      <c r="GJ389" s="321"/>
      <c r="GK389" s="321"/>
      <c r="GL389" s="321"/>
      <c r="GM389" s="321"/>
      <c r="GN389" s="321"/>
      <c r="GO389" s="321"/>
      <c r="GP389" s="321"/>
      <c r="GQ389" s="321"/>
      <c r="GR389" s="321"/>
      <c r="GS389" s="321"/>
      <c r="GT389" s="321"/>
      <c r="GU389" s="321"/>
      <c r="GV389" s="321"/>
      <c r="GW389" s="321"/>
      <c r="GX389" s="321"/>
      <c r="GY389" s="321"/>
      <c r="GZ389" s="321"/>
      <c r="HA389" s="321"/>
      <c r="HB389" s="321"/>
      <c r="HC389" s="321"/>
      <c r="HD389" s="321"/>
      <c r="HE389" s="321"/>
      <c r="HF389" s="321"/>
      <c r="HG389" s="321"/>
      <c r="HH389" s="321"/>
      <c r="HI389" s="321"/>
      <c r="HJ389" s="321"/>
      <c r="HK389" s="321"/>
      <c r="HL389" s="321"/>
      <c r="HM389" s="321"/>
      <c r="HN389" s="321"/>
      <c r="HO389" s="321"/>
      <c r="HP389" s="321"/>
      <c r="HQ389" s="321"/>
      <c r="HR389" s="321"/>
      <c r="HS389" s="321"/>
      <c r="HT389" s="321"/>
      <c r="HU389" s="321"/>
      <c r="HV389" s="321"/>
      <c r="HW389" s="321"/>
      <c r="HX389" s="321"/>
      <c r="HY389" s="321"/>
      <c r="HZ389" s="321"/>
      <c r="IA389" s="321"/>
      <c r="IB389" s="321"/>
      <c r="IC389" s="321"/>
      <c r="ID389" s="321"/>
      <c r="IE389" s="321"/>
      <c r="IF389" s="321"/>
      <c r="IG389" s="321"/>
    </row>
    <row r="390" s="26" customFormat="true" ht="30" hidden="false" customHeight="false" outlineLevel="0" collapsed="false">
      <c r="A390" s="51"/>
      <c r="B390" s="39" t="s">
        <v>1304</v>
      </c>
      <c r="C390" s="37" t="s">
        <v>1305</v>
      </c>
      <c r="D390" s="37" t="s">
        <v>1306</v>
      </c>
      <c r="E390" s="78" t="s">
        <v>103</v>
      </c>
      <c r="F390" s="37" t="s">
        <v>866</v>
      </c>
      <c r="G390" s="103" t="n">
        <v>3.6</v>
      </c>
      <c r="H390" s="52" t="n">
        <v>800</v>
      </c>
      <c r="I390" s="40" t="n">
        <v>2880</v>
      </c>
      <c r="J390" s="41" t="n">
        <v>0.12</v>
      </c>
      <c r="K390" s="42" t="n">
        <v>3225.6</v>
      </c>
      <c r="L390" s="53" t="s">
        <v>781</v>
      </c>
      <c r="M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21"/>
      <c r="Y390" s="321"/>
      <c r="Z390" s="321"/>
      <c r="AA390" s="321"/>
      <c r="AB390" s="321"/>
      <c r="AC390" s="321"/>
      <c r="AD390" s="321"/>
      <c r="AE390" s="321"/>
      <c r="AF390" s="321"/>
      <c r="AG390" s="321"/>
      <c r="AH390" s="321"/>
      <c r="AI390" s="321"/>
      <c r="AJ390" s="321"/>
      <c r="AK390" s="321"/>
      <c r="AL390" s="321"/>
      <c r="AM390" s="321"/>
      <c r="AN390" s="321"/>
      <c r="AO390" s="321"/>
      <c r="AP390" s="321"/>
      <c r="AQ390" s="321"/>
      <c r="AR390" s="321"/>
      <c r="AS390" s="321"/>
      <c r="AT390" s="321"/>
      <c r="AU390" s="321"/>
      <c r="AV390" s="321"/>
      <c r="AW390" s="321"/>
      <c r="AX390" s="321"/>
      <c r="AY390" s="321"/>
      <c r="AZ390" s="321"/>
      <c r="BA390" s="321"/>
      <c r="BB390" s="321"/>
      <c r="BC390" s="321"/>
      <c r="BD390" s="321"/>
      <c r="BE390" s="321"/>
      <c r="BF390" s="321"/>
      <c r="BG390" s="321"/>
      <c r="BH390" s="321"/>
      <c r="BI390" s="321"/>
      <c r="BJ390" s="321"/>
      <c r="BK390" s="321"/>
      <c r="BL390" s="321"/>
      <c r="BM390" s="321"/>
      <c r="BN390" s="321"/>
      <c r="BO390" s="321"/>
      <c r="BP390" s="321"/>
      <c r="BQ390" s="321"/>
      <c r="BR390" s="321"/>
      <c r="BS390" s="321"/>
      <c r="BT390" s="321"/>
      <c r="BU390" s="321"/>
      <c r="BV390" s="321"/>
      <c r="BW390" s="321"/>
      <c r="BX390" s="321"/>
      <c r="BY390" s="321"/>
      <c r="BZ390" s="321"/>
      <c r="CA390" s="321"/>
      <c r="CB390" s="321"/>
      <c r="CC390" s="321"/>
      <c r="CD390" s="321"/>
      <c r="CE390" s="321"/>
      <c r="CF390" s="321"/>
      <c r="CG390" s="321"/>
      <c r="CH390" s="321"/>
      <c r="CI390" s="321"/>
      <c r="CJ390" s="321"/>
      <c r="CK390" s="321"/>
      <c r="CL390" s="321"/>
      <c r="CM390" s="321"/>
      <c r="CN390" s="321"/>
      <c r="CO390" s="321"/>
      <c r="CP390" s="321"/>
      <c r="CQ390" s="321"/>
      <c r="CR390" s="321"/>
      <c r="CS390" s="321"/>
      <c r="CT390" s="321"/>
      <c r="CU390" s="321"/>
      <c r="CV390" s="321"/>
      <c r="CW390" s="321"/>
      <c r="CX390" s="321"/>
      <c r="CY390" s="321"/>
      <c r="CZ390" s="321"/>
      <c r="DA390" s="321"/>
      <c r="DB390" s="321"/>
      <c r="DC390" s="321"/>
      <c r="DD390" s="321"/>
      <c r="DE390" s="321"/>
      <c r="DF390" s="321"/>
      <c r="DG390" s="321"/>
      <c r="DH390" s="321"/>
      <c r="DI390" s="321"/>
      <c r="DJ390" s="321"/>
      <c r="DK390" s="321"/>
      <c r="DL390" s="321"/>
      <c r="DM390" s="321"/>
      <c r="DN390" s="321"/>
      <c r="DO390" s="321"/>
      <c r="DP390" s="321"/>
      <c r="DQ390" s="321"/>
      <c r="DR390" s="321"/>
      <c r="DS390" s="321"/>
      <c r="DT390" s="321"/>
      <c r="DU390" s="321"/>
      <c r="DV390" s="321"/>
      <c r="DW390" s="321"/>
      <c r="DX390" s="321"/>
      <c r="DY390" s="321"/>
      <c r="DZ390" s="321"/>
      <c r="EA390" s="321"/>
      <c r="EB390" s="321"/>
      <c r="EC390" s="321"/>
      <c r="ED390" s="321"/>
      <c r="EE390" s="321"/>
      <c r="EF390" s="321"/>
      <c r="EG390" s="321"/>
      <c r="EH390" s="321"/>
      <c r="EI390" s="321"/>
      <c r="EJ390" s="321"/>
      <c r="EK390" s="321"/>
      <c r="EL390" s="321"/>
      <c r="EM390" s="321"/>
      <c r="EN390" s="321"/>
      <c r="EO390" s="321"/>
      <c r="EP390" s="321"/>
      <c r="EQ390" s="321"/>
      <c r="ER390" s="321"/>
      <c r="ES390" s="321"/>
      <c r="ET390" s="321"/>
      <c r="EU390" s="321"/>
      <c r="EV390" s="321"/>
      <c r="EW390" s="321"/>
      <c r="EX390" s="321"/>
      <c r="EY390" s="321"/>
      <c r="EZ390" s="321"/>
      <c r="FA390" s="321"/>
      <c r="FB390" s="321"/>
      <c r="FC390" s="321"/>
      <c r="FD390" s="321"/>
      <c r="FE390" s="321"/>
      <c r="FF390" s="321"/>
      <c r="FG390" s="321"/>
      <c r="FH390" s="321"/>
      <c r="FI390" s="321"/>
      <c r="FJ390" s="321"/>
      <c r="FK390" s="321"/>
      <c r="FL390" s="321"/>
      <c r="FM390" s="321"/>
      <c r="FN390" s="321"/>
      <c r="FO390" s="321"/>
      <c r="FP390" s="321"/>
      <c r="FQ390" s="321"/>
      <c r="FR390" s="321"/>
      <c r="FS390" s="321"/>
      <c r="FT390" s="321"/>
      <c r="FU390" s="321"/>
      <c r="FV390" s="321"/>
      <c r="FW390" s="321"/>
      <c r="FX390" s="321"/>
      <c r="FY390" s="321"/>
      <c r="FZ390" s="321"/>
      <c r="GA390" s="321"/>
      <c r="GB390" s="321"/>
      <c r="GC390" s="321"/>
      <c r="GD390" s="321"/>
      <c r="GE390" s="321"/>
      <c r="GF390" s="321"/>
      <c r="GG390" s="321"/>
      <c r="GH390" s="321"/>
      <c r="GI390" s="321"/>
      <c r="GJ390" s="321"/>
      <c r="GK390" s="321"/>
      <c r="GL390" s="321"/>
      <c r="GM390" s="321"/>
      <c r="GN390" s="321"/>
      <c r="GO390" s="321"/>
      <c r="GP390" s="321"/>
      <c r="GQ390" s="321"/>
      <c r="GR390" s="321"/>
      <c r="GS390" s="321"/>
      <c r="GT390" s="321"/>
      <c r="GU390" s="321"/>
      <c r="GV390" s="321"/>
      <c r="GW390" s="321"/>
      <c r="GX390" s="321"/>
      <c r="GY390" s="321"/>
      <c r="GZ390" s="321"/>
      <c r="HA390" s="321"/>
      <c r="HB390" s="321"/>
      <c r="HC390" s="321"/>
      <c r="HD390" s="321"/>
      <c r="HE390" s="321"/>
      <c r="HF390" s="321"/>
      <c r="HG390" s="321"/>
      <c r="HH390" s="321"/>
      <c r="HI390" s="321"/>
      <c r="HJ390" s="321"/>
      <c r="HK390" s="321"/>
      <c r="HL390" s="321"/>
      <c r="HM390" s="321"/>
      <c r="HN390" s="321"/>
      <c r="HO390" s="321"/>
      <c r="HP390" s="321"/>
      <c r="HQ390" s="321"/>
      <c r="HR390" s="321"/>
      <c r="HS390" s="321"/>
      <c r="HT390" s="321"/>
      <c r="HU390" s="321"/>
      <c r="HV390" s="321"/>
      <c r="HW390" s="321"/>
      <c r="HX390" s="321"/>
      <c r="HY390" s="321"/>
      <c r="HZ390" s="321"/>
      <c r="IA390" s="321"/>
      <c r="IB390" s="321"/>
      <c r="IC390" s="321"/>
      <c r="ID390" s="321"/>
      <c r="IE390" s="321"/>
      <c r="IF390" s="321"/>
      <c r="IG390" s="321"/>
    </row>
    <row r="391" s="26" customFormat="true" ht="30" hidden="false" customHeight="false" outlineLevel="0" collapsed="false">
      <c r="A391" s="51"/>
      <c r="B391" s="39" t="s">
        <v>1324</v>
      </c>
      <c r="C391" s="37" t="s">
        <v>1325</v>
      </c>
      <c r="D391" s="37" t="s">
        <v>1326</v>
      </c>
      <c r="E391" s="78" t="s">
        <v>103</v>
      </c>
      <c r="F391" s="37" t="s">
        <v>866</v>
      </c>
      <c r="G391" s="103" t="n">
        <v>5.09</v>
      </c>
      <c r="H391" s="52" t="n">
        <v>1600</v>
      </c>
      <c r="I391" s="40" t="n">
        <v>8144</v>
      </c>
      <c r="J391" s="41" t="n">
        <v>0.12</v>
      </c>
      <c r="K391" s="42" t="n">
        <v>9121.28</v>
      </c>
      <c r="L391" s="53" t="s">
        <v>781</v>
      </c>
      <c r="O391" s="321"/>
      <c r="P391" s="321"/>
      <c r="Q391" s="321"/>
      <c r="R391" s="321"/>
      <c r="S391" s="321"/>
      <c r="T391" s="321"/>
      <c r="U391" s="321"/>
      <c r="V391" s="321"/>
      <c r="W391" s="321"/>
      <c r="X391" s="321"/>
      <c r="Y391" s="321"/>
      <c r="Z391" s="321"/>
      <c r="AA391" s="321"/>
      <c r="AB391" s="321"/>
      <c r="AC391" s="321"/>
      <c r="AD391" s="321"/>
      <c r="AE391" s="321"/>
      <c r="AF391" s="321"/>
      <c r="AG391" s="321"/>
      <c r="AH391" s="321"/>
      <c r="AI391" s="321"/>
      <c r="AJ391" s="321"/>
      <c r="AK391" s="321"/>
      <c r="AL391" s="321"/>
      <c r="AM391" s="321"/>
      <c r="AN391" s="321"/>
      <c r="AO391" s="321"/>
      <c r="AP391" s="321"/>
      <c r="AQ391" s="321"/>
      <c r="AR391" s="321"/>
      <c r="AS391" s="321"/>
      <c r="AT391" s="321"/>
      <c r="AU391" s="321"/>
      <c r="AV391" s="321"/>
      <c r="AW391" s="321"/>
      <c r="AX391" s="321"/>
      <c r="AY391" s="321"/>
      <c r="AZ391" s="321"/>
      <c r="BA391" s="321"/>
      <c r="BB391" s="321"/>
      <c r="BC391" s="321"/>
      <c r="BD391" s="321"/>
      <c r="BE391" s="321"/>
      <c r="BF391" s="321"/>
      <c r="BG391" s="321"/>
      <c r="BH391" s="321"/>
      <c r="BI391" s="321"/>
      <c r="BJ391" s="321"/>
      <c r="BK391" s="321"/>
      <c r="BL391" s="321"/>
      <c r="BM391" s="321"/>
      <c r="BN391" s="321"/>
      <c r="BO391" s="321"/>
      <c r="BP391" s="321"/>
      <c r="BQ391" s="321"/>
      <c r="BR391" s="321"/>
      <c r="BS391" s="321"/>
      <c r="BT391" s="321"/>
      <c r="BU391" s="321"/>
      <c r="BV391" s="321"/>
      <c r="BW391" s="321"/>
      <c r="BX391" s="321"/>
      <c r="BY391" s="321"/>
      <c r="BZ391" s="321"/>
      <c r="CA391" s="321"/>
      <c r="CB391" s="321"/>
      <c r="CC391" s="321"/>
      <c r="CD391" s="321"/>
      <c r="CE391" s="321"/>
      <c r="CF391" s="321"/>
      <c r="CG391" s="321"/>
      <c r="CH391" s="321"/>
      <c r="CI391" s="321"/>
      <c r="CJ391" s="321"/>
      <c r="CK391" s="321"/>
      <c r="CL391" s="321"/>
      <c r="CM391" s="321"/>
      <c r="CN391" s="321"/>
      <c r="CO391" s="321"/>
      <c r="CP391" s="321"/>
      <c r="CQ391" s="321"/>
      <c r="CR391" s="321"/>
      <c r="CS391" s="321"/>
      <c r="CT391" s="321"/>
      <c r="CU391" s="321"/>
      <c r="CV391" s="321"/>
      <c r="CW391" s="321"/>
      <c r="CX391" s="321"/>
      <c r="CY391" s="321"/>
      <c r="CZ391" s="321"/>
      <c r="DA391" s="321"/>
      <c r="DB391" s="321"/>
      <c r="DC391" s="321"/>
      <c r="DD391" s="321"/>
      <c r="DE391" s="321"/>
      <c r="DF391" s="321"/>
      <c r="DG391" s="321"/>
      <c r="DH391" s="321"/>
      <c r="DI391" s="321"/>
      <c r="DJ391" s="321"/>
      <c r="DK391" s="321"/>
      <c r="DL391" s="321"/>
      <c r="DM391" s="321"/>
      <c r="DN391" s="321"/>
      <c r="DO391" s="321"/>
      <c r="DP391" s="321"/>
      <c r="DQ391" s="321"/>
      <c r="DR391" s="321"/>
      <c r="DS391" s="321"/>
      <c r="DT391" s="321"/>
      <c r="DU391" s="321"/>
      <c r="DV391" s="321"/>
      <c r="DW391" s="321"/>
      <c r="DX391" s="321"/>
      <c r="DY391" s="321"/>
      <c r="DZ391" s="321"/>
      <c r="EA391" s="321"/>
      <c r="EB391" s="321"/>
      <c r="EC391" s="321"/>
      <c r="ED391" s="321"/>
      <c r="EE391" s="321"/>
      <c r="EF391" s="321"/>
      <c r="EG391" s="321"/>
      <c r="EH391" s="321"/>
      <c r="EI391" s="321"/>
      <c r="EJ391" s="321"/>
      <c r="EK391" s="321"/>
      <c r="EL391" s="321"/>
      <c r="EM391" s="321"/>
      <c r="EN391" s="321"/>
      <c r="EO391" s="321"/>
      <c r="EP391" s="321"/>
      <c r="EQ391" s="321"/>
      <c r="ER391" s="321"/>
      <c r="ES391" s="321"/>
      <c r="ET391" s="321"/>
      <c r="EU391" s="321"/>
      <c r="EV391" s="321"/>
      <c r="EW391" s="321"/>
      <c r="EX391" s="321"/>
      <c r="EY391" s="321"/>
      <c r="EZ391" s="321"/>
      <c r="FA391" s="321"/>
      <c r="FB391" s="321"/>
      <c r="FC391" s="321"/>
      <c r="FD391" s="321"/>
      <c r="FE391" s="321"/>
      <c r="FF391" s="321"/>
      <c r="FG391" s="321"/>
      <c r="FH391" s="321"/>
      <c r="FI391" s="321"/>
      <c r="FJ391" s="321"/>
      <c r="FK391" s="321"/>
      <c r="FL391" s="321"/>
      <c r="FM391" s="321"/>
      <c r="FN391" s="321"/>
      <c r="FO391" s="321"/>
      <c r="FP391" s="321"/>
      <c r="FQ391" s="321"/>
      <c r="FR391" s="321"/>
      <c r="FS391" s="321"/>
      <c r="FT391" s="321"/>
      <c r="FU391" s="321"/>
      <c r="FV391" s="321"/>
      <c r="FW391" s="321"/>
      <c r="FX391" s="321"/>
      <c r="FY391" s="321"/>
      <c r="FZ391" s="321"/>
      <c r="GA391" s="321"/>
      <c r="GB391" s="321"/>
      <c r="GC391" s="321"/>
      <c r="GD391" s="321"/>
      <c r="GE391" s="321"/>
      <c r="GF391" s="321"/>
      <c r="GG391" s="321"/>
      <c r="GH391" s="321"/>
      <c r="GI391" s="321"/>
      <c r="GJ391" s="321"/>
      <c r="GK391" s="321"/>
      <c r="GL391" s="321"/>
      <c r="GM391" s="321"/>
      <c r="GN391" s="321"/>
      <c r="GO391" s="321"/>
      <c r="GP391" s="321"/>
      <c r="GQ391" s="321"/>
      <c r="GR391" s="321"/>
      <c r="GS391" s="321"/>
      <c r="GT391" s="321"/>
      <c r="GU391" s="321"/>
      <c r="GV391" s="321"/>
      <c r="GW391" s="321"/>
      <c r="GX391" s="321"/>
      <c r="GY391" s="321"/>
      <c r="GZ391" s="321"/>
      <c r="HA391" s="321"/>
      <c r="HB391" s="321"/>
      <c r="HC391" s="321"/>
      <c r="HD391" s="321"/>
      <c r="HE391" s="321"/>
      <c r="HF391" s="321"/>
      <c r="HG391" s="321"/>
      <c r="HH391" s="321"/>
      <c r="HI391" s="321"/>
      <c r="HJ391" s="321"/>
      <c r="HK391" s="321"/>
      <c r="HL391" s="321"/>
      <c r="HM391" s="321"/>
      <c r="HN391" s="321"/>
      <c r="HO391" s="321"/>
      <c r="HP391" s="321"/>
      <c r="HQ391" s="321"/>
      <c r="HR391" s="321"/>
      <c r="HS391" s="321"/>
      <c r="HT391" s="321"/>
      <c r="HU391" s="321"/>
      <c r="HV391" s="321"/>
      <c r="HW391" s="321"/>
      <c r="HX391" s="321"/>
      <c r="HY391" s="321"/>
      <c r="HZ391" s="321"/>
      <c r="IA391" s="321"/>
      <c r="IB391" s="321"/>
      <c r="IC391" s="321"/>
      <c r="ID391" s="321"/>
      <c r="IE391" s="321"/>
      <c r="IF391" s="321"/>
      <c r="IG391" s="321"/>
    </row>
    <row r="392" s="26" customFormat="true" ht="15" hidden="false" customHeight="true" outlineLevel="0" collapsed="false">
      <c r="A392" s="33" t="s">
        <v>2593</v>
      </c>
      <c r="B392" s="33"/>
      <c r="C392" s="33"/>
      <c r="D392" s="33"/>
      <c r="E392" s="33"/>
      <c r="F392" s="33"/>
      <c r="G392" s="33"/>
      <c r="H392" s="33"/>
      <c r="I392" s="33"/>
      <c r="J392" s="33"/>
      <c r="K392" s="290" t="n">
        <f aca="false">SUM(K388:K391)</f>
        <v>19299.28</v>
      </c>
    </row>
    <row r="393" s="26" customFormat="true" ht="15" hidden="false" customHeight="true" outlineLevel="0" collapsed="false">
      <c r="A393" s="33" t="s">
        <v>2594</v>
      </c>
      <c r="B393" s="33"/>
      <c r="C393" s="33"/>
      <c r="D393" s="33"/>
      <c r="E393" s="33"/>
      <c r="F393" s="33"/>
      <c r="G393" s="33"/>
      <c r="H393" s="33"/>
      <c r="I393" s="33"/>
      <c r="J393" s="33"/>
      <c r="K393" s="290" t="n">
        <v>-0.28</v>
      </c>
    </row>
    <row r="394" s="26" customFormat="true" ht="15" hidden="false" customHeight="true" outlineLevel="0" collapsed="false">
      <c r="A394" s="313" t="s">
        <v>2734</v>
      </c>
      <c r="B394" s="313"/>
      <c r="C394" s="313"/>
      <c r="D394" s="313"/>
      <c r="E394" s="313"/>
      <c r="F394" s="313"/>
      <c r="G394" s="313"/>
      <c r="H394" s="313"/>
      <c r="I394" s="313"/>
      <c r="J394" s="313"/>
      <c r="K394" s="290" t="n">
        <f aca="false">SUM(K392:K393)</f>
        <v>19299</v>
      </c>
    </row>
    <row r="395" s="26" customFormat="true" ht="15" hidden="false" customHeight="false" outlineLevel="0" collapsed="false">
      <c r="A395" s="314"/>
      <c r="B395" s="315"/>
      <c r="C395" s="315"/>
      <c r="D395" s="315"/>
      <c r="E395" s="316"/>
      <c r="F395" s="315"/>
      <c r="G395" s="317"/>
      <c r="H395" s="314"/>
      <c r="I395" s="315"/>
      <c r="J395" s="315"/>
      <c r="K395" s="318"/>
    </row>
    <row r="396" s="26" customFormat="true" ht="15" hidden="false" customHeight="false" outlineLevel="0" collapsed="false">
      <c r="A396" s="24"/>
      <c r="C396" s="319"/>
      <c r="D396" s="319"/>
      <c r="F396" s="319"/>
      <c r="G396" s="320"/>
      <c r="H396" s="24"/>
      <c r="K396" s="118"/>
    </row>
    <row r="397" s="26" customFormat="true" ht="45" hidden="false" customHeight="false" outlineLevel="0" collapsed="false">
      <c r="A397" s="32" t="s">
        <v>2588</v>
      </c>
      <c r="B397" s="284" t="s">
        <v>751</v>
      </c>
      <c r="C397" s="284" t="s">
        <v>752</v>
      </c>
      <c r="D397" s="284" t="s">
        <v>753</v>
      </c>
      <c r="E397" s="284" t="s">
        <v>3</v>
      </c>
      <c r="F397" s="284" t="s">
        <v>2589</v>
      </c>
      <c r="G397" s="286" t="s">
        <v>755</v>
      </c>
      <c r="H397" s="285" t="s">
        <v>756</v>
      </c>
      <c r="I397" s="286" t="s">
        <v>757</v>
      </c>
      <c r="J397" s="285" t="s">
        <v>758</v>
      </c>
      <c r="K397" s="287" t="s">
        <v>759</v>
      </c>
      <c r="N397" s="283" t="s">
        <v>2735</v>
      </c>
    </row>
    <row r="398" s="26" customFormat="true" ht="30" hidden="false" customHeight="false" outlineLevel="0" collapsed="false">
      <c r="A398" s="51" t="n">
        <v>1</v>
      </c>
      <c r="B398" s="39" t="s">
        <v>1331</v>
      </c>
      <c r="C398" s="37" t="s">
        <v>1332</v>
      </c>
      <c r="D398" s="37" t="s">
        <v>1333</v>
      </c>
      <c r="E398" s="78" t="s">
        <v>16</v>
      </c>
      <c r="F398" s="37" t="s">
        <v>866</v>
      </c>
      <c r="G398" s="103" t="n">
        <v>16.3</v>
      </c>
      <c r="H398" s="51" t="n">
        <v>900</v>
      </c>
      <c r="I398" s="51" t="n">
        <v>14670</v>
      </c>
      <c r="J398" s="41" t="n">
        <v>0.12</v>
      </c>
      <c r="K398" s="103" t="n">
        <v>16430.4</v>
      </c>
      <c r="L398" s="53" t="s">
        <v>781</v>
      </c>
      <c r="M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21"/>
      <c r="Z398" s="321"/>
      <c r="AA398" s="321"/>
      <c r="AB398" s="321"/>
      <c r="AC398" s="321"/>
      <c r="AD398" s="321"/>
      <c r="AE398" s="321"/>
      <c r="AF398" s="321"/>
      <c r="AG398" s="321"/>
      <c r="AH398" s="321"/>
      <c r="AI398" s="321"/>
      <c r="AJ398" s="321"/>
      <c r="AK398" s="321"/>
      <c r="AL398" s="321"/>
      <c r="AM398" s="321"/>
      <c r="AN398" s="321"/>
      <c r="AO398" s="321"/>
      <c r="AP398" s="321"/>
      <c r="AQ398" s="321"/>
      <c r="AR398" s="321"/>
      <c r="AS398" s="321"/>
      <c r="AT398" s="321"/>
      <c r="AU398" s="321"/>
      <c r="AV398" s="321"/>
      <c r="AW398" s="321"/>
      <c r="AX398" s="321"/>
      <c r="AY398" s="321"/>
      <c r="AZ398" s="321"/>
      <c r="BA398" s="321"/>
      <c r="BB398" s="321"/>
      <c r="BC398" s="321"/>
      <c r="BD398" s="321"/>
      <c r="BE398" s="321"/>
      <c r="BF398" s="321"/>
      <c r="BG398" s="321"/>
      <c r="BH398" s="321"/>
      <c r="BI398" s="321"/>
      <c r="BJ398" s="321"/>
      <c r="BK398" s="321"/>
      <c r="BL398" s="321"/>
      <c r="BM398" s="321"/>
      <c r="BN398" s="321"/>
      <c r="BO398" s="321"/>
      <c r="BP398" s="321"/>
      <c r="BQ398" s="321"/>
      <c r="BR398" s="321"/>
      <c r="BS398" s="321"/>
      <c r="BT398" s="321"/>
      <c r="BU398" s="321"/>
      <c r="BV398" s="321"/>
      <c r="BW398" s="321"/>
      <c r="BX398" s="321"/>
      <c r="BY398" s="321"/>
      <c r="BZ398" s="321"/>
      <c r="CA398" s="321"/>
      <c r="CB398" s="321"/>
      <c r="CC398" s="321"/>
      <c r="CD398" s="321"/>
      <c r="CE398" s="321"/>
      <c r="CF398" s="321"/>
      <c r="CG398" s="321"/>
      <c r="CH398" s="321"/>
      <c r="CI398" s="321"/>
      <c r="CJ398" s="321"/>
      <c r="CK398" s="321"/>
      <c r="CL398" s="321"/>
      <c r="CM398" s="321"/>
      <c r="CN398" s="321"/>
      <c r="CO398" s="321"/>
      <c r="CP398" s="321"/>
      <c r="CQ398" s="321"/>
      <c r="CR398" s="321"/>
      <c r="CS398" s="321"/>
      <c r="CT398" s="321"/>
      <c r="CU398" s="321"/>
      <c r="CV398" s="321"/>
      <c r="CW398" s="321"/>
      <c r="CX398" s="321"/>
      <c r="CY398" s="321"/>
      <c r="CZ398" s="321"/>
      <c r="DA398" s="321"/>
      <c r="DB398" s="321"/>
      <c r="DC398" s="321"/>
      <c r="DD398" s="321"/>
      <c r="DE398" s="321"/>
      <c r="DF398" s="321"/>
      <c r="DG398" s="321"/>
      <c r="DH398" s="321"/>
      <c r="DI398" s="321"/>
      <c r="DJ398" s="321"/>
      <c r="DK398" s="321"/>
      <c r="DL398" s="321"/>
      <c r="DM398" s="321"/>
      <c r="DN398" s="321"/>
      <c r="DO398" s="321"/>
      <c r="DP398" s="321"/>
      <c r="DQ398" s="321"/>
      <c r="DR398" s="321"/>
      <c r="DS398" s="321"/>
      <c r="DT398" s="321"/>
      <c r="DU398" s="321"/>
      <c r="DV398" s="321"/>
      <c r="DW398" s="321"/>
      <c r="DX398" s="321"/>
      <c r="DY398" s="321"/>
      <c r="DZ398" s="321"/>
      <c r="EA398" s="321"/>
      <c r="EB398" s="321"/>
      <c r="EC398" s="321"/>
      <c r="ED398" s="321"/>
      <c r="EE398" s="321"/>
      <c r="EF398" s="321"/>
      <c r="EG398" s="321"/>
      <c r="EH398" s="321"/>
      <c r="EI398" s="321"/>
      <c r="EJ398" s="321"/>
      <c r="EK398" s="321"/>
      <c r="EL398" s="321"/>
      <c r="EM398" s="321"/>
      <c r="EN398" s="321"/>
      <c r="EO398" s="321"/>
      <c r="EP398" s="321"/>
      <c r="EQ398" s="321"/>
      <c r="ER398" s="321"/>
      <c r="ES398" s="321"/>
      <c r="ET398" s="321"/>
      <c r="EU398" s="321"/>
      <c r="EV398" s="321"/>
      <c r="EW398" s="321"/>
      <c r="EX398" s="321"/>
      <c r="EY398" s="321"/>
      <c r="EZ398" s="321"/>
      <c r="FA398" s="321"/>
      <c r="FB398" s="321"/>
      <c r="FC398" s="321"/>
      <c r="FD398" s="321"/>
      <c r="FE398" s="321"/>
      <c r="FF398" s="321"/>
      <c r="FG398" s="321"/>
      <c r="FH398" s="321"/>
      <c r="FI398" s="321"/>
      <c r="FJ398" s="321"/>
      <c r="FK398" s="321"/>
      <c r="FL398" s="321"/>
      <c r="FM398" s="321"/>
      <c r="FN398" s="321"/>
      <c r="FO398" s="321"/>
      <c r="FP398" s="321"/>
      <c r="FQ398" s="321"/>
      <c r="FR398" s="321"/>
      <c r="FS398" s="321"/>
      <c r="FT398" s="321"/>
      <c r="FU398" s="321"/>
      <c r="FV398" s="321"/>
      <c r="FW398" s="321"/>
      <c r="FX398" s="321"/>
      <c r="FY398" s="321"/>
      <c r="FZ398" s="321"/>
      <c r="GA398" s="321"/>
      <c r="GB398" s="321"/>
      <c r="GC398" s="321"/>
      <c r="GD398" s="321"/>
      <c r="GE398" s="321"/>
      <c r="GF398" s="321"/>
      <c r="GG398" s="321"/>
      <c r="GH398" s="321"/>
      <c r="GI398" s="321"/>
      <c r="GJ398" s="321"/>
      <c r="GK398" s="321"/>
      <c r="GL398" s="321"/>
      <c r="GM398" s="321"/>
      <c r="GN398" s="321"/>
      <c r="GO398" s="321"/>
      <c r="GP398" s="321"/>
      <c r="GQ398" s="321"/>
      <c r="GR398" s="321"/>
      <c r="GS398" s="321"/>
      <c r="GT398" s="321"/>
      <c r="GU398" s="321"/>
      <c r="GV398" s="321"/>
      <c r="GW398" s="321"/>
      <c r="GX398" s="321"/>
      <c r="GY398" s="321"/>
      <c r="GZ398" s="321"/>
      <c r="HA398" s="321"/>
      <c r="HB398" s="321"/>
      <c r="HC398" s="321"/>
      <c r="HD398" s="321"/>
      <c r="HE398" s="321"/>
      <c r="HF398" s="321"/>
      <c r="HG398" s="321"/>
      <c r="HH398" s="321"/>
      <c r="HI398" s="321"/>
      <c r="HJ398" s="321"/>
      <c r="HK398" s="321"/>
      <c r="HL398" s="321"/>
      <c r="HM398" s="321"/>
      <c r="HN398" s="321"/>
      <c r="HO398" s="321"/>
      <c r="HP398" s="321"/>
      <c r="HQ398" s="321"/>
      <c r="HR398" s="321"/>
      <c r="HS398" s="321"/>
      <c r="HT398" s="321"/>
      <c r="HU398" s="321"/>
      <c r="HV398" s="321"/>
      <c r="HW398" s="321"/>
      <c r="HX398" s="321"/>
      <c r="HY398" s="321"/>
      <c r="HZ398" s="321"/>
      <c r="IA398" s="321"/>
      <c r="IB398" s="321"/>
      <c r="IC398" s="321"/>
      <c r="ID398" s="321"/>
      <c r="IE398" s="321"/>
      <c r="IF398" s="321"/>
      <c r="IG398" s="321"/>
      <c r="IH398" s="321"/>
      <c r="II398" s="321"/>
      <c r="IJ398" s="321"/>
      <c r="IK398" s="321"/>
      <c r="IL398" s="321"/>
      <c r="IM398" s="321"/>
      <c r="IN398" s="321"/>
      <c r="IO398" s="321"/>
      <c r="IP398" s="321"/>
      <c r="IQ398" s="321"/>
      <c r="IR398" s="321"/>
      <c r="IS398" s="321"/>
      <c r="IT398" s="321"/>
      <c r="IU398" s="321"/>
      <c r="IV398" s="321"/>
    </row>
    <row r="399" s="26" customFormat="true" ht="30" hidden="false" customHeight="false" outlineLevel="0" collapsed="false">
      <c r="A399" s="51" t="n">
        <v>2</v>
      </c>
      <c r="B399" s="39" t="s">
        <v>1350</v>
      </c>
      <c r="C399" s="37" t="s">
        <v>1287</v>
      </c>
      <c r="D399" s="37" t="s">
        <v>1288</v>
      </c>
      <c r="E399" s="78" t="s">
        <v>103</v>
      </c>
      <c r="F399" s="37" t="s">
        <v>866</v>
      </c>
      <c r="G399" s="103" t="n">
        <v>1.41</v>
      </c>
      <c r="H399" s="51" t="n">
        <v>800</v>
      </c>
      <c r="I399" s="65" t="n">
        <v>1128</v>
      </c>
      <c r="J399" s="41" t="n">
        <v>0.12</v>
      </c>
      <c r="K399" s="42" t="n">
        <v>1263.36</v>
      </c>
      <c r="L399" s="53" t="s">
        <v>781</v>
      </c>
      <c r="M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321"/>
      <c r="Y399" s="321"/>
      <c r="Z399" s="321"/>
      <c r="AA399" s="321"/>
      <c r="AB399" s="321"/>
      <c r="AC399" s="321"/>
      <c r="AD399" s="321"/>
      <c r="AE399" s="321"/>
      <c r="AF399" s="321"/>
      <c r="AG399" s="321"/>
      <c r="AH399" s="321"/>
      <c r="AI399" s="321"/>
      <c r="AJ399" s="321"/>
      <c r="AK399" s="321"/>
      <c r="AL399" s="321"/>
      <c r="AM399" s="321"/>
      <c r="AN399" s="321"/>
      <c r="AO399" s="321"/>
      <c r="AP399" s="321"/>
      <c r="AQ399" s="321"/>
      <c r="AR399" s="321"/>
      <c r="AS399" s="321"/>
      <c r="AT399" s="321"/>
      <c r="AU399" s="321"/>
      <c r="AV399" s="321"/>
      <c r="AW399" s="321"/>
      <c r="AX399" s="321"/>
      <c r="AY399" s="321"/>
      <c r="AZ399" s="321"/>
      <c r="BA399" s="321"/>
      <c r="BB399" s="321"/>
      <c r="BC399" s="321"/>
      <c r="BD399" s="321"/>
      <c r="BE399" s="321"/>
      <c r="BF399" s="321"/>
      <c r="BG399" s="321"/>
      <c r="BH399" s="321"/>
      <c r="BI399" s="321"/>
      <c r="BJ399" s="321"/>
      <c r="BK399" s="321"/>
      <c r="BL399" s="321"/>
      <c r="BM399" s="321"/>
      <c r="BN399" s="321"/>
      <c r="BO399" s="321"/>
      <c r="BP399" s="321"/>
      <c r="BQ399" s="321"/>
      <c r="BR399" s="321"/>
      <c r="BS399" s="321"/>
      <c r="BT399" s="321"/>
      <c r="BU399" s="321"/>
      <c r="BV399" s="321"/>
      <c r="BW399" s="321"/>
      <c r="BX399" s="321"/>
      <c r="BY399" s="321"/>
      <c r="BZ399" s="321"/>
      <c r="CA399" s="321"/>
      <c r="CB399" s="321"/>
      <c r="CC399" s="321"/>
      <c r="CD399" s="321"/>
      <c r="CE399" s="321"/>
      <c r="CF399" s="321"/>
      <c r="CG399" s="321"/>
      <c r="CH399" s="321"/>
      <c r="CI399" s="321"/>
      <c r="CJ399" s="321"/>
      <c r="CK399" s="321"/>
      <c r="CL399" s="321"/>
      <c r="CM399" s="321"/>
      <c r="CN399" s="321"/>
      <c r="CO399" s="321"/>
      <c r="CP399" s="321"/>
      <c r="CQ399" s="321"/>
      <c r="CR399" s="321"/>
      <c r="CS399" s="321"/>
      <c r="CT399" s="321"/>
      <c r="CU399" s="321"/>
      <c r="CV399" s="321"/>
      <c r="CW399" s="321"/>
      <c r="CX399" s="321"/>
      <c r="CY399" s="321"/>
      <c r="CZ399" s="321"/>
      <c r="DA399" s="321"/>
      <c r="DB399" s="321"/>
      <c r="DC399" s="321"/>
      <c r="DD399" s="321"/>
      <c r="DE399" s="321"/>
      <c r="DF399" s="321"/>
      <c r="DG399" s="321"/>
      <c r="DH399" s="321"/>
      <c r="DI399" s="321"/>
      <c r="DJ399" s="321"/>
      <c r="DK399" s="321"/>
      <c r="DL399" s="321"/>
      <c r="DM399" s="321"/>
      <c r="DN399" s="321"/>
      <c r="DO399" s="321"/>
      <c r="DP399" s="321"/>
      <c r="DQ399" s="321"/>
      <c r="DR399" s="321"/>
      <c r="DS399" s="321"/>
      <c r="DT399" s="321"/>
      <c r="DU399" s="321"/>
      <c r="DV399" s="321"/>
      <c r="DW399" s="321"/>
      <c r="DX399" s="321"/>
      <c r="DY399" s="321"/>
      <c r="DZ399" s="321"/>
      <c r="EA399" s="321"/>
      <c r="EB399" s="321"/>
      <c r="EC399" s="321"/>
      <c r="ED399" s="321"/>
      <c r="EE399" s="321"/>
      <c r="EF399" s="321"/>
      <c r="EG399" s="321"/>
      <c r="EH399" s="321"/>
      <c r="EI399" s="321"/>
      <c r="EJ399" s="321"/>
      <c r="EK399" s="321"/>
      <c r="EL399" s="321"/>
      <c r="EM399" s="321"/>
      <c r="EN399" s="321"/>
      <c r="EO399" s="321"/>
      <c r="EP399" s="321"/>
      <c r="EQ399" s="321"/>
      <c r="ER399" s="321"/>
      <c r="ES399" s="321"/>
      <c r="ET399" s="321"/>
      <c r="EU399" s="321"/>
      <c r="EV399" s="321"/>
      <c r="EW399" s="321"/>
      <c r="EX399" s="321"/>
      <c r="EY399" s="321"/>
      <c r="EZ399" s="321"/>
      <c r="FA399" s="321"/>
      <c r="FB399" s="321"/>
      <c r="FC399" s="321"/>
      <c r="FD399" s="321"/>
      <c r="FE399" s="321"/>
      <c r="FF399" s="321"/>
      <c r="FG399" s="321"/>
      <c r="FH399" s="321"/>
      <c r="FI399" s="321"/>
      <c r="FJ399" s="321"/>
      <c r="FK399" s="321"/>
      <c r="FL399" s="321"/>
      <c r="FM399" s="321"/>
      <c r="FN399" s="321"/>
      <c r="FO399" s="321"/>
      <c r="FP399" s="321"/>
      <c r="FQ399" s="321"/>
      <c r="FR399" s="321"/>
      <c r="FS399" s="321"/>
      <c r="FT399" s="321"/>
      <c r="FU399" s="321"/>
      <c r="FV399" s="321"/>
      <c r="FW399" s="321"/>
      <c r="FX399" s="321"/>
      <c r="FY399" s="321"/>
      <c r="FZ399" s="321"/>
      <c r="GA399" s="321"/>
      <c r="GB399" s="321"/>
      <c r="GC399" s="321"/>
      <c r="GD399" s="321"/>
      <c r="GE399" s="321"/>
      <c r="GF399" s="321"/>
      <c r="GG399" s="321"/>
      <c r="GH399" s="321"/>
      <c r="GI399" s="321"/>
      <c r="GJ399" s="321"/>
      <c r="GK399" s="321"/>
      <c r="GL399" s="321"/>
      <c r="GM399" s="321"/>
      <c r="GN399" s="321"/>
      <c r="GO399" s="321"/>
      <c r="GP399" s="321"/>
      <c r="GQ399" s="321"/>
      <c r="GR399" s="321"/>
      <c r="GS399" s="321"/>
      <c r="GT399" s="321"/>
      <c r="GU399" s="321"/>
      <c r="GV399" s="321"/>
      <c r="GW399" s="321"/>
      <c r="GX399" s="321"/>
      <c r="GY399" s="321"/>
      <c r="GZ399" s="321"/>
      <c r="HA399" s="321"/>
      <c r="HB399" s="321"/>
      <c r="HC399" s="321"/>
      <c r="HD399" s="321"/>
      <c r="HE399" s="321"/>
      <c r="HF399" s="321"/>
      <c r="HG399" s="321"/>
      <c r="HH399" s="321"/>
      <c r="HI399" s="321"/>
      <c r="HJ399" s="321"/>
      <c r="HK399" s="321"/>
      <c r="HL399" s="321"/>
      <c r="HM399" s="321"/>
      <c r="HN399" s="321"/>
      <c r="HO399" s="321"/>
      <c r="HP399" s="321"/>
      <c r="HQ399" s="321"/>
      <c r="HR399" s="321"/>
      <c r="HS399" s="321"/>
      <c r="HT399" s="321"/>
      <c r="HU399" s="321"/>
      <c r="HV399" s="321"/>
      <c r="HW399" s="321"/>
      <c r="HX399" s="321"/>
      <c r="HY399" s="321"/>
      <c r="HZ399" s="321"/>
      <c r="IA399" s="321"/>
      <c r="IB399" s="321"/>
      <c r="IC399" s="321"/>
      <c r="ID399" s="321"/>
      <c r="IE399" s="321"/>
      <c r="IF399" s="321"/>
      <c r="IG399" s="321"/>
      <c r="IH399" s="321"/>
      <c r="II399" s="321"/>
      <c r="IJ399" s="321"/>
      <c r="IK399" s="321"/>
      <c r="IL399" s="321"/>
      <c r="IM399" s="321"/>
      <c r="IN399" s="321"/>
      <c r="IO399" s="321"/>
      <c r="IP399" s="321"/>
      <c r="IQ399" s="321"/>
      <c r="IR399" s="321"/>
      <c r="IS399" s="321"/>
      <c r="IT399" s="321"/>
      <c r="IU399" s="321"/>
      <c r="IV399" s="321"/>
    </row>
    <row r="400" s="26" customFormat="true" ht="30" hidden="false" customHeight="false" outlineLevel="0" collapsed="false">
      <c r="A400" s="51" t="n">
        <v>3</v>
      </c>
      <c r="B400" s="39" t="s">
        <v>1351</v>
      </c>
      <c r="C400" s="37" t="s">
        <v>1352</v>
      </c>
      <c r="D400" s="37" t="s">
        <v>1353</v>
      </c>
      <c r="E400" s="78" t="s">
        <v>103</v>
      </c>
      <c r="F400" s="37" t="s">
        <v>866</v>
      </c>
      <c r="G400" s="103" t="n">
        <v>1.49</v>
      </c>
      <c r="H400" s="52" t="n">
        <v>1300</v>
      </c>
      <c r="I400" s="40" t="n">
        <v>1937</v>
      </c>
      <c r="J400" s="41" t="n">
        <v>0.12</v>
      </c>
      <c r="K400" s="42" t="n">
        <v>2169.44</v>
      </c>
      <c r="L400" s="53" t="s">
        <v>781</v>
      </c>
      <c r="M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21"/>
      <c r="Y400" s="321"/>
      <c r="Z400" s="321"/>
      <c r="AA400" s="321"/>
      <c r="AB400" s="321"/>
      <c r="AC400" s="321"/>
      <c r="AD400" s="321"/>
      <c r="AE400" s="321"/>
      <c r="AF400" s="321"/>
      <c r="AG400" s="321"/>
      <c r="AH400" s="321"/>
      <c r="AI400" s="321"/>
      <c r="AJ400" s="321"/>
      <c r="AK400" s="321"/>
      <c r="AL400" s="321"/>
      <c r="AM400" s="321"/>
      <c r="AN400" s="321"/>
      <c r="AO400" s="321"/>
      <c r="AP400" s="321"/>
      <c r="AQ400" s="321"/>
      <c r="AR400" s="321"/>
      <c r="AS400" s="321"/>
      <c r="AT400" s="321"/>
      <c r="AU400" s="321"/>
      <c r="AV400" s="321"/>
      <c r="AW400" s="321"/>
      <c r="AX400" s="321"/>
      <c r="AY400" s="321"/>
      <c r="AZ400" s="321"/>
      <c r="BA400" s="321"/>
      <c r="BB400" s="321"/>
      <c r="BC400" s="321"/>
      <c r="BD400" s="321"/>
      <c r="BE400" s="321"/>
      <c r="BF400" s="321"/>
      <c r="BG400" s="321"/>
      <c r="BH400" s="321"/>
      <c r="BI400" s="321"/>
      <c r="BJ400" s="321"/>
      <c r="BK400" s="321"/>
      <c r="BL400" s="321"/>
      <c r="BM400" s="321"/>
      <c r="BN400" s="321"/>
      <c r="BO400" s="321"/>
      <c r="BP400" s="321"/>
      <c r="BQ400" s="321"/>
      <c r="BR400" s="321"/>
      <c r="BS400" s="321"/>
      <c r="BT400" s="321"/>
      <c r="BU400" s="321"/>
      <c r="BV400" s="321"/>
      <c r="BW400" s="321"/>
      <c r="BX400" s="321"/>
      <c r="BY400" s="321"/>
      <c r="BZ400" s="321"/>
      <c r="CA400" s="321"/>
      <c r="CB400" s="321"/>
      <c r="CC400" s="321"/>
      <c r="CD400" s="321"/>
      <c r="CE400" s="321"/>
      <c r="CF400" s="321"/>
      <c r="CG400" s="321"/>
      <c r="CH400" s="321"/>
      <c r="CI400" s="321"/>
      <c r="CJ400" s="321"/>
      <c r="CK400" s="321"/>
      <c r="CL400" s="321"/>
      <c r="CM400" s="321"/>
      <c r="CN400" s="321"/>
      <c r="CO400" s="321"/>
      <c r="CP400" s="321"/>
      <c r="CQ400" s="321"/>
      <c r="CR400" s="321"/>
      <c r="CS400" s="321"/>
      <c r="CT400" s="321"/>
      <c r="CU400" s="321"/>
      <c r="CV400" s="321"/>
      <c r="CW400" s="321"/>
      <c r="CX400" s="321"/>
      <c r="CY400" s="321"/>
      <c r="CZ400" s="321"/>
      <c r="DA400" s="321"/>
      <c r="DB400" s="321"/>
      <c r="DC400" s="321"/>
      <c r="DD400" s="321"/>
      <c r="DE400" s="321"/>
      <c r="DF400" s="321"/>
      <c r="DG400" s="321"/>
      <c r="DH400" s="321"/>
      <c r="DI400" s="321"/>
      <c r="DJ400" s="321"/>
      <c r="DK400" s="321"/>
      <c r="DL400" s="321"/>
      <c r="DM400" s="321"/>
      <c r="DN400" s="321"/>
      <c r="DO400" s="321"/>
      <c r="DP400" s="321"/>
      <c r="DQ400" s="321"/>
      <c r="DR400" s="321"/>
      <c r="DS400" s="321"/>
      <c r="DT400" s="321"/>
      <c r="DU400" s="321"/>
      <c r="DV400" s="321"/>
      <c r="DW400" s="321"/>
      <c r="DX400" s="321"/>
      <c r="DY400" s="321"/>
      <c r="DZ400" s="321"/>
      <c r="EA400" s="321"/>
      <c r="EB400" s="321"/>
      <c r="EC400" s="321"/>
      <c r="ED400" s="321"/>
      <c r="EE400" s="321"/>
      <c r="EF400" s="321"/>
      <c r="EG400" s="321"/>
      <c r="EH400" s="321"/>
      <c r="EI400" s="321"/>
      <c r="EJ400" s="321"/>
      <c r="EK400" s="321"/>
      <c r="EL400" s="321"/>
      <c r="EM400" s="321"/>
      <c r="EN400" s="321"/>
      <c r="EO400" s="321"/>
      <c r="EP400" s="321"/>
      <c r="EQ400" s="321"/>
      <c r="ER400" s="321"/>
      <c r="ES400" s="321"/>
      <c r="ET400" s="321"/>
      <c r="EU400" s="321"/>
      <c r="EV400" s="321"/>
      <c r="EW400" s="321"/>
      <c r="EX400" s="321"/>
      <c r="EY400" s="321"/>
      <c r="EZ400" s="321"/>
      <c r="FA400" s="321"/>
      <c r="FB400" s="321"/>
      <c r="FC400" s="321"/>
      <c r="FD400" s="321"/>
      <c r="FE400" s="321"/>
      <c r="FF400" s="321"/>
      <c r="FG400" s="321"/>
      <c r="FH400" s="321"/>
      <c r="FI400" s="321"/>
      <c r="FJ400" s="321"/>
      <c r="FK400" s="321"/>
      <c r="FL400" s="321"/>
      <c r="FM400" s="321"/>
      <c r="FN400" s="321"/>
      <c r="FO400" s="321"/>
      <c r="FP400" s="321"/>
      <c r="FQ400" s="321"/>
      <c r="FR400" s="321"/>
      <c r="FS400" s="321"/>
      <c r="FT400" s="321"/>
      <c r="FU400" s="321"/>
      <c r="FV400" s="321"/>
      <c r="FW400" s="321"/>
      <c r="FX400" s="321"/>
      <c r="FY400" s="321"/>
      <c r="FZ400" s="321"/>
      <c r="GA400" s="321"/>
      <c r="GB400" s="321"/>
      <c r="GC400" s="321"/>
      <c r="GD400" s="321"/>
      <c r="GE400" s="321"/>
      <c r="GF400" s="321"/>
      <c r="GG400" s="321"/>
      <c r="GH400" s="321"/>
      <c r="GI400" s="321"/>
      <c r="GJ400" s="321"/>
      <c r="GK400" s="321"/>
      <c r="GL400" s="321"/>
      <c r="GM400" s="321"/>
      <c r="GN400" s="321"/>
      <c r="GO400" s="321"/>
      <c r="GP400" s="321"/>
      <c r="GQ400" s="321"/>
      <c r="GR400" s="321"/>
      <c r="GS400" s="321"/>
      <c r="GT400" s="321"/>
      <c r="GU400" s="321"/>
      <c r="GV400" s="321"/>
      <c r="GW400" s="321"/>
      <c r="GX400" s="321"/>
      <c r="GY400" s="321"/>
      <c r="GZ400" s="321"/>
      <c r="HA400" s="321"/>
      <c r="HB400" s="321"/>
      <c r="HC400" s="321"/>
      <c r="HD400" s="321"/>
      <c r="HE400" s="321"/>
      <c r="HF400" s="321"/>
      <c r="HG400" s="321"/>
      <c r="HH400" s="321"/>
      <c r="HI400" s="321"/>
      <c r="HJ400" s="321"/>
      <c r="HK400" s="321"/>
      <c r="HL400" s="321"/>
      <c r="HM400" s="321"/>
      <c r="HN400" s="321"/>
      <c r="HO400" s="321"/>
      <c r="HP400" s="321"/>
      <c r="HQ400" s="321"/>
      <c r="HR400" s="321"/>
      <c r="HS400" s="321"/>
      <c r="HT400" s="321"/>
      <c r="HU400" s="321"/>
      <c r="HV400" s="321"/>
      <c r="HW400" s="321"/>
      <c r="HX400" s="321"/>
      <c r="HY400" s="321"/>
      <c r="HZ400" s="321"/>
      <c r="IA400" s="321"/>
      <c r="IB400" s="321"/>
      <c r="IC400" s="321"/>
      <c r="ID400" s="321"/>
      <c r="IE400" s="321"/>
      <c r="IF400" s="321"/>
      <c r="IG400" s="321"/>
    </row>
    <row r="401" s="323" customFormat="true" ht="45" hidden="false" customHeight="false" outlineLevel="0" collapsed="false">
      <c r="A401" s="51" t="n">
        <v>4</v>
      </c>
      <c r="B401" s="39" t="s">
        <v>1387</v>
      </c>
      <c r="C401" s="68" t="s">
        <v>1388</v>
      </c>
      <c r="D401" s="68" t="s">
        <v>1389</v>
      </c>
      <c r="E401" s="67" t="s">
        <v>16</v>
      </c>
      <c r="F401" s="37" t="s">
        <v>866</v>
      </c>
      <c r="G401" s="108" t="n">
        <v>1.09</v>
      </c>
      <c r="H401" s="340" t="n">
        <v>15300</v>
      </c>
      <c r="I401" s="40" t="n">
        <v>16677</v>
      </c>
      <c r="J401" s="82" t="n">
        <v>0.12</v>
      </c>
      <c r="K401" s="42" t="n">
        <v>18678.24</v>
      </c>
      <c r="L401" s="68" t="s">
        <v>781</v>
      </c>
      <c r="M401" s="324"/>
      <c r="N401" s="324"/>
      <c r="O401" s="324"/>
      <c r="P401" s="324"/>
      <c r="Q401" s="324"/>
      <c r="R401" s="324"/>
      <c r="S401" s="324"/>
      <c r="T401" s="324"/>
      <c r="U401" s="324"/>
      <c r="V401" s="324"/>
      <c r="W401" s="324"/>
      <c r="X401" s="324"/>
      <c r="Y401" s="324"/>
      <c r="Z401" s="324"/>
      <c r="AA401" s="324"/>
      <c r="AB401" s="324"/>
      <c r="AC401" s="324"/>
      <c r="AD401" s="324"/>
      <c r="AE401" s="324"/>
      <c r="AF401" s="324"/>
      <c r="AG401" s="324"/>
      <c r="AH401" s="324"/>
      <c r="AI401" s="324"/>
      <c r="AJ401" s="324"/>
      <c r="AK401" s="324"/>
      <c r="AL401" s="324"/>
      <c r="AM401" s="324"/>
      <c r="AN401" s="324"/>
      <c r="AO401" s="324"/>
      <c r="AP401" s="324"/>
      <c r="AQ401" s="324"/>
      <c r="AR401" s="324"/>
      <c r="AS401" s="324"/>
      <c r="AT401" s="324"/>
      <c r="AU401" s="324"/>
      <c r="AV401" s="324"/>
      <c r="AW401" s="324"/>
      <c r="AX401" s="324"/>
      <c r="AY401" s="324"/>
      <c r="AZ401" s="324"/>
      <c r="BA401" s="324"/>
      <c r="BB401" s="324"/>
      <c r="BC401" s="324"/>
      <c r="BD401" s="324"/>
      <c r="BE401" s="324"/>
      <c r="BF401" s="324"/>
      <c r="BG401" s="324"/>
      <c r="BH401" s="324"/>
      <c r="BI401" s="324"/>
      <c r="BJ401" s="324"/>
      <c r="BK401" s="324"/>
      <c r="BL401" s="324"/>
      <c r="BM401" s="324"/>
      <c r="BN401" s="324"/>
      <c r="BO401" s="324"/>
      <c r="BP401" s="324"/>
      <c r="BQ401" s="324"/>
      <c r="BR401" s="324"/>
      <c r="BS401" s="324"/>
      <c r="BT401" s="324"/>
      <c r="BU401" s="324"/>
      <c r="BV401" s="324"/>
      <c r="BW401" s="324"/>
      <c r="BX401" s="324"/>
      <c r="BY401" s="324"/>
      <c r="BZ401" s="324"/>
      <c r="CA401" s="324"/>
      <c r="CB401" s="324"/>
      <c r="CC401" s="324"/>
      <c r="CD401" s="324"/>
      <c r="CE401" s="324"/>
      <c r="CF401" s="324"/>
      <c r="CG401" s="324"/>
      <c r="CH401" s="324"/>
      <c r="CI401" s="324"/>
      <c r="CJ401" s="324"/>
      <c r="CK401" s="324"/>
      <c r="CL401" s="324"/>
      <c r="CM401" s="324"/>
      <c r="CN401" s="324"/>
      <c r="CO401" s="324"/>
      <c r="CP401" s="324"/>
      <c r="CQ401" s="324"/>
      <c r="CR401" s="324"/>
      <c r="CS401" s="324"/>
      <c r="CT401" s="324"/>
      <c r="CU401" s="324"/>
      <c r="CV401" s="324"/>
      <c r="CW401" s="324"/>
      <c r="CX401" s="324"/>
      <c r="CY401" s="324"/>
      <c r="CZ401" s="324"/>
      <c r="DA401" s="324"/>
      <c r="DB401" s="324"/>
      <c r="DC401" s="324"/>
      <c r="DD401" s="324"/>
      <c r="DE401" s="324"/>
      <c r="DF401" s="324"/>
      <c r="DG401" s="324"/>
      <c r="DH401" s="324"/>
      <c r="DI401" s="324"/>
      <c r="DJ401" s="324"/>
      <c r="DK401" s="324"/>
      <c r="DL401" s="324"/>
      <c r="DM401" s="324"/>
      <c r="DN401" s="324"/>
      <c r="DO401" s="324"/>
      <c r="DP401" s="324"/>
      <c r="DQ401" s="324"/>
      <c r="DR401" s="324"/>
      <c r="DS401" s="324"/>
      <c r="DT401" s="324"/>
      <c r="DU401" s="324"/>
      <c r="DV401" s="324"/>
      <c r="DW401" s="324"/>
      <c r="DX401" s="324"/>
      <c r="DY401" s="324"/>
      <c r="DZ401" s="324"/>
      <c r="EA401" s="324"/>
      <c r="EB401" s="324"/>
      <c r="EC401" s="324"/>
      <c r="ED401" s="324"/>
      <c r="EE401" s="324"/>
      <c r="EF401" s="324"/>
      <c r="EG401" s="324"/>
      <c r="EH401" s="324"/>
      <c r="EI401" s="324"/>
      <c r="EJ401" s="324"/>
      <c r="EK401" s="324"/>
      <c r="EL401" s="324"/>
      <c r="EM401" s="324"/>
      <c r="EN401" s="324"/>
      <c r="EO401" s="324"/>
      <c r="EP401" s="324"/>
      <c r="EQ401" s="324"/>
      <c r="ER401" s="324"/>
      <c r="ES401" s="324"/>
      <c r="ET401" s="324"/>
      <c r="EU401" s="324"/>
      <c r="EV401" s="324"/>
      <c r="EW401" s="324"/>
      <c r="EX401" s="324"/>
      <c r="EY401" s="324"/>
      <c r="EZ401" s="324"/>
      <c r="FA401" s="324"/>
      <c r="FB401" s="324"/>
      <c r="FC401" s="324"/>
      <c r="FD401" s="324"/>
      <c r="FE401" s="324"/>
      <c r="FF401" s="324"/>
      <c r="FG401" s="324"/>
      <c r="FH401" s="324"/>
      <c r="FI401" s="324"/>
      <c r="FJ401" s="324"/>
      <c r="FK401" s="324"/>
      <c r="FL401" s="324"/>
      <c r="FM401" s="324"/>
      <c r="FN401" s="324"/>
      <c r="FO401" s="324"/>
      <c r="FP401" s="324"/>
      <c r="FQ401" s="324"/>
      <c r="FR401" s="324"/>
      <c r="FS401" s="324"/>
      <c r="FT401" s="324"/>
      <c r="FU401" s="324"/>
      <c r="FV401" s="324"/>
      <c r="FW401" s="324"/>
      <c r="FX401" s="324"/>
      <c r="FY401" s="324"/>
      <c r="FZ401" s="324"/>
      <c r="GA401" s="324"/>
      <c r="GB401" s="324"/>
      <c r="GC401" s="324"/>
      <c r="GD401" s="324"/>
      <c r="GE401" s="324"/>
      <c r="GF401" s="324"/>
      <c r="GG401" s="324"/>
      <c r="GH401" s="324"/>
      <c r="GI401" s="324"/>
      <c r="GJ401" s="324"/>
      <c r="GK401" s="324"/>
      <c r="GL401" s="324"/>
      <c r="GM401" s="324"/>
      <c r="GN401" s="324"/>
      <c r="GO401" s="324"/>
      <c r="GP401" s="324"/>
      <c r="GQ401" s="324"/>
      <c r="GR401" s="324"/>
      <c r="GS401" s="324"/>
      <c r="GT401" s="324"/>
      <c r="GU401" s="324"/>
      <c r="GV401" s="324"/>
      <c r="GW401" s="324"/>
      <c r="GX401" s="324"/>
      <c r="GY401" s="324"/>
      <c r="GZ401" s="324"/>
      <c r="HA401" s="324"/>
      <c r="HB401" s="324"/>
      <c r="HC401" s="324"/>
      <c r="HD401" s="324"/>
      <c r="HE401" s="324"/>
      <c r="HF401" s="324"/>
      <c r="HG401" s="324"/>
      <c r="HH401" s="324"/>
      <c r="HI401" s="324"/>
      <c r="HJ401" s="324"/>
      <c r="HK401" s="324"/>
      <c r="HL401" s="324"/>
      <c r="HM401" s="324"/>
      <c r="HN401" s="324"/>
      <c r="HO401" s="324"/>
      <c r="HP401" s="324"/>
      <c r="HQ401" s="324"/>
      <c r="HR401" s="324"/>
      <c r="HS401" s="324"/>
      <c r="HT401" s="324"/>
      <c r="HU401" s="324"/>
      <c r="HV401" s="324"/>
      <c r="HW401" s="324"/>
      <c r="HX401" s="324"/>
      <c r="HY401" s="324"/>
      <c r="HZ401" s="324"/>
      <c r="IA401" s="324"/>
      <c r="IB401" s="324"/>
      <c r="IC401" s="324"/>
      <c r="ID401" s="324"/>
      <c r="IE401" s="324"/>
      <c r="IF401" s="324"/>
      <c r="IG401" s="324"/>
      <c r="IH401" s="324"/>
      <c r="II401" s="324"/>
      <c r="IJ401" s="324"/>
      <c r="IK401" s="324"/>
      <c r="IL401" s="324"/>
      <c r="IM401" s="324"/>
      <c r="IN401" s="324"/>
      <c r="IO401" s="324"/>
      <c r="IP401" s="324"/>
      <c r="IQ401" s="324"/>
      <c r="IR401" s="324"/>
      <c r="IS401" s="324"/>
      <c r="IT401" s="324"/>
      <c r="IU401" s="324"/>
      <c r="IV401" s="324"/>
    </row>
    <row r="402" s="24" customFormat="true" ht="30" hidden="false" customHeight="false" outlineLevel="0" collapsed="false">
      <c r="A402" s="51" t="n">
        <v>5</v>
      </c>
      <c r="B402" s="39" t="s">
        <v>1512</v>
      </c>
      <c r="C402" s="37" t="s">
        <v>1513</v>
      </c>
      <c r="D402" s="37" t="s">
        <v>1514</v>
      </c>
      <c r="E402" s="78" t="s">
        <v>103</v>
      </c>
      <c r="F402" s="37" t="s">
        <v>866</v>
      </c>
      <c r="G402" s="60" t="n">
        <v>3.5</v>
      </c>
      <c r="H402" s="48" t="n">
        <v>300</v>
      </c>
      <c r="I402" s="65" t="n">
        <v>1050</v>
      </c>
      <c r="J402" s="41" t="n">
        <v>0.12</v>
      </c>
      <c r="K402" s="42" t="n">
        <v>1176</v>
      </c>
      <c r="L402" s="37" t="s">
        <v>781</v>
      </c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  <c r="DJ402" s="50"/>
      <c r="DK402" s="50"/>
      <c r="DL402" s="50"/>
      <c r="DM402" s="50"/>
      <c r="DN402" s="50"/>
      <c r="DO402" s="50"/>
      <c r="DP402" s="50"/>
      <c r="DQ402" s="50"/>
      <c r="DR402" s="50"/>
      <c r="DS402" s="50"/>
      <c r="DT402" s="50"/>
      <c r="DU402" s="50"/>
      <c r="DV402" s="50"/>
      <c r="DW402" s="50"/>
      <c r="DX402" s="50"/>
      <c r="DY402" s="50"/>
      <c r="DZ402" s="50"/>
      <c r="EA402" s="50"/>
      <c r="EB402" s="50"/>
      <c r="EC402" s="50"/>
      <c r="ED402" s="50"/>
      <c r="EE402" s="50"/>
      <c r="EF402" s="50"/>
      <c r="EG402" s="50"/>
      <c r="EH402" s="50"/>
      <c r="EI402" s="50"/>
      <c r="EJ402" s="50"/>
      <c r="EK402" s="50"/>
      <c r="EL402" s="50"/>
      <c r="EM402" s="50"/>
      <c r="EN402" s="50"/>
      <c r="EO402" s="50"/>
      <c r="EP402" s="50"/>
      <c r="EQ402" s="50"/>
      <c r="ER402" s="50"/>
      <c r="ES402" s="50"/>
      <c r="ET402" s="50"/>
      <c r="EU402" s="50"/>
      <c r="EV402" s="50"/>
      <c r="EW402" s="50"/>
      <c r="EX402" s="50"/>
      <c r="EY402" s="50"/>
      <c r="EZ402" s="50"/>
      <c r="FA402" s="50"/>
      <c r="FB402" s="50"/>
      <c r="FC402" s="50"/>
      <c r="FD402" s="50"/>
      <c r="FE402" s="50"/>
      <c r="FF402" s="50"/>
      <c r="FG402" s="50"/>
      <c r="FH402" s="50"/>
      <c r="FI402" s="50"/>
      <c r="FJ402" s="50"/>
      <c r="FK402" s="50"/>
      <c r="FL402" s="50"/>
      <c r="FM402" s="50"/>
      <c r="FN402" s="50"/>
      <c r="FO402" s="50"/>
      <c r="FP402" s="50"/>
      <c r="FQ402" s="50"/>
      <c r="FR402" s="50"/>
      <c r="FS402" s="50"/>
      <c r="FT402" s="50"/>
      <c r="FU402" s="50"/>
      <c r="FV402" s="50"/>
      <c r="FW402" s="50"/>
      <c r="FX402" s="50"/>
      <c r="FY402" s="50"/>
      <c r="FZ402" s="50"/>
      <c r="GA402" s="50"/>
      <c r="GB402" s="50"/>
      <c r="GC402" s="50"/>
      <c r="GD402" s="50"/>
      <c r="GE402" s="50"/>
      <c r="GF402" s="50"/>
      <c r="GG402" s="50"/>
      <c r="GH402" s="50"/>
      <c r="GI402" s="50"/>
      <c r="GJ402" s="50"/>
      <c r="GK402" s="50"/>
      <c r="GL402" s="50"/>
      <c r="GM402" s="50"/>
      <c r="GN402" s="50"/>
      <c r="GO402" s="50"/>
      <c r="GP402" s="50"/>
      <c r="GQ402" s="50"/>
      <c r="GR402" s="50"/>
      <c r="GS402" s="50"/>
      <c r="GT402" s="50"/>
      <c r="GU402" s="50"/>
      <c r="GV402" s="50"/>
      <c r="GW402" s="50"/>
      <c r="GX402" s="50"/>
      <c r="GY402" s="50"/>
      <c r="GZ402" s="50"/>
      <c r="HA402" s="50"/>
      <c r="HB402" s="50"/>
      <c r="HC402" s="50"/>
      <c r="HD402" s="50"/>
      <c r="HE402" s="50"/>
      <c r="HF402" s="50"/>
      <c r="HG402" s="50"/>
      <c r="HH402" s="50"/>
      <c r="HI402" s="50"/>
      <c r="HJ402" s="50"/>
      <c r="HK402" s="50"/>
      <c r="HL402" s="50"/>
      <c r="HM402" s="50"/>
      <c r="HN402" s="50"/>
      <c r="HO402" s="50"/>
      <c r="HP402" s="50"/>
      <c r="HQ402" s="50"/>
      <c r="HR402" s="50"/>
      <c r="HS402" s="50"/>
      <c r="HT402" s="50"/>
    </row>
    <row r="403" s="24" customFormat="true" ht="30" hidden="false" customHeight="false" outlineLevel="0" collapsed="false">
      <c r="A403" s="51" t="n">
        <v>6</v>
      </c>
      <c r="B403" s="39" t="s">
        <v>1515</v>
      </c>
      <c r="C403" s="37" t="s">
        <v>1516</v>
      </c>
      <c r="D403" s="37" t="s">
        <v>1517</v>
      </c>
      <c r="E403" s="78" t="s">
        <v>16</v>
      </c>
      <c r="F403" s="37" t="s">
        <v>866</v>
      </c>
      <c r="G403" s="60" t="n">
        <v>5.18</v>
      </c>
      <c r="H403" s="48" t="n">
        <v>400</v>
      </c>
      <c r="I403" s="65" t="n">
        <v>2072</v>
      </c>
      <c r="J403" s="41" t="n">
        <v>0.12</v>
      </c>
      <c r="K403" s="42" t="n">
        <v>2320.64</v>
      </c>
      <c r="L403" s="37" t="s">
        <v>781</v>
      </c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  <c r="DJ403" s="50"/>
      <c r="DK403" s="50"/>
      <c r="DL403" s="50"/>
      <c r="DM403" s="50"/>
      <c r="DN403" s="50"/>
      <c r="DO403" s="50"/>
      <c r="DP403" s="50"/>
      <c r="DQ403" s="50"/>
      <c r="DR403" s="50"/>
      <c r="DS403" s="50"/>
      <c r="DT403" s="50"/>
      <c r="DU403" s="50"/>
      <c r="DV403" s="50"/>
      <c r="DW403" s="50"/>
      <c r="DX403" s="50"/>
      <c r="DY403" s="50"/>
      <c r="DZ403" s="50"/>
      <c r="EA403" s="50"/>
      <c r="EB403" s="50"/>
      <c r="EC403" s="50"/>
      <c r="ED403" s="50"/>
      <c r="EE403" s="50"/>
      <c r="EF403" s="50"/>
      <c r="EG403" s="50"/>
      <c r="EH403" s="50"/>
      <c r="EI403" s="50"/>
      <c r="EJ403" s="50"/>
      <c r="EK403" s="50"/>
      <c r="EL403" s="50"/>
      <c r="EM403" s="50"/>
      <c r="EN403" s="50"/>
      <c r="EO403" s="50"/>
      <c r="EP403" s="50"/>
      <c r="EQ403" s="50"/>
      <c r="ER403" s="50"/>
      <c r="ES403" s="50"/>
      <c r="ET403" s="50"/>
      <c r="EU403" s="50"/>
      <c r="EV403" s="50"/>
      <c r="EW403" s="50"/>
      <c r="EX403" s="50"/>
      <c r="EY403" s="50"/>
      <c r="EZ403" s="50"/>
      <c r="FA403" s="50"/>
      <c r="FB403" s="50"/>
      <c r="FC403" s="50"/>
      <c r="FD403" s="50"/>
      <c r="FE403" s="50"/>
      <c r="FF403" s="50"/>
      <c r="FG403" s="50"/>
      <c r="FH403" s="50"/>
      <c r="FI403" s="50"/>
      <c r="FJ403" s="50"/>
      <c r="FK403" s="50"/>
      <c r="FL403" s="50"/>
      <c r="FM403" s="50"/>
      <c r="FN403" s="50"/>
      <c r="FO403" s="50"/>
      <c r="FP403" s="50"/>
      <c r="FQ403" s="50"/>
      <c r="FR403" s="50"/>
      <c r="FS403" s="50"/>
      <c r="FT403" s="50"/>
      <c r="FU403" s="50"/>
      <c r="FV403" s="50"/>
      <c r="FW403" s="50"/>
      <c r="FX403" s="50"/>
      <c r="FY403" s="50"/>
      <c r="FZ403" s="50"/>
      <c r="GA403" s="50"/>
      <c r="GB403" s="50"/>
      <c r="GC403" s="50"/>
      <c r="GD403" s="50"/>
      <c r="GE403" s="50"/>
      <c r="GF403" s="50"/>
      <c r="GG403" s="50"/>
      <c r="GH403" s="50"/>
      <c r="GI403" s="50"/>
      <c r="GJ403" s="50"/>
      <c r="GK403" s="50"/>
      <c r="GL403" s="50"/>
      <c r="GM403" s="50"/>
      <c r="GN403" s="50"/>
      <c r="GO403" s="50"/>
      <c r="GP403" s="50"/>
      <c r="GQ403" s="50"/>
      <c r="GR403" s="50"/>
      <c r="GS403" s="50"/>
      <c r="GT403" s="50"/>
      <c r="GU403" s="50"/>
      <c r="GV403" s="50"/>
      <c r="GW403" s="50"/>
      <c r="GX403" s="50"/>
      <c r="GY403" s="50"/>
      <c r="GZ403" s="50"/>
      <c r="HA403" s="50"/>
      <c r="HB403" s="50"/>
      <c r="HC403" s="50"/>
      <c r="HD403" s="50"/>
      <c r="HE403" s="50"/>
      <c r="HF403" s="50"/>
      <c r="HG403" s="50"/>
      <c r="HH403" s="50"/>
      <c r="HI403" s="50"/>
      <c r="HJ403" s="50"/>
      <c r="HK403" s="50"/>
      <c r="HL403" s="50"/>
      <c r="HM403" s="50"/>
      <c r="HN403" s="50"/>
      <c r="HO403" s="50"/>
      <c r="HP403" s="50"/>
      <c r="HQ403" s="50"/>
      <c r="HR403" s="50"/>
      <c r="HS403" s="50"/>
      <c r="HT403" s="50"/>
    </row>
    <row r="404" s="26" customFormat="true" ht="15" hidden="false" customHeight="true" outlineLevel="0" collapsed="false">
      <c r="A404" s="33" t="s">
        <v>2593</v>
      </c>
      <c r="B404" s="33"/>
      <c r="C404" s="33"/>
      <c r="D404" s="33"/>
      <c r="E404" s="33"/>
      <c r="F404" s="33"/>
      <c r="G404" s="33"/>
      <c r="H404" s="33"/>
      <c r="I404" s="33"/>
      <c r="J404" s="33"/>
      <c r="K404" s="290" t="n">
        <f aca="false">SUM(K398:K403)</f>
        <v>42038.08</v>
      </c>
    </row>
    <row r="405" s="26" customFormat="true" ht="15" hidden="false" customHeight="true" outlineLevel="0" collapsed="false">
      <c r="A405" s="33" t="s">
        <v>2594</v>
      </c>
      <c r="B405" s="33"/>
      <c r="C405" s="33"/>
      <c r="D405" s="33"/>
      <c r="E405" s="33"/>
      <c r="F405" s="33"/>
      <c r="G405" s="33"/>
      <c r="H405" s="33"/>
      <c r="I405" s="33"/>
      <c r="J405" s="33"/>
      <c r="K405" s="290" t="n">
        <v>-0.08</v>
      </c>
    </row>
    <row r="406" s="26" customFormat="true" ht="15" hidden="false" customHeight="true" outlineLevel="0" collapsed="false">
      <c r="A406" s="313" t="s">
        <v>2736</v>
      </c>
      <c r="B406" s="313"/>
      <c r="C406" s="313"/>
      <c r="D406" s="313"/>
      <c r="E406" s="313"/>
      <c r="F406" s="313"/>
      <c r="G406" s="313"/>
      <c r="H406" s="313"/>
      <c r="I406" s="313"/>
      <c r="J406" s="313"/>
      <c r="K406" s="290" t="n">
        <f aca="false">SUM(K404:K405)</f>
        <v>42038</v>
      </c>
    </row>
    <row r="407" s="26" customFormat="true" ht="15" hidden="false" customHeight="false" outlineLevel="0" collapsed="false">
      <c r="A407" s="314"/>
      <c r="B407" s="315"/>
      <c r="C407" s="315"/>
      <c r="D407" s="315"/>
      <c r="E407" s="316"/>
      <c r="F407" s="315"/>
      <c r="G407" s="317"/>
      <c r="H407" s="314"/>
      <c r="I407" s="315"/>
      <c r="J407" s="315"/>
      <c r="K407" s="318"/>
    </row>
    <row r="408" s="26" customFormat="true" ht="15" hidden="false" customHeight="false" outlineLevel="0" collapsed="false">
      <c r="A408" s="24"/>
      <c r="C408" s="319"/>
      <c r="D408" s="319"/>
      <c r="F408" s="319"/>
      <c r="G408" s="320"/>
      <c r="H408" s="24"/>
      <c r="K408" s="118"/>
    </row>
    <row r="409" s="26" customFormat="true" ht="45" hidden="false" customHeight="false" outlineLevel="0" collapsed="false">
      <c r="A409" s="32" t="s">
        <v>2588</v>
      </c>
      <c r="B409" s="284" t="s">
        <v>751</v>
      </c>
      <c r="C409" s="284" t="s">
        <v>752</v>
      </c>
      <c r="D409" s="284" t="s">
        <v>753</v>
      </c>
      <c r="E409" s="284" t="s">
        <v>3</v>
      </c>
      <c r="F409" s="284" t="s">
        <v>2589</v>
      </c>
      <c r="G409" s="286" t="s">
        <v>755</v>
      </c>
      <c r="H409" s="285" t="s">
        <v>756</v>
      </c>
      <c r="I409" s="286" t="s">
        <v>757</v>
      </c>
      <c r="J409" s="285" t="s">
        <v>758</v>
      </c>
      <c r="K409" s="287" t="s">
        <v>759</v>
      </c>
      <c r="M409" s="283" t="s">
        <v>2737</v>
      </c>
    </row>
    <row r="410" s="24" customFormat="true" ht="45" hidden="false" customHeight="false" outlineLevel="0" collapsed="false">
      <c r="A410" s="51" t="n">
        <v>1</v>
      </c>
      <c r="B410" s="39" t="s">
        <v>1585</v>
      </c>
      <c r="C410" s="37" t="s">
        <v>1586</v>
      </c>
      <c r="D410" s="37" t="s">
        <v>1587</v>
      </c>
      <c r="E410" s="78" t="s">
        <v>685</v>
      </c>
      <c r="F410" s="37" t="s">
        <v>1588</v>
      </c>
      <c r="G410" s="56" t="n">
        <v>1125</v>
      </c>
      <c r="H410" s="52" t="n">
        <v>9</v>
      </c>
      <c r="I410" s="65" t="n">
        <v>10125</v>
      </c>
      <c r="J410" s="57" t="n">
        <v>0.12</v>
      </c>
      <c r="K410" s="42" t="n">
        <v>11340</v>
      </c>
      <c r="L410" s="37" t="s">
        <v>1548</v>
      </c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  <c r="DJ410" s="50"/>
      <c r="DK410" s="50"/>
      <c r="DL410" s="50"/>
      <c r="DM410" s="50"/>
      <c r="DN410" s="50"/>
      <c r="DO410" s="50"/>
      <c r="DP410" s="50"/>
      <c r="DQ410" s="50"/>
      <c r="DR410" s="50"/>
      <c r="DS410" s="50"/>
      <c r="DT410" s="50"/>
      <c r="DU410" s="50"/>
      <c r="DV410" s="50"/>
      <c r="DW410" s="50"/>
      <c r="DX410" s="50"/>
      <c r="DY410" s="50"/>
      <c r="DZ410" s="50"/>
      <c r="EA410" s="50"/>
      <c r="EB410" s="50"/>
      <c r="EC410" s="50"/>
      <c r="ED410" s="50"/>
      <c r="EE410" s="50"/>
      <c r="EF410" s="50"/>
      <c r="EG410" s="50"/>
      <c r="EH410" s="50"/>
      <c r="EI410" s="50"/>
      <c r="EJ410" s="50"/>
      <c r="EK410" s="50"/>
      <c r="EL410" s="50"/>
      <c r="EM410" s="50"/>
      <c r="EN410" s="50"/>
      <c r="EO410" s="50"/>
      <c r="EP410" s="50"/>
      <c r="EQ410" s="50"/>
      <c r="ER410" s="50"/>
      <c r="ES410" s="50"/>
      <c r="ET410" s="50"/>
      <c r="EU410" s="50"/>
      <c r="EV410" s="50"/>
      <c r="EW410" s="50"/>
      <c r="EX410" s="50"/>
      <c r="EY410" s="50"/>
      <c r="EZ410" s="50"/>
      <c r="FA410" s="50"/>
      <c r="FB410" s="50"/>
      <c r="FC410" s="50"/>
      <c r="FD410" s="50"/>
      <c r="FE410" s="50"/>
      <c r="FF410" s="50"/>
      <c r="FG410" s="50"/>
      <c r="FH410" s="50"/>
      <c r="FI410" s="50"/>
      <c r="FJ410" s="50"/>
      <c r="FK410" s="50"/>
      <c r="FL410" s="50"/>
      <c r="FM410" s="50"/>
      <c r="FN410" s="50"/>
      <c r="FO410" s="50"/>
      <c r="FP410" s="50"/>
      <c r="FQ410" s="50"/>
      <c r="FR410" s="50"/>
      <c r="FS410" s="50"/>
      <c r="FT410" s="50"/>
      <c r="FU410" s="50"/>
      <c r="FV410" s="50"/>
      <c r="FW410" s="50"/>
      <c r="FX410" s="50"/>
      <c r="FY410" s="50"/>
      <c r="FZ410" s="50"/>
      <c r="GA410" s="50"/>
      <c r="GB410" s="50"/>
      <c r="GC410" s="50"/>
      <c r="GD410" s="50"/>
      <c r="GE410" s="50"/>
      <c r="GF410" s="50"/>
      <c r="GG410" s="50"/>
      <c r="GH410" s="50"/>
      <c r="GI410" s="50"/>
      <c r="GJ410" s="50"/>
      <c r="GK410" s="50"/>
      <c r="GL410" s="50"/>
      <c r="GM410" s="50"/>
      <c r="GN410" s="50"/>
      <c r="GO410" s="50"/>
      <c r="GP410" s="50"/>
      <c r="GQ410" s="50"/>
      <c r="GR410" s="50"/>
      <c r="GS410" s="50"/>
      <c r="GT410" s="50"/>
      <c r="GU410" s="50"/>
      <c r="GV410" s="50"/>
      <c r="GW410" s="50"/>
      <c r="GX410" s="50"/>
      <c r="GY410" s="50"/>
      <c r="GZ410" s="50"/>
      <c r="HA410" s="50"/>
      <c r="HB410" s="50"/>
      <c r="HC410" s="50"/>
      <c r="HD410" s="50"/>
      <c r="HE410" s="50"/>
      <c r="HF410" s="50"/>
      <c r="HG410" s="50"/>
      <c r="HH410" s="50"/>
      <c r="HI410" s="50"/>
      <c r="HJ410" s="50"/>
      <c r="HK410" s="50"/>
      <c r="HL410" s="50"/>
      <c r="HM410" s="50"/>
      <c r="HN410" s="50"/>
      <c r="HO410" s="50"/>
      <c r="HP410" s="50"/>
      <c r="HQ410" s="50"/>
      <c r="HR410" s="50"/>
      <c r="HS410" s="50"/>
      <c r="HT410" s="50"/>
    </row>
    <row r="411" s="24" customFormat="true" ht="45" hidden="false" customHeight="false" outlineLevel="0" collapsed="false">
      <c r="A411" s="51" t="n">
        <v>2</v>
      </c>
      <c r="B411" s="39" t="s">
        <v>1604</v>
      </c>
      <c r="C411" s="37" t="s">
        <v>1605</v>
      </c>
      <c r="D411" s="37" t="s">
        <v>1606</v>
      </c>
      <c r="E411" s="78" t="s">
        <v>685</v>
      </c>
      <c r="F411" s="37" t="s">
        <v>1588</v>
      </c>
      <c r="G411" s="56" t="n">
        <v>137</v>
      </c>
      <c r="H411" s="52" t="n">
        <v>15</v>
      </c>
      <c r="I411" s="65" t="n">
        <v>2055</v>
      </c>
      <c r="J411" s="57" t="n">
        <v>0.12</v>
      </c>
      <c r="K411" s="42" t="n">
        <v>2301.6</v>
      </c>
      <c r="L411" s="37" t="s">
        <v>1548</v>
      </c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  <c r="DJ411" s="50"/>
      <c r="DK411" s="50"/>
      <c r="DL411" s="50"/>
      <c r="DM411" s="50"/>
      <c r="DN411" s="50"/>
      <c r="DO411" s="50"/>
      <c r="DP411" s="50"/>
      <c r="DQ411" s="50"/>
      <c r="DR411" s="50"/>
      <c r="DS411" s="50"/>
      <c r="DT411" s="50"/>
      <c r="DU411" s="50"/>
      <c r="DV411" s="50"/>
      <c r="DW411" s="50"/>
      <c r="DX411" s="50"/>
      <c r="DY411" s="50"/>
      <c r="DZ411" s="50"/>
      <c r="EA411" s="50"/>
      <c r="EB411" s="50"/>
      <c r="EC411" s="50"/>
      <c r="ED411" s="50"/>
      <c r="EE411" s="50"/>
      <c r="EF411" s="50"/>
      <c r="EG411" s="50"/>
      <c r="EH411" s="50"/>
      <c r="EI411" s="50"/>
      <c r="EJ411" s="50"/>
      <c r="EK411" s="50"/>
      <c r="EL411" s="50"/>
      <c r="EM411" s="50"/>
      <c r="EN411" s="50"/>
      <c r="EO411" s="50"/>
      <c r="EP411" s="50"/>
      <c r="EQ411" s="50"/>
      <c r="ER411" s="50"/>
      <c r="ES411" s="50"/>
      <c r="ET411" s="50"/>
      <c r="EU411" s="50"/>
      <c r="EV411" s="50"/>
      <c r="EW411" s="50"/>
      <c r="EX411" s="50"/>
      <c r="EY411" s="50"/>
      <c r="EZ411" s="50"/>
      <c r="FA411" s="50"/>
      <c r="FB411" s="50"/>
      <c r="FC411" s="50"/>
      <c r="FD411" s="50"/>
      <c r="FE411" s="50"/>
      <c r="FF411" s="50"/>
      <c r="FG411" s="50"/>
      <c r="FH411" s="50"/>
      <c r="FI411" s="50"/>
      <c r="FJ411" s="50"/>
      <c r="FK411" s="50"/>
      <c r="FL411" s="50"/>
      <c r="FM411" s="50"/>
      <c r="FN411" s="50"/>
      <c r="FO411" s="50"/>
      <c r="FP411" s="50"/>
      <c r="FQ411" s="50"/>
      <c r="FR411" s="50"/>
      <c r="FS411" s="50"/>
      <c r="FT411" s="50"/>
      <c r="FU411" s="50"/>
      <c r="FV411" s="50"/>
      <c r="FW411" s="50"/>
      <c r="FX411" s="50"/>
      <c r="FY411" s="50"/>
      <c r="FZ411" s="50"/>
      <c r="GA411" s="50"/>
      <c r="GB411" s="50"/>
      <c r="GC411" s="50"/>
      <c r="GD411" s="50"/>
      <c r="GE411" s="50"/>
      <c r="GF411" s="50"/>
      <c r="GG411" s="50"/>
      <c r="GH411" s="50"/>
      <c r="GI411" s="50"/>
      <c r="GJ411" s="50"/>
      <c r="GK411" s="50"/>
      <c r="GL411" s="50"/>
      <c r="GM411" s="50"/>
      <c r="GN411" s="50"/>
      <c r="GO411" s="50"/>
      <c r="GP411" s="50"/>
      <c r="GQ411" s="50"/>
      <c r="GR411" s="50"/>
      <c r="GS411" s="50"/>
      <c r="GT411" s="50"/>
      <c r="GU411" s="50"/>
      <c r="GV411" s="50"/>
      <c r="GW411" s="50"/>
      <c r="GX411" s="50"/>
      <c r="GY411" s="50"/>
      <c r="GZ411" s="50"/>
      <c r="HA411" s="50"/>
      <c r="HB411" s="50"/>
      <c r="HC411" s="50"/>
      <c r="HD411" s="50"/>
      <c r="HE411" s="50"/>
      <c r="HF411" s="50"/>
      <c r="HG411" s="50"/>
      <c r="HH411" s="50"/>
      <c r="HI411" s="50"/>
      <c r="HJ411" s="50"/>
      <c r="HK411" s="50"/>
      <c r="HL411" s="50"/>
      <c r="HM411" s="50"/>
      <c r="HN411" s="50"/>
      <c r="HO411" s="50"/>
      <c r="HP411" s="50"/>
      <c r="HQ411" s="50"/>
      <c r="HR411" s="50"/>
      <c r="HS411" s="50"/>
      <c r="HT411" s="50"/>
    </row>
    <row r="412" s="24" customFormat="true" ht="45" hidden="false" customHeight="false" outlineLevel="0" collapsed="false">
      <c r="A412" s="51" t="n">
        <v>3</v>
      </c>
      <c r="B412" s="39" t="s">
        <v>1611</v>
      </c>
      <c r="C412" s="37" t="s">
        <v>1612</v>
      </c>
      <c r="D412" s="37" t="s">
        <v>1613</v>
      </c>
      <c r="E412" s="78" t="s">
        <v>685</v>
      </c>
      <c r="F412" s="37" t="s">
        <v>1588</v>
      </c>
      <c r="G412" s="56" t="n">
        <v>227</v>
      </c>
      <c r="H412" s="52" t="n">
        <v>7</v>
      </c>
      <c r="I412" s="65" t="n">
        <v>1589</v>
      </c>
      <c r="J412" s="57" t="n">
        <v>0.12</v>
      </c>
      <c r="K412" s="42" t="n">
        <v>1779.68</v>
      </c>
      <c r="L412" s="37" t="s">
        <v>1548</v>
      </c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  <c r="DJ412" s="50"/>
      <c r="DK412" s="50"/>
      <c r="DL412" s="50"/>
      <c r="DM412" s="50"/>
      <c r="DN412" s="50"/>
      <c r="DO412" s="50"/>
      <c r="DP412" s="50"/>
      <c r="DQ412" s="50"/>
      <c r="DR412" s="50"/>
      <c r="DS412" s="50"/>
      <c r="DT412" s="50"/>
      <c r="DU412" s="50"/>
      <c r="DV412" s="50"/>
      <c r="DW412" s="50"/>
      <c r="DX412" s="50"/>
      <c r="DY412" s="50"/>
      <c r="DZ412" s="50"/>
      <c r="EA412" s="50"/>
      <c r="EB412" s="50"/>
      <c r="EC412" s="50"/>
      <c r="ED412" s="50"/>
      <c r="EE412" s="50"/>
      <c r="EF412" s="50"/>
      <c r="EG412" s="50"/>
      <c r="EH412" s="50"/>
      <c r="EI412" s="50"/>
      <c r="EJ412" s="50"/>
      <c r="EK412" s="50"/>
      <c r="EL412" s="50"/>
      <c r="EM412" s="50"/>
      <c r="EN412" s="50"/>
      <c r="EO412" s="50"/>
      <c r="EP412" s="50"/>
      <c r="EQ412" s="50"/>
      <c r="ER412" s="50"/>
      <c r="ES412" s="50"/>
      <c r="ET412" s="50"/>
      <c r="EU412" s="50"/>
      <c r="EV412" s="50"/>
      <c r="EW412" s="50"/>
      <c r="EX412" s="50"/>
      <c r="EY412" s="50"/>
      <c r="EZ412" s="50"/>
      <c r="FA412" s="50"/>
      <c r="FB412" s="50"/>
      <c r="FC412" s="50"/>
      <c r="FD412" s="50"/>
      <c r="FE412" s="50"/>
      <c r="FF412" s="50"/>
      <c r="FG412" s="50"/>
      <c r="FH412" s="50"/>
      <c r="FI412" s="50"/>
      <c r="FJ412" s="50"/>
      <c r="FK412" s="50"/>
      <c r="FL412" s="50"/>
      <c r="FM412" s="50"/>
      <c r="FN412" s="50"/>
      <c r="FO412" s="50"/>
      <c r="FP412" s="50"/>
      <c r="FQ412" s="50"/>
      <c r="FR412" s="50"/>
      <c r="FS412" s="50"/>
      <c r="FT412" s="50"/>
      <c r="FU412" s="50"/>
      <c r="FV412" s="50"/>
      <c r="FW412" s="50"/>
      <c r="FX412" s="50"/>
      <c r="FY412" s="50"/>
      <c r="FZ412" s="50"/>
      <c r="GA412" s="50"/>
      <c r="GB412" s="50"/>
      <c r="GC412" s="50"/>
      <c r="GD412" s="50"/>
      <c r="GE412" s="50"/>
      <c r="GF412" s="50"/>
      <c r="GG412" s="50"/>
      <c r="GH412" s="50"/>
      <c r="GI412" s="50"/>
      <c r="GJ412" s="50"/>
      <c r="GK412" s="50"/>
      <c r="GL412" s="50"/>
      <c r="GM412" s="50"/>
      <c r="GN412" s="50"/>
      <c r="GO412" s="50"/>
      <c r="GP412" s="50"/>
      <c r="GQ412" s="50"/>
      <c r="GR412" s="50"/>
      <c r="GS412" s="50"/>
      <c r="GT412" s="50"/>
      <c r="GU412" s="50"/>
      <c r="GV412" s="50"/>
      <c r="GW412" s="50"/>
      <c r="GX412" s="50"/>
      <c r="GY412" s="50"/>
      <c r="GZ412" s="50"/>
      <c r="HA412" s="50"/>
      <c r="HB412" s="50"/>
      <c r="HC412" s="50"/>
      <c r="HD412" s="50"/>
      <c r="HE412" s="50"/>
      <c r="HF412" s="50"/>
      <c r="HG412" s="50"/>
      <c r="HH412" s="50"/>
      <c r="HI412" s="50"/>
      <c r="HJ412" s="50"/>
      <c r="HK412" s="50"/>
      <c r="HL412" s="50"/>
      <c r="HM412" s="50"/>
      <c r="HN412" s="50"/>
      <c r="HO412" s="50"/>
      <c r="HP412" s="50"/>
      <c r="HQ412" s="50"/>
      <c r="HR412" s="50"/>
      <c r="HS412" s="50"/>
      <c r="HT412" s="50"/>
    </row>
    <row r="413" s="24" customFormat="true" ht="45" hidden="false" customHeight="false" outlineLevel="0" collapsed="false">
      <c r="A413" s="51" t="n">
        <v>4</v>
      </c>
      <c r="B413" s="39" t="s">
        <v>1614</v>
      </c>
      <c r="C413" s="37" t="s">
        <v>1615</v>
      </c>
      <c r="D413" s="37" t="s">
        <v>1616</v>
      </c>
      <c r="E413" s="78" t="s">
        <v>685</v>
      </c>
      <c r="F413" s="37" t="s">
        <v>1588</v>
      </c>
      <c r="G413" s="56" t="n">
        <v>137</v>
      </c>
      <c r="H413" s="52" t="n">
        <v>4</v>
      </c>
      <c r="I413" s="65" t="n">
        <v>548</v>
      </c>
      <c r="J413" s="57" t="n">
        <v>0.12</v>
      </c>
      <c r="K413" s="42" t="n">
        <v>613.76</v>
      </c>
      <c r="L413" s="37" t="s">
        <v>1548</v>
      </c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  <c r="DJ413" s="50"/>
      <c r="DK413" s="50"/>
      <c r="DL413" s="50"/>
      <c r="DM413" s="50"/>
      <c r="DN413" s="50"/>
      <c r="DO413" s="50"/>
      <c r="DP413" s="50"/>
      <c r="DQ413" s="50"/>
      <c r="DR413" s="50"/>
      <c r="DS413" s="50"/>
      <c r="DT413" s="50"/>
      <c r="DU413" s="50"/>
      <c r="DV413" s="50"/>
      <c r="DW413" s="50"/>
      <c r="DX413" s="50"/>
      <c r="DY413" s="50"/>
      <c r="DZ413" s="50"/>
      <c r="EA413" s="50"/>
      <c r="EB413" s="50"/>
      <c r="EC413" s="50"/>
      <c r="ED413" s="50"/>
      <c r="EE413" s="50"/>
      <c r="EF413" s="50"/>
      <c r="EG413" s="50"/>
      <c r="EH413" s="50"/>
      <c r="EI413" s="50"/>
      <c r="EJ413" s="50"/>
      <c r="EK413" s="50"/>
      <c r="EL413" s="50"/>
      <c r="EM413" s="50"/>
      <c r="EN413" s="50"/>
      <c r="EO413" s="50"/>
      <c r="EP413" s="50"/>
      <c r="EQ413" s="50"/>
      <c r="ER413" s="50"/>
      <c r="ES413" s="50"/>
      <c r="ET413" s="50"/>
      <c r="EU413" s="50"/>
      <c r="EV413" s="50"/>
      <c r="EW413" s="50"/>
      <c r="EX413" s="50"/>
      <c r="EY413" s="50"/>
      <c r="EZ413" s="50"/>
      <c r="FA413" s="50"/>
      <c r="FB413" s="50"/>
      <c r="FC413" s="50"/>
      <c r="FD413" s="50"/>
      <c r="FE413" s="50"/>
      <c r="FF413" s="50"/>
      <c r="FG413" s="50"/>
      <c r="FH413" s="50"/>
      <c r="FI413" s="50"/>
      <c r="FJ413" s="50"/>
      <c r="FK413" s="50"/>
      <c r="FL413" s="50"/>
      <c r="FM413" s="50"/>
      <c r="FN413" s="50"/>
      <c r="FO413" s="50"/>
      <c r="FP413" s="50"/>
      <c r="FQ413" s="50"/>
      <c r="FR413" s="50"/>
      <c r="FS413" s="50"/>
      <c r="FT413" s="50"/>
      <c r="FU413" s="50"/>
      <c r="FV413" s="50"/>
      <c r="FW413" s="50"/>
      <c r="FX413" s="50"/>
      <c r="FY413" s="50"/>
      <c r="FZ413" s="50"/>
      <c r="GA413" s="50"/>
      <c r="GB413" s="50"/>
      <c r="GC413" s="50"/>
      <c r="GD413" s="50"/>
      <c r="GE413" s="50"/>
      <c r="GF413" s="50"/>
      <c r="GG413" s="50"/>
      <c r="GH413" s="50"/>
      <c r="GI413" s="50"/>
      <c r="GJ413" s="50"/>
      <c r="GK413" s="50"/>
      <c r="GL413" s="50"/>
      <c r="GM413" s="50"/>
      <c r="GN413" s="50"/>
      <c r="GO413" s="50"/>
      <c r="GP413" s="50"/>
      <c r="GQ413" s="50"/>
      <c r="GR413" s="50"/>
      <c r="GS413" s="50"/>
      <c r="GT413" s="50"/>
      <c r="GU413" s="50"/>
      <c r="GV413" s="50"/>
      <c r="GW413" s="50"/>
      <c r="GX413" s="50"/>
      <c r="GY413" s="50"/>
      <c r="GZ413" s="50"/>
      <c r="HA413" s="50"/>
      <c r="HB413" s="50"/>
      <c r="HC413" s="50"/>
      <c r="HD413" s="50"/>
      <c r="HE413" s="50"/>
      <c r="HF413" s="50"/>
      <c r="HG413" s="50"/>
      <c r="HH413" s="50"/>
      <c r="HI413" s="50"/>
      <c r="HJ413" s="50"/>
      <c r="HK413" s="50"/>
      <c r="HL413" s="50"/>
      <c r="HM413" s="50"/>
      <c r="HN413" s="50"/>
      <c r="HO413" s="50"/>
      <c r="HP413" s="50"/>
      <c r="HQ413" s="50"/>
      <c r="HR413" s="50"/>
      <c r="HS413" s="50"/>
      <c r="HT413" s="50"/>
    </row>
    <row r="414" s="24" customFormat="true" ht="45" hidden="false" customHeight="false" outlineLevel="0" collapsed="false">
      <c r="A414" s="51" t="n">
        <v>5</v>
      </c>
      <c r="B414" s="39" t="s">
        <v>1617</v>
      </c>
      <c r="C414" s="37" t="s">
        <v>1618</v>
      </c>
      <c r="D414" s="37" t="s">
        <v>1619</v>
      </c>
      <c r="E414" s="78" t="s">
        <v>685</v>
      </c>
      <c r="F414" s="37" t="s">
        <v>1588</v>
      </c>
      <c r="G414" s="56" t="n">
        <v>675</v>
      </c>
      <c r="H414" s="52" t="n">
        <v>11</v>
      </c>
      <c r="I414" s="65" t="n">
        <v>7425</v>
      </c>
      <c r="J414" s="57" t="n">
        <v>0.12</v>
      </c>
      <c r="K414" s="42" t="n">
        <v>8316</v>
      </c>
      <c r="L414" s="37" t="s">
        <v>1548</v>
      </c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  <c r="DJ414" s="50"/>
      <c r="DK414" s="50"/>
      <c r="DL414" s="50"/>
      <c r="DM414" s="50"/>
      <c r="DN414" s="50"/>
      <c r="DO414" s="50"/>
      <c r="DP414" s="50"/>
      <c r="DQ414" s="50"/>
      <c r="DR414" s="50"/>
      <c r="DS414" s="50"/>
      <c r="DT414" s="50"/>
      <c r="DU414" s="50"/>
      <c r="DV414" s="50"/>
      <c r="DW414" s="50"/>
      <c r="DX414" s="50"/>
      <c r="DY414" s="50"/>
      <c r="DZ414" s="50"/>
      <c r="EA414" s="50"/>
      <c r="EB414" s="50"/>
      <c r="EC414" s="50"/>
      <c r="ED414" s="50"/>
      <c r="EE414" s="50"/>
      <c r="EF414" s="50"/>
      <c r="EG414" s="50"/>
      <c r="EH414" s="50"/>
      <c r="EI414" s="50"/>
      <c r="EJ414" s="50"/>
      <c r="EK414" s="50"/>
      <c r="EL414" s="50"/>
      <c r="EM414" s="50"/>
      <c r="EN414" s="50"/>
      <c r="EO414" s="50"/>
      <c r="EP414" s="50"/>
      <c r="EQ414" s="50"/>
      <c r="ER414" s="50"/>
      <c r="ES414" s="50"/>
      <c r="ET414" s="50"/>
      <c r="EU414" s="50"/>
      <c r="EV414" s="50"/>
      <c r="EW414" s="50"/>
      <c r="EX414" s="50"/>
      <c r="EY414" s="50"/>
      <c r="EZ414" s="50"/>
      <c r="FA414" s="50"/>
      <c r="FB414" s="50"/>
      <c r="FC414" s="50"/>
      <c r="FD414" s="50"/>
      <c r="FE414" s="50"/>
      <c r="FF414" s="50"/>
      <c r="FG414" s="50"/>
      <c r="FH414" s="50"/>
      <c r="FI414" s="50"/>
      <c r="FJ414" s="50"/>
      <c r="FK414" s="50"/>
      <c r="FL414" s="50"/>
      <c r="FM414" s="50"/>
      <c r="FN414" s="50"/>
      <c r="FO414" s="50"/>
      <c r="FP414" s="50"/>
      <c r="FQ414" s="50"/>
      <c r="FR414" s="50"/>
      <c r="FS414" s="50"/>
      <c r="FT414" s="50"/>
      <c r="FU414" s="50"/>
      <c r="FV414" s="50"/>
      <c r="FW414" s="50"/>
      <c r="FX414" s="50"/>
      <c r="FY414" s="50"/>
      <c r="FZ414" s="50"/>
      <c r="GA414" s="50"/>
      <c r="GB414" s="50"/>
      <c r="GC414" s="50"/>
      <c r="GD414" s="50"/>
      <c r="GE414" s="50"/>
      <c r="GF414" s="50"/>
      <c r="GG414" s="50"/>
      <c r="GH414" s="50"/>
      <c r="GI414" s="50"/>
      <c r="GJ414" s="50"/>
      <c r="GK414" s="50"/>
      <c r="GL414" s="50"/>
      <c r="GM414" s="50"/>
      <c r="GN414" s="50"/>
      <c r="GO414" s="50"/>
      <c r="GP414" s="50"/>
      <c r="GQ414" s="50"/>
      <c r="GR414" s="50"/>
      <c r="GS414" s="50"/>
      <c r="GT414" s="50"/>
      <c r="GU414" s="50"/>
      <c r="GV414" s="50"/>
      <c r="GW414" s="50"/>
      <c r="GX414" s="50"/>
      <c r="GY414" s="50"/>
      <c r="GZ414" s="50"/>
      <c r="HA414" s="50"/>
      <c r="HB414" s="50"/>
      <c r="HC414" s="50"/>
      <c r="HD414" s="50"/>
      <c r="HE414" s="50"/>
      <c r="HF414" s="50"/>
      <c r="HG414" s="50"/>
      <c r="HH414" s="50"/>
      <c r="HI414" s="50"/>
      <c r="HJ414" s="50"/>
      <c r="HK414" s="50"/>
      <c r="HL414" s="50"/>
      <c r="HM414" s="50"/>
      <c r="HN414" s="50"/>
      <c r="HO414" s="50"/>
      <c r="HP414" s="50"/>
      <c r="HQ414" s="50"/>
      <c r="HR414" s="50"/>
      <c r="HS414" s="50"/>
      <c r="HT414" s="50"/>
    </row>
    <row r="415" s="26" customFormat="true" ht="15" hidden="false" customHeight="true" outlineLevel="0" collapsed="false">
      <c r="A415" s="33" t="s">
        <v>2593</v>
      </c>
      <c r="B415" s="33"/>
      <c r="C415" s="33"/>
      <c r="D415" s="33"/>
      <c r="E415" s="33"/>
      <c r="F415" s="33"/>
      <c r="G415" s="33"/>
      <c r="H415" s="33"/>
      <c r="I415" s="33"/>
      <c r="J415" s="33"/>
      <c r="K415" s="290" t="n">
        <f aca="false">SUM(K410:K414)</f>
        <v>24351.04</v>
      </c>
    </row>
    <row r="416" s="26" customFormat="true" ht="15" hidden="false" customHeight="true" outlineLevel="0" collapsed="false">
      <c r="A416" s="33" t="s">
        <v>2594</v>
      </c>
      <c r="B416" s="33"/>
      <c r="C416" s="33"/>
      <c r="D416" s="33"/>
      <c r="E416" s="33"/>
      <c r="F416" s="33"/>
      <c r="G416" s="33"/>
      <c r="H416" s="33"/>
      <c r="I416" s="33"/>
      <c r="J416" s="33"/>
      <c r="K416" s="290" t="n">
        <v>-0.04</v>
      </c>
    </row>
    <row r="417" s="26" customFormat="true" ht="15" hidden="false" customHeight="true" outlineLevel="0" collapsed="false">
      <c r="A417" s="313" t="s">
        <v>2738</v>
      </c>
      <c r="B417" s="313"/>
      <c r="C417" s="313"/>
      <c r="D417" s="313"/>
      <c r="E417" s="313"/>
      <c r="F417" s="313"/>
      <c r="G417" s="313"/>
      <c r="H417" s="313"/>
      <c r="I417" s="313"/>
      <c r="J417" s="313"/>
      <c r="K417" s="290" t="n">
        <f aca="false">SUM(K415:K416)</f>
        <v>24351</v>
      </c>
    </row>
    <row r="418" s="26" customFormat="true" ht="15" hidden="false" customHeight="false" outlineLevel="0" collapsed="false">
      <c r="A418" s="314"/>
      <c r="B418" s="315"/>
      <c r="C418" s="315"/>
      <c r="D418" s="315"/>
      <c r="E418" s="316"/>
      <c r="F418" s="315"/>
      <c r="G418" s="317"/>
      <c r="H418" s="314"/>
      <c r="I418" s="315"/>
      <c r="J418" s="315"/>
      <c r="K418" s="318"/>
    </row>
    <row r="419" s="26" customFormat="true" ht="15" hidden="false" customHeight="false" outlineLevel="0" collapsed="false">
      <c r="A419" s="24"/>
      <c r="C419" s="319"/>
      <c r="D419" s="319"/>
      <c r="F419" s="319"/>
      <c r="G419" s="320"/>
      <c r="H419" s="24"/>
      <c r="K419" s="118"/>
    </row>
    <row r="420" s="26" customFormat="true" ht="45" hidden="false" customHeight="false" outlineLevel="0" collapsed="false">
      <c r="A420" s="32" t="s">
        <v>2588</v>
      </c>
      <c r="B420" s="284" t="s">
        <v>751</v>
      </c>
      <c r="C420" s="284" t="s">
        <v>752</v>
      </c>
      <c r="D420" s="284" t="s">
        <v>753</v>
      </c>
      <c r="E420" s="284" t="s">
        <v>3</v>
      </c>
      <c r="F420" s="284" t="s">
        <v>2589</v>
      </c>
      <c r="G420" s="286" t="s">
        <v>755</v>
      </c>
      <c r="H420" s="285" t="s">
        <v>756</v>
      </c>
      <c r="I420" s="286" t="s">
        <v>757</v>
      </c>
      <c r="J420" s="285" t="s">
        <v>758</v>
      </c>
      <c r="K420" s="287" t="s">
        <v>759</v>
      </c>
      <c r="M420" s="283" t="s">
        <v>2739</v>
      </c>
    </row>
    <row r="421" s="24" customFormat="true" ht="45" hidden="false" customHeight="false" outlineLevel="0" collapsed="false">
      <c r="A421" s="51" t="n">
        <v>1</v>
      </c>
      <c r="B421" s="39" t="s">
        <v>1623</v>
      </c>
      <c r="C421" s="37" t="s">
        <v>1624</v>
      </c>
      <c r="D421" s="37" t="s">
        <v>1625</v>
      </c>
      <c r="E421" s="78" t="s">
        <v>685</v>
      </c>
      <c r="F421" s="37" t="s">
        <v>1588</v>
      </c>
      <c r="G421" s="56" t="n">
        <v>244</v>
      </c>
      <c r="H421" s="52" t="n">
        <v>13</v>
      </c>
      <c r="I421" s="65" t="n">
        <v>3172</v>
      </c>
      <c r="J421" s="57" t="n">
        <v>0.12</v>
      </c>
      <c r="K421" s="42" t="n">
        <v>3552.64</v>
      </c>
      <c r="L421" s="37" t="s">
        <v>1548</v>
      </c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  <c r="DJ421" s="50"/>
      <c r="DK421" s="50"/>
      <c r="DL421" s="50"/>
      <c r="DM421" s="50"/>
      <c r="DN421" s="50"/>
      <c r="DO421" s="50"/>
      <c r="DP421" s="50"/>
      <c r="DQ421" s="50"/>
      <c r="DR421" s="50"/>
      <c r="DS421" s="50"/>
      <c r="DT421" s="50"/>
      <c r="DU421" s="50"/>
      <c r="DV421" s="50"/>
      <c r="DW421" s="50"/>
      <c r="DX421" s="50"/>
      <c r="DY421" s="50"/>
      <c r="DZ421" s="50"/>
      <c r="EA421" s="50"/>
      <c r="EB421" s="50"/>
      <c r="EC421" s="50"/>
      <c r="ED421" s="50"/>
      <c r="EE421" s="50"/>
      <c r="EF421" s="50"/>
      <c r="EG421" s="50"/>
      <c r="EH421" s="50"/>
      <c r="EI421" s="50"/>
      <c r="EJ421" s="50"/>
      <c r="EK421" s="50"/>
      <c r="EL421" s="50"/>
      <c r="EM421" s="50"/>
      <c r="EN421" s="50"/>
      <c r="EO421" s="50"/>
      <c r="EP421" s="50"/>
      <c r="EQ421" s="50"/>
      <c r="ER421" s="50"/>
      <c r="ES421" s="50"/>
      <c r="ET421" s="50"/>
      <c r="EU421" s="50"/>
      <c r="EV421" s="50"/>
      <c r="EW421" s="50"/>
      <c r="EX421" s="50"/>
      <c r="EY421" s="50"/>
      <c r="EZ421" s="50"/>
      <c r="FA421" s="50"/>
      <c r="FB421" s="50"/>
      <c r="FC421" s="50"/>
      <c r="FD421" s="50"/>
      <c r="FE421" s="50"/>
      <c r="FF421" s="50"/>
      <c r="FG421" s="50"/>
      <c r="FH421" s="50"/>
      <c r="FI421" s="50"/>
      <c r="FJ421" s="50"/>
      <c r="FK421" s="50"/>
      <c r="FL421" s="50"/>
      <c r="FM421" s="50"/>
      <c r="FN421" s="50"/>
      <c r="FO421" s="50"/>
      <c r="FP421" s="50"/>
      <c r="FQ421" s="50"/>
      <c r="FR421" s="50"/>
      <c r="FS421" s="50"/>
      <c r="FT421" s="50"/>
      <c r="FU421" s="50"/>
      <c r="FV421" s="50"/>
      <c r="FW421" s="50"/>
      <c r="FX421" s="50"/>
      <c r="FY421" s="50"/>
      <c r="FZ421" s="50"/>
      <c r="GA421" s="50"/>
      <c r="GB421" s="50"/>
      <c r="GC421" s="50"/>
      <c r="GD421" s="50"/>
      <c r="GE421" s="50"/>
      <c r="GF421" s="50"/>
      <c r="GG421" s="50"/>
      <c r="GH421" s="50"/>
      <c r="GI421" s="50"/>
      <c r="GJ421" s="50"/>
      <c r="GK421" s="50"/>
      <c r="GL421" s="50"/>
      <c r="GM421" s="50"/>
      <c r="GN421" s="50"/>
      <c r="GO421" s="50"/>
      <c r="GP421" s="50"/>
      <c r="GQ421" s="50"/>
      <c r="GR421" s="50"/>
      <c r="GS421" s="50"/>
      <c r="GT421" s="50"/>
      <c r="GU421" s="50"/>
      <c r="GV421" s="50"/>
      <c r="GW421" s="50"/>
      <c r="GX421" s="50"/>
      <c r="GY421" s="50"/>
      <c r="GZ421" s="50"/>
      <c r="HA421" s="50"/>
      <c r="HB421" s="50"/>
      <c r="HC421" s="50"/>
      <c r="HD421" s="50"/>
      <c r="HE421" s="50"/>
      <c r="HF421" s="50"/>
      <c r="HG421" s="50"/>
      <c r="HH421" s="50"/>
      <c r="HI421" s="50"/>
      <c r="HJ421" s="50"/>
      <c r="HK421" s="50"/>
      <c r="HL421" s="50"/>
      <c r="HM421" s="50"/>
      <c r="HN421" s="50"/>
      <c r="HO421" s="50"/>
      <c r="HP421" s="50"/>
      <c r="HQ421" s="50"/>
      <c r="HR421" s="50"/>
      <c r="HS421" s="50"/>
      <c r="HT421" s="50"/>
    </row>
    <row r="422" s="24" customFormat="true" ht="45" hidden="false" customHeight="false" outlineLevel="0" collapsed="false">
      <c r="A422" s="51" t="n">
        <v>2</v>
      </c>
      <c r="B422" s="39" t="s">
        <v>1626</v>
      </c>
      <c r="C422" s="37" t="s">
        <v>1627</v>
      </c>
      <c r="D422" s="37" t="s">
        <v>1628</v>
      </c>
      <c r="E422" s="78" t="s">
        <v>685</v>
      </c>
      <c r="F422" s="37" t="s">
        <v>1588</v>
      </c>
      <c r="G422" s="56" t="n">
        <v>241</v>
      </c>
      <c r="H422" s="52" t="n">
        <v>20</v>
      </c>
      <c r="I422" s="65" t="n">
        <v>4820</v>
      </c>
      <c r="J422" s="57" t="n">
        <v>0.12</v>
      </c>
      <c r="K422" s="42" t="n">
        <v>5398.4</v>
      </c>
      <c r="L422" s="37" t="s">
        <v>1548</v>
      </c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  <c r="DJ422" s="50"/>
      <c r="DK422" s="50"/>
      <c r="DL422" s="50"/>
      <c r="DM422" s="50"/>
      <c r="DN422" s="50"/>
      <c r="DO422" s="50"/>
      <c r="DP422" s="50"/>
      <c r="DQ422" s="50"/>
      <c r="DR422" s="50"/>
      <c r="DS422" s="50"/>
      <c r="DT422" s="50"/>
      <c r="DU422" s="50"/>
      <c r="DV422" s="50"/>
      <c r="DW422" s="50"/>
      <c r="DX422" s="50"/>
      <c r="DY422" s="50"/>
      <c r="DZ422" s="50"/>
      <c r="EA422" s="50"/>
      <c r="EB422" s="50"/>
      <c r="EC422" s="50"/>
      <c r="ED422" s="50"/>
      <c r="EE422" s="50"/>
      <c r="EF422" s="50"/>
      <c r="EG422" s="50"/>
      <c r="EH422" s="50"/>
      <c r="EI422" s="50"/>
      <c r="EJ422" s="50"/>
      <c r="EK422" s="50"/>
      <c r="EL422" s="50"/>
      <c r="EM422" s="50"/>
      <c r="EN422" s="50"/>
      <c r="EO422" s="50"/>
      <c r="EP422" s="50"/>
      <c r="EQ422" s="50"/>
      <c r="ER422" s="50"/>
      <c r="ES422" s="50"/>
      <c r="ET422" s="50"/>
      <c r="EU422" s="50"/>
      <c r="EV422" s="50"/>
      <c r="EW422" s="50"/>
      <c r="EX422" s="50"/>
      <c r="EY422" s="50"/>
      <c r="EZ422" s="50"/>
      <c r="FA422" s="50"/>
      <c r="FB422" s="50"/>
      <c r="FC422" s="50"/>
      <c r="FD422" s="50"/>
      <c r="FE422" s="50"/>
      <c r="FF422" s="50"/>
      <c r="FG422" s="50"/>
      <c r="FH422" s="50"/>
      <c r="FI422" s="50"/>
      <c r="FJ422" s="50"/>
      <c r="FK422" s="50"/>
      <c r="FL422" s="50"/>
      <c r="FM422" s="50"/>
      <c r="FN422" s="50"/>
      <c r="FO422" s="50"/>
      <c r="FP422" s="50"/>
      <c r="FQ422" s="50"/>
      <c r="FR422" s="50"/>
      <c r="FS422" s="50"/>
      <c r="FT422" s="50"/>
      <c r="FU422" s="50"/>
      <c r="FV422" s="50"/>
      <c r="FW422" s="50"/>
      <c r="FX422" s="50"/>
      <c r="FY422" s="50"/>
      <c r="FZ422" s="50"/>
      <c r="GA422" s="50"/>
      <c r="GB422" s="50"/>
      <c r="GC422" s="50"/>
      <c r="GD422" s="50"/>
      <c r="GE422" s="50"/>
      <c r="GF422" s="50"/>
      <c r="GG422" s="50"/>
      <c r="GH422" s="50"/>
      <c r="GI422" s="50"/>
      <c r="GJ422" s="50"/>
      <c r="GK422" s="50"/>
      <c r="GL422" s="50"/>
      <c r="GM422" s="50"/>
      <c r="GN422" s="50"/>
      <c r="GO422" s="50"/>
      <c r="GP422" s="50"/>
      <c r="GQ422" s="50"/>
      <c r="GR422" s="50"/>
      <c r="GS422" s="50"/>
      <c r="GT422" s="50"/>
      <c r="GU422" s="50"/>
      <c r="GV422" s="50"/>
      <c r="GW422" s="50"/>
      <c r="GX422" s="50"/>
      <c r="GY422" s="50"/>
      <c r="GZ422" s="50"/>
      <c r="HA422" s="50"/>
      <c r="HB422" s="50"/>
      <c r="HC422" s="50"/>
      <c r="HD422" s="50"/>
      <c r="HE422" s="50"/>
      <c r="HF422" s="50"/>
      <c r="HG422" s="50"/>
      <c r="HH422" s="50"/>
      <c r="HI422" s="50"/>
      <c r="HJ422" s="50"/>
      <c r="HK422" s="50"/>
      <c r="HL422" s="50"/>
      <c r="HM422" s="50"/>
      <c r="HN422" s="50"/>
      <c r="HO422" s="50"/>
      <c r="HP422" s="50"/>
      <c r="HQ422" s="50"/>
      <c r="HR422" s="50"/>
      <c r="HS422" s="50"/>
      <c r="HT422" s="50"/>
    </row>
    <row r="423" s="24" customFormat="true" ht="45" hidden="false" customHeight="false" outlineLevel="0" collapsed="false">
      <c r="A423" s="51" t="n">
        <v>3</v>
      </c>
      <c r="B423" s="39" t="s">
        <v>1639</v>
      </c>
      <c r="C423" s="37" t="s">
        <v>1640</v>
      </c>
      <c r="D423" s="37" t="s">
        <v>2740</v>
      </c>
      <c r="E423" s="78" t="s">
        <v>1564</v>
      </c>
      <c r="F423" s="37" t="s">
        <v>1588</v>
      </c>
      <c r="G423" s="56" t="n">
        <v>154</v>
      </c>
      <c r="H423" s="52" t="n">
        <v>10</v>
      </c>
      <c r="I423" s="65" t="n">
        <v>1540</v>
      </c>
      <c r="J423" s="57" t="n">
        <v>0.12</v>
      </c>
      <c r="K423" s="42" t="n">
        <v>1724.8</v>
      </c>
      <c r="L423" s="37" t="s">
        <v>1548</v>
      </c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  <c r="DJ423" s="50"/>
      <c r="DK423" s="50"/>
      <c r="DL423" s="50"/>
      <c r="DM423" s="50"/>
      <c r="DN423" s="50"/>
      <c r="DO423" s="50"/>
      <c r="DP423" s="50"/>
      <c r="DQ423" s="50"/>
      <c r="DR423" s="50"/>
      <c r="DS423" s="50"/>
      <c r="DT423" s="50"/>
      <c r="DU423" s="50"/>
      <c r="DV423" s="50"/>
      <c r="DW423" s="50"/>
      <c r="DX423" s="50"/>
      <c r="DY423" s="50"/>
      <c r="DZ423" s="50"/>
      <c r="EA423" s="50"/>
      <c r="EB423" s="50"/>
      <c r="EC423" s="50"/>
      <c r="ED423" s="50"/>
      <c r="EE423" s="50"/>
      <c r="EF423" s="50"/>
      <c r="EG423" s="50"/>
      <c r="EH423" s="50"/>
      <c r="EI423" s="50"/>
      <c r="EJ423" s="50"/>
      <c r="EK423" s="50"/>
      <c r="EL423" s="50"/>
      <c r="EM423" s="50"/>
      <c r="EN423" s="50"/>
      <c r="EO423" s="50"/>
      <c r="EP423" s="50"/>
      <c r="EQ423" s="50"/>
      <c r="ER423" s="50"/>
      <c r="ES423" s="50"/>
      <c r="ET423" s="50"/>
      <c r="EU423" s="50"/>
      <c r="EV423" s="50"/>
      <c r="EW423" s="50"/>
      <c r="EX423" s="50"/>
      <c r="EY423" s="50"/>
      <c r="EZ423" s="50"/>
      <c r="FA423" s="50"/>
      <c r="FB423" s="50"/>
      <c r="FC423" s="50"/>
      <c r="FD423" s="50"/>
      <c r="FE423" s="50"/>
      <c r="FF423" s="50"/>
      <c r="FG423" s="50"/>
      <c r="FH423" s="50"/>
      <c r="FI423" s="50"/>
      <c r="FJ423" s="50"/>
      <c r="FK423" s="50"/>
      <c r="FL423" s="50"/>
      <c r="FM423" s="50"/>
      <c r="FN423" s="50"/>
      <c r="FO423" s="50"/>
      <c r="FP423" s="50"/>
      <c r="FQ423" s="50"/>
      <c r="FR423" s="50"/>
      <c r="FS423" s="50"/>
      <c r="FT423" s="50"/>
      <c r="FU423" s="50"/>
      <c r="FV423" s="50"/>
      <c r="FW423" s="50"/>
      <c r="FX423" s="50"/>
      <c r="FY423" s="50"/>
      <c r="FZ423" s="50"/>
      <c r="GA423" s="50"/>
      <c r="GB423" s="50"/>
      <c r="GC423" s="50"/>
      <c r="GD423" s="50"/>
      <c r="GE423" s="50"/>
      <c r="GF423" s="50"/>
      <c r="GG423" s="50"/>
      <c r="GH423" s="50"/>
      <c r="GI423" s="50"/>
      <c r="GJ423" s="50"/>
      <c r="GK423" s="50"/>
      <c r="GL423" s="50"/>
      <c r="GM423" s="50"/>
      <c r="GN423" s="50"/>
      <c r="GO423" s="50"/>
      <c r="GP423" s="50"/>
      <c r="GQ423" s="50"/>
      <c r="GR423" s="50"/>
      <c r="GS423" s="50"/>
      <c r="GT423" s="50"/>
      <c r="GU423" s="50"/>
      <c r="GV423" s="50"/>
      <c r="GW423" s="50"/>
      <c r="GX423" s="50"/>
      <c r="GY423" s="50"/>
      <c r="GZ423" s="50"/>
      <c r="HA423" s="50"/>
      <c r="HB423" s="50"/>
      <c r="HC423" s="50"/>
      <c r="HD423" s="50"/>
      <c r="HE423" s="50"/>
      <c r="HF423" s="50"/>
      <c r="HG423" s="50"/>
      <c r="HH423" s="50"/>
      <c r="HI423" s="50"/>
      <c r="HJ423" s="50"/>
      <c r="HK423" s="50"/>
      <c r="HL423" s="50"/>
      <c r="HM423" s="50"/>
      <c r="HN423" s="50"/>
      <c r="HO423" s="50"/>
      <c r="HP423" s="50"/>
      <c r="HQ423" s="50"/>
      <c r="HR423" s="50"/>
      <c r="HS423" s="50"/>
      <c r="HT423" s="50"/>
    </row>
    <row r="424" s="24" customFormat="true" ht="45" hidden="false" customHeight="false" outlineLevel="0" collapsed="false">
      <c r="A424" s="51" t="n">
        <v>4</v>
      </c>
      <c r="B424" s="39" t="s">
        <v>1667</v>
      </c>
      <c r="C424" s="37" t="s">
        <v>1668</v>
      </c>
      <c r="D424" s="37" t="s">
        <v>1669</v>
      </c>
      <c r="E424" s="78" t="s">
        <v>418</v>
      </c>
      <c r="F424" s="37" t="s">
        <v>1588</v>
      </c>
      <c r="G424" s="56" t="n">
        <v>108</v>
      </c>
      <c r="H424" s="52" t="n">
        <v>18</v>
      </c>
      <c r="I424" s="65" t="n">
        <v>1944</v>
      </c>
      <c r="J424" s="57" t="n">
        <v>0.12</v>
      </c>
      <c r="K424" s="42" t="n">
        <v>2177.28</v>
      </c>
      <c r="L424" s="37" t="s">
        <v>1548</v>
      </c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  <c r="DJ424" s="50"/>
      <c r="DK424" s="50"/>
      <c r="DL424" s="50"/>
      <c r="DM424" s="50"/>
      <c r="DN424" s="50"/>
      <c r="DO424" s="50"/>
      <c r="DP424" s="50"/>
      <c r="DQ424" s="50"/>
      <c r="DR424" s="50"/>
      <c r="DS424" s="50"/>
      <c r="DT424" s="50"/>
      <c r="DU424" s="50"/>
      <c r="DV424" s="50"/>
      <c r="DW424" s="50"/>
      <c r="DX424" s="50"/>
      <c r="DY424" s="50"/>
      <c r="DZ424" s="50"/>
      <c r="EA424" s="50"/>
      <c r="EB424" s="50"/>
      <c r="EC424" s="50"/>
      <c r="ED424" s="50"/>
      <c r="EE424" s="50"/>
      <c r="EF424" s="50"/>
      <c r="EG424" s="50"/>
      <c r="EH424" s="50"/>
      <c r="EI424" s="50"/>
      <c r="EJ424" s="50"/>
      <c r="EK424" s="50"/>
      <c r="EL424" s="50"/>
      <c r="EM424" s="50"/>
      <c r="EN424" s="50"/>
      <c r="EO424" s="50"/>
      <c r="EP424" s="50"/>
      <c r="EQ424" s="50"/>
      <c r="ER424" s="50"/>
      <c r="ES424" s="50"/>
      <c r="ET424" s="50"/>
      <c r="EU424" s="50"/>
      <c r="EV424" s="50"/>
      <c r="EW424" s="50"/>
      <c r="EX424" s="50"/>
      <c r="EY424" s="50"/>
      <c r="EZ424" s="50"/>
      <c r="FA424" s="50"/>
      <c r="FB424" s="50"/>
      <c r="FC424" s="50"/>
      <c r="FD424" s="50"/>
      <c r="FE424" s="50"/>
      <c r="FF424" s="50"/>
      <c r="FG424" s="50"/>
      <c r="FH424" s="50"/>
      <c r="FI424" s="50"/>
      <c r="FJ424" s="50"/>
      <c r="FK424" s="50"/>
      <c r="FL424" s="50"/>
      <c r="FM424" s="50"/>
      <c r="FN424" s="50"/>
      <c r="FO424" s="50"/>
      <c r="FP424" s="50"/>
      <c r="FQ424" s="50"/>
      <c r="FR424" s="50"/>
      <c r="FS424" s="50"/>
      <c r="FT424" s="50"/>
      <c r="FU424" s="50"/>
      <c r="FV424" s="50"/>
      <c r="FW424" s="50"/>
      <c r="FX424" s="50"/>
      <c r="FY424" s="50"/>
      <c r="FZ424" s="50"/>
      <c r="GA424" s="50"/>
      <c r="GB424" s="50"/>
      <c r="GC424" s="50"/>
      <c r="GD424" s="50"/>
      <c r="GE424" s="50"/>
      <c r="GF424" s="50"/>
      <c r="GG424" s="50"/>
      <c r="GH424" s="50"/>
      <c r="GI424" s="50"/>
      <c r="GJ424" s="50"/>
      <c r="GK424" s="50"/>
      <c r="GL424" s="50"/>
      <c r="GM424" s="50"/>
      <c r="GN424" s="50"/>
      <c r="GO424" s="50"/>
      <c r="GP424" s="50"/>
      <c r="GQ424" s="50"/>
      <c r="GR424" s="50"/>
      <c r="GS424" s="50"/>
      <c r="GT424" s="50"/>
      <c r="GU424" s="50"/>
      <c r="GV424" s="50"/>
      <c r="GW424" s="50"/>
      <c r="GX424" s="50"/>
      <c r="GY424" s="50"/>
      <c r="GZ424" s="50"/>
      <c r="HA424" s="50"/>
      <c r="HB424" s="50"/>
      <c r="HC424" s="50"/>
      <c r="HD424" s="50"/>
      <c r="HE424" s="50"/>
      <c r="HF424" s="50"/>
      <c r="HG424" s="50"/>
      <c r="HH424" s="50"/>
      <c r="HI424" s="50"/>
      <c r="HJ424" s="50"/>
      <c r="HK424" s="50"/>
      <c r="HL424" s="50"/>
      <c r="HM424" s="50"/>
      <c r="HN424" s="50"/>
      <c r="HO424" s="50"/>
      <c r="HP424" s="50"/>
      <c r="HQ424" s="50"/>
      <c r="HR424" s="50"/>
      <c r="HS424" s="50"/>
      <c r="HT424" s="50"/>
    </row>
    <row r="425" s="26" customFormat="true" ht="15" hidden="false" customHeight="true" outlineLevel="0" collapsed="false">
      <c r="A425" s="33" t="s">
        <v>2593</v>
      </c>
      <c r="B425" s="33"/>
      <c r="C425" s="33"/>
      <c r="D425" s="33"/>
      <c r="E425" s="33"/>
      <c r="F425" s="33"/>
      <c r="G425" s="33"/>
      <c r="H425" s="33"/>
      <c r="I425" s="33"/>
      <c r="J425" s="33"/>
      <c r="K425" s="290" t="n">
        <f aca="false">SUM(K421:K424)</f>
        <v>12853.12</v>
      </c>
    </row>
    <row r="426" s="26" customFormat="true" ht="15" hidden="false" customHeight="true" outlineLevel="0" collapsed="false">
      <c r="A426" s="33" t="s">
        <v>2594</v>
      </c>
      <c r="B426" s="33"/>
      <c r="C426" s="33"/>
      <c r="D426" s="33"/>
      <c r="E426" s="33"/>
      <c r="F426" s="33"/>
      <c r="G426" s="33"/>
      <c r="H426" s="33"/>
      <c r="I426" s="33"/>
      <c r="J426" s="33"/>
      <c r="K426" s="290" t="n">
        <v>-0.12</v>
      </c>
    </row>
    <row r="427" s="26" customFormat="true" ht="15" hidden="false" customHeight="true" outlineLevel="0" collapsed="false">
      <c r="A427" s="313" t="s">
        <v>2741</v>
      </c>
      <c r="B427" s="313"/>
      <c r="C427" s="313"/>
      <c r="D427" s="313"/>
      <c r="E427" s="313"/>
      <c r="F427" s="313"/>
      <c r="G427" s="313"/>
      <c r="H427" s="313"/>
      <c r="I427" s="313"/>
      <c r="J427" s="313"/>
      <c r="K427" s="290" t="n">
        <f aca="false">SUM(K425:K426)</f>
        <v>12853</v>
      </c>
    </row>
    <row r="428" s="26" customFormat="true" ht="15" hidden="false" customHeight="false" outlineLevel="0" collapsed="false">
      <c r="A428" s="314"/>
      <c r="B428" s="315"/>
      <c r="C428" s="315"/>
      <c r="D428" s="315"/>
      <c r="E428" s="316"/>
      <c r="F428" s="315"/>
      <c r="G428" s="317"/>
      <c r="H428" s="314"/>
      <c r="I428" s="315"/>
      <c r="J428" s="315"/>
      <c r="K428" s="318"/>
    </row>
    <row r="429" s="26" customFormat="true" ht="15" hidden="false" customHeight="false" outlineLevel="0" collapsed="false">
      <c r="A429" s="24"/>
      <c r="C429" s="319"/>
      <c r="D429" s="319"/>
      <c r="F429" s="319"/>
      <c r="G429" s="320"/>
      <c r="H429" s="24"/>
      <c r="K429" s="118"/>
    </row>
    <row r="430" s="26" customFormat="true" ht="45" hidden="false" customHeight="false" outlineLevel="0" collapsed="false">
      <c r="A430" s="32" t="s">
        <v>2588</v>
      </c>
      <c r="B430" s="284" t="s">
        <v>751</v>
      </c>
      <c r="C430" s="284" t="s">
        <v>752</v>
      </c>
      <c r="D430" s="284" t="s">
        <v>753</v>
      </c>
      <c r="E430" s="284" t="s">
        <v>3</v>
      </c>
      <c r="F430" s="284" t="s">
        <v>2589</v>
      </c>
      <c r="G430" s="286" t="s">
        <v>755</v>
      </c>
      <c r="H430" s="285" t="s">
        <v>756</v>
      </c>
      <c r="I430" s="286" t="s">
        <v>757</v>
      </c>
      <c r="J430" s="285" t="s">
        <v>758</v>
      </c>
      <c r="K430" s="287" t="s">
        <v>759</v>
      </c>
      <c r="M430" s="283" t="s">
        <v>2742</v>
      </c>
    </row>
    <row r="431" s="24" customFormat="true" ht="45" hidden="false" customHeight="false" outlineLevel="0" collapsed="false">
      <c r="A431" s="51" t="n">
        <v>1</v>
      </c>
      <c r="B431" s="39" t="s">
        <v>1127</v>
      </c>
      <c r="C431" s="37" t="s">
        <v>1128</v>
      </c>
      <c r="D431" s="37" t="s">
        <v>1129</v>
      </c>
      <c r="E431" s="78" t="s">
        <v>25</v>
      </c>
      <c r="F431" s="37" t="s">
        <v>1130</v>
      </c>
      <c r="G431" s="56" t="n">
        <v>39.2</v>
      </c>
      <c r="H431" s="52" t="n">
        <v>20</v>
      </c>
      <c r="I431" s="65" t="n">
        <v>784</v>
      </c>
      <c r="J431" s="41" t="n">
        <v>0.12</v>
      </c>
      <c r="K431" s="42" t="n">
        <v>878.08</v>
      </c>
      <c r="L431" s="37" t="s">
        <v>1548</v>
      </c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  <c r="DJ431" s="50"/>
      <c r="DK431" s="50"/>
      <c r="DL431" s="50"/>
      <c r="DM431" s="50"/>
      <c r="DN431" s="50"/>
      <c r="DO431" s="50"/>
      <c r="DP431" s="50"/>
      <c r="DQ431" s="50"/>
      <c r="DR431" s="50"/>
      <c r="DS431" s="50"/>
      <c r="DT431" s="50"/>
      <c r="DU431" s="50"/>
      <c r="DV431" s="50"/>
      <c r="DW431" s="50"/>
      <c r="DX431" s="50"/>
      <c r="DY431" s="50"/>
      <c r="DZ431" s="50"/>
      <c r="EA431" s="50"/>
      <c r="EB431" s="50"/>
      <c r="EC431" s="50"/>
      <c r="ED431" s="50"/>
      <c r="EE431" s="50"/>
      <c r="EF431" s="50"/>
      <c r="EG431" s="50"/>
      <c r="EH431" s="50"/>
      <c r="EI431" s="50"/>
      <c r="EJ431" s="50"/>
      <c r="EK431" s="50"/>
      <c r="EL431" s="50"/>
      <c r="EM431" s="50"/>
      <c r="EN431" s="50"/>
      <c r="EO431" s="50"/>
      <c r="EP431" s="50"/>
      <c r="EQ431" s="50"/>
      <c r="ER431" s="50"/>
      <c r="ES431" s="50"/>
      <c r="ET431" s="50"/>
      <c r="EU431" s="50"/>
      <c r="EV431" s="50"/>
      <c r="EW431" s="50"/>
      <c r="EX431" s="50"/>
      <c r="EY431" s="50"/>
      <c r="EZ431" s="50"/>
      <c r="FA431" s="50"/>
      <c r="FB431" s="50"/>
      <c r="FC431" s="50"/>
      <c r="FD431" s="50"/>
      <c r="FE431" s="50"/>
      <c r="FF431" s="50"/>
      <c r="FG431" s="50"/>
      <c r="FH431" s="50"/>
      <c r="FI431" s="50"/>
      <c r="FJ431" s="50"/>
      <c r="FK431" s="50"/>
      <c r="FL431" s="50"/>
      <c r="FM431" s="50"/>
      <c r="FN431" s="50"/>
      <c r="FO431" s="50"/>
      <c r="FP431" s="50"/>
      <c r="FQ431" s="50"/>
      <c r="FR431" s="50"/>
      <c r="FS431" s="50"/>
      <c r="FT431" s="50"/>
      <c r="FU431" s="50"/>
      <c r="FV431" s="50"/>
      <c r="FW431" s="50"/>
      <c r="FX431" s="50"/>
      <c r="FY431" s="50"/>
      <c r="FZ431" s="50"/>
      <c r="GA431" s="50"/>
      <c r="GB431" s="50"/>
      <c r="GC431" s="50"/>
      <c r="GD431" s="50"/>
      <c r="GE431" s="50"/>
      <c r="GF431" s="50"/>
      <c r="GG431" s="50"/>
      <c r="GH431" s="50"/>
      <c r="GI431" s="50"/>
      <c r="GJ431" s="50"/>
      <c r="GK431" s="50"/>
      <c r="GL431" s="50"/>
      <c r="GM431" s="50"/>
      <c r="GN431" s="50"/>
      <c r="GO431" s="50"/>
      <c r="GP431" s="50"/>
      <c r="GQ431" s="50"/>
      <c r="GR431" s="50"/>
      <c r="GS431" s="50"/>
      <c r="GT431" s="50"/>
      <c r="GU431" s="50"/>
      <c r="GV431" s="50"/>
      <c r="GW431" s="50"/>
      <c r="GX431" s="50"/>
      <c r="GY431" s="50"/>
      <c r="GZ431" s="50"/>
      <c r="HA431" s="50"/>
      <c r="HB431" s="50"/>
      <c r="HC431" s="50"/>
      <c r="HD431" s="50"/>
      <c r="HE431" s="50"/>
      <c r="HF431" s="50"/>
      <c r="HG431" s="50"/>
      <c r="HH431" s="50"/>
      <c r="HI431" s="50"/>
      <c r="HJ431" s="50"/>
      <c r="HK431" s="50"/>
      <c r="HL431" s="50"/>
      <c r="HM431" s="50"/>
      <c r="HN431" s="50"/>
      <c r="HO431" s="50"/>
      <c r="HP431" s="50"/>
      <c r="HQ431" s="50"/>
      <c r="HR431" s="50"/>
      <c r="HS431" s="50"/>
      <c r="HT431" s="50"/>
    </row>
    <row r="432" s="24" customFormat="true" ht="30" hidden="false" customHeight="false" outlineLevel="0" collapsed="false">
      <c r="A432" s="51" t="n">
        <v>2</v>
      </c>
      <c r="B432" s="39" t="s">
        <v>1543</v>
      </c>
      <c r="C432" s="37" t="s">
        <v>1544</v>
      </c>
      <c r="D432" s="37" t="s">
        <v>1545</v>
      </c>
      <c r="E432" s="78" t="s">
        <v>1546</v>
      </c>
      <c r="F432" s="37" t="s">
        <v>1547</v>
      </c>
      <c r="G432" s="56" t="n">
        <v>60</v>
      </c>
      <c r="H432" s="52" t="n">
        <v>12</v>
      </c>
      <c r="I432" s="65" t="n">
        <v>720</v>
      </c>
      <c r="J432" s="41" t="n">
        <v>0.12</v>
      </c>
      <c r="K432" s="42" t="n">
        <v>806.4</v>
      </c>
      <c r="L432" s="37" t="s">
        <v>1548</v>
      </c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  <c r="DJ432" s="50"/>
      <c r="DK432" s="50"/>
      <c r="DL432" s="50"/>
      <c r="DM432" s="50"/>
      <c r="DN432" s="50"/>
      <c r="DO432" s="50"/>
      <c r="DP432" s="50"/>
      <c r="DQ432" s="50"/>
      <c r="DR432" s="50"/>
      <c r="DS432" s="50"/>
      <c r="DT432" s="50"/>
      <c r="DU432" s="50"/>
      <c r="DV432" s="50"/>
      <c r="DW432" s="50"/>
      <c r="DX432" s="50"/>
      <c r="DY432" s="50"/>
      <c r="DZ432" s="50"/>
      <c r="EA432" s="50"/>
      <c r="EB432" s="50"/>
      <c r="EC432" s="50"/>
      <c r="ED432" s="50"/>
      <c r="EE432" s="50"/>
      <c r="EF432" s="50"/>
      <c r="EG432" s="50"/>
      <c r="EH432" s="50"/>
      <c r="EI432" s="50"/>
      <c r="EJ432" s="50"/>
      <c r="EK432" s="50"/>
      <c r="EL432" s="50"/>
      <c r="EM432" s="50"/>
      <c r="EN432" s="50"/>
      <c r="EO432" s="50"/>
      <c r="EP432" s="50"/>
      <c r="EQ432" s="50"/>
      <c r="ER432" s="50"/>
      <c r="ES432" s="50"/>
      <c r="ET432" s="50"/>
      <c r="EU432" s="50"/>
      <c r="EV432" s="50"/>
      <c r="EW432" s="50"/>
      <c r="EX432" s="50"/>
      <c r="EY432" s="50"/>
      <c r="EZ432" s="50"/>
      <c r="FA432" s="50"/>
      <c r="FB432" s="50"/>
      <c r="FC432" s="50"/>
      <c r="FD432" s="50"/>
      <c r="FE432" s="50"/>
      <c r="FF432" s="50"/>
      <c r="FG432" s="50"/>
      <c r="FH432" s="50"/>
      <c r="FI432" s="50"/>
      <c r="FJ432" s="50"/>
      <c r="FK432" s="50"/>
      <c r="FL432" s="50"/>
      <c r="FM432" s="50"/>
      <c r="FN432" s="50"/>
      <c r="FO432" s="50"/>
      <c r="FP432" s="50"/>
      <c r="FQ432" s="50"/>
      <c r="FR432" s="50"/>
      <c r="FS432" s="50"/>
      <c r="FT432" s="50"/>
      <c r="FU432" s="50"/>
      <c r="FV432" s="50"/>
      <c r="FW432" s="50"/>
      <c r="FX432" s="50"/>
      <c r="FY432" s="50"/>
      <c r="FZ432" s="50"/>
      <c r="GA432" s="50"/>
      <c r="GB432" s="50"/>
      <c r="GC432" s="50"/>
      <c r="GD432" s="50"/>
      <c r="GE432" s="50"/>
      <c r="GF432" s="50"/>
      <c r="GG432" s="50"/>
      <c r="GH432" s="50"/>
      <c r="GI432" s="50"/>
      <c r="GJ432" s="50"/>
      <c r="GK432" s="50"/>
      <c r="GL432" s="50"/>
      <c r="GM432" s="50"/>
      <c r="GN432" s="50"/>
      <c r="GO432" s="50"/>
      <c r="GP432" s="50"/>
      <c r="GQ432" s="50"/>
      <c r="GR432" s="50"/>
      <c r="GS432" s="50"/>
      <c r="GT432" s="50"/>
      <c r="GU432" s="50"/>
      <c r="GV432" s="50"/>
      <c r="GW432" s="50"/>
      <c r="GX432" s="50"/>
      <c r="GY432" s="50"/>
      <c r="GZ432" s="50"/>
      <c r="HA432" s="50"/>
      <c r="HB432" s="50"/>
      <c r="HC432" s="50"/>
      <c r="HD432" s="50"/>
      <c r="HE432" s="50"/>
      <c r="HF432" s="50"/>
      <c r="HG432" s="50"/>
      <c r="HH432" s="50"/>
      <c r="HI432" s="50"/>
      <c r="HJ432" s="50"/>
      <c r="HK432" s="50"/>
      <c r="HL432" s="50"/>
      <c r="HM432" s="50"/>
      <c r="HN432" s="50"/>
      <c r="HO432" s="50"/>
      <c r="HP432" s="50"/>
      <c r="HQ432" s="50"/>
      <c r="HR432" s="50"/>
      <c r="HS432" s="50"/>
      <c r="HT432" s="50"/>
    </row>
    <row r="433" s="26" customFormat="true" ht="15" hidden="false" customHeight="true" outlineLevel="0" collapsed="false">
      <c r="A433" s="33" t="s">
        <v>2593</v>
      </c>
      <c r="B433" s="33"/>
      <c r="C433" s="33"/>
      <c r="D433" s="33"/>
      <c r="E433" s="33"/>
      <c r="F433" s="33"/>
      <c r="G433" s="33"/>
      <c r="H433" s="33"/>
      <c r="I433" s="33"/>
      <c r="J433" s="33"/>
      <c r="K433" s="290" t="n">
        <f aca="false">SUM(K431:K432)</f>
        <v>1684.48</v>
      </c>
    </row>
    <row r="434" s="26" customFormat="true" ht="15" hidden="false" customHeight="true" outlineLevel="0" collapsed="false">
      <c r="A434" s="33" t="s">
        <v>2594</v>
      </c>
      <c r="B434" s="33"/>
      <c r="C434" s="33"/>
      <c r="D434" s="33"/>
      <c r="E434" s="33"/>
      <c r="F434" s="33"/>
      <c r="G434" s="33"/>
      <c r="H434" s="33"/>
      <c r="I434" s="33"/>
      <c r="J434" s="33"/>
      <c r="K434" s="290" t="n">
        <v>-0.48</v>
      </c>
    </row>
    <row r="435" s="26" customFormat="true" ht="15" hidden="false" customHeight="true" outlineLevel="0" collapsed="false">
      <c r="A435" s="313" t="s">
        <v>2743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290" t="n">
        <f aca="false">SUM(K433:K434)</f>
        <v>1684</v>
      </c>
    </row>
    <row r="436" s="26" customFormat="true" ht="15" hidden="false" customHeight="false" outlineLevel="0" collapsed="false">
      <c r="A436" s="314"/>
      <c r="B436" s="315"/>
      <c r="C436" s="315"/>
      <c r="D436" s="315"/>
      <c r="E436" s="316"/>
      <c r="F436" s="315"/>
      <c r="G436" s="317"/>
      <c r="H436" s="314"/>
      <c r="I436" s="315"/>
      <c r="J436" s="315"/>
      <c r="K436" s="318"/>
    </row>
    <row r="437" s="26" customFormat="true" ht="15" hidden="false" customHeight="false" outlineLevel="0" collapsed="false">
      <c r="A437" s="24"/>
      <c r="C437" s="319"/>
      <c r="D437" s="319"/>
      <c r="F437" s="319"/>
      <c r="G437" s="320"/>
      <c r="H437" s="24"/>
      <c r="K437" s="118"/>
    </row>
    <row r="438" s="26" customFormat="true" ht="45" hidden="false" customHeight="false" outlineLevel="0" collapsed="false">
      <c r="A438" s="32" t="s">
        <v>2588</v>
      </c>
      <c r="B438" s="284" t="s">
        <v>751</v>
      </c>
      <c r="C438" s="284" t="s">
        <v>752</v>
      </c>
      <c r="D438" s="284" t="s">
        <v>753</v>
      </c>
      <c r="E438" s="284" t="s">
        <v>3</v>
      </c>
      <c r="F438" s="284" t="s">
        <v>2589</v>
      </c>
      <c r="G438" s="286" t="s">
        <v>755</v>
      </c>
      <c r="H438" s="285" t="s">
        <v>756</v>
      </c>
      <c r="I438" s="286" t="s">
        <v>757</v>
      </c>
      <c r="J438" s="285" t="s">
        <v>758</v>
      </c>
      <c r="K438" s="287" t="s">
        <v>759</v>
      </c>
      <c r="M438" s="283" t="s">
        <v>2744</v>
      </c>
    </row>
    <row r="439" s="24" customFormat="true" ht="45" hidden="false" customHeight="false" outlineLevel="0" collapsed="false">
      <c r="A439" s="51" t="n">
        <v>1</v>
      </c>
      <c r="B439" s="39" t="s">
        <v>1593</v>
      </c>
      <c r="C439" s="37" t="s">
        <v>1594</v>
      </c>
      <c r="D439" s="37" t="s">
        <v>1595</v>
      </c>
      <c r="E439" s="78" t="s">
        <v>685</v>
      </c>
      <c r="F439" s="37" t="s">
        <v>1596</v>
      </c>
      <c r="G439" s="56" t="n">
        <v>151</v>
      </c>
      <c r="H439" s="52" t="n">
        <v>26</v>
      </c>
      <c r="I439" s="65" t="n">
        <v>3926</v>
      </c>
      <c r="J439" s="57" t="n">
        <v>0.12</v>
      </c>
      <c r="K439" s="42" t="n">
        <v>4397.12</v>
      </c>
      <c r="L439" s="37" t="s">
        <v>1458</v>
      </c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  <c r="DJ439" s="50"/>
      <c r="DK439" s="50"/>
      <c r="DL439" s="50"/>
      <c r="DM439" s="50"/>
      <c r="DN439" s="50"/>
      <c r="DO439" s="50"/>
      <c r="DP439" s="50"/>
      <c r="DQ439" s="50"/>
      <c r="DR439" s="50"/>
      <c r="DS439" s="50"/>
      <c r="DT439" s="50"/>
      <c r="DU439" s="50"/>
      <c r="DV439" s="50"/>
      <c r="DW439" s="50"/>
      <c r="DX439" s="50"/>
      <c r="DY439" s="50"/>
      <c r="DZ439" s="50"/>
      <c r="EA439" s="50"/>
      <c r="EB439" s="50"/>
      <c r="EC439" s="50"/>
      <c r="ED439" s="50"/>
      <c r="EE439" s="50"/>
      <c r="EF439" s="50"/>
      <c r="EG439" s="50"/>
      <c r="EH439" s="50"/>
      <c r="EI439" s="50"/>
      <c r="EJ439" s="50"/>
      <c r="EK439" s="50"/>
      <c r="EL439" s="50"/>
      <c r="EM439" s="50"/>
      <c r="EN439" s="50"/>
      <c r="EO439" s="50"/>
      <c r="EP439" s="50"/>
      <c r="EQ439" s="50"/>
      <c r="ER439" s="50"/>
      <c r="ES439" s="50"/>
      <c r="ET439" s="50"/>
      <c r="EU439" s="50"/>
      <c r="EV439" s="50"/>
      <c r="EW439" s="50"/>
      <c r="EX439" s="50"/>
      <c r="EY439" s="50"/>
      <c r="EZ439" s="50"/>
      <c r="FA439" s="50"/>
      <c r="FB439" s="50"/>
      <c r="FC439" s="50"/>
      <c r="FD439" s="50"/>
      <c r="FE439" s="50"/>
      <c r="FF439" s="50"/>
      <c r="FG439" s="50"/>
      <c r="FH439" s="50"/>
      <c r="FI439" s="50"/>
      <c r="FJ439" s="50"/>
      <c r="FK439" s="50"/>
      <c r="FL439" s="50"/>
      <c r="FM439" s="50"/>
      <c r="FN439" s="50"/>
      <c r="FO439" s="50"/>
      <c r="FP439" s="50"/>
      <c r="FQ439" s="50"/>
      <c r="FR439" s="50"/>
      <c r="FS439" s="50"/>
      <c r="FT439" s="50"/>
      <c r="FU439" s="50"/>
      <c r="FV439" s="50"/>
      <c r="FW439" s="50"/>
      <c r="FX439" s="50"/>
      <c r="FY439" s="50"/>
      <c r="FZ439" s="50"/>
      <c r="GA439" s="50"/>
      <c r="GB439" s="50"/>
      <c r="GC439" s="50"/>
      <c r="GD439" s="50"/>
      <c r="GE439" s="50"/>
      <c r="GF439" s="50"/>
      <c r="GG439" s="50"/>
      <c r="GH439" s="50"/>
      <c r="GI439" s="50"/>
      <c r="GJ439" s="50"/>
      <c r="GK439" s="50"/>
      <c r="GL439" s="50"/>
      <c r="GM439" s="50"/>
      <c r="GN439" s="50"/>
      <c r="GO439" s="50"/>
      <c r="GP439" s="50"/>
      <c r="GQ439" s="50"/>
      <c r="GR439" s="50"/>
      <c r="GS439" s="50"/>
      <c r="GT439" s="50"/>
      <c r="GU439" s="50"/>
      <c r="GV439" s="50"/>
      <c r="GW439" s="50"/>
      <c r="GX439" s="50"/>
      <c r="GY439" s="50"/>
      <c r="GZ439" s="50"/>
      <c r="HA439" s="50"/>
      <c r="HB439" s="50"/>
      <c r="HC439" s="50"/>
      <c r="HD439" s="50"/>
      <c r="HE439" s="50"/>
      <c r="HF439" s="50"/>
      <c r="HG439" s="50"/>
      <c r="HH439" s="50"/>
      <c r="HI439" s="50"/>
      <c r="HJ439" s="50"/>
      <c r="HK439" s="50"/>
      <c r="HL439" s="50"/>
      <c r="HM439" s="50"/>
      <c r="HN439" s="50"/>
      <c r="HO439" s="50"/>
      <c r="HP439" s="50"/>
      <c r="HQ439" s="50"/>
      <c r="HR439" s="50"/>
      <c r="HS439" s="50"/>
      <c r="HT439" s="50"/>
    </row>
    <row r="440" s="24" customFormat="true" ht="30" hidden="false" customHeight="false" outlineLevel="0" collapsed="false">
      <c r="A440" s="51" t="n">
        <v>2</v>
      </c>
      <c r="B440" s="39" t="s">
        <v>1620</v>
      </c>
      <c r="C440" s="37" t="s">
        <v>1621</v>
      </c>
      <c r="D440" s="37" t="s">
        <v>1622</v>
      </c>
      <c r="E440" s="78" t="s">
        <v>685</v>
      </c>
      <c r="F440" s="37" t="s">
        <v>1542</v>
      </c>
      <c r="G440" s="56" t="n">
        <v>427.95</v>
      </c>
      <c r="H440" s="52" t="n">
        <v>15</v>
      </c>
      <c r="I440" s="65" t="n">
        <v>6419.25</v>
      </c>
      <c r="J440" s="57" t="n">
        <v>0.12</v>
      </c>
      <c r="K440" s="42" t="n">
        <v>7189.56</v>
      </c>
      <c r="L440" s="37" t="s">
        <v>1458</v>
      </c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  <c r="DJ440" s="50"/>
      <c r="DK440" s="50"/>
      <c r="DL440" s="50"/>
      <c r="DM440" s="50"/>
      <c r="DN440" s="50"/>
      <c r="DO440" s="50"/>
      <c r="DP440" s="50"/>
      <c r="DQ440" s="50"/>
      <c r="DR440" s="50"/>
      <c r="DS440" s="50"/>
      <c r="DT440" s="50"/>
      <c r="DU440" s="50"/>
      <c r="DV440" s="50"/>
      <c r="DW440" s="50"/>
      <c r="DX440" s="50"/>
      <c r="DY440" s="50"/>
      <c r="DZ440" s="50"/>
      <c r="EA440" s="50"/>
      <c r="EB440" s="50"/>
      <c r="EC440" s="50"/>
      <c r="ED440" s="50"/>
      <c r="EE440" s="50"/>
      <c r="EF440" s="50"/>
      <c r="EG440" s="50"/>
      <c r="EH440" s="50"/>
      <c r="EI440" s="50"/>
      <c r="EJ440" s="50"/>
      <c r="EK440" s="50"/>
      <c r="EL440" s="50"/>
      <c r="EM440" s="50"/>
      <c r="EN440" s="50"/>
      <c r="EO440" s="50"/>
      <c r="EP440" s="50"/>
      <c r="EQ440" s="50"/>
      <c r="ER440" s="50"/>
      <c r="ES440" s="50"/>
      <c r="ET440" s="50"/>
      <c r="EU440" s="50"/>
      <c r="EV440" s="50"/>
      <c r="EW440" s="50"/>
      <c r="EX440" s="50"/>
      <c r="EY440" s="50"/>
      <c r="EZ440" s="50"/>
      <c r="FA440" s="50"/>
      <c r="FB440" s="50"/>
      <c r="FC440" s="50"/>
      <c r="FD440" s="50"/>
      <c r="FE440" s="50"/>
      <c r="FF440" s="50"/>
      <c r="FG440" s="50"/>
      <c r="FH440" s="50"/>
      <c r="FI440" s="50"/>
      <c r="FJ440" s="50"/>
      <c r="FK440" s="50"/>
      <c r="FL440" s="50"/>
      <c r="FM440" s="50"/>
      <c r="FN440" s="50"/>
      <c r="FO440" s="50"/>
      <c r="FP440" s="50"/>
      <c r="FQ440" s="50"/>
      <c r="FR440" s="50"/>
      <c r="FS440" s="50"/>
      <c r="FT440" s="50"/>
      <c r="FU440" s="50"/>
      <c r="FV440" s="50"/>
      <c r="FW440" s="50"/>
      <c r="FX440" s="50"/>
      <c r="FY440" s="50"/>
      <c r="FZ440" s="50"/>
      <c r="GA440" s="50"/>
      <c r="GB440" s="50"/>
      <c r="GC440" s="50"/>
      <c r="GD440" s="50"/>
      <c r="GE440" s="50"/>
      <c r="GF440" s="50"/>
      <c r="GG440" s="50"/>
      <c r="GH440" s="50"/>
      <c r="GI440" s="50"/>
      <c r="GJ440" s="50"/>
      <c r="GK440" s="50"/>
      <c r="GL440" s="50"/>
      <c r="GM440" s="50"/>
      <c r="GN440" s="50"/>
      <c r="GO440" s="50"/>
      <c r="GP440" s="50"/>
      <c r="GQ440" s="50"/>
      <c r="GR440" s="50"/>
      <c r="GS440" s="50"/>
      <c r="GT440" s="50"/>
      <c r="GU440" s="50"/>
      <c r="GV440" s="50"/>
      <c r="GW440" s="50"/>
      <c r="GX440" s="50"/>
      <c r="GY440" s="50"/>
      <c r="GZ440" s="50"/>
      <c r="HA440" s="50"/>
      <c r="HB440" s="50"/>
      <c r="HC440" s="50"/>
      <c r="HD440" s="50"/>
      <c r="HE440" s="50"/>
      <c r="HF440" s="50"/>
      <c r="HG440" s="50"/>
      <c r="HH440" s="50"/>
      <c r="HI440" s="50"/>
      <c r="HJ440" s="50"/>
      <c r="HK440" s="50"/>
      <c r="HL440" s="50"/>
      <c r="HM440" s="50"/>
      <c r="HN440" s="50"/>
      <c r="HO440" s="50"/>
      <c r="HP440" s="50"/>
      <c r="HQ440" s="50"/>
      <c r="HR440" s="50"/>
      <c r="HS440" s="50"/>
      <c r="HT440" s="50"/>
    </row>
    <row r="441" s="26" customFormat="true" ht="30" hidden="false" customHeight="false" outlineLevel="0" collapsed="false">
      <c r="A441" s="51" t="n">
        <v>3</v>
      </c>
      <c r="B441" s="39" t="s">
        <v>1453</v>
      </c>
      <c r="C441" s="37" t="s">
        <v>1454</v>
      </c>
      <c r="D441" s="37" t="s">
        <v>1455</v>
      </c>
      <c r="E441" s="78" t="s">
        <v>1456</v>
      </c>
      <c r="F441" s="91" t="s">
        <v>1457</v>
      </c>
      <c r="G441" s="103" t="n">
        <v>52</v>
      </c>
      <c r="H441" s="52" t="n">
        <v>20</v>
      </c>
      <c r="I441" s="65" t="n">
        <v>1040</v>
      </c>
      <c r="J441" s="41" t="n">
        <v>0.12</v>
      </c>
      <c r="K441" s="42" t="n">
        <v>1164.8</v>
      </c>
      <c r="L441" s="53" t="s">
        <v>1458</v>
      </c>
      <c r="O441" s="321"/>
      <c r="P441" s="321"/>
      <c r="Q441" s="321"/>
      <c r="R441" s="321"/>
      <c r="S441" s="321"/>
      <c r="T441" s="321"/>
      <c r="U441" s="321"/>
      <c r="V441" s="321"/>
      <c r="W441" s="321"/>
      <c r="X441" s="321"/>
      <c r="Y441" s="321"/>
      <c r="Z441" s="321"/>
      <c r="AA441" s="321"/>
      <c r="AB441" s="321"/>
      <c r="AC441" s="321"/>
      <c r="AD441" s="321"/>
      <c r="AE441" s="321"/>
      <c r="AF441" s="321"/>
      <c r="AG441" s="321"/>
      <c r="AH441" s="321"/>
      <c r="AI441" s="321"/>
      <c r="AJ441" s="321"/>
      <c r="AK441" s="321"/>
      <c r="AL441" s="321"/>
      <c r="AM441" s="321"/>
      <c r="AN441" s="321"/>
      <c r="AO441" s="321"/>
      <c r="AP441" s="321"/>
      <c r="AQ441" s="321"/>
      <c r="AR441" s="321"/>
      <c r="AS441" s="321"/>
      <c r="AT441" s="321"/>
      <c r="AU441" s="321"/>
      <c r="AV441" s="321"/>
      <c r="AW441" s="321"/>
      <c r="AX441" s="321"/>
      <c r="AY441" s="321"/>
      <c r="AZ441" s="321"/>
      <c r="BA441" s="321"/>
      <c r="BB441" s="321"/>
      <c r="BC441" s="321"/>
      <c r="BD441" s="321"/>
      <c r="BE441" s="321"/>
      <c r="BF441" s="321"/>
      <c r="BG441" s="321"/>
      <c r="BH441" s="321"/>
      <c r="BI441" s="321"/>
      <c r="BJ441" s="321"/>
      <c r="BK441" s="321"/>
      <c r="BL441" s="321"/>
      <c r="BM441" s="321"/>
      <c r="BN441" s="321"/>
      <c r="BO441" s="321"/>
      <c r="BP441" s="321"/>
      <c r="BQ441" s="321"/>
      <c r="BR441" s="321"/>
      <c r="BS441" s="321"/>
      <c r="BT441" s="321"/>
      <c r="BU441" s="321"/>
      <c r="BV441" s="321"/>
      <c r="BW441" s="321"/>
      <c r="BX441" s="321"/>
      <c r="BY441" s="321"/>
      <c r="BZ441" s="321"/>
      <c r="CA441" s="321"/>
      <c r="CB441" s="321"/>
      <c r="CC441" s="321"/>
      <c r="CD441" s="321"/>
      <c r="CE441" s="321"/>
      <c r="CF441" s="321"/>
      <c r="CG441" s="321"/>
      <c r="CH441" s="321"/>
      <c r="CI441" s="321"/>
      <c r="CJ441" s="321"/>
      <c r="CK441" s="321"/>
      <c r="CL441" s="321"/>
      <c r="CM441" s="321"/>
      <c r="CN441" s="321"/>
      <c r="CO441" s="321"/>
      <c r="CP441" s="321"/>
      <c r="CQ441" s="321"/>
      <c r="CR441" s="321"/>
      <c r="CS441" s="321"/>
      <c r="CT441" s="321"/>
      <c r="CU441" s="321"/>
      <c r="CV441" s="321"/>
      <c r="CW441" s="321"/>
      <c r="CX441" s="321"/>
      <c r="CY441" s="321"/>
      <c r="CZ441" s="321"/>
      <c r="DA441" s="321"/>
      <c r="DB441" s="321"/>
      <c r="DC441" s="321"/>
      <c r="DD441" s="321"/>
      <c r="DE441" s="321"/>
      <c r="DF441" s="321"/>
      <c r="DG441" s="321"/>
      <c r="DH441" s="321"/>
      <c r="DI441" s="321"/>
      <c r="DJ441" s="321"/>
      <c r="DK441" s="321"/>
      <c r="DL441" s="321"/>
      <c r="DM441" s="321"/>
      <c r="DN441" s="321"/>
      <c r="DO441" s="321"/>
      <c r="DP441" s="321"/>
      <c r="DQ441" s="321"/>
      <c r="DR441" s="321"/>
      <c r="DS441" s="321"/>
      <c r="DT441" s="321"/>
      <c r="DU441" s="321"/>
      <c r="DV441" s="321"/>
      <c r="DW441" s="321"/>
      <c r="DX441" s="321"/>
      <c r="DY441" s="321"/>
      <c r="DZ441" s="321"/>
      <c r="EA441" s="321"/>
      <c r="EB441" s="321"/>
      <c r="EC441" s="321"/>
      <c r="ED441" s="321"/>
      <c r="EE441" s="321"/>
      <c r="EF441" s="321"/>
      <c r="EG441" s="321"/>
      <c r="EH441" s="321"/>
      <c r="EI441" s="321"/>
      <c r="EJ441" s="321"/>
      <c r="EK441" s="321"/>
      <c r="EL441" s="321"/>
      <c r="EM441" s="321"/>
      <c r="EN441" s="321"/>
      <c r="EO441" s="321"/>
      <c r="EP441" s="321"/>
      <c r="EQ441" s="321"/>
      <c r="ER441" s="321"/>
      <c r="ES441" s="321"/>
      <c r="ET441" s="321"/>
      <c r="EU441" s="321"/>
      <c r="EV441" s="321"/>
      <c r="EW441" s="321"/>
      <c r="EX441" s="321"/>
      <c r="EY441" s="321"/>
      <c r="EZ441" s="321"/>
      <c r="FA441" s="321"/>
      <c r="FB441" s="321"/>
      <c r="FC441" s="321"/>
      <c r="FD441" s="321"/>
      <c r="FE441" s="321"/>
      <c r="FF441" s="321"/>
      <c r="FG441" s="321"/>
      <c r="FH441" s="321"/>
      <c r="FI441" s="321"/>
      <c r="FJ441" s="321"/>
      <c r="FK441" s="321"/>
      <c r="FL441" s="321"/>
      <c r="FM441" s="321"/>
      <c r="FN441" s="321"/>
      <c r="FO441" s="321"/>
      <c r="FP441" s="321"/>
      <c r="FQ441" s="321"/>
      <c r="FR441" s="321"/>
      <c r="FS441" s="321"/>
      <c r="FT441" s="321"/>
      <c r="FU441" s="321"/>
      <c r="FV441" s="321"/>
      <c r="FW441" s="321"/>
      <c r="FX441" s="321"/>
      <c r="FY441" s="321"/>
      <c r="FZ441" s="321"/>
      <c r="GA441" s="321"/>
      <c r="GB441" s="321"/>
      <c r="GC441" s="321"/>
      <c r="GD441" s="321"/>
      <c r="GE441" s="321"/>
      <c r="GF441" s="321"/>
      <c r="GG441" s="321"/>
      <c r="GH441" s="321"/>
      <c r="GI441" s="321"/>
      <c r="GJ441" s="321"/>
      <c r="GK441" s="321"/>
      <c r="GL441" s="321"/>
      <c r="GM441" s="321"/>
      <c r="GN441" s="321"/>
      <c r="GO441" s="321"/>
      <c r="GP441" s="321"/>
      <c r="GQ441" s="321"/>
      <c r="GR441" s="321"/>
      <c r="GS441" s="321"/>
      <c r="GT441" s="321"/>
      <c r="GU441" s="321"/>
      <c r="GV441" s="321"/>
      <c r="GW441" s="321"/>
      <c r="GX441" s="321"/>
      <c r="GY441" s="321"/>
      <c r="GZ441" s="321"/>
      <c r="HA441" s="321"/>
      <c r="HB441" s="321"/>
      <c r="HC441" s="321"/>
      <c r="HD441" s="321"/>
      <c r="HE441" s="321"/>
      <c r="HF441" s="321"/>
      <c r="HG441" s="321"/>
      <c r="HH441" s="321"/>
      <c r="HI441" s="321"/>
      <c r="HJ441" s="321"/>
      <c r="HK441" s="321"/>
      <c r="HL441" s="321"/>
      <c r="HM441" s="321"/>
      <c r="HN441" s="321"/>
      <c r="HO441" s="321"/>
      <c r="HP441" s="321"/>
      <c r="HQ441" s="321"/>
      <c r="HR441" s="321"/>
      <c r="HS441" s="321"/>
      <c r="HT441" s="321"/>
      <c r="HU441" s="321"/>
      <c r="HV441" s="321"/>
      <c r="HW441" s="321"/>
      <c r="HX441" s="321"/>
      <c r="HY441" s="321"/>
      <c r="HZ441" s="321"/>
      <c r="IA441" s="321"/>
      <c r="IB441" s="321"/>
      <c r="IC441" s="321"/>
      <c r="ID441" s="321"/>
      <c r="IE441" s="321"/>
      <c r="IF441" s="321"/>
      <c r="IG441" s="321"/>
    </row>
    <row r="442" s="26" customFormat="true" ht="15" hidden="false" customHeight="true" outlineLevel="0" collapsed="false">
      <c r="A442" s="33" t="s">
        <v>2593</v>
      </c>
      <c r="B442" s="33"/>
      <c r="C442" s="33"/>
      <c r="D442" s="33"/>
      <c r="E442" s="33"/>
      <c r="F442" s="33"/>
      <c r="G442" s="33"/>
      <c r="H442" s="33"/>
      <c r="I442" s="33"/>
      <c r="J442" s="33"/>
      <c r="K442" s="290" t="n">
        <f aca="false">SUM(K439:K441)</f>
        <v>12751.48</v>
      </c>
    </row>
    <row r="443" s="26" customFormat="true" ht="15" hidden="false" customHeight="true" outlineLevel="0" collapsed="false">
      <c r="A443" s="33" t="s">
        <v>2594</v>
      </c>
      <c r="B443" s="33"/>
      <c r="C443" s="33"/>
      <c r="D443" s="33"/>
      <c r="E443" s="33"/>
      <c r="F443" s="33"/>
      <c r="G443" s="33"/>
      <c r="H443" s="33"/>
      <c r="I443" s="33"/>
      <c r="J443" s="33"/>
      <c r="K443" s="290" t="n">
        <v>-0.48</v>
      </c>
    </row>
    <row r="444" s="26" customFormat="true" ht="15" hidden="false" customHeight="true" outlineLevel="0" collapsed="false">
      <c r="A444" s="313" t="s">
        <v>2745</v>
      </c>
      <c r="B444" s="313"/>
      <c r="C444" s="313"/>
      <c r="D444" s="313"/>
      <c r="E444" s="313"/>
      <c r="F444" s="313"/>
      <c r="G444" s="313"/>
      <c r="H444" s="313"/>
      <c r="I444" s="313"/>
      <c r="J444" s="313"/>
      <c r="K444" s="290" t="n">
        <f aca="false">SUM(K442:K443)</f>
        <v>12751</v>
      </c>
    </row>
    <row r="445" s="26" customFormat="true" ht="15" hidden="false" customHeight="false" outlineLevel="0" collapsed="false">
      <c r="A445" s="314"/>
      <c r="B445" s="315"/>
      <c r="C445" s="315"/>
      <c r="D445" s="315"/>
      <c r="E445" s="316"/>
      <c r="F445" s="315"/>
      <c r="G445" s="317"/>
      <c r="H445" s="314"/>
      <c r="I445" s="315"/>
      <c r="J445" s="315"/>
      <c r="K445" s="318"/>
    </row>
    <row r="446" s="26" customFormat="true" ht="15" hidden="false" customHeight="false" outlineLevel="0" collapsed="false">
      <c r="A446" s="24"/>
      <c r="C446" s="319"/>
      <c r="D446" s="319"/>
      <c r="F446" s="319"/>
      <c r="G446" s="320"/>
      <c r="H446" s="24"/>
      <c r="K446" s="118"/>
    </row>
    <row r="447" s="26" customFormat="true" ht="45" hidden="false" customHeight="false" outlineLevel="0" collapsed="false">
      <c r="A447" s="32" t="s">
        <v>2588</v>
      </c>
      <c r="B447" s="284" t="s">
        <v>751</v>
      </c>
      <c r="C447" s="284" t="s">
        <v>752</v>
      </c>
      <c r="D447" s="284" t="s">
        <v>753</v>
      </c>
      <c r="E447" s="284" t="s">
        <v>3</v>
      </c>
      <c r="F447" s="284" t="s">
        <v>2589</v>
      </c>
      <c r="G447" s="286" t="s">
        <v>755</v>
      </c>
      <c r="H447" s="285" t="s">
        <v>756</v>
      </c>
      <c r="I447" s="286" t="s">
        <v>757</v>
      </c>
      <c r="J447" s="285" t="s">
        <v>758</v>
      </c>
      <c r="K447" s="287" t="s">
        <v>759</v>
      </c>
      <c r="M447" s="283" t="s">
        <v>2746</v>
      </c>
    </row>
    <row r="448" s="24" customFormat="true" ht="30" hidden="false" customHeight="false" outlineLevel="0" collapsed="false">
      <c r="A448" s="38" t="n">
        <v>1</v>
      </c>
      <c r="B448" s="39" t="s">
        <v>855</v>
      </c>
      <c r="C448" s="37" t="s">
        <v>856</v>
      </c>
      <c r="D448" s="37" t="s">
        <v>857</v>
      </c>
      <c r="E448" s="78" t="s">
        <v>103</v>
      </c>
      <c r="F448" s="37" t="s">
        <v>2650</v>
      </c>
      <c r="G448" s="60" t="n">
        <v>0.94</v>
      </c>
      <c r="H448" s="48" t="n">
        <v>7800</v>
      </c>
      <c r="I448" s="40" t="n">
        <v>7332</v>
      </c>
      <c r="J448" s="57" t="n">
        <v>0.12</v>
      </c>
      <c r="K448" s="42" t="n">
        <v>8211.84</v>
      </c>
      <c r="L448" s="37" t="s">
        <v>859</v>
      </c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  <c r="DJ448" s="50"/>
      <c r="DK448" s="50"/>
      <c r="DL448" s="50"/>
      <c r="DM448" s="50"/>
      <c r="DN448" s="50"/>
      <c r="DO448" s="50"/>
      <c r="DP448" s="50"/>
      <c r="DQ448" s="50"/>
      <c r="DR448" s="50"/>
      <c r="DS448" s="50"/>
      <c r="DT448" s="50"/>
      <c r="DU448" s="50"/>
      <c r="DV448" s="50"/>
      <c r="DW448" s="50"/>
      <c r="DX448" s="50"/>
      <c r="DY448" s="50"/>
      <c r="DZ448" s="50"/>
      <c r="EA448" s="50"/>
      <c r="EB448" s="50"/>
      <c r="EC448" s="50"/>
      <c r="ED448" s="50"/>
      <c r="EE448" s="50"/>
      <c r="EF448" s="50"/>
      <c r="EG448" s="50"/>
      <c r="EH448" s="50"/>
      <c r="EI448" s="50"/>
      <c r="EJ448" s="50"/>
      <c r="EK448" s="50"/>
      <c r="EL448" s="50"/>
      <c r="EM448" s="50"/>
      <c r="EN448" s="50"/>
      <c r="EO448" s="50"/>
      <c r="EP448" s="50"/>
      <c r="EQ448" s="50"/>
      <c r="ER448" s="50"/>
      <c r="ES448" s="50"/>
      <c r="ET448" s="50"/>
      <c r="EU448" s="50"/>
      <c r="EV448" s="50"/>
      <c r="EW448" s="50"/>
      <c r="EX448" s="50"/>
      <c r="EY448" s="50"/>
      <c r="EZ448" s="50"/>
      <c r="FA448" s="50"/>
      <c r="FB448" s="50"/>
      <c r="FC448" s="50"/>
      <c r="FD448" s="50"/>
      <c r="FE448" s="50"/>
      <c r="FF448" s="50"/>
      <c r="FG448" s="50"/>
      <c r="FH448" s="50"/>
      <c r="FI448" s="50"/>
      <c r="FJ448" s="50"/>
      <c r="FK448" s="50"/>
      <c r="FL448" s="50"/>
      <c r="FM448" s="50"/>
      <c r="FN448" s="50"/>
      <c r="FO448" s="50"/>
      <c r="FP448" s="50"/>
      <c r="FQ448" s="50"/>
      <c r="FR448" s="50"/>
      <c r="FS448" s="50"/>
      <c r="FT448" s="50"/>
      <c r="FU448" s="50"/>
      <c r="FV448" s="50"/>
      <c r="FW448" s="50"/>
      <c r="FX448" s="50"/>
      <c r="FY448" s="50"/>
      <c r="FZ448" s="50"/>
      <c r="GA448" s="50"/>
      <c r="GB448" s="50"/>
      <c r="GC448" s="50"/>
      <c r="GD448" s="50"/>
      <c r="GE448" s="50"/>
      <c r="GF448" s="50"/>
      <c r="GG448" s="50"/>
      <c r="GH448" s="50"/>
      <c r="GI448" s="50"/>
      <c r="GJ448" s="50"/>
      <c r="GK448" s="50"/>
      <c r="GL448" s="50"/>
      <c r="GM448" s="50"/>
      <c r="GN448" s="50"/>
      <c r="GO448" s="50"/>
      <c r="GP448" s="50"/>
      <c r="GQ448" s="50"/>
      <c r="GR448" s="50"/>
      <c r="GS448" s="50"/>
      <c r="GT448" s="50"/>
      <c r="GU448" s="50"/>
      <c r="GV448" s="50"/>
      <c r="GW448" s="50"/>
      <c r="GX448" s="50"/>
      <c r="GY448" s="50"/>
      <c r="GZ448" s="50"/>
      <c r="HA448" s="50"/>
      <c r="HB448" s="50"/>
      <c r="HC448" s="50"/>
      <c r="HD448" s="50"/>
      <c r="HE448" s="50"/>
      <c r="HF448" s="50"/>
      <c r="HG448" s="50"/>
      <c r="HH448" s="50"/>
      <c r="HI448" s="50"/>
      <c r="HJ448" s="50"/>
      <c r="HK448" s="50"/>
      <c r="HL448" s="50"/>
      <c r="HM448" s="50"/>
    </row>
    <row r="449" s="26" customFormat="true" ht="45" hidden="false" customHeight="false" outlineLevel="0" collapsed="false">
      <c r="A449" s="51" t="n">
        <v>2</v>
      </c>
      <c r="B449" s="39" t="s">
        <v>1170</v>
      </c>
      <c r="C449" s="78" t="s">
        <v>1171</v>
      </c>
      <c r="D449" s="78" t="s">
        <v>1172</v>
      </c>
      <c r="E449" s="78" t="s">
        <v>16</v>
      </c>
      <c r="F449" s="37" t="s">
        <v>2650</v>
      </c>
      <c r="G449" s="56" t="n">
        <v>0.44</v>
      </c>
      <c r="H449" s="51" t="n">
        <v>950</v>
      </c>
      <c r="I449" s="65" t="n">
        <v>418</v>
      </c>
      <c r="J449" s="41" t="n">
        <v>0.12</v>
      </c>
      <c r="K449" s="42" t="n">
        <v>468.16</v>
      </c>
      <c r="L449" s="37" t="s">
        <v>859</v>
      </c>
      <c r="N449" s="321"/>
      <c r="O449" s="321"/>
      <c r="P449" s="321"/>
      <c r="Q449" s="321"/>
      <c r="R449" s="321"/>
      <c r="S449" s="321"/>
      <c r="T449" s="321"/>
      <c r="U449" s="321"/>
      <c r="V449" s="321"/>
      <c r="W449" s="321"/>
      <c r="X449" s="321"/>
      <c r="Y449" s="321"/>
      <c r="Z449" s="321"/>
      <c r="AA449" s="321"/>
      <c r="AB449" s="321"/>
      <c r="AC449" s="321"/>
      <c r="AD449" s="321"/>
      <c r="AE449" s="321"/>
      <c r="AF449" s="321"/>
      <c r="AG449" s="321"/>
      <c r="AH449" s="321"/>
      <c r="AI449" s="321"/>
      <c r="AJ449" s="321"/>
      <c r="AK449" s="321"/>
      <c r="AL449" s="321"/>
      <c r="AM449" s="321"/>
      <c r="AN449" s="321"/>
      <c r="AO449" s="321"/>
      <c r="AP449" s="321"/>
      <c r="AQ449" s="321"/>
      <c r="AR449" s="321"/>
      <c r="AS449" s="321"/>
      <c r="AT449" s="321"/>
      <c r="AU449" s="321"/>
      <c r="AV449" s="321"/>
      <c r="AW449" s="321"/>
      <c r="AX449" s="321"/>
      <c r="AY449" s="321"/>
      <c r="AZ449" s="321"/>
      <c r="BA449" s="321"/>
      <c r="BB449" s="321"/>
      <c r="BC449" s="321"/>
      <c r="BD449" s="321"/>
      <c r="BE449" s="321"/>
      <c r="BF449" s="321"/>
      <c r="BG449" s="321"/>
      <c r="BH449" s="321"/>
      <c r="BI449" s="321"/>
      <c r="BJ449" s="321"/>
      <c r="BK449" s="321"/>
      <c r="BL449" s="321"/>
      <c r="BM449" s="321"/>
      <c r="BN449" s="321"/>
      <c r="BO449" s="321"/>
      <c r="BP449" s="321"/>
      <c r="BQ449" s="321"/>
      <c r="BR449" s="321"/>
      <c r="BS449" s="321"/>
      <c r="BT449" s="321"/>
      <c r="BU449" s="321"/>
      <c r="BV449" s="321"/>
      <c r="BW449" s="321"/>
      <c r="BX449" s="321"/>
      <c r="BY449" s="321"/>
      <c r="BZ449" s="321"/>
      <c r="CA449" s="321"/>
      <c r="CB449" s="321"/>
      <c r="CC449" s="321"/>
      <c r="CD449" s="321"/>
      <c r="CE449" s="321"/>
      <c r="CF449" s="321"/>
      <c r="CG449" s="321"/>
      <c r="CH449" s="321"/>
      <c r="CI449" s="321"/>
      <c r="CJ449" s="321"/>
      <c r="CK449" s="321"/>
      <c r="CL449" s="321"/>
      <c r="CM449" s="321"/>
      <c r="CN449" s="321"/>
      <c r="CO449" s="321"/>
      <c r="CP449" s="321"/>
      <c r="CQ449" s="321"/>
      <c r="CR449" s="321"/>
      <c r="CS449" s="321"/>
      <c r="CT449" s="321"/>
      <c r="CU449" s="321"/>
      <c r="CV449" s="321"/>
      <c r="CW449" s="321"/>
      <c r="CX449" s="321"/>
      <c r="CY449" s="321"/>
      <c r="CZ449" s="321"/>
      <c r="DA449" s="321"/>
      <c r="DB449" s="321"/>
      <c r="DC449" s="321"/>
      <c r="DD449" s="321"/>
      <c r="DE449" s="321"/>
      <c r="DF449" s="321"/>
      <c r="DG449" s="321"/>
      <c r="DH449" s="321"/>
      <c r="DI449" s="321"/>
      <c r="DJ449" s="321"/>
      <c r="DK449" s="321"/>
      <c r="DL449" s="321"/>
      <c r="DM449" s="321"/>
      <c r="DN449" s="321"/>
      <c r="DO449" s="321"/>
      <c r="DP449" s="321"/>
      <c r="DQ449" s="321"/>
      <c r="DR449" s="321"/>
      <c r="DS449" s="321"/>
      <c r="DT449" s="321"/>
      <c r="DU449" s="321"/>
      <c r="DV449" s="321"/>
      <c r="DW449" s="321"/>
      <c r="DX449" s="321"/>
      <c r="DY449" s="321"/>
      <c r="DZ449" s="321"/>
      <c r="EA449" s="321"/>
      <c r="EB449" s="321"/>
      <c r="EC449" s="321"/>
      <c r="ED449" s="321"/>
      <c r="EE449" s="321"/>
      <c r="EF449" s="321"/>
      <c r="EG449" s="321"/>
      <c r="EH449" s="321"/>
      <c r="EI449" s="321"/>
      <c r="EJ449" s="321"/>
      <c r="EK449" s="321"/>
      <c r="EL449" s="321"/>
      <c r="EM449" s="321"/>
      <c r="EN449" s="321"/>
      <c r="EO449" s="321"/>
      <c r="EP449" s="321"/>
      <c r="EQ449" s="321"/>
      <c r="ER449" s="321"/>
      <c r="ES449" s="321"/>
      <c r="ET449" s="321"/>
      <c r="EU449" s="321"/>
      <c r="EV449" s="321"/>
      <c r="EW449" s="321"/>
      <c r="EX449" s="321"/>
      <c r="EY449" s="321"/>
      <c r="EZ449" s="321"/>
      <c r="FA449" s="321"/>
      <c r="FB449" s="321"/>
      <c r="FC449" s="321"/>
      <c r="FD449" s="321"/>
      <c r="FE449" s="321"/>
      <c r="FF449" s="321"/>
      <c r="FG449" s="321"/>
      <c r="FH449" s="321"/>
      <c r="FI449" s="321"/>
      <c r="FJ449" s="321"/>
      <c r="FK449" s="321"/>
      <c r="FL449" s="321"/>
      <c r="FM449" s="321"/>
      <c r="FN449" s="321"/>
      <c r="FO449" s="321"/>
      <c r="FP449" s="321"/>
      <c r="FQ449" s="321"/>
      <c r="FR449" s="321"/>
      <c r="FS449" s="321"/>
      <c r="FT449" s="321"/>
      <c r="FU449" s="321"/>
      <c r="FV449" s="321"/>
      <c r="FW449" s="321"/>
      <c r="FX449" s="321"/>
      <c r="FY449" s="321"/>
      <c r="FZ449" s="321"/>
      <c r="GA449" s="321"/>
      <c r="GB449" s="321"/>
      <c r="GC449" s="321"/>
      <c r="GD449" s="321"/>
      <c r="GE449" s="321"/>
      <c r="GF449" s="321"/>
      <c r="GG449" s="321"/>
      <c r="GH449" s="321"/>
      <c r="GI449" s="321"/>
      <c r="GJ449" s="321"/>
      <c r="GK449" s="321"/>
      <c r="GL449" s="321"/>
      <c r="GM449" s="321"/>
      <c r="GN449" s="321"/>
      <c r="GO449" s="321"/>
      <c r="GP449" s="321"/>
      <c r="GQ449" s="321"/>
      <c r="GR449" s="321"/>
      <c r="GS449" s="321"/>
      <c r="GT449" s="321"/>
      <c r="GU449" s="321"/>
      <c r="GV449" s="321"/>
      <c r="GW449" s="321"/>
      <c r="GX449" s="321"/>
      <c r="GY449" s="321"/>
      <c r="GZ449" s="321"/>
      <c r="HA449" s="321"/>
      <c r="HB449" s="321"/>
      <c r="HC449" s="321"/>
      <c r="HD449" s="321"/>
      <c r="HE449" s="321"/>
      <c r="HF449" s="321"/>
      <c r="HG449" s="321"/>
      <c r="HH449" s="321"/>
      <c r="HI449" s="321"/>
      <c r="HJ449" s="321"/>
      <c r="HK449" s="321"/>
      <c r="HL449" s="321"/>
      <c r="HM449" s="321"/>
      <c r="HN449" s="321"/>
      <c r="HO449" s="321"/>
      <c r="HP449" s="321"/>
      <c r="HQ449" s="321"/>
      <c r="HR449" s="321"/>
      <c r="HS449" s="321"/>
      <c r="HT449" s="321"/>
      <c r="HU449" s="321"/>
      <c r="HV449" s="321"/>
      <c r="HW449" s="321"/>
      <c r="HX449" s="321"/>
      <c r="HY449" s="321"/>
      <c r="HZ449" s="321"/>
      <c r="IA449" s="321"/>
      <c r="IB449" s="321"/>
      <c r="IC449" s="321"/>
      <c r="ID449" s="321"/>
      <c r="IE449" s="321"/>
      <c r="IF449" s="321"/>
      <c r="IG449" s="321"/>
    </row>
    <row r="450" s="84" customFormat="true" ht="30" hidden="false" customHeight="false" outlineLevel="0" collapsed="false">
      <c r="A450" s="38" t="n">
        <v>3</v>
      </c>
      <c r="B450" s="39" t="s">
        <v>1173</v>
      </c>
      <c r="C450" s="68" t="s">
        <v>1174</v>
      </c>
      <c r="D450" s="68" t="s">
        <v>1175</v>
      </c>
      <c r="E450" s="67" t="s">
        <v>103</v>
      </c>
      <c r="F450" s="37" t="s">
        <v>2650</v>
      </c>
      <c r="G450" s="108" t="n">
        <v>0.19</v>
      </c>
      <c r="H450" s="341" t="n">
        <v>13800</v>
      </c>
      <c r="I450" s="65" t="n">
        <v>2622</v>
      </c>
      <c r="J450" s="82" t="n">
        <v>0.12</v>
      </c>
      <c r="K450" s="42" t="n">
        <v>2936.64</v>
      </c>
      <c r="L450" s="68" t="s">
        <v>859</v>
      </c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  <c r="AA450" s="83"/>
      <c r="AB450" s="83"/>
      <c r="AC450" s="83"/>
      <c r="AD450" s="83"/>
      <c r="AE450" s="83"/>
      <c r="AF450" s="83"/>
      <c r="AG450" s="83"/>
      <c r="AH450" s="83"/>
      <c r="AI450" s="83"/>
      <c r="AJ450" s="83"/>
      <c r="AK450" s="83"/>
      <c r="AL450" s="83"/>
      <c r="AM450" s="83"/>
      <c r="AN450" s="83"/>
      <c r="AO450" s="83"/>
      <c r="AP450" s="83"/>
      <c r="AQ450" s="83"/>
      <c r="AR450" s="83"/>
      <c r="AS450" s="83"/>
      <c r="AT450" s="83"/>
      <c r="AU450" s="83"/>
      <c r="AV450" s="83"/>
      <c r="AW450" s="83"/>
      <c r="AX450" s="83"/>
      <c r="AY450" s="83"/>
      <c r="AZ450" s="83"/>
      <c r="BA450" s="83"/>
      <c r="BB450" s="83"/>
      <c r="BC450" s="83"/>
      <c r="BD450" s="83"/>
      <c r="BE450" s="83"/>
      <c r="BF450" s="83"/>
      <c r="BG450" s="83"/>
      <c r="BH450" s="83"/>
      <c r="BI450" s="83"/>
      <c r="BJ450" s="83"/>
      <c r="BK450" s="83"/>
      <c r="BL450" s="83"/>
      <c r="BM450" s="83"/>
      <c r="BN450" s="83"/>
      <c r="BO450" s="83"/>
      <c r="BP450" s="83"/>
      <c r="BQ450" s="83"/>
      <c r="BR450" s="83"/>
      <c r="BS450" s="83"/>
      <c r="BT450" s="83"/>
      <c r="BU450" s="83"/>
      <c r="BV450" s="83"/>
      <c r="BW450" s="83"/>
      <c r="BX450" s="83"/>
      <c r="BY450" s="83"/>
      <c r="BZ450" s="83"/>
      <c r="CA450" s="83"/>
      <c r="CB450" s="83"/>
      <c r="CC450" s="83"/>
      <c r="CD450" s="83"/>
      <c r="CE450" s="83"/>
      <c r="CF450" s="83"/>
      <c r="CG450" s="83"/>
      <c r="CH450" s="83"/>
      <c r="CI450" s="83"/>
      <c r="CJ450" s="83"/>
      <c r="CK450" s="83"/>
      <c r="CL450" s="83"/>
      <c r="CM450" s="83"/>
      <c r="CN450" s="83"/>
      <c r="CO450" s="83"/>
      <c r="CP450" s="83"/>
      <c r="CQ450" s="83"/>
      <c r="CR450" s="83"/>
      <c r="CS450" s="83"/>
      <c r="CT450" s="83"/>
      <c r="CU450" s="83"/>
      <c r="CV450" s="83"/>
      <c r="CW450" s="83"/>
      <c r="CX450" s="83"/>
      <c r="CY450" s="83"/>
      <c r="CZ450" s="83"/>
      <c r="DA450" s="83"/>
      <c r="DB450" s="83"/>
      <c r="DC450" s="83"/>
      <c r="DD450" s="83"/>
      <c r="DE450" s="83"/>
      <c r="DF450" s="83"/>
      <c r="DG450" s="83"/>
      <c r="DH450" s="83"/>
      <c r="DI450" s="83"/>
      <c r="DJ450" s="83"/>
      <c r="DK450" s="83"/>
      <c r="DL450" s="83"/>
      <c r="DM450" s="83"/>
      <c r="DN450" s="83"/>
      <c r="DO450" s="83"/>
      <c r="DP450" s="83"/>
      <c r="DQ450" s="83"/>
      <c r="DR450" s="83"/>
      <c r="DS450" s="83"/>
      <c r="DT450" s="83"/>
      <c r="DU450" s="83"/>
      <c r="DV450" s="83"/>
      <c r="DW450" s="83"/>
      <c r="DX450" s="83"/>
      <c r="DY450" s="83"/>
      <c r="DZ450" s="83"/>
      <c r="EA450" s="83"/>
      <c r="EB450" s="83"/>
      <c r="EC450" s="83"/>
      <c r="ED450" s="83"/>
      <c r="EE450" s="83"/>
      <c r="EF450" s="83"/>
      <c r="EG450" s="83"/>
      <c r="EH450" s="83"/>
      <c r="EI450" s="83"/>
      <c r="EJ450" s="83"/>
      <c r="EK450" s="83"/>
      <c r="EL450" s="83"/>
      <c r="EM450" s="83"/>
      <c r="EN450" s="83"/>
      <c r="EO450" s="83"/>
      <c r="EP450" s="83"/>
      <c r="EQ450" s="83"/>
      <c r="ER450" s="83"/>
      <c r="ES450" s="83"/>
      <c r="ET450" s="83"/>
      <c r="EU450" s="83"/>
      <c r="EV450" s="83"/>
      <c r="EW450" s="83"/>
      <c r="EX450" s="83"/>
      <c r="EY450" s="83"/>
      <c r="EZ450" s="83"/>
      <c r="FA450" s="83"/>
      <c r="FB450" s="83"/>
      <c r="FC450" s="83"/>
      <c r="FD450" s="83"/>
      <c r="FE450" s="83"/>
      <c r="FF450" s="83"/>
      <c r="FG450" s="83"/>
      <c r="FH450" s="83"/>
      <c r="FI450" s="83"/>
      <c r="FJ450" s="83"/>
      <c r="FK450" s="83"/>
      <c r="FL450" s="83"/>
      <c r="FM450" s="83"/>
      <c r="FN450" s="83"/>
      <c r="FO450" s="83"/>
      <c r="FP450" s="83"/>
      <c r="FQ450" s="83"/>
      <c r="FR450" s="83"/>
      <c r="FS450" s="83"/>
      <c r="FT450" s="83"/>
      <c r="FU450" s="83"/>
      <c r="FV450" s="83"/>
      <c r="FW450" s="83"/>
      <c r="FX450" s="83"/>
      <c r="FY450" s="83"/>
      <c r="FZ450" s="83"/>
      <c r="GA450" s="83"/>
      <c r="GB450" s="83"/>
      <c r="GC450" s="83"/>
      <c r="GD450" s="83"/>
      <c r="GE450" s="83"/>
      <c r="GF450" s="83"/>
      <c r="GG450" s="83"/>
      <c r="GH450" s="83"/>
      <c r="GI450" s="83"/>
      <c r="GJ450" s="83"/>
      <c r="GK450" s="83"/>
      <c r="GL450" s="83"/>
      <c r="GM450" s="83"/>
      <c r="GN450" s="83"/>
      <c r="GO450" s="83"/>
      <c r="GP450" s="83"/>
      <c r="GQ450" s="83"/>
      <c r="GR450" s="83"/>
      <c r="GS450" s="83"/>
      <c r="GT450" s="83"/>
      <c r="GU450" s="83"/>
      <c r="GV450" s="83"/>
      <c r="GW450" s="83"/>
      <c r="GX450" s="83"/>
      <c r="GY450" s="83"/>
      <c r="GZ450" s="83"/>
      <c r="HA450" s="83"/>
      <c r="HB450" s="83"/>
      <c r="HC450" s="83"/>
      <c r="HD450" s="83"/>
      <c r="HE450" s="83"/>
      <c r="HF450" s="83"/>
      <c r="HG450" s="83"/>
      <c r="HH450" s="83"/>
      <c r="HI450" s="83"/>
      <c r="HJ450" s="83"/>
      <c r="HK450" s="83"/>
      <c r="HL450" s="83"/>
      <c r="HM450" s="83"/>
      <c r="HN450" s="83"/>
      <c r="HO450" s="83"/>
      <c r="HP450" s="83"/>
      <c r="HQ450" s="83"/>
      <c r="HR450" s="83"/>
      <c r="HS450" s="83"/>
      <c r="HT450" s="83"/>
    </row>
    <row r="451" s="24" customFormat="true" ht="30" hidden="false" customHeight="false" outlineLevel="0" collapsed="false">
      <c r="A451" s="51" t="n">
        <v>4</v>
      </c>
      <c r="B451" s="39" t="s">
        <v>1204</v>
      </c>
      <c r="C451" s="37" t="s">
        <v>1205</v>
      </c>
      <c r="D451" s="37" t="s">
        <v>1206</v>
      </c>
      <c r="E451" s="78" t="s">
        <v>1014</v>
      </c>
      <c r="F451" s="37" t="s">
        <v>2650</v>
      </c>
      <c r="G451" s="56" t="n">
        <v>7.6</v>
      </c>
      <c r="H451" s="52" t="n">
        <v>30</v>
      </c>
      <c r="I451" s="65" t="n">
        <v>228</v>
      </c>
      <c r="J451" s="41" t="n">
        <v>0.12</v>
      </c>
      <c r="K451" s="42" t="n">
        <v>255.36</v>
      </c>
      <c r="L451" s="37" t="s">
        <v>859</v>
      </c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  <c r="DJ451" s="50"/>
      <c r="DK451" s="50"/>
      <c r="DL451" s="50"/>
      <c r="DM451" s="50"/>
      <c r="DN451" s="50"/>
      <c r="DO451" s="50"/>
      <c r="DP451" s="50"/>
      <c r="DQ451" s="50"/>
      <c r="DR451" s="50"/>
      <c r="DS451" s="50"/>
      <c r="DT451" s="50"/>
      <c r="DU451" s="50"/>
      <c r="DV451" s="50"/>
      <c r="DW451" s="50"/>
      <c r="DX451" s="50"/>
      <c r="DY451" s="50"/>
      <c r="DZ451" s="50"/>
      <c r="EA451" s="50"/>
      <c r="EB451" s="50"/>
      <c r="EC451" s="50"/>
      <c r="ED451" s="50"/>
      <c r="EE451" s="50"/>
      <c r="EF451" s="50"/>
      <c r="EG451" s="50"/>
      <c r="EH451" s="50"/>
      <c r="EI451" s="50"/>
      <c r="EJ451" s="50"/>
      <c r="EK451" s="50"/>
      <c r="EL451" s="50"/>
      <c r="EM451" s="50"/>
      <c r="EN451" s="50"/>
      <c r="EO451" s="50"/>
      <c r="EP451" s="50"/>
      <c r="EQ451" s="50"/>
      <c r="ER451" s="50"/>
      <c r="ES451" s="50"/>
      <c r="ET451" s="50"/>
      <c r="EU451" s="50"/>
      <c r="EV451" s="50"/>
      <c r="EW451" s="50"/>
      <c r="EX451" s="50"/>
      <c r="EY451" s="50"/>
      <c r="EZ451" s="50"/>
      <c r="FA451" s="50"/>
      <c r="FB451" s="50"/>
      <c r="FC451" s="50"/>
      <c r="FD451" s="50"/>
      <c r="FE451" s="50"/>
      <c r="FF451" s="50"/>
      <c r="FG451" s="50"/>
      <c r="FH451" s="50"/>
      <c r="FI451" s="50"/>
      <c r="FJ451" s="50"/>
      <c r="FK451" s="50"/>
      <c r="FL451" s="50"/>
      <c r="FM451" s="50"/>
      <c r="FN451" s="50"/>
      <c r="FO451" s="50"/>
      <c r="FP451" s="50"/>
      <c r="FQ451" s="50"/>
      <c r="FR451" s="50"/>
      <c r="FS451" s="50"/>
      <c r="FT451" s="50"/>
      <c r="FU451" s="50"/>
      <c r="FV451" s="50"/>
      <c r="FW451" s="50"/>
      <c r="FX451" s="50"/>
      <c r="FY451" s="50"/>
      <c r="FZ451" s="50"/>
      <c r="GA451" s="50"/>
      <c r="GB451" s="50"/>
      <c r="GC451" s="50"/>
      <c r="GD451" s="50"/>
      <c r="GE451" s="50"/>
      <c r="GF451" s="50"/>
      <c r="GG451" s="50"/>
      <c r="GH451" s="50"/>
      <c r="GI451" s="50"/>
      <c r="GJ451" s="50"/>
      <c r="GK451" s="50"/>
      <c r="GL451" s="50"/>
      <c r="GM451" s="50"/>
      <c r="GN451" s="50"/>
      <c r="GO451" s="50"/>
      <c r="GP451" s="50"/>
      <c r="GQ451" s="50"/>
      <c r="GR451" s="50"/>
      <c r="GS451" s="50"/>
      <c r="GT451" s="50"/>
      <c r="GU451" s="50"/>
      <c r="GV451" s="50"/>
      <c r="GW451" s="50"/>
      <c r="GX451" s="50"/>
      <c r="GY451" s="50"/>
      <c r="GZ451" s="50"/>
      <c r="HA451" s="50"/>
      <c r="HB451" s="50"/>
      <c r="HC451" s="50"/>
      <c r="HD451" s="50"/>
      <c r="HE451" s="50"/>
      <c r="HF451" s="50"/>
      <c r="HG451" s="50"/>
      <c r="HH451" s="50"/>
      <c r="HI451" s="50"/>
      <c r="HJ451" s="50"/>
      <c r="HK451" s="50"/>
      <c r="HL451" s="50"/>
      <c r="HM451" s="50"/>
      <c r="HN451" s="50"/>
      <c r="HO451" s="50"/>
      <c r="HP451" s="50"/>
      <c r="HQ451" s="50"/>
      <c r="HR451" s="50"/>
      <c r="HS451" s="50"/>
      <c r="HT451" s="50"/>
      <c r="HU451" s="50"/>
      <c r="HV451" s="50"/>
      <c r="HW451" s="50"/>
      <c r="HX451" s="50"/>
      <c r="HY451" s="50"/>
      <c r="HZ451" s="50"/>
      <c r="IA451" s="50"/>
      <c r="IB451" s="50"/>
      <c r="IC451" s="50"/>
      <c r="ID451" s="50"/>
      <c r="IE451" s="50"/>
      <c r="IF451" s="50"/>
      <c r="IG451" s="50"/>
    </row>
    <row r="452" s="26" customFormat="true" ht="30" hidden="false" customHeight="false" outlineLevel="0" collapsed="false">
      <c r="A452" s="38" t="n">
        <v>5</v>
      </c>
      <c r="B452" s="39" t="s">
        <v>1252</v>
      </c>
      <c r="C452" s="37" t="s">
        <v>1253</v>
      </c>
      <c r="D452" s="37" t="s">
        <v>1254</v>
      </c>
      <c r="E452" s="78" t="s">
        <v>11</v>
      </c>
      <c r="F452" s="37" t="s">
        <v>2650</v>
      </c>
      <c r="G452" s="60" t="n">
        <v>0.4</v>
      </c>
      <c r="H452" s="48" t="n">
        <v>8000</v>
      </c>
      <c r="I452" s="40" t="n">
        <v>3200</v>
      </c>
      <c r="J452" s="41" t="n">
        <v>0.12</v>
      </c>
      <c r="K452" s="42" t="n">
        <v>3584</v>
      </c>
      <c r="L452" s="37" t="s">
        <v>859</v>
      </c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21"/>
      <c r="Z452" s="321"/>
      <c r="AA452" s="321"/>
      <c r="AB452" s="321"/>
      <c r="AC452" s="321"/>
      <c r="AD452" s="321"/>
      <c r="AE452" s="321"/>
      <c r="AF452" s="321"/>
      <c r="AG452" s="321"/>
      <c r="AH452" s="321"/>
      <c r="AI452" s="321"/>
      <c r="AJ452" s="321"/>
      <c r="AK452" s="321"/>
      <c r="AL452" s="321"/>
      <c r="AM452" s="321"/>
      <c r="AN452" s="321"/>
      <c r="AO452" s="321"/>
      <c r="AP452" s="321"/>
      <c r="AQ452" s="321"/>
      <c r="AR452" s="321"/>
      <c r="AS452" s="321"/>
      <c r="AT452" s="321"/>
      <c r="AU452" s="321"/>
      <c r="AV452" s="321"/>
      <c r="AW452" s="321"/>
      <c r="AX452" s="321"/>
      <c r="AY452" s="321"/>
      <c r="AZ452" s="321"/>
      <c r="BA452" s="321"/>
      <c r="BB452" s="321"/>
      <c r="BC452" s="321"/>
      <c r="BD452" s="321"/>
      <c r="BE452" s="321"/>
      <c r="BF452" s="321"/>
      <c r="BG452" s="321"/>
      <c r="BH452" s="321"/>
      <c r="BI452" s="321"/>
      <c r="BJ452" s="321"/>
      <c r="BK452" s="321"/>
      <c r="BL452" s="321"/>
      <c r="BM452" s="321"/>
      <c r="BN452" s="321"/>
      <c r="BO452" s="321"/>
      <c r="BP452" s="321"/>
      <c r="BQ452" s="321"/>
      <c r="BR452" s="321"/>
      <c r="BS452" s="321"/>
      <c r="BT452" s="321"/>
      <c r="BU452" s="321"/>
      <c r="BV452" s="321"/>
      <c r="BW452" s="321"/>
      <c r="BX452" s="321"/>
      <c r="BY452" s="321"/>
      <c r="BZ452" s="321"/>
      <c r="CA452" s="321"/>
      <c r="CB452" s="321"/>
      <c r="CC452" s="321"/>
      <c r="CD452" s="321"/>
      <c r="CE452" s="321"/>
      <c r="CF452" s="321"/>
      <c r="CG452" s="321"/>
      <c r="CH452" s="321"/>
      <c r="CI452" s="321"/>
      <c r="CJ452" s="321"/>
      <c r="CK452" s="321"/>
      <c r="CL452" s="321"/>
      <c r="CM452" s="321"/>
      <c r="CN452" s="321"/>
      <c r="CO452" s="321"/>
      <c r="CP452" s="321"/>
      <c r="CQ452" s="321"/>
      <c r="CR452" s="321"/>
      <c r="CS452" s="321"/>
      <c r="CT452" s="321"/>
      <c r="CU452" s="321"/>
      <c r="CV452" s="321"/>
      <c r="CW452" s="321"/>
      <c r="CX452" s="321"/>
      <c r="CY452" s="321"/>
      <c r="CZ452" s="321"/>
      <c r="DA452" s="321"/>
      <c r="DB452" s="321"/>
      <c r="DC452" s="321"/>
      <c r="DD452" s="321"/>
      <c r="DE452" s="321"/>
      <c r="DF452" s="321"/>
      <c r="DG452" s="321"/>
      <c r="DH452" s="321"/>
      <c r="DI452" s="321"/>
      <c r="DJ452" s="321"/>
      <c r="DK452" s="321"/>
      <c r="DL452" s="321"/>
      <c r="DM452" s="321"/>
      <c r="DN452" s="321"/>
      <c r="DO452" s="321"/>
      <c r="DP452" s="321"/>
      <c r="DQ452" s="321"/>
      <c r="DR452" s="321"/>
      <c r="DS452" s="321"/>
      <c r="DT452" s="321"/>
      <c r="DU452" s="321"/>
      <c r="DV452" s="321"/>
      <c r="DW452" s="321"/>
      <c r="DX452" s="321"/>
      <c r="DY452" s="321"/>
      <c r="DZ452" s="321"/>
      <c r="EA452" s="321"/>
      <c r="EB452" s="321"/>
      <c r="EC452" s="321"/>
      <c r="ED452" s="321"/>
      <c r="EE452" s="321"/>
      <c r="EF452" s="321"/>
      <c r="EG452" s="321"/>
      <c r="EH452" s="321"/>
      <c r="EI452" s="321"/>
      <c r="EJ452" s="321"/>
      <c r="EK452" s="321"/>
      <c r="EL452" s="321"/>
      <c r="EM452" s="321"/>
      <c r="EN452" s="321"/>
      <c r="EO452" s="321"/>
      <c r="EP452" s="321"/>
      <c r="EQ452" s="321"/>
      <c r="ER452" s="321"/>
      <c r="ES452" s="321"/>
      <c r="ET452" s="321"/>
      <c r="EU452" s="321"/>
      <c r="EV452" s="321"/>
      <c r="EW452" s="321"/>
      <c r="EX452" s="321"/>
      <c r="EY452" s="321"/>
      <c r="EZ452" s="321"/>
      <c r="FA452" s="321"/>
      <c r="FB452" s="321"/>
      <c r="FC452" s="321"/>
      <c r="FD452" s="321"/>
      <c r="FE452" s="321"/>
      <c r="FF452" s="321"/>
      <c r="FG452" s="321"/>
      <c r="FH452" s="321"/>
      <c r="FI452" s="321"/>
      <c r="FJ452" s="321"/>
      <c r="FK452" s="321"/>
      <c r="FL452" s="321"/>
      <c r="FM452" s="321"/>
      <c r="FN452" s="321"/>
      <c r="FO452" s="321"/>
      <c r="FP452" s="321"/>
      <c r="FQ452" s="321"/>
      <c r="FR452" s="321"/>
      <c r="FS452" s="321"/>
      <c r="FT452" s="321"/>
      <c r="FU452" s="321"/>
      <c r="FV452" s="321"/>
      <c r="FW452" s="321"/>
      <c r="FX452" s="321"/>
      <c r="FY452" s="321"/>
      <c r="FZ452" s="321"/>
      <c r="GA452" s="321"/>
      <c r="GB452" s="321"/>
      <c r="GC452" s="321"/>
      <c r="GD452" s="321"/>
      <c r="GE452" s="321"/>
      <c r="GF452" s="321"/>
      <c r="GG452" s="321"/>
      <c r="GH452" s="321"/>
      <c r="GI452" s="321"/>
      <c r="GJ452" s="321"/>
      <c r="GK452" s="321"/>
      <c r="GL452" s="321"/>
      <c r="GM452" s="321"/>
      <c r="GN452" s="321"/>
      <c r="GO452" s="321"/>
      <c r="GP452" s="321"/>
      <c r="GQ452" s="321"/>
      <c r="GR452" s="321"/>
      <c r="GS452" s="321"/>
      <c r="GT452" s="321"/>
      <c r="GU452" s="321"/>
      <c r="GV452" s="321"/>
      <c r="GW452" s="321"/>
      <c r="GX452" s="321"/>
      <c r="GY452" s="321"/>
      <c r="GZ452" s="321"/>
      <c r="HA452" s="321"/>
      <c r="HB452" s="321"/>
      <c r="HC452" s="321"/>
      <c r="HD452" s="321"/>
      <c r="HE452" s="321"/>
      <c r="HF452" s="321"/>
      <c r="HG452" s="321"/>
      <c r="HH452" s="321"/>
      <c r="HI452" s="321"/>
      <c r="HJ452" s="321"/>
      <c r="HK452" s="321"/>
      <c r="HL452" s="321"/>
      <c r="HM452" s="321"/>
      <c r="HN452" s="321"/>
      <c r="HO452" s="321"/>
      <c r="HP452" s="321"/>
      <c r="HQ452" s="321"/>
      <c r="HR452" s="321"/>
      <c r="HS452" s="321"/>
      <c r="HT452" s="321"/>
      <c r="HU452" s="321"/>
      <c r="HV452" s="321"/>
      <c r="HW452" s="321"/>
      <c r="HX452" s="321"/>
      <c r="HY452" s="321"/>
      <c r="HZ452" s="321"/>
      <c r="IA452" s="321"/>
      <c r="IB452" s="321"/>
      <c r="IC452" s="321"/>
      <c r="ID452" s="321"/>
      <c r="IE452" s="321"/>
      <c r="IF452" s="321"/>
      <c r="IG452" s="321"/>
    </row>
    <row r="453" s="26" customFormat="true" ht="30" hidden="false" customHeight="false" outlineLevel="0" collapsed="false">
      <c r="A453" s="51" t="n">
        <v>6</v>
      </c>
      <c r="B453" s="39" t="s">
        <v>1279</v>
      </c>
      <c r="C453" s="37" t="s">
        <v>1280</v>
      </c>
      <c r="D453" s="37" t="s">
        <v>1281</v>
      </c>
      <c r="E453" s="78" t="s">
        <v>103</v>
      </c>
      <c r="F453" s="37" t="s">
        <v>2650</v>
      </c>
      <c r="G453" s="103" t="n">
        <v>1.66</v>
      </c>
      <c r="H453" s="51" t="n">
        <v>270</v>
      </c>
      <c r="I453" s="65" t="n">
        <v>448.2</v>
      </c>
      <c r="J453" s="94" t="n">
        <v>0.12</v>
      </c>
      <c r="K453" s="42" t="n">
        <v>501.984</v>
      </c>
      <c r="L453" s="53" t="s">
        <v>859</v>
      </c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321"/>
      <c r="Y453" s="321"/>
      <c r="Z453" s="321"/>
      <c r="AA453" s="321"/>
      <c r="AB453" s="321"/>
      <c r="AC453" s="321"/>
      <c r="AD453" s="321"/>
      <c r="AE453" s="321"/>
      <c r="AF453" s="321"/>
      <c r="AG453" s="321"/>
      <c r="AH453" s="321"/>
      <c r="AI453" s="321"/>
      <c r="AJ453" s="321"/>
      <c r="AK453" s="321"/>
      <c r="AL453" s="321"/>
      <c r="AM453" s="321"/>
      <c r="AN453" s="321"/>
      <c r="AO453" s="321"/>
      <c r="AP453" s="321"/>
      <c r="AQ453" s="321"/>
      <c r="AR453" s="321"/>
      <c r="AS453" s="321"/>
      <c r="AT453" s="321"/>
      <c r="AU453" s="321"/>
      <c r="AV453" s="321"/>
      <c r="AW453" s="321"/>
      <c r="AX453" s="321"/>
      <c r="AY453" s="321"/>
      <c r="AZ453" s="321"/>
      <c r="BA453" s="321"/>
      <c r="BB453" s="321"/>
      <c r="BC453" s="321"/>
      <c r="BD453" s="321"/>
      <c r="BE453" s="321"/>
      <c r="BF453" s="321"/>
      <c r="BG453" s="321"/>
      <c r="BH453" s="321"/>
      <c r="BI453" s="321"/>
      <c r="BJ453" s="321"/>
      <c r="BK453" s="321"/>
      <c r="BL453" s="321"/>
      <c r="BM453" s="321"/>
      <c r="BN453" s="321"/>
      <c r="BO453" s="321"/>
      <c r="BP453" s="321"/>
      <c r="BQ453" s="321"/>
      <c r="BR453" s="321"/>
      <c r="BS453" s="321"/>
      <c r="BT453" s="321"/>
      <c r="BU453" s="321"/>
      <c r="BV453" s="321"/>
      <c r="BW453" s="321"/>
      <c r="BX453" s="321"/>
      <c r="BY453" s="321"/>
      <c r="BZ453" s="321"/>
      <c r="CA453" s="321"/>
      <c r="CB453" s="321"/>
      <c r="CC453" s="321"/>
      <c r="CD453" s="321"/>
      <c r="CE453" s="321"/>
      <c r="CF453" s="321"/>
      <c r="CG453" s="321"/>
      <c r="CH453" s="321"/>
      <c r="CI453" s="321"/>
      <c r="CJ453" s="321"/>
      <c r="CK453" s="321"/>
      <c r="CL453" s="321"/>
      <c r="CM453" s="321"/>
      <c r="CN453" s="321"/>
      <c r="CO453" s="321"/>
      <c r="CP453" s="321"/>
      <c r="CQ453" s="321"/>
      <c r="CR453" s="321"/>
      <c r="CS453" s="321"/>
      <c r="CT453" s="321"/>
      <c r="CU453" s="321"/>
      <c r="CV453" s="321"/>
      <c r="CW453" s="321"/>
      <c r="CX453" s="321"/>
      <c r="CY453" s="321"/>
      <c r="CZ453" s="321"/>
      <c r="DA453" s="321"/>
      <c r="DB453" s="321"/>
      <c r="DC453" s="321"/>
      <c r="DD453" s="321"/>
      <c r="DE453" s="321"/>
      <c r="DF453" s="321"/>
      <c r="DG453" s="321"/>
      <c r="DH453" s="321"/>
      <c r="DI453" s="321"/>
      <c r="DJ453" s="321"/>
      <c r="DK453" s="321"/>
      <c r="DL453" s="321"/>
      <c r="DM453" s="321"/>
      <c r="DN453" s="321"/>
      <c r="DO453" s="321"/>
      <c r="DP453" s="321"/>
      <c r="DQ453" s="321"/>
      <c r="DR453" s="321"/>
      <c r="DS453" s="321"/>
      <c r="DT453" s="321"/>
      <c r="DU453" s="321"/>
      <c r="DV453" s="321"/>
      <c r="DW453" s="321"/>
      <c r="DX453" s="321"/>
      <c r="DY453" s="321"/>
      <c r="DZ453" s="321"/>
      <c r="EA453" s="321"/>
      <c r="EB453" s="321"/>
      <c r="EC453" s="321"/>
      <c r="ED453" s="321"/>
      <c r="EE453" s="321"/>
      <c r="EF453" s="321"/>
      <c r="EG453" s="321"/>
      <c r="EH453" s="321"/>
      <c r="EI453" s="321"/>
      <c r="EJ453" s="321"/>
      <c r="EK453" s="321"/>
      <c r="EL453" s="321"/>
      <c r="EM453" s="321"/>
      <c r="EN453" s="321"/>
      <c r="EO453" s="321"/>
      <c r="EP453" s="321"/>
      <c r="EQ453" s="321"/>
      <c r="ER453" s="321"/>
      <c r="ES453" s="321"/>
      <c r="ET453" s="321"/>
      <c r="EU453" s="321"/>
      <c r="EV453" s="321"/>
      <c r="EW453" s="321"/>
      <c r="EX453" s="321"/>
      <c r="EY453" s="321"/>
      <c r="EZ453" s="321"/>
      <c r="FA453" s="321"/>
      <c r="FB453" s="321"/>
      <c r="FC453" s="321"/>
      <c r="FD453" s="321"/>
      <c r="FE453" s="321"/>
      <c r="FF453" s="321"/>
      <c r="FG453" s="321"/>
      <c r="FH453" s="321"/>
      <c r="FI453" s="321"/>
      <c r="FJ453" s="321"/>
      <c r="FK453" s="321"/>
      <c r="FL453" s="321"/>
      <c r="FM453" s="321"/>
      <c r="FN453" s="321"/>
      <c r="FO453" s="321"/>
      <c r="FP453" s="321"/>
      <c r="FQ453" s="321"/>
      <c r="FR453" s="321"/>
      <c r="FS453" s="321"/>
      <c r="FT453" s="321"/>
      <c r="FU453" s="321"/>
      <c r="FV453" s="321"/>
      <c r="FW453" s="321"/>
      <c r="FX453" s="321"/>
      <c r="FY453" s="321"/>
      <c r="FZ453" s="321"/>
      <c r="GA453" s="321"/>
      <c r="GB453" s="321"/>
      <c r="GC453" s="321"/>
      <c r="GD453" s="321"/>
      <c r="GE453" s="321"/>
      <c r="GF453" s="321"/>
      <c r="GG453" s="321"/>
      <c r="GH453" s="321"/>
      <c r="GI453" s="321"/>
      <c r="GJ453" s="321"/>
      <c r="GK453" s="321"/>
      <c r="GL453" s="321"/>
      <c r="GM453" s="321"/>
      <c r="GN453" s="321"/>
      <c r="GO453" s="321"/>
      <c r="GP453" s="321"/>
      <c r="GQ453" s="321"/>
      <c r="GR453" s="321"/>
      <c r="GS453" s="321"/>
      <c r="GT453" s="321"/>
      <c r="GU453" s="321"/>
      <c r="GV453" s="321"/>
      <c r="GW453" s="321"/>
      <c r="GX453" s="321"/>
      <c r="GY453" s="321"/>
      <c r="GZ453" s="321"/>
      <c r="HA453" s="321"/>
      <c r="HB453" s="321"/>
      <c r="HC453" s="321"/>
      <c r="HD453" s="321"/>
      <c r="HE453" s="321"/>
      <c r="HF453" s="321"/>
      <c r="HG453" s="321"/>
      <c r="HH453" s="321"/>
      <c r="HI453" s="321"/>
      <c r="HJ453" s="321"/>
      <c r="HK453" s="321"/>
      <c r="HL453" s="321"/>
      <c r="HM453" s="321"/>
      <c r="HN453" s="321"/>
      <c r="HO453" s="321"/>
      <c r="HP453" s="321"/>
      <c r="HQ453" s="321"/>
      <c r="HR453" s="321"/>
      <c r="HS453" s="321"/>
      <c r="HT453" s="321"/>
      <c r="HU453" s="321"/>
      <c r="HV453" s="321"/>
      <c r="HW453" s="321"/>
      <c r="HX453" s="321"/>
      <c r="HY453" s="321"/>
      <c r="HZ453" s="321"/>
      <c r="IA453" s="321"/>
      <c r="IB453" s="321"/>
      <c r="IC453" s="321"/>
      <c r="ID453" s="321"/>
      <c r="IE453" s="321"/>
      <c r="IF453" s="321"/>
      <c r="IG453" s="321"/>
      <c r="IH453" s="321"/>
      <c r="II453" s="321"/>
      <c r="IJ453" s="321"/>
      <c r="IK453" s="321"/>
      <c r="IL453" s="321"/>
      <c r="IM453" s="321"/>
      <c r="IN453" s="321"/>
      <c r="IO453" s="321"/>
      <c r="IP453" s="321"/>
      <c r="IQ453" s="321"/>
      <c r="IR453" s="321"/>
      <c r="IS453" s="321"/>
      <c r="IT453" s="321"/>
      <c r="IU453" s="321"/>
      <c r="IV453" s="321"/>
    </row>
    <row r="454" s="26" customFormat="true" ht="15" hidden="false" customHeight="true" outlineLevel="0" collapsed="false">
      <c r="A454" s="33" t="s">
        <v>2593</v>
      </c>
      <c r="B454" s="33"/>
      <c r="C454" s="33"/>
      <c r="D454" s="33"/>
      <c r="E454" s="33"/>
      <c r="F454" s="33"/>
      <c r="G454" s="33"/>
      <c r="H454" s="33"/>
      <c r="I454" s="33"/>
      <c r="J454" s="33"/>
      <c r="K454" s="290" t="n">
        <f aca="false">SUM(K448:K453)</f>
        <v>15957.984</v>
      </c>
    </row>
    <row r="455" s="26" customFormat="true" ht="15" hidden="false" customHeight="true" outlineLevel="0" collapsed="false">
      <c r="A455" s="33" t="s">
        <v>2594</v>
      </c>
      <c r="B455" s="33"/>
      <c r="C455" s="33"/>
      <c r="D455" s="33"/>
      <c r="E455" s="33"/>
      <c r="F455" s="33"/>
      <c r="G455" s="33"/>
      <c r="H455" s="33"/>
      <c r="I455" s="33"/>
      <c r="J455" s="33"/>
      <c r="K455" s="290" t="n">
        <v>0.02</v>
      </c>
    </row>
    <row r="456" s="26" customFormat="true" ht="15" hidden="false" customHeight="true" outlineLevel="0" collapsed="false">
      <c r="A456" s="313" t="s">
        <v>2747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290" t="n">
        <f aca="false">SUM(K454:K455)</f>
        <v>15958.004</v>
      </c>
    </row>
    <row r="457" s="26" customFormat="true" ht="15" hidden="false" customHeight="false" outlineLevel="0" collapsed="false">
      <c r="A457" s="314"/>
      <c r="B457" s="315"/>
      <c r="C457" s="315"/>
      <c r="D457" s="315"/>
      <c r="E457" s="316"/>
      <c r="F457" s="315"/>
      <c r="G457" s="317"/>
      <c r="H457" s="314"/>
      <c r="I457" s="315"/>
      <c r="J457" s="315"/>
      <c r="K457" s="318"/>
    </row>
    <row r="458" s="26" customFormat="true" ht="15" hidden="false" customHeight="false" outlineLevel="0" collapsed="false">
      <c r="A458" s="24"/>
      <c r="C458" s="319"/>
      <c r="D458" s="319"/>
      <c r="F458" s="319"/>
      <c r="G458" s="320"/>
      <c r="H458" s="24"/>
      <c r="K458" s="118"/>
    </row>
    <row r="459" s="26" customFormat="true" ht="45" hidden="false" customHeight="false" outlineLevel="0" collapsed="false">
      <c r="A459" s="32" t="s">
        <v>2588</v>
      </c>
      <c r="B459" s="284" t="s">
        <v>751</v>
      </c>
      <c r="C459" s="284" t="s">
        <v>752</v>
      </c>
      <c r="D459" s="284" t="s">
        <v>753</v>
      </c>
      <c r="E459" s="284" t="s">
        <v>3</v>
      </c>
      <c r="F459" s="284" t="s">
        <v>2589</v>
      </c>
      <c r="G459" s="286" t="s">
        <v>755</v>
      </c>
      <c r="H459" s="285" t="s">
        <v>756</v>
      </c>
      <c r="I459" s="286" t="s">
        <v>757</v>
      </c>
      <c r="J459" s="285" t="s">
        <v>758</v>
      </c>
      <c r="K459" s="287" t="s">
        <v>759</v>
      </c>
      <c r="M459" s="283" t="s">
        <v>2748</v>
      </c>
    </row>
    <row r="460" s="26" customFormat="true" ht="45" hidden="false" customHeight="false" outlineLevel="0" collapsed="false">
      <c r="A460" s="51" t="n">
        <v>1</v>
      </c>
      <c r="B460" s="39" t="s">
        <v>1295</v>
      </c>
      <c r="C460" s="37" t="s">
        <v>1296</v>
      </c>
      <c r="D460" s="37" t="s">
        <v>1297</v>
      </c>
      <c r="E460" s="78" t="s">
        <v>1210</v>
      </c>
      <c r="F460" s="37" t="s">
        <v>2650</v>
      </c>
      <c r="G460" s="103" t="n">
        <v>19.6</v>
      </c>
      <c r="H460" s="52" t="n">
        <v>50</v>
      </c>
      <c r="I460" s="40" t="n">
        <v>980</v>
      </c>
      <c r="J460" s="41" t="n">
        <v>0.12</v>
      </c>
      <c r="K460" s="42" t="n">
        <v>1097.6</v>
      </c>
      <c r="L460" s="53" t="s">
        <v>859</v>
      </c>
      <c r="N460" s="321"/>
      <c r="O460" s="321"/>
      <c r="P460" s="321"/>
      <c r="Q460" s="321"/>
      <c r="R460" s="321"/>
      <c r="S460" s="321"/>
      <c r="T460" s="321"/>
      <c r="U460" s="321"/>
      <c r="V460" s="321"/>
      <c r="W460" s="321"/>
      <c r="X460" s="321"/>
      <c r="Y460" s="321"/>
      <c r="Z460" s="321"/>
      <c r="AA460" s="321"/>
      <c r="AB460" s="321"/>
      <c r="AC460" s="321"/>
      <c r="AD460" s="321"/>
      <c r="AE460" s="321"/>
      <c r="AF460" s="321"/>
      <c r="AG460" s="321"/>
      <c r="AH460" s="321"/>
      <c r="AI460" s="321"/>
      <c r="AJ460" s="321"/>
      <c r="AK460" s="321"/>
      <c r="AL460" s="321"/>
      <c r="AM460" s="321"/>
      <c r="AN460" s="321"/>
      <c r="AO460" s="321"/>
      <c r="AP460" s="321"/>
      <c r="AQ460" s="321"/>
      <c r="AR460" s="321"/>
      <c r="AS460" s="321"/>
      <c r="AT460" s="321"/>
      <c r="AU460" s="321"/>
      <c r="AV460" s="321"/>
      <c r="AW460" s="321"/>
      <c r="AX460" s="321"/>
      <c r="AY460" s="321"/>
      <c r="AZ460" s="321"/>
      <c r="BA460" s="321"/>
      <c r="BB460" s="321"/>
      <c r="BC460" s="321"/>
      <c r="BD460" s="321"/>
      <c r="BE460" s="321"/>
      <c r="BF460" s="321"/>
      <c r="BG460" s="321"/>
      <c r="BH460" s="321"/>
      <c r="BI460" s="321"/>
      <c r="BJ460" s="321"/>
      <c r="BK460" s="321"/>
      <c r="BL460" s="321"/>
      <c r="BM460" s="321"/>
      <c r="BN460" s="321"/>
      <c r="BO460" s="321"/>
      <c r="BP460" s="321"/>
      <c r="BQ460" s="321"/>
      <c r="BR460" s="321"/>
      <c r="BS460" s="321"/>
      <c r="BT460" s="321"/>
      <c r="BU460" s="321"/>
      <c r="BV460" s="321"/>
      <c r="BW460" s="321"/>
      <c r="BX460" s="321"/>
      <c r="BY460" s="321"/>
      <c r="BZ460" s="321"/>
      <c r="CA460" s="321"/>
      <c r="CB460" s="321"/>
      <c r="CC460" s="321"/>
      <c r="CD460" s="321"/>
      <c r="CE460" s="321"/>
      <c r="CF460" s="321"/>
      <c r="CG460" s="321"/>
      <c r="CH460" s="321"/>
      <c r="CI460" s="321"/>
      <c r="CJ460" s="321"/>
      <c r="CK460" s="321"/>
      <c r="CL460" s="321"/>
      <c r="CM460" s="321"/>
      <c r="CN460" s="321"/>
      <c r="CO460" s="321"/>
      <c r="CP460" s="321"/>
      <c r="CQ460" s="321"/>
      <c r="CR460" s="321"/>
      <c r="CS460" s="321"/>
      <c r="CT460" s="321"/>
      <c r="CU460" s="321"/>
      <c r="CV460" s="321"/>
      <c r="CW460" s="321"/>
      <c r="CX460" s="321"/>
      <c r="CY460" s="321"/>
      <c r="CZ460" s="321"/>
      <c r="DA460" s="321"/>
      <c r="DB460" s="321"/>
      <c r="DC460" s="321"/>
      <c r="DD460" s="321"/>
      <c r="DE460" s="321"/>
      <c r="DF460" s="321"/>
      <c r="DG460" s="321"/>
      <c r="DH460" s="321"/>
      <c r="DI460" s="321"/>
      <c r="DJ460" s="321"/>
      <c r="DK460" s="321"/>
      <c r="DL460" s="321"/>
      <c r="DM460" s="321"/>
      <c r="DN460" s="321"/>
      <c r="DO460" s="321"/>
      <c r="DP460" s="321"/>
      <c r="DQ460" s="321"/>
      <c r="DR460" s="321"/>
      <c r="DS460" s="321"/>
      <c r="DT460" s="321"/>
      <c r="DU460" s="321"/>
      <c r="DV460" s="321"/>
      <c r="DW460" s="321"/>
      <c r="DX460" s="321"/>
      <c r="DY460" s="321"/>
      <c r="DZ460" s="321"/>
      <c r="EA460" s="321"/>
      <c r="EB460" s="321"/>
      <c r="EC460" s="321"/>
      <c r="ED460" s="321"/>
      <c r="EE460" s="321"/>
      <c r="EF460" s="321"/>
      <c r="EG460" s="321"/>
      <c r="EH460" s="321"/>
      <c r="EI460" s="321"/>
      <c r="EJ460" s="321"/>
      <c r="EK460" s="321"/>
      <c r="EL460" s="321"/>
      <c r="EM460" s="321"/>
      <c r="EN460" s="321"/>
      <c r="EO460" s="321"/>
      <c r="EP460" s="321"/>
      <c r="EQ460" s="321"/>
      <c r="ER460" s="321"/>
      <c r="ES460" s="321"/>
      <c r="ET460" s="321"/>
      <c r="EU460" s="321"/>
      <c r="EV460" s="321"/>
      <c r="EW460" s="321"/>
      <c r="EX460" s="321"/>
      <c r="EY460" s="321"/>
      <c r="EZ460" s="321"/>
      <c r="FA460" s="321"/>
      <c r="FB460" s="321"/>
      <c r="FC460" s="321"/>
      <c r="FD460" s="321"/>
      <c r="FE460" s="321"/>
      <c r="FF460" s="321"/>
      <c r="FG460" s="321"/>
      <c r="FH460" s="321"/>
      <c r="FI460" s="321"/>
      <c r="FJ460" s="321"/>
      <c r="FK460" s="321"/>
      <c r="FL460" s="321"/>
      <c r="FM460" s="321"/>
      <c r="FN460" s="321"/>
      <c r="FO460" s="321"/>
      <c r="FP460" s="321"/>
      <c r="FQ460" s="321"/>
      <c r="FR460" s="321"/>
      <c r="FS460" s="321"/>
      <c r="FT460" s="321"/>
      <c r="FU460" s="321"/>
      <c r="FV460" s="321"/>
      <c r="FW460" s="321"/>
      <c r="FX460" s="321"/>
      <c r="FY460" s="321"/>
      <c r="FZ460" s="321"/>
      <c r="GA460" s="321"/>
      <c r="GB460" s="321"/>
      <c r="GC460" s="321"/>
      <c r="GD460" s="321"/>
      <c r="GE460" s="321"/>
      <c r="GF460" s="321"/>
      <c r="GG460" s="321"/>
      <c r="GH460" s="321"/>
      <c r="GI460" s="321"/>
      <c r="GJ460" s="321"/>
      <c r="GK460" s="321"/>
      <c r="GL460" s="321"/>
      <c r="GM460" s="321"/>
      <c r="GN460" s="321"/>
      <c r="GO460" s="321"/>
      <c r="GP460" s="321"/>
      <c r="GQ460" s="321"/>
      <c r="GR460" s="321"/>
      <c r="GS460" s="321"/>
      <c r="GT460" s="321"/>
      <c r="GU460" s="321"/>
      <c r="GV460" s="321"/>
      <c r="GW460" s="321"/>
      <c r="GX460" s="321"/>
      <c r="GY460" s="321"/>
      <c r="GZ460" s="321"/>
      <c r="HA460" s="321"/>
      <c r="HB460" s="321"/>
      <c r="HC460" s="321"/>
      <c r="HD460" s="321"/>
      <c r="HE460" s="321"/>
      <c r="HF460" s="321"/>
      <c r="HG460" s="321"/>
      <c r="HH460" s="321"/>
      <c r="HI460" s="321"/>
      <c r="HJ460" s="321"/>
      <c r="HK460" s="321"/>
      <c r="HL460" s="321"/>
      <c r="HM460" s="321"/>
      <c r="HN460" s="321"/>
      <c r="HO460" s="321"/>
      <c r="HP460" s="321"/>
      <c r="HQ460" s="321"/>
      <c r="HR460" s="321"/>
      <c r="HS460" s="321"/>
      <c r="HT460" s="321"/>
      <c r="HU460" s="321"/>
      <c r="HV460" s="321"/>
      <c r="HW460" s="321"/>
      <c r="HX460" s="321"/>
      <c r="HY460" s="321"/>
      <c r="HZ460" s="321"/>
      <c r="IA460" s="321"/>
      <c r="IB460" s="321"/>
      <c r="IC460" s="321"/>
      <c r="ID460" s="321"/>
      <c r="IE460" s="321"/>
      <c r="IF460" s="321"/>
      <c r="IG460" s="321"/>
    </row>
    <row r="461" s="26" customFormat="true" ht="30" hidden="false" customHeight="false" outlineLevel="0" collapsed="false">
      <c r="A461" s="51" t="n">
        <v>2</v>
      </c>
      <c r="B461" s="39" t="s">
        <v>1354</v>
      </c>
      <c r="C461" s="37" t="s">
        <v>1355</v>
      </c>
      <c r="D461" s="37" t="s">
        <v>1356</v>
      </c>
      <c r="E461" s="78" t="s">
        <v>16</v>
      </c>
      <c r="F461" s="37" t="s">
        <v>2650</v>
      </c>
      <c r="G461" s="60" t="n">
        <v>4.16</v>
      </c>
      <c r="H461" s="48" t="n">
        <v>110</v>
      </c>
      <c r="I461" s="40" t="n">
        <v>457.6</v>
      </c>
      <c r="J461" s="41" t="n">
        <v>0.12</v>
      </c>
      <c r="K461" s="42" t="n">
        <v>512.512</v>
      </c>
      <c r="L461" s="37" t="s">
        <v>859</v>
      </c>
      <c r="N461" s="321"/>
      <c r="O461" s="321"/>
      <c r="P461" s="321"/>
      <c r="Q461" s="321"/>
      <c r="R461" s="321"/>
      <c r="S461" s="321"/>
      <c r="T461" s="321"/>
      <c r="U461" s="321"/>
      <c r="V461" s="321"/>
      <c r="W461" s="321"/>
      <c r="X461" s="321"/>
      <c r="Y461" s="321"/>
      <c r="Z461" s="321"/>
      <c r="AA461" s="321"/>
      <c r="AB461" s="321"/>
      <c r="AC461" s="321"/>
      <c r="AD461" s="321"/>
      <c r="AE461" s="321"/>
      <c r="AF461" s="321"/>
      <c r="AG461" s="321"/>
      <c r="AH461" s="321"/>
      <c r="AI461" s="321"/>
      <c r="AJ461" s="321"/>
      <c r="AK461" s="321"/>
      <c r="AL461" s="321"/>
      <c r="AM461" s="321"/>
      <c r="AN461" s="321"/>
      <c r="AO461" s="321"/>
      <c r="AP461" s="321"/>
      <c r="AQ461" s="321"/>
      <c r="AR461" s="321"/>
      <c r="AS461" s="321"/>
      <c r="AT461" s="321"/>
      <c r="AU461" s="321"/>
      <c r="AV461" s="321"/>
      <c r="AW461" s="321"/>
      <c r="AX461" s="321"/>
      <c r="AY461" s="321"/>
      <c r="AZ461" s="321"/>
      <c r="BA461" s="321"/>
      <c r="BB461" s="321"/>
      <c r="BC461" s="321"/>
      <c r="BD461" s="321"/>
      <c r="BE461" s="321"/>
      <c r="BF461" s="321"/>
      <c r="BG461" s="321"/>
      <c r="BH461" s="321"/>
      <c r="BI461" s="321"/>
      <c r="BJ461" s="321"/>
      <c r="BK461" s="321"/>
      <c r="BL461" s="321"/>
      <c r="BM461" s="321"/>
      <c r="BN461" s="321"/>
      <c r="BO461" s="321"/>
      <c r="BP461" s="321"/>
      <c r="BQ461" s="321"/>
      <c r="BR461" s="321"/>
      <c r="BS461" s="321"/>
      <c r="BT461" s="321"/>
      <c r="BU461" s="321"/>
      <c r="BV461" s="321"/>
      <c r="BW461" s="321"/>
      <c r="BX461" s="321"/>
      <c r="BY461" s="321"/>
      <c r="BZ461" s="321"/>
      <c r="CA461" s="321"/>
      <c r="CB461" s="321"/>
      <c r="CC461" s="321"/>
      <c r="CD461" s="321"/>
      <c r="CE461" s="321"/>
      <c r="CF461" s="321"/>
      <c r="CG461" s="321"/>
      <c r="CH461" s="321"/>
      <c r="CI461" s="321"/>
      <c r="CJ461" s="321"/>
      <c r="CK461" s="321"/>
      <c r="CL461" s="321"/>
      <c r="CM461" s="321"/>
      <c r="CN461" s="321"/>
      <c r="CO461" s="321"/>
      <c r="CP461" s="321"/>
      <c r="CQ461" s="321"/>
      <c r="CR461" s="321"/>
      <c r="CS461" s="321"/>
      <c r="CT461" s="321"/>
      <c r="CU461" s="321"/>
      <c r="CV461" s="321"/>
      <c r="CW461" s="321"/>
      <c r="CX461" s="321"/>
      <c r="CY461" s="321"/>
      <c r="CZ461" s="321"/>
      <c r="DA461" s="321"/>
      <c r="DB461" s="321"/>
      <c r="DC461" s="321"/>
      <c r="DD461" s="321"/>
      <c r="DE461" s="321"/>
      <c r="DF461" s="321"/>
      <c r="DG461" s="321"/>
      <c r="DH461" s="321"/>
      <c r="DI461" s="321"/>
      <c r="DJ461" s="321"/>
      <c r="DK461" s="321"/>
      <c r="DL461" s="321"/>
      <c r="DM461" s="321"/>
      <c r="DN461" s="321"/>
      <c r="DO461" s="321"/>
      <c r="DP461" s="321"/>
      <c r="DQ461" s="321"/>
      <c r="DR461" s="321"/>
      <c r="DS461" s="321"/>
      <c r="DT461" s="321"/>
      <c r="DU461" s="321"/>
      <c r="DV461" s="321"/>
      <c r="DW461" s="321"/>
      <c r="DX461" s="321"/>
      <c r="DY461" s="321"/>
      <c r="DZ461" s="321"/>
      <c r="EA461" s="321"/>
      <c r="EB461" s="321"/>
      <c r="EC461" s="321"/>
      <c r="ED461" s="321"/>
      <c r="EE461" s="321"/>
      <c r="EF461" s="321"/>
      <c r="EG461" s="321"/>
      <c r="EH461" s="321"/>
      <c r="EI461" s="321"/>
      <c r="EJ461" s="321"/>
      <c r="EK461" s="321"/>
      <c r="EL461" s="321"/>
      <c r="EM461" s="321"/>
      <c r="EN461" s="321"/>
      <c r="EO461" s="321"/>
      <c r="EP461" s="321"/>
      <c r="EQ461" s="321"/>
      <c r="ER461" s="321"/>
      <c r="ES461" s="321"/>
      <c r="ET461" s="321"/>
      <c r="EU461" s="321"/>
      <c r="EV461" s="321"/>
      <c r="EW461" s="321"/>
      <c r="EX461" s="321"/>
      <c r="EY461" s="321"/>
      <c r="EZ461" s="321"/>
      <c r="FA461" s="321"/>
      <c r="FB461" s="321"/>
      <c r="FC461" s="321"/>
      <c r="FD461" s="321"/>
      <c r="FE461" s="321"/>
      <c r="FF461" s="321"/>
      <c r="FG461" s="321"/>
      <c r="FH461" s="321"/>
      <c r="FI461" s="321"/>
      <c r="FJ461" s="321"/>
      <c r="FK461" s="321"/>
      <c r="FL461" s="321"/>
      <c r="FM461" s="321"/>
      <c r="FN461" s="321"/>
      <c r="FO461" s="321"/>
      <c r="FP461" s="321"/>
      <c r="FQ461" s="321"/>
      <c r="FR461" s="321"/>
      <c r="FS461" s="321"/>
      <c r="FT461" s="321"/>
      <c r="FU461" s="321"/>
      <c r="FV461" s="321"/>
      <c r="FW461" s="321"/>
      <c r="FX461" s="321"/>
      <c r="FY461" s="321"/>
      <c r="FZ461" s="321"/>
      <c r="GA461" s="321"/>
      <c r="GB461" s="321"/>
      <c r="GC461" s="321"/>
      <c r="GD461" s="321"/>
      <c r="GE461" s="321"/>
      <c r="GF461" s="321"/>
      <c r="GG461" s="321"/>
      <c r="GH461" s="321"/>
      <c r="GI461" s="321"/>
      <c r="GJ461" s="321"/>
      <c r="GK461" s="321"/>
      <c r="GL461" s="321"/>
      <c r="GM461" s="321"/>
      <c r="GN461" s="321"/>
      <c r="GO461" s="321"/>
      <c r="GP461" s="321"/>
      <c r="GQ461" s="321"/>
      <c r="GR461" s="321"/>
      <c r="GS461" s="321"/>
      <c r="GT461" s="321"/>
      <c r="GU461" s="321"/>
      <c r="GV461" s="321"/>
      <c r="GW461" s="321"/>
      <c r="GX461" s="321"/>
      <c r="GY461" s="321"/>
      <c r="GZ461" s="321"/>
      <c r="HA461" s="321"/>
      <c r="HB461" s="321"/>
      <c r="HC461" s="321"/>
      <c r="HD461" s="321"/>
      <c r="HE461" s="321"/>
      <c r="HF461" s="321"/>
      <c r="HG461" s="321"/>
      <c r="HH461" s="321"/>
      <c r="HI461" s="321"/>
      <c r="HJ461" s="321"/>
      <c r="HK461" s="321"/>
      <c r="HL461" s="321"/>
      <c r="HM461" s="321"/>
      <c r="HN461" s="321"/>
      <c r="HO461" s="321"/>
      <c r="HP461" s="321"/>
      <c r="HQ461" s="321"/>
      <c r="HR461" s="321"/>
      <c r="HS461" s="321"/>
      <c r="HT461" s="321"/>
      <c r="HU461" s="321"/>
      <c r="HV461" s="321"/>
      <c r="HW461" s="321"/>
      <c r="HX461" s="321"/>
      <c r="HY461" s="321"/>
      <c r="HZ461" s="321"/>
      <c r="IA461" s="321"/>
      <c r="IB461" s="321"/>
      <c r="IC461" s="321"/>
      <c r="ID461" s="321"/>
      <c r="IE461" s="321"/>
      <c r="IF461" s="321"/>
      <c r="IG461" s="321"/>
    </row>
    <row r="462" s="342" customFormat="true" ht="30" hidden="false" customHeight="false" outlineLevel="0" collapsed="false">
      <c r="A462" s="51" t="n">
        <v>3</v>
      </c>
      <c r="B462" s="39" t="s">
        <v>1378</v>
      </c>
      <c r="C462" s="78" t="s">
        <v>1379</v>
      </c>
      <c r="D462" s="78" t="s">
        <v>1380</v>
      </c>
      <c r="E462" s="78" t="s">
        <v>16</v>
      </c>
      <c r="F462" s="37" t="s">
        <v>2650</v>
      </c>
      <c r="G462" s="56" t="n">
        <v>0.14</v>
      </c>
      <c r="H462" s="51" t="n">
        <v>7200</v>
      </c>
      <c r="I462" s="65" t="n">
        <v>1008</v>
      </c>
      <c r="J462" s="41" t="n">
        <v>0.12</v>
      </c>
      <c r="K462" s="42" t="n">
        <v>1128.96</v>
      </c>
      <c r="L462" s="37" t="s">
        <v>859</v>
      </c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343"/>
      <c r="AA462" s="343"/>
      <c r="AB462" s="343"/>
      <c r="AC462" s="343"/>
      <c r="AD462" s="343"/>
      <c r="AE462" s="343"/>
      <c r="AF462" s="343"/>
      <c r="AG462" s="343"/>
      <c r="AH462" s="343"/>
      <c r="AI462" s="343"/>
      <c r="AJ462" s="343"/>
      <c r="AK462" s="343"/>
      <c r="AL462" s="343"/>
      <c r="AM462" s="343"/>
      <c r="AN462" s="343"/>
      <c r="AO462" s="343"/>
      <c r="AP462" s="343"/>
      <c r="AQ462" s="343"/>
      <c r="AR462" s="343"/>
      <c r="AS462" s="343"/>
      <c r="AT462" s="343"/>
      <c r="AU462" s="343"/>
      <c r="AV462" s="343"/>
      <c r="AW462" s="343"/>
      <c r="AX462" s="343"/>
      <c r="AY462" s="343"/>
      <c r="AZ462" s="343"/>
      <c r="BA462" s="343"/>
      <c r="BB462" s="343"/>
      <c r="BC462" s="343"/>
      <c r="BD462" s="343"/>
      <c r="BE462" s="343"/>
      <c r="BF462" s="343"/>
      <c r="BG462" s="343"/>
      <c r="BH462" s="343"/>
      <c r="BI462" s="343"/>
      <c r="BJ462" s="343"/>
      <c r="BK462" s="343"/>
      <c r="BL462" s="343"/>
      <c r="BM462" s="343"/>
      <c r="BN462" s="343"/>
      <c r="BO462" s="343"/>
      <c r="BP462" s="343"/>
      <c r="BQ462" s="343"/>
      <c r="BR462" s="343"/>
      <c r="BS462" s="343"/>
      <c r="BT462" s="343"/>
      <c r="BU462" s="343"/>
      <c r="BV462" s="343"/>
      <c r="BW462" s="343"/>
      <c r="BX462" s="343"/>
      <c r="BY462" s="343"/>
      <c r="BZ462" s="343"/>
      <c r="CA462" s="343"/>
      <c r="CB462" s="343"/>
      <c r="CC462" s="343"/>
      <c r="CD462" s="343"/>
      <c r="CE462" s="343"/>
      <c r="CF462" s="343"/>
      <c r="CG462" s="343"/>
      <c r="CH462" s="343"/>
      <c r="CI462" s="343"/>
      <c r="CJ462" s="343"/>
      <c r="CK462" s="343"/>
      <c r="CL462" s="343"/>
      <c r="CM462" s="343"/>
      <c r="CN462" s="343"/>
      <c r="CO462" s="343"/>
      <c r="CP462" s="343"/>
      <c r="CQ462" s="343"/>
      <c r="CR462" s="343"/>
      <c r="CS462" s="343"/>
      <c r="CT462" s="343"/>
      <c r="CU462" s="343"/>
      <c r="CV462" s="343"/>
      <c r="CW462" s="343"/>
      <c r="CX462" s="343"/>
      <c r="CY462" s="343"/>
      <c r="CZ462" s="343"/>
      <c r="DA462" s="343"/>
      <c r="DB462" s="343"/>
      <c r="DC462" s="343"/>
      <c r="DD462" s="343"/>
      <c r="DE462" s="343"/>
      <c r="DF462" s="343"/>
      <c r="DG462" s="343"/>
      <c r="DH462" s="343"/>
      <c r="DI462" s="343"/>
      <c r="DJ462" s="343"/>
      <c r="DK462" s="343"/>
      <c r="DL462" s="343"/>
      <c r="DM462" s="343"/>
      <c r="DN462" s="343"/>
      <c r="DO462" s="343"/>
      <c r="DP462" s="343"/>
      <c r="DQ462" s="343"/>
      <c r="DR462" s="343"/>
      <c r="DS462" s="343"/>
      <c r="DT462" s="343"/>
      <c r="DU462" s="343"/>
      <c r="DV462" s="343"/>
      <c r="DW462" s="343"/>
      <c r="DX462" s="343"/>
      <c r="DY462" s="343"/>
      <c r="DZ462" s="343"/>
      <c r="EA462" s="343"/>
      <c r="EB462" s="343"/>
      <c r="EC462" s="343"/>
      <c r="ED462" s="343"/>
      <c r="EE462" s="343"/>
      <c r="EF462" s="343"/>
      <c r="EG462" s="343"/>
      <c r="EH462" s="343"/>
      <c r="EI462" s="343"/>
      <c r="EJ462" s="343"/>
      <c r="EK462" s="343"/>
      <c r="EL462" s="343"/>
      <c r="EM462" s="343"/>
      <c r="EN462" s="343"/>
      <c r="EO462" s="343"/>
      <c r="EP462" s="343"/>
      <c r="EQ462" s="343"/>
      <c r="ER462" s="343"/>
      <c r="ES462" s="343"/>
      <c r="ET462" s="343"/>
      <c r="EU462" s="343"/>
      <c r="EV462" s="343"/>
      <c r="EW462" s="343"/>
      <c r="EX462" s="343"/>
      <c r="EY462" s="343"/>
      <c r="EZ462" s="343"/>
      <c r="FA462" s="343"/>
      <c r="FB462" s="343"/>
      <c r="FC462" s="343"/>
      <c r="FD462" s="343"/>
      <c r="FE462" s="343"/>
      <c r="FF462" s="343"/>
      <c r="FG462" s="343"/>
      <c r="FH462" s="343"/>
      <c r="FI462" s="343"/>
      <c r="FJ462" s="343"/>
      <c r="FK462" s="343"/>
      <c r="FL462" s="343"/>
      <c r="FM462" s="343"/>
      <c r="FN462" s="343"/>
      <c r="FO462" s="343"/>
      <c r="FP462" s="343"/>
      <c r="FQ462" s="343"/>
      <c r="FR462" s="343"/>
      <c r="FS462" s="343"/>
      <c r="FT462" s="343"/>
      <c r="FU462" s="343"/>
      <c r="FV462" s="343"/>
      <c r="FW462" s="343"/>
      <c r="FX462" s="343"/>
      <c r="FY462" s="343"/>
      <c r="FZ462" s="343"/>
      <c r="GA462" s="343"/>
      <c r="GB462" s="343"/>
      <c r="GC462" s="343"/>
      <c r="GD462" s="343"/>
      <c r="GE462" s="343"/>
      <c r="GF462" s="343"/>
      <c r="GG462" s="343"/>
      <c r="GH462" s="343"/>
      <c r="GI462" s="343"/>
      <c r="GJ462" s="343"/>
      <c r="GK462" s="343"/>
      <c r="GL462" s="343"/>
      <c r="GM462" s="343"/>
      <c r="GN462" s="343"/>
      <c r="GO462" s="343"/>
      <c r="GP462" s="343"/>
      <c r="GQ462" s="343"/>
      <c r="GR462" s="343"/>
      <c r="GS462" s="343"/>
      <c r="GT462" s="343"/>
      <c r="GU462" s="343"/>
      <c r="GV462" s="343"/>
      <c r="GW462" s="343"/>
      <c r="GX462" s="343"/>
      <c r="GY462" s="343"/>
      <c r="GZ462" s="343"/>
      <c r="HA462" s="343"/>
      <c r="HB462" s="343"/>
      <c r="HC462" s="343"/>
      <c r="HD462" s="343"/>
      <c r="HE462" s="343"/>
      <c r="HF462" s="343"/>
      <c r="HG462" s="343"/>
      <c r="HH462" s="343"/>
      <c r="HI462" s="343"/>
      <c r="HJ462" s="343"/>
      <c r="HK462" s="343"/>
      <c r="HL462" s="343"/>
      <c r="HM462" s="343"/>
      <c r="HN462" s="343"/>
      <c r="HO462" s="343"/>
      <c r="HP462" s="343"/>
      <c r="HQ462" s="343"/>
      <c r="HR462" s="343"/>
      <c r="HS462" s="343"/>
      <c r="HT462" s="343"/>
      <c r="HU462" s="343"/>
      <c r="HV462" s="343"/>
      <c r="HW462" s="343"/>
      <c r="HX462" s="343"/>
      <c r="HY462" s="343"/>
      <c r="HZ462" s="343"/>
      <c r="IA462" s="343"/>
      <c r="IB462" s="343"/>
      <c r="IC462" s="343"/>
      <c r="ID462" s="343"/>
      <c r="IE462" s="343"/>
      <c r="IF462" s="343"/>
      <c r="IG462" s="343"/>
      <c r="IH462" s="343"/>
      <c r="II462" s="343"/>
      <c r="IJ462" s="343"/>
      <c r="IK462" s="343"/>
      <c r="IL462" s="343"/>
      <c r="IM462" s="343"/>
      <c r="IN462" s="343"/>
      <c r="IO462" s="343"/>
      <c r="IP462" s="343"/>
      <c r="IQ462" s="343"/>
      <c r="IR462" s="343"/>
      <c r="IS462" s="343"/>
      <c r="IT462" s="343"/>
      <c r="IU462" s="343"/>
      <c r="IV462" s="343"/>
    </row>
    <row r="463" s="26" customFormat="true" ht="30" hidden="false" customHeight="false" outlineLevel="0" collapsed="false">
      <c r="A463" s="51" t="n">
        <v>4</v>
      </c>
      <c r="B463" s="39" t="s">
        <v>1473</v>
      </c>
      <c r="C463" s="78" t="s">
        <v>1474</v>
      </c>
      <c r="D463" s="78" t="s">
        <v>1475</v>
      </c>
      <c r="E463" s="78" t="s">
        <v>1014</v>
      </c>
      <c r="F463" s="37" t="s">
        <v>2650</v>
      </c>
      <c r="G463" s="56" t="n">
        <v>10.6</v>
      </c>
      <c r="H463" s="52" t="n">
        <v>530</v>
      </c>
      <c r="I463" s="65" t="n">
        <v>5618</v>
      </c>
      <c r="J463" s="41" t="n">
        <v>0.12</v>
      </c>
      <c r="K463" s="42" t="n">
        <v>6292.16</v>
      </c>
      <c r="L463" s="37" t="s">
        <v>859</v>
      </c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21"/>
      <c r="Y463" s="321"/>
      <c r="Z463" s="321"/>
      <c r="AA463" s="321"/>
      <c r="AB463" s="321"/>
      <c r="AC463" s="321"/>
      <c r="AD463" s="321"/>
      <c r="AE463" s="321"/>
      <c r="AF463" s="321"/>
      <c r="AG463" s="321"/>
      <c r="AH463" s="321"/>
      <c r="AI463" s="321"/>
      <c r="AJ463" s="321"/>
      <c r="AK463" s="321"/>
      <c r="AL463" s="321"/>
      <c r="AM463" s="321"/>
      <c r="AN463" s="321"/>
      <c r="AO463" s="321"/>
      <c r="AP463" s="321"/>
      <c r="AQ463" s="321"/>
      <c r="AR463" s="321"/>
      <c r="AS463" s="321"/>
      <c r="AT463" s="321"/>
      <c r="AU463" s="321"/>
      <c r="AV463" s="321"/>
      <c r="AW463" s="321"/>
      <c r="AX463" s="321"/>
      <c r="AY463" s="321"/>
      <c r="AZ463" s="321"/>
      <c r="BA463" s="321"/>
      <c r="BB463" s="321"/>
      <c r="BC463" s="321"/>
      <c r="BD463" s="321"/>
      <c r="BE463" s="321"/>
      <c r="BF463" s="321"/>
      <c r="BG463" s="321"/>
      <c r="BH463" s="321"/>
      <c r="BI463" s="321"/>
      <c r="BJ463" s="321"/>
      <c r="BK463" s="321"/>
      <c r="BL463" s="321"/>
      <c r="BM463" s="321"/>
      <c r="BN463" s="321"/>
      <c r="BO463" s="321"/>
      <c r="BP463" s="321"/>
      <c r="BQ463" s="321"/>
      <c r="BR463" s="321"/>
      <c r="BS463" s="321"/>
      <c r="BT463" s="321"/>
      <c r="BU463" s="321"/>
      <c r="BV463" s="321"/>
      <c r="BW463" s="321"/>
      <c r="BX463" s="321"/>
      <c r="BY463" s="321"/>
      <c r="BZ463" s="321"/>
      <c r="CA463" s="321"/>
      <c r="CB463" s="321"/>
      <c r="CC463" s="321"/>
      <c r="CD463" s="321"/>
      <c r="CE463" s="321"/>
      <c r="CF463" s="321"/>
      <c r="CG463" s="321"/>
      <c r="CH463" s="321"/>
      <c r="CI463" s="321"/>
      <c r="CJ463" s="321"/>
      <c r="CK463" s="321"/>
      <c r="CL463" s="321"/>
      <c r="CM463" s="321"/>
      <c r="CN463" s="321"/>
      <c r="CO463" s="321"/>
      <c r="CP463" s="321"/>
      <c r="CQ463" s="321"/>
      <c r="CR463" s="321"/>
      <c r="CS463" s="321"/>
      <c r="CT463" s="321"/>
      <c r="CU463" s="321"/>
      <c r="CV463" s="321"/>
      <c r="CW463" s="321"/>
      <c r="CX463" s="321"/>
      <c r="CY463" s="321"/>
      <c r="CZ463" s="321"/>
      <c r="DA463" s="321"/>
      <c r="DB463" s="321"/>
      <c r="DC463" s="321"/>
      <c r="DD463" s="321"/>
      <c r="DE463" s="321"/>
      <c r="DF463" s="321"/>
      <c r="DG463" s="321"/>
      <c r="DH463" s="321"/>
      <c r="DI463" s="321"/>
      <c r="DJ463" s="321"/>
      <c r="DK463" s="321"/>
      <c r="DL463" s="321"/>
      <c r="DM463" s="321"/>
      <c r="DN463" s="321"/>
      <c r="DO463" s="321"/>
      <c r="DP463" s="321"/>
      <c r="DQ463" s="321"/>
      <c r="DR463" s="321"/>
      <c r="DS463" s="321"/>
      <c r="DT463" s="321"/>
      <c r="DU463" s="321"/>
      <c r="DV463" s="321"/>
      <c r="DW463" s="321"/>
      <c r="DX463" s="321"/>
      <c r="DY463" s="321"/>
      <c r="DZ463" s="321"/>
      <c r="EA463" s="321"/>
      <c r="EB463" s="321"/>
      <c r="EC463" s="321"/>
      <c r="ED463" s="321"/>
      <c r="EE463" s="321"/>
      <c r="EF463" s="321"/>
      <c r="EG463" s="321"/>
      <c r="EH463" s="321"/>
      <c r="EI463" s="321"/>
      <c r="EJ463" s="321"/>
      <c r="EK463" s="321"/>
      <c r="EL463" s="321"/>
      <c r="EM463" s="321"/>
      <c r="EN463" s="321"/>
      <c r="EO463" s="321"/>
      <c r="EP463" s="321"/>
      <c r="EQ463" s="321"/>
      <c r="ER463" s="321"/>
      <c r="ES463" s="321"/>
      <c r="ET463" s="321"/>
      <c r="EU463" s="321"/>
      <c r="EV463" s="321"/>
      <c r="EW463" s="321"/>
      <c r="EX463" s="321"/>
      <c r="EY463" s="321"/>
      <c r="EZ463" s="321"/>
      <c r="FA463" s="321"/>
      <c r="FB463" s="321"/>
      <c r="FC463" s="321"/>
      <c r="FD463" s="321"/>
      <c r="FE463" s="321"/>
      <c r="FF463" s="321"/>
      <c r="FG463" s="321"/>
      <c r="FH463" s="321"/>
      <c r="FI463" s="321"/>
      <c r="FJ463" s="321"/>
      <c r="FK463" s="321"/>
      <c r="FL463" s="321"/>
      <c r="FM463" s="321"/>
      <c r="FN463" s="321"/>
      <c r="FO463" s="321"/>
      <c r="FP463" s="321"/>
      <c r="FQ463" s="321"/>
      <c r="FR463" s="321"/>
      <c r="FS463" s="321"/>
      <c r="FT463" s="321"/>
      <c r="FU463" s="321"/>
      <c r="FV463" s="321"/>
      <c r="FW463" s="321"/>
      <c r="FX463" s="321"/>
      <c r="FY463" s="321"/>
      <c r="FZ463" s="321"/>
      <c r="GA463" s="321"/>
      <c r="GB463" s="321"/>
      <c r="GC463" s="321"/>
      <c r="GD463" s="321"/>
      <c r="GE463" s="321"/>
      <c r="GF463" s="321"/>
      <c r="GG463" s="321"/>
      <c r="GH463" s="321"/>
      <c r="GI463" s="321"/>
      <c r="GJ463" s="321"/>
      <c r="GK463" s="321"/>
      <c r="GL463" s="321"/>
      <c r="GM463" s="321"/>
      <c r="GN463" s="321"/>
      <c r="GO463" s="321"/>
      <c r="GP463" s="321"/>
      <c r="GQ463" s="321"/>
      <c r="GR463" s="321"/>
      <c r="GS463" s="321"/>
      <c r="GT463" s="321"/>
      <c r="GU463" s="321"/>
      <c r="GV463" s="321"/>
      <c r="GW463" s="321"/>
      <c r="GX463" s="321"/>
      <c r="GY463" s="321"/>
      <c r="GZ463" s="321"/>
      <c r="HA463" s="321"/>
      <c r="HB463" s="321"/>
      <c r="HC463" s="321"/>
      <c r="HD463" s="321"/>
      <c r="HE463" s="321"/>
      <c r="HF463" s="321"/>
      <c r="HG463" s="321"/>
      <c r="HH463" s="321"/>
      <c r="HI463" s="321"/>
      <c r="HJ463" s="321"/>
      <c r="HK463" s="321"/>
      <c r="HL463" s="321"/>
      <c r="HM463" s="321"/>
      <c r="HN463" s="321"/>
      <c r="HO463" s="321"/>
      <c r="HP463" s="321"/>
      <c r="HQ463" s="321"/>
      <c r="HR463" s="321"/>
      <c r="HS463" s="321"/>
      <c r="HT463" s="321"/>
      <c r="HU463" s="321"/>
      <c r="HV463" s="321"/>
      <c r="HW463" s="321"/>
      <c r="HX463" s="321"/>
      <c r="HY463" s="321"/>
      <c r="HZ463" s="321"/>
      <c r="IA463" s="321"/>
      <c r="IB463" s="321"/>
      <c r="IC463" s="321"/>
      <c r="ID463" s="321"/>
      <c r="IE463" s="321"/>
      <c r="IF463" s="321"/>
      <c r="IG463" s="321"/>
    </row>
    <row r="464" s="26" customFormat="true" ht="45" hidden="false" customHeight="false" outlineLevel="0" collapsed="false">
      <c r="A464" s="51" t="n">
        <v>5</v>
      </c>
      <c r="B464" s="39" t="s">
        <v>1692</v>
      </c>
      <c r="C464" s="37" t="s">
        <v>1693</v>
      </c>
      <c r="D464" s="37" t="s">
        <v>1694</v>
      </c>
      <c r="E464" s="78" t="s">
        <v>923</v>
      </c>
      <c r="F464" s="37" t="s">
        <v>2650</v>
      </c>
      <c r="G464" s="60" t="n">
        <v>2.18</v>
      </c>
      <c r="H464" s="39" t="n">
        <v>300</v>
      </c>
      <c r="I464" s="40" t="n">
        <v>654</v>
      </c>
      <c r="J464" s="41" t="n">
        <v>0.12</v>
      </c>
      <c r="K464" s="42" t="n">
        <v>732.48</v>
      </c>
      <c r="L464" s="37" t="s">
        <v>859</v>
      </c>
      <c r="N464" s="321"/>
      <c r="O464" s="321"/>
      <c r="P464" s="321"/>
      <c r="Q464" s="321"/>
      <c r="R464" s="321"/>
      <c r="S464" s="321"/>
      <c r="T464" s="321"/>
      <c r="U464" s="321"/>
      <c r="V464" s="321"/>
      <c r="W464" s="321"/>
      <c r="X464" s="321"/>
      <c r="Y464" s="321"/>
      <c r="Z464" s="321"/>
      <c r="AA464" s="321"/>
      <c r="AB464" s="321"/>
      <c r="AC464" s="321"/>
      <c r="AD464" s="321"/>
      <c r="AE464" s="321"/>
      <c r="AF464" s="321"/>
      <c r="AG464" s="321"/>
      <c r="AH464" s="321"/>
      <c r="AI464" s="321"/>
      <c r="AJ464" s="321"/>
      <c r="AK464" s="321"/>
      <c r="AL464" s="321"/>
      <c r="AM464" s="321"/>
      <c r="AN464" s="321"/>
      <c r="AO464" s="321"/>
      <c r="AP464" s="321"/>
      <c r="AQ464" s="321"/>
      <c r="AR464" s="321"/>
      <c r="AS464" s="321"/>
      <c r="AT464" s="321"/>
      <c r="AU464" s="321"/>
      <c r="AV464" s="321"/>
      <c r="AW464" s="321"/>
      <c r="AX464" s="321"/>
      <c r="AY464" s="321"/>
      <c r="AZ464" s="321"/>
      <c r="BA464" s="321"/>
      <c r="BB464" s="321"/>
      <c r="BC464" s="321"/>
      <c r="BD464" s="321"/>
      <c r="BE464" s="321"/>
      <c r="BF464" s="321"/>
      <c r="BG464" s="321"/>
      <c r="BH464" s="321"/>
      <c r="BI464" s="321"/>
      <c r="BJ464" s="321"/>
      <c r="BK464" s="321"/>
      <c r="BL464" s="321"/>
      <c r="BM464" s="321"/>
      <c r="BN464" s="321"/>
      <c r="BO464" s="321"/>
      <c r="BP464" s="321"/>
      <c r="BQ464" s="321"/>
      <c r="BR464" s="321"/>
      <c r="BS464" s="321"/>
      <c r="BT464" s="321"/>
      <c r="BU464" s="321"/>
      <c r="BV464" s="321"/>
      <c r="BW464" s="321"/>
      <c r="BX464" s="321"/>
      <c r="BY464" s="321"/>
      <c r="BZ464" s="321"/>
      <c r="CA464" s="321"/>
      <c r="CB464" s="321"/>
      <c r="CC464" s="321"/>
      <c r="CD464" s="321"/>
      <c r="CE464" s="321"/>
      <c r="CF464" s="321"/>
      <c r="CG464" s="321"/>
      <c r="CH464" s="321"/>
      <c r="CI464" s="321"/>
      <c r="CJ464" s="321"/>
      <c r="CK464" s="321"/>
      <c r="CL464" s="321"/>
      <c r="CM464" s="321"/>
      <c r="CN464" s="321"/>
      <c r="CO464" s="321"/>
      <c r="CP464" s="321"/>
      <c r="CQ464" s="321"/>
      <c r="CR464" s="321"/>
      <c r="CS464" s="321"/>
      <c r="CT464" s="321"/>
      <c r="CU464" s="321"/>
      <c r="CV464" s="321"/>
      <c r="CW464" s="321"/>
      <c r="CX464" s="321"/>
      <c r="CY464" s="321"/>
      <c r="CZ464" s="321"/>
      <c r="DA464" s="321"/>
      <c r="DB464" s="321"/>
      <c r="DC464" s="321"/>
      <c r="DD464" s="321"/>
      <c r="DE464" s="321"/>
      <c r="DF464" s="321"/>
      <c r="DG464" s="321"/>
      <c r="DH464" s="321"/>
      <c r="DI464" s="321"/>
      <c r="DJ464" s="321"/>
      <c r="DK464" s="321"/>
      <c r="DL464" s="321"/>
      <c r="DM464" s="321"/>
      <c r="DN464" s="321"/>
      <c r="DO464" s="321"/>
      <c r="DP464" s="321"/>
      <c r="DQ464" s="321"/>
      <c r="DR464" s="321"/>
      <c r="DS464" s="321"/>
      <c r="DT464" s="321"/>
      <c r="DU464" s="321"/>
      <c r="DV464" s="321"/>
      <c r="DW464" s="321"/>
      <c r="DX464" s="321"/>
      <c r="DY464" s="321"/>
      <c r="DZ464" s="321"/>
      <c r="EA464" s="321"/>
      <c r="EB464" s="321"/>
      <c r="EC464" s="321"/>
      <c r="ED464" s="321"/>
      <c r="EE464" s="321"/>
      <c r="EF464" s="321"/>
      <c r="EG464" s="321"/>
      <c r="EH464" s="321"/>
      <c r="EI464" s="321"/>
      <c r="EJ464" s="321"/>
      <c r="EK464" s="321"/>
      <c r="EL464" s="321"/>
      <c r="EM464" s="321"/>
      <c r="EN464" s="321"/>
      <c r="EO464" s="321"/>
      <c r="EP464" s="321"/>
      <c r="EQ464" s="321"/>
      <c r="ER464" s="321"/>
      <c r="ES464" s="321"/>
      <c r="ET464" s="321"/>
      <c r="EU464" s="321"/>
      <c r="EV464" s="321"/>
      <c r="EW464" s="321"/>
      <c r="EX464" s="321"/>
      <c r="EY464" s="321"/>
      <c r="EZ464" s="321"/>
      <c r="FA464" s="321"/>
      <c r="FB464" s="321"/>
      <c r="FC464" s="321"/>
      <c r="FD464" s="321"/>
      <c r="FE464" s="321"/>
      <c r="FF464" s="321"/>
      <c r="FG464" s="321"/>
      <c r="FH464" s="321"/>
      <c r="FI464" s="321"/>
      <c r="FJ464" s="321"/>
      <c r="FK464" s="321"/>
      <c r="FL464" s="321"/>
      <c r="FM464" s="321"/>
      <c r="FN464" s="321"/>
      <c r="FO464" s="321"/>
      <c r="FP464" s="321"/>
      <c r="FQ464" s="321"/>
      <c r="FR464" s="321"/>
      <c r="FS464" s="321"/>
      <c r="FT464" s="321"/>
      <c r="FU464" s="321"/>
      <c r="FV464" s="321"/>
      <c r="FW464" s="321"/>
      <c r="FX464" s="321"/>
      <c r="FY464" s="321"/>
      <c r="FZ464" s="321"/>
      <c r="GA464" s="321"/>
      <c r="GB464" s="321"/>
      <c r="GC464" s="321"/>
      <c r="GD464" s="321"/>
      <c r="GE464" s="321"/>
      <c r="GF464" s="321"/>
      <c r="GG464" s="321"/>
      <c r="GH464" s="321"/>
      <c r="GI464" s="321"/>
      <c r="GJ464" s="321"/>
      <c r="GK464" s="321"/>
      <c r="GL464" s="321"/>
      <c r="GM464" s="321"/>
      <c r="GN464" s="321"/>
      <c r="GO464" s="321"/>
      <c r="GP464" s="321"/>
      <c r="GQ464" s="321"/>
      <c r="GR464" s="321"/>
      <c r="GS464" s="321"/>
      <c r="GT464" s="321"/>
      <c r="GU464" s="321"/>
      <c r="GV464" s="321"/>
      <c r="GW464" s="321"/>
      <c r="GX464" s="321"/>
      <c r="GY464" s="321"/>
      <c r="GZ464" s="321"/>
      <c r="HA464" s="321"/>
      <c r="HB464" s="321"/>
      <c r="HC464" s="321"/>
      <c r="HD464" s="321"/>
      <c r="HE464" s="321"/>
      <c r="HF464" s="321"/>
      <c r="HG464" s="321"/>
      <c r="HH464" s="321"/>
      <c r="HI464" s="321"/>
      <c r="HJ464" s="321"/>
      <c r="HK464" s="321"/>
      <c r="HL464" s="321"/>
      <c r="HM464" s="321"/>
      <c r="HN464" s="321"/>
      <c r="HO464" s="321"/>
      <c r="HP464" s="321"/>
      <c r="HQ464" s="321"/>
      <c r="HR464" s="321"/>
      <c r="HS464" s="321"/>
      <c r="HT464" s="321"/>
      <c r="HU464" s="321"/>
      <c r="HV464" s="321"/>
      <c r="HW464" s="321"/>
      <c r="HX464" s="321"/>
      <c r="HY464" s="321"/>
      <c r="HZ464" s="321"/>
      <c r="IA464" s="321"/>
      <c r="IB464" s="321"/>
      <c r="IC464" s="321"/>
      <c r="ID464" s="321"/>
      <c r="IE464" s="321"/>
      <c r="IF464" s="321"/>
      <c r="IG464" s="321"/>
      <c r="IH464" s="321"/>
      <c r="II464" s="321"/>
      <c r="IJ464" s="321"/>
      <c r="IK464" s="321"/>
      <c r="IL464" s="321"/>
      <c r="IM464" s="321"/>
      <c r="IN464" s="321"/>
      <c r="IO464" s="321"/>
      <c r="IP464" s="321"/>
      <c r="IQ464" s="321"/>
      <c r="IR464" s="321"/>
      <c r="IS464" s="321"/>
      <c r="IT464" s="321"/>
      <c r="IU464" s="321"/>
      <c r="IV464" s="321"/>
    </row>
    <row r="465" s="26" customFormat="true" ht="30" hidden="false" customHeight="false" outlineLevel="0" collapsed="false">
      <c r="A465" s="51" t="n">
        <v>6</v>
      </c>
      <c r="B465" s="39" t="s">
        <v>1166</v>
      </c>
      <c r="C465" s="37" t="s">
        <v>1167</v>
      </c>
      <c r="D465" s="37" t="s">
        <v>1168</v>
      </c>
      <c r="E465" s="78" t="s">
        <v>103</v>
      </c>
      <c r="F465" s="37" t="s">
        <v>2650</v>
      </c>
      <c r="G465" s="60" t="n">
        <v>0.27</v>
      </c>
      <c r="H465" s="39" t="n">
        <v>2000</v>
      </c>
      <c r="I465" s="65" t="n">
        <v>540</v>
      </c>
      <c r="J465" s="57" t="n">
        <v>0.12</v>
      </c>
      <c r="K465" s="42" t="n">
        <v>604.8</v>
      </c>
      <c r="L465" s="37" t="s">
        <v>859</v>
      </c>
      <c r="M465" s="332"/>
      <c r="N465" s="333"/>
      <c r="O465" s="333"/>
      <c r="P465" s="333"/>
      <c r="Q465" s="333"/>
      <c r="R465" s="333"/>
      <c r="S465" s="321"/>
      <c r="T465" s="321"/>
      <c r="U465" s="321"/>
      <c r="V465" s="321"/>
      <c r="W465" s="321"/>
      <c r="X465" s="321"/>
      <c r="Y465" s="321"/>
      <c r="Z465" s="321"/>
      <c r="AA465" s="321"/>
      <c r="AB465" s="321"/>
      <c r="AC465" s="321"/>
      <c r="AD465" s="321"/>
      <c r="AE465" s="321"/>
      <c r="AF465" s="321"/>
      <c r="AG465" s="321"/>
      <c r="AH465" s="321"/>
      <c r="AI465" s="321"/>
      <c r="AJ465" s="321"/>
      <c r="AK465" s="321"/>
      <c r="AL465" s="321"/>
      <c r="AM465" s="321"/>
      <c r="AN465" s="321"/>
      <c r="AO465" s="321"/>
      <c r="AP465" s="321"/>
      <c r="AQ465" s="321"/>
      <c r="AR465" s="321"/>
      <c r="AS465" s="321"/>
      <c r="AT465" s="321"/>
      <c r="AU465" s="321"/>
      <c r="AV465" s="321"/>
      <c r="AW465" s="321"/>
      <c r="AX465" s="321"/>
      <c r="AY465" s="321"/>
      <c r="AZ465" s="321"/>
      <c r="BA465" s="321"/>
      <c r="BB465" s="321"/>
      <c r="BC465" s="321"/>
      <c r="BD465" s="321"/>
      <c r="BE465" s="321"/>
      <c r="BF465" s="321"/>
      <c r="BG465" s="321"/>
      <c r="BH465" s="321"/>
      <c r="BI465" s="321"/>
      <c r="BJ465" s="321"/>
      <c r="BK465" s="321"/>
      <c r="BL465" s="321"/>
      <c r="BM465" s="321"/>
      <c r="BN465" s="321"/>
      <c r="BO465" s="321"/>
      <c r="BP465" s="321"/>
      <c r="BQ465" s="321"/>
      <c r="BR465" s="321"/>
      <c r="BS465" s="321"/>
      <c r="BT465" s="321"/>
      <c r="BU465" s="321"/>
      <c r="BV465" s="321"/>
      <c r="BW465" s="321"/>
      <c r="BX465" s="321"/>
      <c r="BY465" s="321"/>
      <c r="BZ465" s="321"/>
      <c r="CA465" s="321"/>
      <c r="CB465" s="321"/>
      <c r="CC465" s="321"/>
      <c r="CD465" s="321"/>
      <c r="CE465" s="321"/>
      <c r="CF465" s="321"/>
      <c r="CG465" s="321"/>
      <c r="CH465" s="321"/>
      <c r="CI465" s="321"/>
      <c r="CJ465" s="321"/>
      <c r="CK465" s="321"/>
      <c r="CL465" s="321"/>
      <c r="CM465" s="321"/>
      <c r="CN465" s="321"/>
      <c r="CO465" s="321"/>
      <c r="CP465" s="321"/>
      <c r="CQ465" s="321"/>
      <c r="CR465" s="321"/>
      <c r="CS465" s="321"/>
      <c r="CT465" s="321"/>
      <c r="CU465" s="321"/>
      <c r="CV465" s="321"/>
      <c r="CW465" s="321"/>
      <c r="CX465" s="321"/>
      <c r="CY465" s="321"/>
      <c r="CZ465" s="321"/>
      <c r="DA465" s="321"/>
      <c r="DB465" s="321"/>
      <c r="DC465" s="321"/>
      <c r="DD465" s="321"/>
      <c r="DE465" s="321"/>
      <c r="DF465" s="321"/>
      <c r="DG465" s="321"/>
      <c r="DH465" s="321"/>
      <c r="DI465" s="321"/>
      <c r="DJ465" s="321"/>
      <c r="DK465" s="321"/>
      <c r="DL465" s="321"/>
      <c r="DM465" s="321"/>
      <c r="DN465" s="321"/>
      <c r="DO465" s="321"/>
      <c r="DP465" s="321"/>
      <c r="DQ465" s="321"/>
      <c r="DR465" s="321"/>
      <c r="DS465" s="321"/>
      <c r="DT465" s="321"/>
      <c r="DU465" s="321"/>
      <c r="DV465" s="321"/>
      <c r="DW465" s="321"/>
      <c r="DX465" s="321"/>
      <c r="DY465" s="321"/>
      <c r="DZ465" s="321"/>
      <c r="EA465" s="321"/>
      <c r="EB465" s="321"/>
      <c r="EC465" s="321"/>
      <c r="ED465" s="321"/>
      <c r="EE465" s="321"/>
      <c r="EF465" s="321"/>
      <c r="EG465" s="321"/>
      <c r="EH465" s="321"/>
      <c r="EI465" s="321"/>
      <c r="EJ465" s="321"/>
      <c r="EK465" s="321"/>
      <c r="EL465" s="321"/>
      <c r="EM465" s="321"/>
      <c r="EN465" s="321"/>
      <c r="EO465" s="321"/>
      <c r="EP465" s="321"/>
      <c r="EQ465" s="321"/>
      <c r="ER465" s="321"/>
      <c r="ES465" s="321"/>
      <c r="ET465" s="321"/>
      <c r="EU465" s="321"/>
      <c r="EV465" s="321"/>
      <c r="EW465" s="321"/>
      <c r="EX465" s="321"/>
      <c r="EY465" s="321"/>
      <c r="EZ465" s="321"/>
      <c r="FA465" s="321"/>
      <c r="FB465" s="321"/>
      <c r="FC465" s="321"/>
      <c r="FD465" s="321"/>
      <c r="FE465" s="321"/>
      <c r="FF465" s="321"/>
      <c r="FG465" s="321"/>
      <c r="FH465" s="321"/>
      <c r="FI465" s="321"/>
      <c r="FJ465" s="321"/>
      <c r="FK465" s="321"/>
      <c r="FL465" s="321"/>
      <c r="FM465" s="321"/>
      <c r="FN465" s="321"/>
      <c r="FO465" s="321"/>
      <c r="FP465" s="321"/>
      <c r="FQ465" s="321"/>
      <c r="FR465" s="321"/>
      <c r="FS465" s="321"/>
      <c r="FT465" s="321"/>
      <c r="FU465" s="321"/>
      <c r="FV465" s="321"/>
      <c r="FW465" s="321"/>
      <c r="FX465" s="321"/>
      <c r="FY465" s="321"/>
      <c r="FZ465" s="321"/>
      <c r="GA465" s="321"/>
      <c r="GB465" s="321"/>
      <c r="GC465" s="321"/>
      <c r="GD465" s="321"/>
      <c r="GE465" s="321"/>
      <c r="GF465" s="321"/>
      <c r="GG465" s="321"/>
      <c r="GH465" s="321"/>
      <c r="GI465" s="321"/>
      <c r="GJ465" s="321"/>
      <c r="GK465" s="321"/>
      <c r="GL465" s="321"/>
      <c r="GM465" s="321"/>
      <c r="GN465" s="321"/>
      <c r="GO465" s="321"/>
      <c r="GP465" s="321"/>
      <c r="GQ465" s="321"/>
      <c r="GR465" s="321"/>
      <c r="GS465" s="321"/>
      <c r="GT465" s="321"/>
      <c r="GU465" s="321"/>
      <c r="GV465" s="321"/>
      <c r="GW465" s="321"/>
      <c r="GX465" s="321"/>
      <c r="GY465" s="321"/>
      <c r="GZ465" s="321"/>
      <c r="HA465" s="321"/>
      <c r="HB465" s="321"/>
      <c r="HC465" s="321"/>
      <c r="HD465" s="321"/>
      <c r="HE465" s="321"/>
      <c r="HF465" s="321"/>
      <c r="HG465" s="321"/>
      <c r="HH465" s="321"/>
      <c r="HI465" s="321"/>
      <c r="HJ465" s="321"/>
      <c r="HK465" s="321"/>
      <c r="HL465" s="321"/>
      <c r="HM465" s="321"/>
      <c r="HN465" s="321"/>
      <c r="HO465" s="321"/>
      <c r="HP465" s="321"/>
      <c r="HQ465" s="321"/>
      <c r="HR465" s="321"/>
      <c r="HS465" s="321"/>
      <c r="HT465" s="321"/>
      <c r="HU465" s="321"/>
      <c r="HV465" s="321"/>
      <c r="HW465" s="321"/>
      <c r="HX465" s="321"/>
      <c r="HY465" s="321"/>
      <c r="HZ465" s="321"/>
      <c r="IA465" s="321"/>
      <c r="IB465" s="321"/>
      <c r="IC465" s="321"/>
      <c r="ID465" s="321"/>
      <c r="IE465" s="321"/>
      <c r="IF465" s="321"/>
      <c r="IG465" s="321"/>
      <c r="IH465" s="321"/>
      <c r="II465" s="321"/>
      <c r="IJ465" s="321"/>
      <c r="IK465" s="321"/>
      <c r="IL465" s="321"/>
      <c r="IM465" s="321"/>
      <c r="IN465" s="321"/>
      <c r="IO465" s="321"/>
      <c r="IP465" s="321"/>
    </row>
    <row r="466" s="26" customFormat="true" ht="15" hidden="false" customHeight="true" outlineLevel="0" collapsed="false">
      <c r="A466" s="33" t="s">
        <v>2593</v>
      </c>
      <c r="B466" s="33"/>
      <c r="C466" s="33"/>
      <c r="D466" s="33"/>
      <c r="E466" s="33"/>
      <c r="F466" s="33"/>
      <c r="G466" s="33"/>
      <c r="H466" s="33"/>
      <c r="I466" s="33"/>
      <c r="J466" s="33"/>
      <c r="K466" s="290" t="n">
        <f aca="false">SUM(K460:K465)</f>
        <v>10368.512</v>
      </c>
    </row>
    <row r="467" s="26" customFormat="true" ht="15" hidden="false" customHeight="true" outlineLevel="0" collapsed="false">
      <c r="A467" s="33" t="s">
        <v>2594</v>
      </c>
      <c r="B467" s="33"/>
      <c r="C467" s="33"/>
      <c r="D467" s="33"/>
      <c r="E467" s="33"/>
      <c r="F467" s="33"/>
      <c r="G467" s="33"/>
      <c r="H467" s="33"/>
      <c r="I467" s="33"/>
      <c r="J467" s="33"/>
      <c r="K467" s="290" t="n">
        <v>0.49</v>
      </c>
    </row>
    <row r="468" s="26" customFormat="true" ht="15" hidden="false" customHeight="true" outlineLevel="0" collapsed="false">
      <c r="A468" s="313" t="s">
        <v>2749</v>
      </c>
      <c r="B468" s="313"/>
      <c r="C468" s="313"/>
      <c r="D468" s="313"/>
      <c r="E468" s="313"/>
      <c r="F468" s="313"/>
      <c r="G468" s="313"/>
      <c r="H468" s="313"/>
      <c r="I468" s="313"/>
      <c r="J468" s="313"/>
      <c r="K468" s="290" t="n">
        <f aca="false">SUM(K466:K467)</f>
        <v>10369.002</v>
      </c>
    </row>
    <row r="469" s="26" customFormat="true" ht="15" hidden="false" customHeight="false" outlineLevel="0" collapsed="false">
      <c r="A469" s="314"/>
      <c r="B469" s="315"/>
      <c r="C469" s="315"/>
      <c r="D469" s="315"/>
      <c r="E469" s="316"/>
      <c r="F469" s="315"/>
      <c r="G469" s="317"/>
      <c r="H469" s="314"/>
      <c r="I469" s="315"/>
      <c r="J469" s="315"/>
      <c r="K469" s="318"/>
    </row>
    <row r="470" s="26" customFormat="true" ht="15" hidden="false" customHeight="false" outlineLevel="0" collapsed="false">
      <c r="A470" s="24"/>
      <c r="C470" s="319"/>
      <c r="D470" s="319"/>
      <c r="F470" s="319"/>
      <c r="G470" s="320"/>
      <c r="H470" s="24"/>
      <c r="K470" s="118"/>
    </row>
    <row r="471" s="26" customFormat="true" ht="45" hidden="false" customHeight="false" outlineLevel="0" collapsed="false">
      <c r="A471" s="32" t="s">
        <v>2588</v>
      </c>
      <c r="B471" s="284" t="s">
        <v>751</v>
      </c>
      <c r="C471" s="284" t="s">
        <v>752</v>
      </c>
      <c r="D471" s="284" t="s">
        <v>753</v>
      </c>
      <c r="E471" s="284" t="s">
        <v>3</v>
      </c>
      <c r="F471" s="284" t="s">
        <v>2589</v>
      </c>
      <c r="G471" s="286" t="s">
        <v>755</v>
      </c>
      <c r="H471" s="285" t="s">
        <v>756</v>
      </c>
      <c r="I471" s="286" t="s">
        <v>757</v>
      </c>
      <c r="J471" s="285" t="s">
        <v>758</v>
      </c>
      <c r="K471" s="287" t="s">
        <v>759</v>
      </c>
      <c r="M471" s="283" t="s">
        <v>2750</v>
      </c>
    </row>
    <row r="472" s="24" customFormat="true" ht="30" hidden="false" customHeight="false" outlineLevel="0" collapsed="false">
      <c r="A472" s="51" t="n">
        <v>1</v>
      </c>
      <c r="B472" s="39" t="s">
        <v>986</v>
      </c>
      <c r="C472" s="37" t="s">
        <v>987</v>
      </c>
      <c r="D472" s="37" t="s">
        <v>988</v>
      </c>
      <c r="E472" s="78" t="s">
        <v>16</v>
      </c>
      <c r="F472" s="37" t="s">
        <v>935</v>
      </c>
      <c r="G472" s="56" t="n">
        <v>0.89</v>
      </c>
      <c r="H472" s="52" t="n">
        <v>400</v>
      </c>
      <c r="I472" s="40" t="n">
        <v>356</v>
      </c>
      <c r="J472" s="57" t="n">
        <v>0.12</v>
      </c>
      <c r="K472" s="42" t="n">
        <v>398.72</v>
      </c>
      <c r="L472" s="37" t="s">
        <v>859</v>
      </c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  <c r="DJ472" s="50"/>
      <c r="DK472" s="50"/>
      <c r="DL472" s="50"/>
      <c r="DM472" s="50"/>
      <c r="DN472" s="50"/>
      <c r="DO472" s="50"/>
      <c r="DP472" s="50"/>
      <c r="DQ472" s="50"/>
      <c r="DR472" s="50"/>
      <c r="DS472" s="50"/>
      <c r="DT472" s="50"/>
      <c r="DU472" s="50"/>
      <c r="DV472" s="50"/>
      <c r="DW472" s="50"/>
      <c r="DX472" s="50"/>
      <c r="DY472" s="50"/>
      <c r="DZ472" s="50"/>
      <c r="EA472" s="50"/>
      <c r="EB472" s="50"/>
      <c r="EC472" s="50"/>
      <c r="ED472" s="50"/>
      <c r="EE472" s="50"/>
      <c r="EF472" s="50"/>
      <c r="EG472" s="50"/>
      <c r="EH472" s="50"/>
      <c r="EI472" s="50"/>
      <c r="EJ472" s="50"/>
      <c r="EK472" s="50"/>
      <c r="EL472" s="50"/>
      <c r="EM472" s="50"/>
      <c r="EN472" s="50"/>
      <c r="EO472" s="50"/>
      <c r="EP472" s="50"/>
      <c r="EQ472" s="50"/>
      <c r="ER472" s="50"/>
      <c r="ES472" s="50"/>
      <c r="ET472" s="50"/>
      <c r="EU472" s="50"/>
      <c r="EV472" s="50"/>
      <c r="EW472" s="50"/>
      <c r="EX472" s="50"/>
      <c r="EY472" s="50"/>
      <c r="EZ472" s="50"/>
      <c r="FA472" s="50"/>
      <c r="FB472" s="50"/>
      <c r="FC472" s="50"/>
      <c r="FD472" s="50"/>
      <c r="FE472" s="50"/>
      <c r="FF472" s="50"/>
      <c r="FG472" s="50"/>
      <c r="FH472" s="50"/>
      <c r="FI472" s="50"/>
      <c r="FJ472" s="50"/>
      <c r="FK472" s="50"/>
      <c r="FL472" s="50"/>
      <c r="FM472" s="50"/>
      <c r="FN472" s="50"/>
      <c r="FO472" s="50"/>
      <c r="FP472" s="50"/>
      <c r="FQ472" s="50"/>
      <c r="FR472" s="50"/>
      <c r="FS472" s="50"/>
      <c r="FT472" s="50"/>
      <c r="FU472" s="50"/>
      <c r="FV472" s="50"/>
      <c r="FW472" s="50"/>
      <c r="FX472" s="50"/>
      <c r="FY472" s="50"/>
      <c r="FZ472" s="50"/>
      <c r="GA472" s="50"/>
      <c r="GB472" s="50"/>
      <c r="GC472" s="50"/>
      <c r="GD472" s="50"/>
      <c r="GE472" s="50"/>
      <c r="GF472" s="50"/>
      <c r="GG472" s="50"/>
      <c r="GH472" s="50"/>
      <c r="GI472" s="50"/>
      <c r="GJ472" s="50"/>
      <c r="GK472" s="50"/>
      <c r="GL472" s="50"/>
      <c r="GM472" s="50"/>
      <c r="GN472" s="50"/>
      <c r="GO472" s="50"/>
      <c r="GP472" s="50"/>
      <c r="GQ472" s="50"/>
      <c r="GR472" s="50"/>
      <c r="GS472" s="50"/>
      <c r="GT472" s="50"/>
      <c r="GU472" s="50"/>
      <c r="GV472" s="50"/>
      <c r="GW472" s="50"/>
      <c r="GX472" s="50"/>
      <c r="GY472" s="50"/>
      <c r="GZ472" s="50"/>
      <c r="HA472" s="50"/>
      <c r="HB472" s="50"/>
      <c r="HC472" s="50"/>
      <c r="HD472" s="50"/>
      <c r="HE472" s="50"/>
      <c r="HF472" s="50"/>
      <c r="HG472" s="50"/>
      <c r="HH472" s="50"/>
      <c r="HI472" s="50"/>
      <c r="HJ472" s="50"/>
      <c r="HK472" s="50"/>
      <c r="HL472" s="50"/>
      <c r="HM472" s="50"/>
      <c r="HN472" s="50"/>
      <c r="HO472" s="50"/>
      <c r="HP472" s="50"/>
      <c r="HQ472" s="50"/>
      <c r="HR472" s="50"/>
      <c r="HS472" s="50"/>
      <c r="HT472" s="50"/>
    </row>
    <row r="473" s="24" customFormat="true" ht="30" hidden="false" customHeight="false" outlineLevel="0" collapsed="false">
      <c r="A473" s="38" t="n">
        <v>2</v>
      </c>
      <c r="B473" s="39" t="s">
        <v>1211</v>
      </c>
      <c r="C473" s="37" t="s">
        <v>1212</v>
      </c>
      <c r="D473" s="37" t="s">
        <v>1213</v>
      </c>
      <c r="E473" s="78" t="s">
        <v>16</v>
      </c>
      <c r="F473" s="37" t="s">
        <v>935</v>
      </c>
      <c r="G473" s="60" t="n">
        <v>0.25</v>
      </c>
      <c r="H473" s="48" t="n">
        <v>300</v>
      </c>
      <c r="I473" s="65" t="n">
        <v>75</v>
      </c>
      <c r="J473" s="41" t="n">
        <v>0.12</v>
      </c>
      <c r="K473" s="42" t="n">
        <v>84</v>
      </c>
      <c r="L473" s="37" t="s">
        <v>859</v>
      </c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  <c r="DJ473" s="50"/>
      <c r="DK473" s="50"/>
      <c r="DL473" s="50"/>
      <c r="DM473" s="50"/>
      <c r="DN473" s="50"/>
      <c r="DO473" s="50"/>
      <c r="DP473" s="50"/>
      <c r="DQ473" s="50"/>
      <c r="DR473" s="50"/>
      <c r="DS473" s="50"/>
      <c r="DT473" s="50"/>
      <c r="DU473" s="50"/>
      <c r="DV473" s="50"/>
      <c r="DW473" s="50"/>
      <c r="DX473" s="50"/>
      <c r="DY473" s="50"/>
      <c r="DZ473" s="50"/>
      <c r="EA473" s="50"/>
      <c r="EB473" s="50"/>
      <c r="EC473" s="50"/>
      <c r="ED473" s="50"/>
      <c r="EE473" s="50"/>
      <c r="EF473" s="50"/>
      <c r="EG473" s="50"/>
      <c r="EH473" s="50"/>
      <c r="EI473" s="50"/>
      <c r="EJ473" s="50"/>
      <c r="EK473" s="50"/>
      <c r="EL473" s="50"/>
      <c r="EM473" s="50"/>
      <c r="EN473" s="50"/>
      <c r="EO473" s="50"/>
      <c r="EP473" s="50"/>
      <c r="EQ473" s="50"/>
      <c r="ER473" s="50"/>
      <c r="ES473" s="50"/>
      <c r="ET473" s="50"/>
      <c r="EU473" s="50"/>
      <c r="EV473" s="50"/>
      <c r="EW473" s="50"/>
      <c r="EX473" s="50"/>
      <c r="EY473" s="50"/>
      <c r="EZ473" s="50"/>
      <c r="FA473" s="50"/>
      <c r="FB473" s="50"/>
      <c r="FC473" s="50"/>
      <c r="FD473" s="50"/>
      <c r="FE473" s="50"/>
      <c r="FF473" s="50"/>
      <c r="FG473" s="50"/>
      <c r="FH473" s="50"/>
      <c r="FI473" s="50"/>
      <c r="FJ473" s="50"/>
      <c r="FK473" s="50"/>
      <c r="FL473" s="50"/>
      <c r="FM473" s="50"/>
      <c r="FN473" s="50"/>
      <c r="FO473" s="50"/>
      <c r="FP473" s="50"/>
      <c r="FQ473" s="50"/>
      <c r="FR473" s="50"/>
      <c r="FS473" s="50"/>
      <c r="FT473" s="50"/>
      <c r="FU473" s="50"/>
      <c r="FV473" s="50"/>
      <c r="FW473" s="50"/>
      <c r="FX473" s="50"/>
      <c r="FY473" s="50"/>
      <c r="FZ473" s="50"/>
      <c r="GA473" s="50"/>
      <c r="GB473" s="50"/>
      <c r="GC473" s="50"/>
      <c r="GD473" s="50"/>
      <c r="GE473" s="50"/>
      <c r="GF473" s="50"/>
      <c r="GG473" s="50"/>
      <c r="GH473" s="50"/>
      <c r="GI473" s="50"/>
      <c r="GJ473" s="50"/>
      <c r="GK473" s="50"/>
      <c r="GL473" s="50"/>
      <c r="GM473" s="50"/>
      <c r="GN473" s="50"/>
      <c r="GO473" s="50"/>
      <c r="GP473" s="50"/>
      <c r="GQ473" s="50"/>
      <c r="GR473" s="50"/>
      <c r="GS473" s="50"/>
      <c r="GT473" s="50"/>
      <c r="GU473" s="50"/>
      <c r="GV473" s="50"/>
      <c r="GW473" s="50"/>
      <c r="GX473" s="50"/>
      <c r="GY473" s="50"/>
      <c r="GZ473" s="50"/>
      <c r="HA473" s="50"/>
      <c r="HB473" s="50"/>
      <c r="HC473" s="50"/>
      <c r="HD473" s="50"/>
      <c r="HE473" s="50"/>
      <c r="HF473" s="50"/>
      <c r="HG473" s="50"/>
      <c r="HH473" s="50"/>
      <c r="HI473" s="50"/>
      <c r="HJ473" s="50"/>
      <c r="HK473" s="50"/>
      <c r="HL473" s="50"/>
      <c r="HM473" s="50"/>
      <c r="HN473" s="50"/>
      <c r="HO473" s="50"/>
      <c r="HP473" s="50"/>
      <c r="HQ473" s="50"/>
      <c r="HR473" s="50"/>
      <c r="HS473" s="50"/>
      <c r="HT473" s="50"/>
      <c r="HU473" s="50"/>
      <c r="HV473" s="50"/>
      <c r="HW473" s="50"/>
      <c r="HX473" s="50"/>
      <c r="HY473" s="50"/>
      <c r="HZ473" s="50"/>
      <c r="IA473" s="50"/>
    </row>
    <row r="474" s="26" customFormat="true" ht="30" hidden="false" customHeight="false" outlineLevel="0" collapsed="false">
      <c r="A474" s="51" t="n">
        <v>3</v>
      </c>
      <c r="B474" s="39" t="s">
        <v>1462</v>
      </c>
      <c r="C474" s="78" t="s">
        <v>1463</v>
      </c>
      <c r="D474" s="37" t="s">
        <v>1464</v>
      </c>
      <c r="E474" s="78" t="s">
        <v>437</v>
      </c>
      <c r="F474" s="53" t="s">
        <v>2751</v>
      </c>
      <c r="G474" s="56" t="n">
        <v>14.5</v>
      </c>
      <c r="H474" s="114" t="n">
        <v>350</v>
      </c>
      <c r="I474" s="65" t="n">
        <v>5075</v>
      </c>
      <c r="J474" s="41" t="n">
        <v>0.12</v>
      </c>
      <c r="K474" s="42" t="n">
        <v>5684</v>
      </c>
      <c r="L474" s="37" t="s">
        <v>859</v>
      </c>
      <c r="N474" s="321"/>
      <c r="O474" s="321"/>
      <c r="P474" s="321"/>
      <c r="Q474" s="321"/>
      <c r="R474" s="321"/>
      <c r="S474" s="321"/>
      <c r="T474" s="321"/>
      <c r="U474" s="321"/>
      <c r="V474" s="321"/>
      <c r="W474" s="321"/>
      <c r="X474" s="321"/>
      <c r="Y474" s="321"/>
      <c r="Z474" s="321"/>
      <c r="AA474" s="321"/>
      <c r="AB474" s="321"/>
      <c r="AC474" s="321"/>
      <c r="AD474" s="321"/>
      <c r="AE474" s="321"/>
      <c r="AF474" s="321"/>
      <c r="AG474" s="321"/>
      <c r="AH474" s="321"/>
      <c r="AI474" s="321"/>
      <c r="AJ474" s="321"/>
      <c r="AK474" s="321"/>
      <c r="AL474" s="321"/>
      <c r="AM474" s="321"/>
      <c r="AN474" s="321"/>
      <c r="AO474" s="321"/>
      <c r="AP474" s="321"/>
      <c r="AQ474" s="321"/>
      <c r="AR474" s="321"/>
      <c r="AS474" s="321"/>
      <c r="AT474" s="321"/>
      <c r="AU474" s="321"/>
      <c r="AV474" s="321"/>
      <c r="AW474" s="321"/>
      <c r="AX474" s="321"/>
      <c r="AY474" s="321"/>
      <c r="AZ474" s="321"/>
      <c r="BA474" s="321"/>
      <c r="BB474" s="321"/>
      <c r="BC474" s="321"/>
      <c r="BD474" s="321"/>
      <c r="BE474" s="321"/>
      <c r="BF474" s="321"/>
      <c r="BG474" s="321"/>
      <c r="BH474" s="321"/>
      <c r="BI474" s="321"/>
      <c r="BJ474" s="321"/>
      <c r="BK474" s="321"/>
      <c r="BL474" s="321"/>
      <c r="BM474" s="321"/>
      <c r="BN474" s="321"/>
      <c r="BO474" s="321"/>
      <c r="BP474" s="321"/>
      <c r="BQ474" s="321"/>
      <c r="BR474" s="321"/>
      <c r="BS474" s="321"/>
      <c r="BT474" s="321"/>
      <c r="BU474" s="321"/>
      <c r="BV474" s="321"/>
      <c r="BW474" s="321"/>
      <c r="BX474" s="321"/>
      <c r="BY474" s="321"/>
      <c r="BZ474" s="321"/>
      <c r="CA474" s="321"/>
      <c r="CB474" s="321"/>
      <c r="CC474" s="321"/>
      <c r="CD474" s="321"/>
      <c r="CE474" s="321"/>
      <c r="CF474" s="321"/>
      <c r="CG474" s="321"/>
      <c r="CH474" s="321"/>
      <c r="CI474" s="321"/>
      <c r="CJ474" s="321"/>
      <c r="CK474" s="321"/>
      <c r="CL474" s="321"/>
      <c r="CM474" s="321"/>
      <c r="CN474" s="321"/>
      <c r="CO474" s="321"/>
      <c r="CP474" s="321"/>
      <c r="CQ474" s="321"/>
      <c r="CR474" s="321"/>
      <c r="CS474" s="321"/>
      <c r="CT474" s="321"/>
      <c r="CU474" s="321"/>
      <c r="CV474" s="321"/>
      <c r="CW474" s="321"/>
      <c r="CX474" s="321"/>
      <c r="CY474" s="321"/>
      <c r="CZ474" s="321"/>
      <c r="DA474" s="321"/>
      <c r="DB474" s="321"/>
      <c r="DC474" s="321"/>
      <c r="DD474" s="321"/>
      <c r="DE474" s="321"/>
      <c r="DF474" s="321"/>
      <c r="DG474" s="321"/>
      <c r="DH474" s="321"/>
      <c r="DI474" s="321"/>
      <c r="DJ474" s="321"/>
      <c r="DK474" s="321"/>
      <c r="DL474" s="321"/>
      <c r="DM474" s="321"/>
      <c r="DN474" s="321"/>
      <c r="DO474" s="321"/>
      <c r="DP474" s="321"/>
      <c r="DQ474" s="321"/>
      <c r="DR474" s="321"/>
      <c r="DS474" s="321"/>
      <c r="DT474" s="321"/>
      <c r="DU474" s="321"/>
      <c r="DV474" s="321"/>
      <c r="DW474" s="321"/>
      <c r="DX474" s="321"/>
      <c r="DY474" s="321"/>
      <c r="DZ474" s="321"/>
      <c r="EA474" s="321"/>
      <c r="EB474" s="321"/>
      <c r="EC474" s="321"/>
      <c r="ED474" s="321"/>
      <c r="EE474" s="321"/>
      <c r="EF474" s="321"/>
      <c r="EG474" s="321"/>
      <c r="EH474" s="321"/>
      <c r="EI474" s="321"/>
      <c r="EJ474" s="321"/>
      <c r="EK474" s="321"/>
      <c r="EL474" s="321"/>
      <c r="EM474" s="321"/>
      <c r="EN474" s="321"/>
      <c r="EO474" s="321"/>
      <c r="EP474" s="321"/>
      <c r="EQ474" s="321"/>
      <c r="ER474" s="321"/>
      <c r="ES474" s="321"/>
      <c r="ET474" s="321"/>
      <c r="EU474" s="321"/>
      <c r="EV474" s="321"/>
      <c r="EW474" s="321"/>
      <c r="EX474" s="321"/>
      <c r="EY474" s="321"/>
      <c r="EZ474" s="321"/>
      <c r="FA474" s="321"/>
      <c r="FB474" s="321"/>
      <c r="FC474" s="321"/>
      <c r="FD474" s="321"/>
      <c r="FE474" s="321"/>
      <c r="FF474" s="321"/>
      <c r="FG474" s="321"/>
      <c r="FH474" s="321"/>
      <c r="FI474" s="321"/>
      <c r="FJ474" s="321"/>
      <c r="FK474" s="321"/>
      <c r="FL474" s="321"/>
      <c r="FM474" s="321"/>
      <c r="FN474" s="321"/>
      <c r="FO474" s="321"/>
      <c r="FP474" s="321"/>
      <c r="FQ474" s="321"/>
      <c r="FR474" s="321"/>
      <c r="FS474" s="321"/>
      <c r="FT474" s="321"/>
      <c r="FU474" s="321"/>
      <c r="FV474" s="321"/>
      <c r="FW474" s="321"/>
      <c r="FX474" s="321"/>
      <c r="FY474" s="321"/>
      <c r="FZ474" s="321"/>
      <c r="GA474" s="321"/>
      <c r="GB474" s="321"/>
      <c r="GC474" s="321"/>
      <c r="GD474" s="321"/>
      <c r="GE474" s="321"/>
      <c r="GF474" s="321"/>
      <c r="GG474" s="321"/>
      <c r="GH474" s="321"/>
      <c r="GI474" s="321"/>
      <c r="GJ474" s="321"/>
      <c r="GK474" s="321"/>
      <c r="GL474" s="321"/>
      <c r="GM474" s="321"/>
      <c r="GN474" s="321"/>
      <c r="GO474" s="321"/>
      <c r="GP474" s="321"/>
      <c r="GQ474" s="321"/>
      <c r="GR474" s="321"/>
      <c r="GS474" s="321"/>
      <c r="GT474" s="321"/>
      <c r="GU474" s="321"/>
      <c r="GV474" s="321"/>
      <c r="GW474" s="321"/>
      <c r="GX474" s="321"/>
      <c r="GY474" s="321"/>
      <c r="GZ474" s="321"/>
      <c r="HA474" s="321"/>
      <c r="HB474" s="321"/>
      <c r="HC474" s="321"/>
      <c r="HD474" s="321"/>
      <c r="HE474" s="321"/>
      <c r="HF474" s="321"/>
      <c r="HG474" s="321"/>
      <c r="HH474" s="321"/>
      <c r="HI474" s="321"/>
      <c r="HJ474" s="321"/>
      <c r="HK474" s="321"/>
      <c r="HL474" s="321"/>
      <c r="HM474" s="321"/>
      <c r="HN474" s="321"/>
      <c r="HO474" s="321"/>
      <c r="HP474" s="321"/>
      <c r="HQ474" s="321"/>
      <c r="HR474" s="321"/>
      <c r="HS474" s="321"/>
      <c r="HT474" s="321"/>
      <c r="HU474" s="321"/>
      <c r="HV474" s="321"/>
      <c r="HW474" s="321"/>
      <c r="HX474" s="321"/>
      <c r="HY474" s="321"/>
      <c r="HZ474" s="321"/>
      <c r="IA474" s="321"/>
      <c r="IB474" s="321"/>
      <c r="IC474" s="321"/>
      <c r="ID474" s="321"/>
      <c r="IE474" s="321"/>
      <c r="IF474" s="321"/>
      <c r="IG474" s="321"/>
    </row>
    <row r="475" s="26" customFormat="true" ht="30" hidden="false" customHeight="false" outlineLevel="0" collapsed="false">
      <c r="A475" s="51" t="n">
        <v>4</v>
      </c>
      <c r="B475" s="39" t="s">
        <v>1466</v>
      </c>
      <c r="C475" s="37" t="s">
        <v>1467</v>
      </c>
      <c r="D475" s="37" t="s">
        <v>1468</v>
      </c>
      <c r="E475" s="78" t="s">
        <v>437</v>
      </c>
      <c r="F475" s="53" t="s">
        <v>2751</v>
      </c>
      <c r="G475" s="60" t="n">
        <v>11.5</v>
      </c>
      <c r="H475" s="48" t="n">
        <v>60</v>
      </c>
      <c r="I475" s="65" t="n">
        <v>690</v>
      </c>
      <c r="J475" s="41" t="n">
        <v>0.12</v>
      </c>
      <c r="K475" s="42" t="n">
        <v>772.8</v>
      </c>
      <c r="L475" s="37" t="s">
        <v>859</v>
      </c>
      <c r="N475" s="321"/>
      <c r="O475" s="321"/>
      <c r="P475" s="321"/>
      <c r="Q475" s="321"/>
      <c r="R475" s="321"/>
      <c r="S475" s="321"/>
      <c r="T475" s="321"/>
      <c r="U475" s="321"/>
      <c r="V475" s="321"/>
      <c r="W475" s="321"/>
      <c r="X475" s="321"/>
      <c r="Y475" s="321"/>
      <c r="Z475" s="321"/>
      <c r="AA475" s="321"/>
      <c r="AB475" s="321"/>
      <c r="AC475" s="321"/>
      <c r="AD475" s="321"/>
      <c r="AE475" s="321"/>
      <c r="AF475" s="321"/>
      <c r="AG475" s="321"/>
      <c r="AH475" s="321"/>
      <c r="AI475" s="321"/>
      <c r="AJ475" s="321"/>
      <c r="AK475" s="321"/>
      <c r="AL475" s="321"/>
      <c r="AM475" s="321"/>
      <c r="AN475" s="321"/>
      <c r="AO475" s="321"/>
      <c r="AP475" s="321"/>
      <c r="AQ475" s="321"/>
      <c r="AR475" s="321"/>
      <c r="AS475" s="321"/>
      <c r="AT475" s="321"/>
      <c r="AU475" s="321"/>
      <c r="AV475" s="321"/>
      <c r="AW475" s="321"/>
      <c r="AX475" s="321"/>
      <c r="AY475" s="321"/>
      <c r="AZ475" s="321"/>
      <c r="BA475" s="321"/>
      <c r="BB475" s="321"/>
      <c r="BC475" s="321"/>
      <c r="BD475" s="321"/>
      <c r="BE475" s="321"/>
      <c r="BF475" s="321"/>
      <c r="BG475" s="321"/>
      <c r="BH475" s="321"/>
      <c r="BI475" s="321"/>
      <c r="BJ475" s="321"/>
      <c r="BK475" s="321"/>
      <c r="BL475" s="321"/>
      <c r="BM475" s="321"/>
      <c r="BN475" s="321"/>
      <c r="BO475" s="321"/>
      <c r="BP475" s="321"/>
      <c r="BQ475" s="321"/>
      <c r="BR475" s="321"/>
      <c r="BS475" s="321"/>
      <c r="BT475" s="321"/>
      <c r="BU475" s="321"/>
      <c r="BV475" s="321"/>
      <c r="BW475" s="321"/>
      <c r="BX475" s="321"/>
      <c r="BY475" s="321"/>
      <c r="BZ475" s="321"/>
      <c r="CA475" s="321"/>
      <c r="CB475" s="321"/>
      <c r="CC475" s="321"/>
      <c r="CD475" s="321"/>
      <c r="CE475" s="321"/>
      <c r="CF475" s="321"/>
      <c r="CG475" s="321"/>
      <c r="CH475" s="321"/>
      <c r="CI475" s="321"/>
      <c r="CJ475" s="321"/>
      <c r="CK475" s="321"/>
      <c r="CL475" s="321"/>
      <c r="CM475" s="321"/>
      <c r="CN475" s="321"/>
      <c r="CO475" s="321"/>
      <c r="CP475" s="321"/>
      <c r="CQ475" s="321"/>
      <c r="CR475" s="321"/>
      <c r="CS475" s="321"/>
      <c r="CT475" s="321"/>
      <c r="CU475" s="321"/>
      <c r="CV475" s="321"/>
      <c r="CW475" s="321"/>
      <c r="CX475" s="321"/>
      <c r="CY475" s="321"/>
      <c r="CZ475" s="321"/>
      <c r="DA475" s="321"/>
      <c r="DB475" s="321"/>
      <c r="DC475" s="321"/>
      <c r="DD475" s="321"/>
      <c r="DE475" s="321"/>
      <c r="DF475" s="321"/>
      <c r="DG475" s="321"/>
      <c r="DH475" s="321"/>
      <c r="DI475" s="321"/>
      <c r="DJ475" s="321"/>
      <c r="DK475" s="321"/>
      <c r="DL475" s="321"/>
      <c r="DM475" s="321"/>
      <c r="DN475" s="321"/>
      <c r="DO475" s="321"/>
      <c r="DP475" s="321"/>
      <c r="DQ475" s="321"/>
      <c r="DR475" s="321"/>
      <c r="DS475" s="321"/>
      <c r="DT475" s="321"/>
      <c r="DU475" s="321"/>
      <c r="DV475" s="321"/>
      <c r="DW475" s="321"/>
      <c r="DX475" s="321"/>
      <c r="DY475" s="321"/>
      <c r="DZ475" s="321"/>
      <c r="EA475" s="321"/>
      <c r="EB475" s="321"/>
      <c r="EC475" s="321"/>
      <c r="ED475" s="321"/>
      <c r="EE475" s="321"/>
      <c r="EF475" s="321"/>
      <c r="EG475" s="321"/>
      <c r="EH475" s="321"/>
      <c r="EI475" s="321"/>
      <c r="EJ475" s="321"/>
      <c r="EK475" s="321"/>
      <c r="EL475" s="321"/>
      <c r="EM475" s="321"/>
      <c r="EN475" s="321"/>
      <c r="EO475" s="321"/>
      <c r="EP475" s="321"/>
      <c r="EQ475" s="321"/>
      <c r="ER475" s="321"/>
      <c r="ES475" s="321"/>
      <c r="ET475" s="321"/>
      <c r="EU475" s="321"/>
      <c r="EV475" s="321"/>
      <c r="EW475" s="321"/>
      <c r="EX475" s="321"/>
      <c r="EY475" s="321"/>
      <c r="EZ475" s="321"/>
      <c r="FA475" s="321"/>
      <c r="FB475" s="321"/>
      <c r="FC475" s="321"/>
      <c r="FD475" s="321"/>
      <c r="FE475" s="321"/>
      <c r="FF475" s="321"/>
      <c r="FG475" s="321"/>
      <c r="FH475" s="321"/>
      <c r="FI475" s="321"/>
      <c r="FJ475" s="321"/>
      <c r="FK475" s="321"/>
      <c r="FL475" s="321"/>
      <c r="FM475" s="321"/>
      <c r="FN475" s="321"/>
      <c r="FO475" s="321"/>
      <c r="FP475" s="321"/>
      <c r="FQ475" s="321"/>
      <c r="FR475" s="321"/>
      <c r="FS475" s="321"/>
      <c r="FT475" s="321"/>
      <c r="FU475" s="321"/>
      <c r="FV475" s="321"/>
      <c r="FW475" s="321"/>
      <c r="FX475" s="321"/>
      <c r="FY475" s="321"/>
      <c r="FZ475" s="321"/>
      <c r="GA475" s="321"/>
      <c r="GB475" s="321"/>
      <c r="GC475" s="321"/>
      <c r="GD475" s="321"/>
      <c r="GE475" s="321"/>
      <c r="GF475" s="321"/>
      <c r="GG475" s="321"/>
      <c r="GH475" s="321"/>
      <c r="GI475" s="321"/>
      <c r="GJ475" s="321"/>
      <c r="GK475" s="321"/>
      <c r="GL475" s="321"/>
      <c r="GM475" s="321"/>
      <c r="GN475" s="321"/>
      <c r="GO475" s="321"/>
      <c r="GP475" s="321"/>
      <c r="GQ475" s="321"/>
      <c r="GR475" s="321"/>
      <c r="GS475" s="321"/>
      <c r="GT475" s="321"/>
      <c r="GU475" s="321"/>
      <c r="GV475" s="321"/>
      <c r="GW475" s="321"/>
      <c r="GX475" s="321"/>
      <c r="GY475" s="321"/>
      <c r="GZ475" s="321"/>
      <c r="HA475" s="321"/>
      <c r="HB475" s="321"/>
      <c r="HC475" s="321"/>
      <c r="HD475" s="321"/>
      <c r="HE475" s="321"/>
      <c r="HF475" s="321"/>
      <c r="HG475" s="321"/>
      <c r="HH475" s="321"/>
      <c r="HI475" s="321"/>
      <c r="HJ475" s="321"/>
      <c r="HK475" s="321"/>
      <c r="HL475" s="321"/>
      <c r="HM475" s="321"/>
      <c r="HN475" s="321"/>
      <c r="HO475" s="321"/>
      <c r="HP475" s="321"/>
      <c r="HQ475" s="321"/>
      <c r="HR475" s="321"/>
      <c r="HS475" s="321"/>
      <c r="HT475" s="321"/>
      <c r="HU475" s="321"/>
      <c r="HV475" s="321"/>
      <c r="HW475" s="321"/>
      <c r="HX475" s="321"/>
      <c r="HY475" s="321"/>
      <c r="HZ475" s="321"/>
      <c r="IA475" s="321"/>
      <c r="IB475" s="321"/>
      <c r="IC475" s="321"/>
      <c r="ID475" s="321"/>
      <c r="IE475" s="321"/>
      <c r="IF475" s="321"/>
      <c r="IG475" s="321"/>
    </row>
    <row r="476" s="26" customFormat="true" ht="15" hidden="false" customHeight="true" outlineLevel="0" collapsed="false">
      <c r="A476" s="33" t="s">
        <v>2593</v>
      </c>
      <c r="B476" s="33"/>
      <c r="C476" s="33"/>
      <c r="D476" s="33"/>
      <c r="E476" s="33"/>
      <c r="F476" s="33"/>
      <c r="G476" s="33"/>
      <c r="H476" s="33"/>
      <c r="I476" s="33"/>
      <c r="J476" s="33"/>
      <c r="K476" s="290" t="n">
        <f aca="false">SUM(K472:K475)</f>
        <v>6939.52</v>
      </c>
    </row>
    <row r="477" s="26" customFormat="true" ht="15" hidden="false" customHeight="true" outlineLevel="0" collapsed="false">
      <c r="A477" s="33" t="s">
        <v>2594</v>
      </c>
      <c r="B477" s="33"/>
      <c r="C477" s="33"/>
      <c r="D477" s="33"/>
      <c r="E477" s="33"/>
      <c r="F477" s="33"/>
      <c r="G477" s="33"/>
      <c r="H477" s="33"/>
      <c r="I477" s="33"/>
      <c r="J477" s="33"/>
      <c r="K477" s="290" t="n">
        <v>0.48</v>
      </c>
    </row>
    <row r="478" s="26" customFormat="true" ht="15" hidden="false" customHeight="true" outlineLevel="0" collapsed="false">
      <c r="A478" s="313" t="s">
        <v>2752</v>
      </c>
      <c r="B478" s="313"/>
      <c r="C478" s="313"/>
      <c r="D478" s="313"/>
      <c r="E478" s="313"/>
      <c r="F478" s="313"/>
      <c r="G478" s="313"/>
      <c r="H478" s="313"/>
      <c r="I478" s="313"/>
      <c r="J478" s="313"/>
      <c r="K478" s="290" t="n">
        <f aca="false">SUM(K476:K477)</f>
        <v>6940</v>
      </c>
    </row>
    <row r="479" s="26" customFormat="true" ht="15" hidden="false" customHeight="false" outlineLevel="0" collapsed="false">
      <c r="A479" s="314"/>
      <c r="B479" s="315"/>
      <c r="C479" s="315"/>
      <c r="D479" s="315"/>
      <c r="E479" s="316"/>
      <c r="F479" s="315"/>
      <c r="G479" s="317"/>
      <c r="H479" s="314"/>
      <c r="I479" s="315"/>
      <c r="J479" s="315"/>
      <c r="K479" s="318"/>
    </row>
    <row r="480" s="26" customFormat="true" ht="15" hidden="false" customHeight="false" outlineLevel="0" collapsed="false">
      <c r="A480" s="24"/>
      <c r="C480" s="319"/>
      <c r="D480" s="319"/>
      <c r="F480" s="319"/>
      <c r="G480" s="320"/>
      <c r="H480" s="24"/>
      <c r="K480" s="118"/>
    </row>
    <row r="481" s="26" customFormat="true" ht="45" hidden="false" customHeight="false" outlineLevel="0" collapsed="false">
      <c r="A481" s="32" t="s">
        <v>2588</v>
      </c>
      <c r="B481" s="284" t="s">
        <v>751</v>
      </c>
      <c r="C481" s="284" t="s">
        <v>752</v>
      </c>
      <c r="D481" s="284" t="s">
        <v>753</v>
      </c>
      <c r="E481" s="284" t="s">
        <v>3</v>
      </c>
      <c r="F481" s="284" t="s">
        <v>2589</v>
      </c>
      <c r="G481" s="286" t="s">
        <v>755</v>
      </c>
      <c r="H481" s="285" t="s">
        <v>756</v>
      </c>
      <c r="I481" s="286" t="s">
        <v>757</v>
      </c>
      <c r="J481" s="285" t="s">
        <v>758</v>
      </c>
      <c r="K481" s="287" t="s">
        <v>759</v>
      </c>
      <c r="M481" s="283" t="s">
        <v>2753</v>
      </c>
    </row>
    <row r="482" s="24" customFormat="true" ht="30" hidden="false" customHeight="false" outlineLevel="0" collapsed="false">
      <c r="A482" s="51" t="n">
        <v>1</v>
      </c>
      <c r="B482" s="39" t="s">
        <v>871</v>
      </c>
      <c r="C482" s="37" t="s">
        <v>872</v>
      </c>
      <c r="D482" s="37" t="s">
        <v>873</v>
      </c>
      <c r="E482" s="78" t="s">
        <v>16</v>
      </c>
      <c r="F482" s="37" t="s">
        <v>874</v>
      </c>
      <c r="G482" s="60" t="n">
        <v>0.68</v>
      </c>
      <c r="H482" s="48" t="n">
        <v>300</v>
      </c>
      <c r="I482" s="40" t="n">
        <v>204</v>
      </c>
      <c r="J482" s="41" t="n">
        <v>0.12</v>
      </c>
      <c r="K482" s="42" t="n">
        <v>228.48</v>
      </c>
      <c r="L482" s="37" t="s">
        <v>859</v>
      </c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  <c r="DJ482" s="50"/>
      <c r="DK482" s="50"/>
      <c r="DL482" s="50"/>
      <c r="DM482" s="50"/>
      <c r="DN482" s="50"/>
      <c r="DO482" s="50"/>
      <c r="DP482" s="50"/>
      <c r="DQ482" s="50"/>
      <c r="DR482" s="50"/>
      <c r="DS482" s="50"/>
      <c r="DT482" s="50"/>
      <c r="DU482" s="50"/>
      <c r="DV482" s="50"/>
      <c r="DW482" s="50"/>
      <c r="DX482" s="50"/>
      <c r="DY482" s="50"/>
      <c r="DZ482" s="50"/>
      <c r="EA482" s="50"/>
      <c r="EB482" s="50"/>
      <c r="EC482" s="50"/>
      <c r="ED482" s="50"/>
      <c r="EE482" s="50"/>
      <c r="EF482" s="50"/>
      <c r="EG482" s="50"/>
      <c r="EH482" s="50"/>
      <c r="EI482" s="50"/>
      <c r="EJ482" s="50"/>
      <c r="EK482" s="50"/>
      <c r="EL482" s="50"/>
      <c r="EM482" s="50"/>
      <c r="EN482" s="50"/>
      <c r="EO482" s="50"/>
      <c r="EP482" s="50"/>
      <c r="EQ482" s="50"/>
      <c r="ER482" s="50"/>
      <c r="ES482" s="50"/>
      <c r="ET482" s="50"/>
      <c r="EU482" s="50"/>
      <c r="EV482" s="50"/>
      <c r="EW482" s="50"/>
      <c r="EX482" s="50"/>
      <c r="EY482" s="50"/>
      <c r="EZ482" s="50"/>
      <c r="FA482" s="50"/>
      <c r="FB482" s="50"/>
      <c r="FC482" s="50"/>
      <c r="FD482" s="50"/>
      <c r="FE482" s="50"/>
      <c r="FF482" s="50"/>
      <c r="FG482" s="50"/>
      <c r="FH482" s="50"/>
      <c r="FI482" s="50"/>
      <c r="FJ482" s="50"/>
      <c r="FK482" s="50"/>
      <c r="FL482" s="50"/>
      <c r="FM482" s="50"/>
      <c r="FN482" s="50"/>
      <c r="FO482" s="50"/>
      <c r="FP482" s="50"/>
      <c r="FQ482" s="50"/>
      <c r="FR482" s="50"/>
      <c r="FS482" s="50"/>
      <c r="FT482" s="50"/>
      <c r="FU482" s="50"/>
      <c r="FV482" s="50"/>
      <c r="FW482" s="50"/>
      <c r="FX482" s="50"/>
      <c r="FY482" s="50"/>
      <c r="FZ482" s="50"/>
      <c r="GA482" s="50"/>
      <c r="GB482" s="50"/>
      <c r="GC482" s="50"/>
      <c r="GD482" s="50"/>
      <c r="GE482" s="50"/>
      <c r="GF482" s="50"/>
      <c r="GG482" s="50"/>
      <c r="GH482" s="50"/>
      <c r="GI482" s="50"/>
      <c r="GJ482" s="50"/>
      <c r="GK482" s="50"/>
      <c r="GL482" s="50"/>
      <c r="GM482" s="50"/>
      <c r="GN482" s="50"/>
      <c r="GO482" s="50"/>
      <c r="GP482" s="50"/>
      <c r="GQ482" s="50"/>
      <c r="GR482" s="50"/>
      <c r="GS482" s="50"/>
      <c r="GT482" s="50"/>
      <c r="GU482" s="50"/>
      <c r="GV482" s="50"/>
      <c r="GW482" s="50"/>
      <c r="GX482" s="50"/>
      <c r="GY482" s="50"/>
      <c r="GZ482" s="50"/>
      <c r="HA482" s="50"/>
      <c r="HB482" s="50"/>
      <c r="HC482" s="50"/>
      <c r="HD482" s="50"/>
      <c r="HE482" s="50"/>
      <c r="HF482" s="50"/>
      <c r="HG482" s="50"/>
      <c r="HH482" s="50"/>
      <c r="HI482" s="50"/>
      <c r="HJ482" s="50"/>
      <c r="HK482" s="50"/>
      <c r="HL482" s="50"/>
      <c r="HM482" s="50"/>
    </row>
    <row r="483" s="24" customFormat="true" ht="30" hidden="false" customHeight="false" outlineLevel="0" collapsed="false">
      <c r="A483" s="46" t="n">
        <v>2</v>
      </c>
      <c r="B483" s="39" t="s">
        <v>1179</v>
      </c>
      <c r="C483" s="37" t="s">
        <v>1180</v>
      </c>
      <c r="D483" s="37" t="s">
        <v>1181</v>
      </c>
      <c r="E483" s="78" t="s">
        <v>103</v>
      </c>
      <c r="F483" s="37" t="s">
        <v>1182</v>
      </c>
      <c r="G483" s="60" t="n">
        <v>0.28</v>
      </c>
      <c r="H483" s="48" t="n">
        <v>700</v>
      </c>
      <c r="I483" s="65" t="n">
        <v>196</v>
      </c>
      <c r="J483" s="41" t="n">
        <v>0.12</v>
      </c>
      <c r="K483" s="42" t="n">
        <v>219.52</v>
      </c>
      <c r="L483" s="37" t="s">
        <v>859</v>
      </c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  <c r="DJ483" s="50"/>
      <c r="DK483" s="50"/>
      <c r="DL483" s="50"/>
      <c r="DM483" s="50"/>
      <c r="DN483" s="50"/>
      <c r="DO483" s="50"/>
      <c r="DP483" s="50"/>
      <c r="DQ483" s="50"/>
      <c r="DR483" s="50"/>
      <c r="DS483" s="50"/>
      <c r="DT483" s="50"/>
      <c r="DU483" s="50"/>
      <c r="DV483" s="50"/>
      <c r="DW483" s="50"/>
      <c r="DX483" s="50"/>
      <c r="DY483" s="50"/>
      <c r="DZ483" s="50"/>
      <c r="EA483" s="50"/>
      <c r="EB483" s="50"/>
      <c r="EC483" s="50"/>
      <c r="ED483" s="50"/>
      <c r="EE483" s="50"/>
      <c r="EF483" s="50"/>
      <c r="EG483" s="50"/>
      <c r="EH483" s="50"/>
      <c r="EI483" s="50"/>
      <c r="EJ483" s="50"/>
      <c r="EK483" s="50"/>
      <c r="EL483" s="50"/>
      <c r="EM483" s="50"/>
      <c r="EN483" s="50"/>
      <c r="EO483" s="50"/>
      <c r="EP483" s="50"/>
      <c r="EQ483" s="50"/>
      <c r="ER483" s="50"/>
      <c r="ES483" s="50"/>
      <c r="ET483" s="50"/>
      <c r="EU483" s="50"/>
      <c r="EV483" s="50"/>
      <c r="EW483" s="50"/>
      <c r="EX483" s="50"/>
      <c r="EY483" s="50"/>
      <c r="EZ483" s="50"/>
      <c r="FA483" s="50"/>
      <c r="FB483" s="50"/>
      <c r="FC483" s="50"/>
      <c r="FD483" s="50"/>
      <c r="FE483" s="50"/>
      <c r="FF483" s="50"/>
      <c r="FG483" s="50"/>
      <c r="FH483" s="50"/>
      <c r="FI483" s="50"/>
      <c r="FJ483" s="50"/>
      <c r="FK483" s="50"/>
      <c r="FL483" s="50"/>
      <c r="FM483" s="50"/>
      <c r="FN483" s="50"/>
      <c r="FO483" s="50"/>
      <c r="FP483" s="50"/>
      <c r="FQ483" s="50"/>
      <c r="FR483" s="50"/>
      <c r="FS483" s="50"/>
      <c r="FT483" s="50"/>
      <c r="FU483" s="50"/>
      <c r="FV483" s="50"/>
      <c r="FW483" s="50"/>
      <c r="FX483" s="50"/>
      <c r="FY483" s="50"/>
      <c r="FZ483" s="50"/>
      <c r="GA483" s="50"/>
      <c r="GB483" s="50"/>
      <c r="GC483" s="50"/>
      <c r="GD483" s="50"/>
      <c r="GE483" s="50"/>
      <c r="GF483" s="50"/>
      <c r="GG483" s="50"/>
      <c r="GH483" s="50"/>
      <c r="GI483" s="50"/>
      <c r="GJ483" s="50"/>
      <c r="GK483" s="50"/>
      <c r="GL483" s="50"/>
      <c r="GM483" s="50"/>
      <c r="GN483" s="50"/>
      <c r="GO483" s="50"/>
      <c r="GP483" s="50"/>
      <c r="GQ483" s="50"/>
      <c r="GR483" s="50"/>
      <c r="GS483" s="50"/>
      <c r="GT483" s="50"/>
      <c r="GU483" s="50"/>
      <c r="GV483" s="50"/>
      <c r="GW483" s="50"/>
      <c r="GX483" s="50"/>
      <c r="GY483" s="50"/>
      <c r="GZ483" s="50"/>
      <c r="HA483" s="50"/>
      <c r="HB483" s="50"/>
      <c r="HC483" s="50"/>
      <c r="HD483" s="50"/>
      <c r="HE483" s="50"/>
      <c r="HF483" s="50"/>
      <c r="HG483" s="50"/>
      <c r="HH483" s="50"/>
      <c r="HI483" s="50"/>
      <c r="HJ483" s="50"/>
      <c r="HK483" s="50"/>
      <c r="HL483" s="50"/>
      <c r="HM483" s="50"/>
      <c r="HN483" s="50"/>
      <c r="HO483" s="50"/>
      <c r="HP483" s="50"/>
      <c r="HQ483" s="50"/>
      <c r="HR483" s="50"/>
      <c r="HS483" s="50"/>
      <c r="HT483" s="50"/>
      <c r="HU483" s="50"/>
      <c r="HV483" s="50"/>
      <c r="HW483" s="50"/>
      <c r="HX483" s="50"/>
      <c r="HY483" s="50"/>
      <c r="HZ483" s="50"/>
      <c r="IA483" s="50"/>
      <c r="IB483" s="50"/>
      <c r="IC483" s="50"/>
      <c r="ID483" s="50"/>
      <c r="IE483" s="50"/>
      <c r="IF483" s="50"/>
      <c r="IG483" s="50"/>
    </row>
    <row r="484" s="26" customFormat="true" ht="30" hidden="false" customHeight="false" outlineLevel="0" collapsed="false">
      <c r="A484" s="51" t="n">
        <v>3</v>
      </c>
      <c r="B484" s="39" t="s">
        <v>1259</v>
      </c>
      <c r="C484" s="37" t="s">
        <v>1260</v>
      </c>
      <c r="D484" s="37" t="s">
        <v>1261</v>
      </c>
      <c r="E484" s="78" t="s">
        <v>103</v>
      </c>
      <c r="F484" s="37" t="s">
        <v>1130</v>
      </c>
      <c r="G484" s="60" t="n">
        <v>0.38</v>
      </c>
      <c r="H484" s="48" t="n">
        <v>3700</v>
      </c>
      <c r="I484" s="40" t="n">
        <v>1406</v>
      </c>
      <c r="J484" s="41" t="n">
        <v>0.12</v>
      </c>
      <c r="K484" s="42" t="n">
        <v>1574.72</v>
      </c>
      <c r="L484" s="37" t="s">
        <v>859</v>
      </c>
      <c r="N484" s="321"/>
      <c r="O484" s="321"/>
      <c r="P484" s="321"/>
      <c r="Q484" s="321"/>
      <c r="R484" s="321"/>
      <c r="S484" s="321"/>
      <c r="T484" s="321"/>
      <c r="U484" s="321"/>
      <c r="V484" s="321"/>
      <c r="W484" s="321"/>
      <c r="X484" s="321"/>
      <c r="Y484" s="321"/>
      <c r="Z484" s="321"/>
      <c r="AA484" s="321"/>
      <c r="AB484" s="321"/>
      <c r="AC484" s="321"/>
      <c r="AD484" s="321"/>
      <c r="AE484" s="321"/>
      <c r="AF484" s="321"/>
      <c r="AG484" s="321"/>
      <c r="AH484" s="321"/>
      <c r="AI484" s="321"/>
      <c r="AJ484" s="321"/>
      <c r="AK484" s="321"/>
      <c r="AL484" s="321"/>
      <c r="AM484" s="321"/>
      <c r="AN484" s="321"/>
      <c r="AO484" s="321"/>
      <c r="AP484" s="321"/>
      <c r="AQ484" s="321"/>
      <c r="AR484" s="321"/>
      <c r="AS484" s="321"/>
      <c r="AT484" s="321"/>
      <c r="AU484" s="321"/>
      <c r="AV484" s="321"/>
      <c r="AW484" s="321"/>
      <c r="AX484" s="321"/>
      <c r="AY484" s="321"/>
      <c r="AZ484" s="321"/>
      <c r="BA484" s="321"/>
      <c r="BB484" s="321"/>
      <c r="BC484" s="321"/>
      <c r="BD484" s="321"/>
      <c r="BE484" s="321"/>
      <c r="BF484" s="321"/>
      <c r="BG484" s="321"/>
      <c r="BH484" s="321"/>
      <c r="BI484" s="321"/>
      <c r="BJ484" s="321"/>
      <c r="BK484" s="321"/>
      <c r="BL484" s="321"/>
      <c r="BM484" s="321"/>
      <c r="BN484" s="321"/>
      <c r="BO484" s="321"/>
      <c r="BP484" s="321"/>
      <c r="BQ484" s="321"/>
      <c r="BR484" s="321"/>
      <c r="BS484" s="321"/>
      <c r="BT484" s="321"/>
      <c r="BU484" s="321"/>
      <c r="BV484" s="321"/>
      <c r="BW484" s="321"/>
      <c r="BX484" s="321"/>
      <c r="BY484" s="321"/>
      <c r="BZ484" s="321"/>
      <c r="CA484" s="321"/>
      <c r="CB484" s="321"/>
      <c r="CC484" s="321"/>
      <c r="CD484" s="321"/>
      <c r="CE484" s="321"/>
      <c r="CF484" s="321"/>
      <c r="CG484" s="321"/>
      <c r="CH484" s="321"/>
      <c r="CI484" s="321"/>
      <c r="CJ484" s="321"/>
      <c r="CK484" s="321"/>
      <c r="CL484" s="321"/>
      <c r="CM484" s="321"/>
      <c r="CN484" s="321"/>
      <c r="CO484" s="321"/>
      <c r="CP484" s="321"/>
      <c r="CQ484" s="321"/>
      <c r="CR484" s="321"/>
      <c r="CS484" s="321"/>
      <c r="CT484" s="321"/>
      <c r="CU484" s="321"/>
      <c r="CV484" s="321"/>
      <c r="CW484" s="321"/>
      <c r="CX484" s="321"/>
      <c r="CY484" s="321"/>
      <c r="CZ484" s="321"/>
      <c r="DA484" s="321"/>
      <c r="DB484" s="321"/>
      <c r="DC484" s="321"/>
      <c r="DD484" s="321"/>
      <c r="DE484" s="321"/>
      <c r="DF484" s="321"/>
      <c r="DG484" s="321"/>
      <c r="DH484" s="321"/>
      <c r="DI484" s="321"/>
      <c r="DJ484" s="321"/>
      <c r="DK484" s="321"/>
      <c r="DL484" s="321"/>
      <c r="DM484" s="321"/>
      <c r="DN484" s="321"/>
      <c r="DO484" s="321"/>
      <c r="DP484" s="321"/>
      <c r="DQ484" s="321"/>
      <c r="DR484" s="321"/>
      <c r="DS484" s="321"/>
      <c r="DT484" s="321"/>
      <c r="DU484" s="321"/>
      <c r="DV484" s="321"/>
      <c r="DW484" s="321"/>
      <c r="DX484" s="321"/>
      <c r="DY484" s="321"/>
      <c r="DZ484" s="321"/>
      <c r="EA484" s="321"/>
      <c r="EB484" s="321"/>
      <c r="EC484" s="321"/>
      <c r="ED484" s="321"/>
      <c r="EE484" s="321"/>
      <c r="EF484" s="321"/>
      <c r="EG484" s="321"/>
      <c r="EH484" s="321"/>
      <c r="EI484" s="321"/>
      <c r="EJ484" s="321"/>
      <c r="EK484" s="321"/>
      <c r="EL484" s="321"/>
      <c r="EM484" s="321"/>
      <c r="EN484" s="321"/>
      <c r="EO484" s="321"/>
      <c r="EP484" s="321"/>
      <c r="EQ484" s="321"/>
      <c r="ER484" s="321"/>
      <c r="ES484" s="321"/>
      <c r="ET484" s="321"/>
      <c r="EU484" s="321"/>
      <c r="EV484" s="321"/>
      <c r="EW484" s="321"/>
      <c r="EX484" s="321"/>
      <c r="EY484" s="321"/>
      <c r="EZ484" s="321"/>
      <c r="FA484" s="321"/>
      <c r="FB484" s="321"/>
      <c r="FC484" s="321"/>
      <c r="FD484" s="321"/>
      <c r="FE484" s="321"/>
      <c r="FF484" s="321"/>
      <c r="FG484" s="321"/>
      <c r="FH484" s="321"/>
      <c r="FI484" s="321"/>
      <c r="FJ484" s="321"/>
      <c r="FK484" s="321"/>
      <c r="FL484" s="321"/>
      <c r="FM484" s="321"/>
      <c r="FN484" s="321"/>
      <c r="FO484" s="321"/>
      <c r="FP484" s="321"/>
      <c r="FQ484" s="321"/>
      <c r="FR484" s="321"/>
      <c r="FS484" s="321"/>
      <c r="FT484" s="321"/>
      <c r="FU484" s="321"/>
      <c r="FV484" s="321"/>
      <c r="FW484" s="321"/>
      <c r="FX484" s="321"/>
      <c r="FY484" s="321"/>
      <c r="FZ484" s="321"/>
      <c r="GA484" s="321"/>
      <c r="GB484" s="321"/>
      <c r="GC484" s="321"/>
      <c r="GD484" s="321"/>
      <c r="GE484" s="321"/>
      <c r="GF484" s="321"/>
      <c r="GG484" s="321"/>
      <c r="GH484" s="321"/>
      <c r="GI484" s="321"/>
      <c r="GJ484" s="321"/>
      <c r="GK484" s="321"/>
      <c r="GL484" s="321"/>
      <c r="GM484" s="321"/>
      <c r="GN484" s="321"/>
      <c r="GO484" s="321"/>
      <c r="GP484" s="321"/>
      <c r="GQ484" s="321"/>
      <c r="GR484" s="321"/>
      <c r="GS484" s="321"/>
      <c r="GT484" s="321"/>
      <c r="GU484" s="321"/>
      <c r="GV484" s="321"/>
      <c r="GW484" s="321"/>
      <c r="GX484" s="321"/>
      <c r="GY484" s="321"/>
      <c r="GZ484" s="321"/>
      <c r="HA484" s="321"/>
      <c r="HB484" s="321"/>
      <c r="HC484" s="321"/>
      <c r="HD484" s="321"/>
      <c r="HE484" s="321"/>
      <c r="HF484" s="321"/>
      <c r="HG484" s="321"/>
      <c r="HH484" s="321"/>
      <c r="HI484" s="321"/>
      <c r="HJ484" s="321"/>
      <c r="HK484" s="321"/>
      <c r="HL484" s="321"/>
      <c r="HM484" s="321"/>
      <c r="HN484" s="321"/>
      <c r="HO484" s="321"/>
      <c r="HP484" s="321"/>
      <c r="HQ484" s="321"/>
      <c r="HR484" s="321"/>
      <c r="HS484" s="321"/>
      <c r="HT484" s="321"/>
      <c r="HU484" s="321"/>
      <c r="HV484" s="321"/>
      <c r="HW484" s="321"/>
      <c r="HX484" s="321"/>
      <c r="HY484" s="321"/>
      <c r="HZ484" s="321"/>
      <c r="IA484" s="321"/>
      <c r="IB484" s="321"/>
      <c r="IC484" s="321"/>
      <c r="ID484" s="321"/>
      <c r="IE484" s="321"/>
      <c r="IF484" s="321"/>
      <c r="IG484" s="321"/>
    </row>
    <row r="485" s="26" customFormat="true" ht="30" hidden="false" customHeight="false" outlineLevel="0" collapsed="false">
      <c r="A485" s="51" t="n">
        <v>4</v>
      </c>
      <c r="B485" s="39" t="s">
        <v>1399</v>
      </c>
      <c r="C485" s="78" t="s">
        <v>1400</v>
      </c>
      <c r="D485" s="78" t="s">
        <v>1401</v>
      </c>
      <c r="E485" s="78" t="s">
        <v>1014</v>
      </c>
      <c r="F485" s="37" t="s">
        <v>1402</v>
      </c>
      <c r="G485" s="56" t="n">
        <v>11</v>
      </c>
      <c r="H485" s="52" t="n">
        <v>100</v>
      </c>
      <c r="I485" s="40" t="n">
        <v>1100</v>
      </c>
      <c r="J485" s="41" t="n">
        <v>0.12</v>
      </c>
      <c r="K485" s="42" t="n">
        <v>1232</v>
      </c>
      <c r="L485" s="37" t="s">
        <v>859</v>
      </c>
      <c r="N485" s="321"/>
      <c r="O485" s="321"/>
      <c r="P485" s="321"/>
      <c r="Q485" s="321"/>
      <c r="R485" s="321"/>
      <c r="S485" s="321"/>
      <c r="T485" s="321"/>
      <c r="U485" s="321"/>
      <c r="V485" s="321"/>
      <c r="W485" s="321"/>
      <c r="X485" s="321"/>
      <c r="Y485" s="321"/>
      <c r="Z485" s="321"/>
      <c r="AA485" s="321"/>
      <c r="AB485" s="321"/>
      <c r="AC485" s="321"/>
      <c r="AD485" s="321"/>
      <c r="AE485" s="321"/>
      <c r="AF485" s="321"/>
      <c r="AG485" s="321"/>
      <c r="AH485" s="321"/>
      <c r="AI485" s="321"/>
      <c r="AJ485" s="321"/>
      <c r="AK485" s="321"/>
      <c r="AL485" s="321"/>
      <c r="AM485" s="321"/>
      <c r="AN485" s="321"/>
      <c r="AO485" s="321"/>
      <c r="AP485" s="321"/>
      <c r="AQ485" s="321"/>
      <c r="AR485" s="321"/>
      <c r="AS485" s="321"/>
      <c r="AT485" s="321"/>
      <c r="AU485" s="321"/>
      <c r="AV485" s="321"/>
      <c r="AW485" s="321"/>
      <c r="AX485" s="321"/>
      <c r="AY485" s="321"/>
      <c r="AZ485" s="321"/>
      <c r="BA485" s="321"/>
      <c r="BB485" s="321"/>
      <c r="BC485" s="321"/>
      <c r="BD485" s="321"/>
      <c r="BE485" s="321"/>
      <c r="BF485" s="321"/>
      <c r="BG485" s="321"/>
      <c r="BH485" s="321"/>
      <c r="BI485" s="321"/>
      <c r="BJ485" s="321"/>
      <c r="BK485" s="321"/>
      <c r="BL485" s="321"/>
      <c r="BM485" s="321"/>
      <c r="BN485" s="321"/>
      <c r="BO485" s="321"/>
      <c r="BP485" s="321"/>
      <c r="BQ485" s="321"/>
      <c r="BR485" s="321"/>
      <c r="BS485" s="321"/>
      <c r="BT485" s="321"/>
      <c r="BU485" s="321"/>
      <c r="BV485" s="321"/>
      <c r="BW485" s="321"/>
      <c r="BX485" s="321"/>
      <c r="BY485" s="321"/>
      <c r="BZ485" s="321"/>
      <c r="CA485" s="321"/>
      <c r="CB485" s="321"/>
      <c r="CC485" s="321"/>
      <c r="CD485" s="321"/>
      <c r="CE485" s="321"/>
      <c r="CF485" s="321"/>
      <c r="CG485" s="321"/>
      <c r="CH485" s="321"/>
      <c r="CI485" s="321"/>
      <c r="CJ485" s="321"/>
      <c r="CK485" s="321"/>
      <c r="CL485" s="321"/>
      <c r="CM485" s="321"/>
      <c r="CN485" s="321"/>
      <c r="CO485" s="321"/>
      <c r="CP485" s="321"/>
      <c r="CQ485" s="321"/>
      <c r="CR485" s="321"/>
      <c r="CS485" s="321"/>
      <c r="CT485" s="321"/>
      <c r="CU485" s="321"/>
      <c r="CV485" s="321"/>
      <c r="CW485" s="321"/>
      <c r="CX485" s="321"/>
      <c r="CY485" s="321"/>
      <c r="CZ485" s="321"/>
      <c r="DA485" s="321"/>
      <c r="DB485" s="321"/>
      <c r="DC485" s="321"/>
      <c r="DD485" s="321"/>
      <c r="DE485" s="321"/>
      <c r="DF485" s="321"/>
      <c r="DG485" s="321"/>
      <c r="DH485" s="321"/>
      <c r="DI485" s="321"/>
      <c r="DJ485" s="321"/>
      <c r="DK485" s="321"/>
      <c r="DL485" s="321"/>
      <c r="DM485" s="321"/>
      <c r="DN485" s="321"/>
      <c r="DO485" s="321"/>
      <c r="DP485" s="321"/>
      <c r="DQ485" s="321"/>
      <c r="DR485" s="321"/>
      <c r="DS485" s="321"/>
      <c r="DT485" s="321"/>
      <c r="DU485" s="321"/>
      <c r="DV485" s="321"/>
      <c r="DW485" s="321"/>
      <c r="DX485" s="321"/>
      <c r="DY485" s="321"/>
      <c r="DZ485" s="321"/>
      <c r="EA485" s="321"/>
      <c r="EB485" s="321"/>
      <c r="EC485" s="321"/>
      <c r="ED485" s="321"/>
      <c r="EE485" s="321"/>
      <c r="EF485" s="321"/>
      <c r="EG485" s="321"/>
      <c r="EH485" s="321"/>
      <c r="EI485" s="321"/>
      <c r="EJ485" s="321"/>
      <c r="EK485" s="321"/>
      <c r="EL485" s="321"/>
      <c r="EM485" s="321"/>
      <c r="EN485" s="321"/>
      <c r="EO485" s="321"/>
      <c r="EP485" s="321"/>
      <c r="EQ485" s="321"/>
      <c r="ER485" s="321"/>
      <c r="ES485" s="321"/>
      <c r="ET485" s="321"/>
      <c r="EU485" s="321"/>
      <c r="EV485" s="321"/>
      <c r="EW485" s="321"/>
      <c r="EX485" s="321"/>
      <c r="EY485" s="321"/>
      <c r="EZ485" s="321"/>
      <c r="FA485" s="321"/>
      <c r="FB485" s="321"/>
      <c r="FC485" s="321"/>
      <c r="FD485" s="321"/>
      <c r="FE485" s="321"/>
      <c r="FF485" s="321"/>
      <c r="FG485" s="321"/>
      <c r="FH485" s="321"/>
      <c r="FI485" s="321"/>
      <c r="FJ485" s="321"/>
      <c r="FK485" s="321"/>
      <c r="FL485" s="321"/>
      <c r="FM485" s="321"/>
      <c r="FN485" s="321"/>
      <c r="FO485" s="321"/>
      <c r="FP485" s="321"/>
      <c r="FQ485" s="321"/>
      <c r="FR485" s="321"/>
      <c r="FS485" s="321"/>
      <c r="FT485" s="321"/>
      <c r="FU485" s="321"/>
      <c r="FV485" s="321"/>
      <c r="FW485" s="321"/>
      <c r="FX485" s="321"/>
      <c r="FY485" s="321"/>
      <c r="FZ485" s="321"/>
      <c r="GA485" s="321"/>
      <c r="GB485" s="321"/>
      <c r="GC485" s="321"/>
      <c r="GD485" s="321"/>
      <c r="GE485" s="321"/>
      <c r="GF485" s="321"/>
      <c r="GG485" s="321"/>
      <c r="GH485" s="321"/>
      <c r="GI485" s="321"/>
      <c r="GJ485" s="321"/>
      <c r="GK485" s="321"/>
      <c r="GL485" s="321"/>
      <c r="GM485" s="321"/>
      <c r="GN485" s="321"/>
      <c r="GO485" s="321"/>
      <c r="GP485" s="321"/>
      <c r="GQ485" s="321"/>
      <c r="GR485" s="321"/>
      <c r="GS485" s="321"/>
      <c r="GT485" s="321"/>
      <c r="GU485" s="321"/>
      <c r="GV485" s="321"/>
      <c r="GW485" s="321"/>
      <c r="GX485" s="321"/>
      <c r="GY485" s="321"/>
      <c r="GZ485" s="321"/>
      <c r="HA485" s="321"/>
      <c r="HB485" s="321"/>
      <c r="HC485" s="321"/>
      <c r="HD485" s="321"/>
      <c r="HE485" s="321"/>
      <c r="HF485" s="321"/>
      <c r="HG485" s="321"/>
      <c r="HH485" s="321"/>
      <c r="HI485" s="321"/>
      <c r="HJ485" s="321"/>
      <c r="HK485" s="321"/>
      <c r="HL485" s="321"/>
      <c r="HM485" s="321"/>
      <c r="HN485" s="321"/>
      <c r="HO485" s="321"/>
      <c r="HP485" s="321"/>
      <c r="HQ485" s="321"/>
      <c r="HR485" s="321"/>
      <c r="HS485" s="321"/>
      <c r="HT485" s="321"/>
      <c r="HU485" s="321"/>
      <c r="HV485" s="321"/>
      <c r="HW485" s="321"/>
      <c r="HX485" s="321"/>
      <c r="HY485" s="321"/>
      <c r="HZ485" s="321"/>
      <c r="IA485" s="321"/>
      <c r="IB485" s="321"/>
      <c r="IC485" s="321"/>
      <c r="ID485" s="321"/>
      <c r="IE485" s="321"/>
      <c r="IF485" s="321"/>
      <c r="IG485" s="321"/>
    </row>
    <row r="486" s="26" customFormat="true" ht="30" hidden="false" customHeight="false" outlineLevel="0" collapsed="false">
      <c r="A486" s="51" t="n">
        <v>5</v>
      </c>
      <c r="B486" s="39" t="s">
        <v>1255</v>
      </c>
      <c r="C486" s="37" t="s">
        <v>1256</v>
      </c>
      <c r="D486" s="37" t="s">
        <v>1257</v>
      </c>
      <c r="E486" s="78" t="s">
        <v>103</v>
      </c>
      <c r="F486" s="37" t="s">
        <v>1258</v>
      </c>
      <c r="G486" s="60" t="n">
        <v>0.66</v>
      </c>
      <c r="H486" s="329" t="n">
        <v>17100</v>
      </c>
      <c r="I486" s="40" t="n">
        <v>11286</v>
      </c>
      <c r="J486" s="41" t="n">
        <v>0.12</v>
      </c>
      <c r="K486" s="42" t="n">
        <v>12640.32</v>
      </c>
      <c r="L486" s="37" t="s">
        <v>859</v>
      </c>
      <c r="N486" s="321"/>
      <c r="O486" s="321"/>
      <c r="P486" s="321"/>
      <c r="Q486" s="321"/>
      <c r="R486" s="321"/>
      <c r="S486" s="321"/>
      <c r="T486" s="321"/>
      <c r="U486" s="321"/>
      <c r="V486" s="321"/>
      <c r="W486" s="321"/>
      <c r="X486" s="321"/>
      <c r="Y486" s="321"/>
      <c r="Z486" s="321"/>
      <c r="AA486" s="321"/>
      <c r="AB486" s="321"/>
      <c r="AC486" s="321"/>
      <c r="AD486" s="321"/>
      <c r="AE486" s="321"/>
      <c r="AF486" s="321"/>
      <c r="AG486" s="321"/>
      <c r="AH486" s="321"/>
      <c r="AI486" s="321"/>
      <c r="AJ486" s="321"/>
      <c r="AK486" s="321"/>
      <c r="AL486" s="321"/>
      <c r="AM486" s="321"/>
      <c r="AN486" s="321"/>
      <c r="AO486" s="321"/>
      <c r="AP486" s="321"/>
      <c r="AQ486" s="321"/>
      <c r="AR486" s="321"/>
      <c r="AS486" s="321"/>
      <c r="AT486" s="321"/>
      <c r="AU486" s="321"/>
      <c r="AV486" s="321"/>
      <c r="AW486" s="321"/>
      <c r="AX486" s="321"/>
      <c r="AY486" s="321"/>
      <c r="AZ486" s="321"/>
      <c r="BA486" s="321"/>
      <c r="BB486" s="321"/>
      <c r="BC486" s="321"/>
      <c r="BD486" s="321"/>
      <c r="BE486" s="321"/>
      <c r="BF486" s="321"/>
      <c r="BG486" s="321"/>
      <c r="BH486" s="321"/>
      <c r="BI486" s="321"/>
      <c r="BJ486" s="321"/>
      <c r="BK486" s="321"/>
      <c r="BL486" s="321"/>
      <c r="BM486" s="321"/>
      <c r="BN486" s="321"/>
      <c r="BO486" s="321"/>
      <c r="BP486" s="321"/>
      <c r="BQ486" s="321"/>
      <c r="BR486" s="321"/>
      <c r="BS486" s="321"/>
      <c r="BT486" s="321"/>
      <c r="BU486" s="321"/>
      <c r="BV486" s="321"/>
      <c r="BW486" s="321"/>
      <c r="BX486" s="321"/>
      <c r="BY486" s="321"/>
      <c r="BZ486" s="321"/>
      <c r="CA486" s="321"/>
      <c r="CB486" s="321"/>
      <c r="CC486" s="321"/>
      <c r="CD486" s="321"/>
      <c r="CE486" s="321"/>
      <c r="CF486" s="321"/>
      <c r="CG486" s="321"/>
      <c r="CH486" s="321"/>
      <c r="CI486" s="321"/>
      <c r="CJ486" s="321"/>
      <c r="CK486" s="321"/>
      <c r="CL486" s="321"/>
      <c r="CM486" s="321"/>
      <c r="CN486" s="321"/>
      <c r="CO486" s="321"/>
      <c r="CP486" s="321"/>
      <c r="CQ486" s="321"/>
      <c r="CR486" s="321"/>
      <c r="CS486" s="321"/>
      <c r="CT486" s="321"/>
      <c r="CU486" s="321"/>
      <c r="CV486" s="321"/>
      <c r="CW486" s="321"/>
      <c r="CX486" s="321"/>
      <c r="CY486" s="321"/>
      <c r="CZ486" s="321"/>
      <c r="DA486" s="321"/>
      <c r="DB486" s="321"/>
      <c r="DC486" s="321"/>
      <c r="DD486" s="321"/>
      <c r="DE486" s="321"/>
      <c r="DF486" s="321"/>
      <c r="DG486" s="321"/>
      <c r="DH486" s="321"/>
      <c r="DI486" s="321"/>
      <c r="DJ486" s="321"/>
      <c r="DK486" s="321"/>
      <c r="DL486" s="321"/>
      <c r="DM486" s="321"/>
      <c r="DN486" s="321"/>
      <c r="DO486" s="321"/>
      <c r="DP486" s="321"/>
      <c r="DQ486" s="321"/>
      <c r="DR486" s="321"/>
      <c r="DS486" s="321"/>
      <c r="DT486" s="321"/>
      <c r="DU486" s="321"/>
      <c r="DV486" s="321"/>
      <c r="DW486" s="321"/>
      <c r="DX486" s="321"/>
      <c r="DY486" s="321"/>
      <c r="DZ486" s="321"/>
      <c r="EA486" s="321"/>
      <c r="EB486" s="321"/>
      <c r="EC486" s="321"/>
      <c r="ED486" s="321"/>
      <c r="EE486" s="321"/>
      <c r="EF486" s="321"/>
      <c r="EG486" s="321"/>
      <c r="EH486" s="321"/>
      <c r="EI486" s="321"/>
      <c r="EJ486" s="321"/>
      <c r="EK486" s="321"/>
      <c r="EL486" s="321"/>
      <c r="EM486" s="321"/>
      <c r="EN486" s="321"/>
      <c r="EO486" s="321"/>
      <c r="EP486" s="321"/>
      <c r="EQ486" s="321"/>
      <c r="ER486" s="321"/>
      <c r="ES486" s="321"/>
      <c r="ET486" s="321"/>
      <c r="EU486" s="321"/>
      <c r="EV486" s="321"/>
      <c r="EW486" s="321"/>
      <c r="EX486" s="321"/>
      <c r="EY486" s="321"/>
      <c r="EZ486" s="321"/>
      <c r="FA486" s="321"/>
      <c r="FB486" s="321"/>
      <c r="FC486" s="321"/>
      <c r="FD486" s="321"/>
      <c r="FE486" s="321"/>
      <c r="FF486" s="321"/>
      <c r="FG486" s="321"/>
      <c r="FH486" s="321"/>
      <c r="FI486" s="321"/>
      <c r="FJ486" s="321"/>
      <c r="FK486" s="321"/>
      <c r="FL486" s="321"/>
      <c r="FM486" s="321"/>
      <c r="FN486" s="321"/>
      <c r="FO486" s="321"/>
      <c r="FP486" s="321"/>
      <c r="FQ486" s="321"/>
      <c r="FR486" s="321"/>
      <c r="FS486" s="321"/>
      <c r="FT486" s="321"/>
      <c r="FU486" s="321"/>
      <c r="FV486" s="321"/>
      <c r="FW486" s="321"/>
      <c r="FX486" s="321"/>
      <c r="FY486" s="321"/>
      <c r="FZ486" s="321"/>
      <c r="GA486" s="321"/>
      <c r="GB486" s="321"/>
      <c r="GC486" s="321"/>
      <c r="GD486" s="321"/>
      <c r="GE486" s="321"/>
      <c r="GF486" s="321"/>
      <c r="GG486" s="321"/>
      <c r="GH486" s="321"/>
      <c r="GI486" s="321"/>
      <c r="GJ486" s="321"/>
      <c r="GK486" s="321"/>
      <c r="GL486" s="321"/>
      <c r="GM486" s="321"/>
      <c r="GN486" s="321"/>
      <c r="GO486" s="321"/>
      <c r="GP486" s="321"/>
      <c r="GQ486" s="321"/>
      <c r="GR486" s="321"/>
      <c r="GS486" s="321"/>
      <c r="GT486" s="321"/>
      <c r="GU486" s="321"/>
      <c r="GV486" s="321"/>
      <c r="GW486" s="321"/>
      <c r="GX486" s="321"/>
      <c r="GY486" s="321"/>
      <c r="GZ486" s="321"/>
      <c r="HA486" s="321"/>
      <c r="HB486" s="321"/>
      <c r="HC486" s="321"/>
      <c r="HD486" s="321"/>
      <c r="HE486" s="321"/>
      <c r="HF486" s="321"/>
      <c r="HG486" s="321"/>
      <c r="HH486" s="321"/>
      <c r="HI486" s="321"/>
      <c r="HJ486" s="321"/>
      <c r="HK486" s="321"/>
      <c r="HL486" s="321"/>
      <c r="HM486" s="321"/>
      <c r="HN486" s="321"/>
      <c r="HO486" s="321"/>
      <c r="HP486" s="321"/>
      <c r="HQ486" s="321"/>
      <c r="HR486" s="321"/>
      <c r="HS486" s="321"/>
      <c r="HT486" s="321"/>
      <c r="HU486" s="321"/>
      <c r="HV486" s="321"/>
      <c r="HW486" s="321"/>
      <c r="HX486" s="321"/>
      <c r="HY486" s="321"/>
      <c r="HZ486" s="321"/>
      <c r="IA486" s="321"/>
      <c r="IB486" s="321"/>
      <c r="IC486" s="321"/>
      <c r="ID486" s="321"/>
      <c r="IE486" s="321"/>
      <c r="IF486" s="321"/>
      <c r="IG486" s="321"/>
    </row>
    <row r="487" s="26" customFormat="true" ht="30" hidden="false" customHeight="false" outlineLevel="0" collapsed="false">
      <c r="A487" s="51" t="n">
        <v>6</v>
      </c>
      <c r="B487" s="39" t="s">
        <v>1343</v>
      </c>
      <c r="C487" s="37" t="s">
        <v>1344</v>
      </c>
      <c r="D487" s="37" t="s">
        <v>1345</v>
      </c>
      <c r="E487" s="91" t="s">
        <v>16</v>
      </c>
      <c r="F487" s="91" t="s">
        <v>1346</v>
      </c>
      <c r="G487" s="103" t="n">
        <v>1.85</v>
      </c>
      <c r="H487" s="52" t="n">
        <v>5300</v>
      </c>
      <c r="I487" s="40" t="n">
        <v>9805</v>
      </c>
      <c r="J487" s="41" t="n">
        <v>0.12</v>
      </c>
      <c r="K487" s="42" t="n">
        <v>10981.6</v>
      </c>
      <c r="L487" s="53" t="s">
        <v>859</v>
      </c>
      <c r="N487" s="321"/>
      <c r="O487" s="321"/>
      <c r="P487" s="321"/>
      <c r="Q487" s="321"/>
      <c r="R487" s="321"/>
      <c r="S487" s="321"/>
      <c r="T487" s="321"/>
      <c r="U487" s="321"/>
      <c r="V487" s="321"/>
      <c r="W487" s="321"/>
      <c r="X487" s="321"/>
      <c r="Y487" s="321"/>
      <c r="Z487" s="321"/>
      <c r="AA487" s="321"/>
      <c r="AB487" s="321"/>
      <c r="AC487" s="321"/>
      <c r="AD487" s="321"/>
      <c r="AE487" s="321"/>
      <c r="AF487" s="321"/>
      <c r="AG487" s="321"/>
      <c r="AH487" s="321"/>
      <c r="AI487" s="321"/>
      <c r="AJ487" s="321"/>
      <c r="AK487" s="321"/>
      <c r="AL487" s="321"/>
      <c r="AM487" s="321"/>
      <c r="AN487" s="321"/>
      <c r="AO487" s="321"/>
      <c r="AP487" s="321"/>
      <c r="AQ487" s="321"/>
      <c r="AR487" s="321"/>
      <c r="AS487" s="321"/>
      <c r="AT487" s="321"/>
      <c r="AU487" s="321"/>
      <c r="AV487" s="321"/>
      <c r="AW487" s="321"/>
      <c r="AX487" s="321"/>
      <c r="AY487" s="321"/>
      <c r="AZ487" s="321"/>
      <c r="BA487" s="321"/>
      <c r="BB487" s="321"/>
      <c r="BC487" s="321"/>
      <c r="BD487" s="321"/>
      <c r="BE487" s="321"/>
      <c r="BF487" s="321"/>
      <c r="BG487" s="321"/>
      <c r="BH487" s="321"/>
      <c r="BI487" s="321"/>
      <c r="BJ487" s="321"/>
      <c r="BK487" s="321"/>
      <c r="BL487" s="321"/>
      <c r="BM487" s="321"/>
      <c r="BN487" s="321"/>
      <c r="BO487" s="321"/>
      <c r="BP487" s="321"/>
      <c r="BQ487" s="321"/>
      <c r="BR487" s="321"/>
      <c r="BS487" s="321"/>
      <c r="BT487" s="321"/>
      <c r="BU487" s="321"/>
      <c r="BV487" s="321"/>
      <c r="BW487" s="321"/>
      <c r="BX487" s="321"/>
      <c r="BY487" s="321"/>
      <c r="BZ487" s="321"/>
      <c r="CA487" s="321"/>
      <c r="CB487" s="321"/>
      <c r="CC487" s="321"/>
      <c r="CD487" s="321"/>
      <c r="CE487" s="321"/>
      <c r="CF487" s="321"/>
      <c r="CG487" s="321"/>
      <c r="CH487" s="321"/>
      <c r="CI487" s="321"/>
      <c r="CJ487" s="321"/>
      <c r="CK487" s="321"/>
      <c r="CL487" s="321"/>
      <c r="CM487" s="321"/>
      <c r="CN487" s="321"/>
      <c r="CO487" s="321"/>
      <c r="CP487" s="321"/>
      <c r="CQ487" s="321"/>
      <c r="CR487" s="321"/>
      <c r="CS487" s="321"/>
      <c r="CT487" s="321"/>
      <c r="CU487" s="321"/>
      <c r="CV487" s="321"/>
      <c r="CW487" s="321"/>
      <c r="CX487" s="321"/>
      <c r="CY487" s="321"/>
      <c r="CZ487" s="321"/>
      <c r="DA487" s="321"/>
      <c r="DB487" s="321"/>
      <c r="DC487" s="321"/>
      <c r="DD487" s="321"/>
      <c r="DE487" s="321"/>
      <c r="DF487" s="321"/>
      <c r="DG487" s="321"/>
      <c r="DH487" s="321"/>
      <c r="DI487" s="321"/>
      <c r="DJ487" s="321"/>
      <c r="DK487" s="321"/>
      <c r="DL487" s="321"/>
      <c r="DM487" s="321"/>
      <c r="DN487" s="321"/>
      <c r="DO487" s="321"/>
      <c r="DP487" s="321"/>
      <c r="DQ487" s="321"/>
      <c r="DR487" s="321"/>
      <c r="DS487" s="321"/>
      <c r="DT487" s="321"/>
      <c r="DU487" s="321"/>
      <c r="DV487" s="321"/>
      <c r="DW487" s="321"/>
      <c r="DX487" s="321"/>
      <c r="DY487" s="321"/>
      <c r="DZ487" s="321"/>
      <c r="EA487" s="321"/>
      <c r="EB487" s="321"/>
      <c r="EC487" s="321"/>
      <c r="ED487" s="321"/>
      <c r="EE487" s="321"/>
      <c r="EF487" s="321"/>
      <c r="EG487" s="321"/>
      <c r="EH487" s="321"/>
      <c r="EI487" s="321"/>
      <c r="EJ487" s="321"/>
      <c r="EK487" s="321"/>
      <c r="EL487" s="321"/>
      <c r="EM487" s="321"/>
      <c r="EN487" s="321"/>
      <c r="EO487" s="321"/>
      <c r="EP487" s="321"/>
      <c r="EQ487" s="321"/>
      <c r="ER487" s="321"/>
      <c r="ES487" s="321"/>
      <c r="ET487" s="321"/>
      <c r="EU487" s="321"/>
      <c r="EV487" s="321"/>
      <c r="EW487" s="321"/>
      <c r="EX487" s="321"/>
      <c r="EY487" s="321"/>
      <c r="EZ487" s="321"/>
      <c r="FA487" s="321"/>
      <c r="FB487" s="321"/>
      <c r="FC487" s="321"/>
      <c r="FD487" s="321"/>
      <c r="FE487" s="321"/>
      <c r="FF487" s="321"/>
      <c r="FG487" s="321"/>
      <c r="FH487" s="321"/>
      <c r="FI487" s="321"/>
      <c r="FJ487" s="321"/>
      <c r="FK487" s="321"/>
      <c r="FL487" s="321"/>
      <c r="FM487" s="321"/>
      <c r="FN487" s="321"/>
      <c r="FO487" s="321"/>
      <c r="FP487" s="321"/>
      <c r="FQ487" s="321"/>
      <c r="FR487" s="321"/>
      <c r="FS487" s="321"/>
      <c r="FT487" s="321"/>
      <c r="FU487" s="321"/>
      <c r="FV487" s="321"/>
      <c r="FW487" s="321"/>
      <c r="FX487" s="321"/>
      <c r="FY487" s="321"/>
      <c r="FZ487" s="321"/>
      <c r="GA487" s="321"/>
      <c r="GB487" s="321"/>
      <c r="GC487" s="321"/>
      <c r="GD487" s="321"/>
      <c r="GE487" s="321"/>
      <c r="GF487" s="321"/>
      <c r="GG487" s="321"/>
      <c r="GH487" s="321"/>
      <c r="GI487" s="321"/>
      <c r="GJ487" s="321"/>
      <c r="GK487" s="321"/>
      <c r="GL487" s="321"/>
      <c r="GM487" s="321"/>
      <c r="GN487" s="321"/>
      <c r="GO487" s="321"/>
      <c r="GP487" s="321"/>
      <c r="GQ487" s="321"/>
      <c r="GR487" s="321"/>
      <c r="GS487" s="321"/>
      <c r="GT487" s="321"/>
      <c r="GU487" s="321"/>
      <c r="GV487" s="321"/>
      <c r="GW487" s="321"/>
      <c r="GX487" s="321"/>
      <c r="GY487" s="321"/>
      <c r="GZ487" s="321"/>
      <c r="HA487" s="321"/>
      <c r="HB487" s="321"/>
      <c r="HC487" s="321"/>
      <c r="HD487" s="321"/>
      <c r="HE487" s="321"/>
      <c r="HF487" s="321"/>
      <c r="HG487" s="321"/>
      <c r="HH487" s="321"/>
      <c r="HI487" s="321"/>
      <c r="HJ487" s="321"/>
      <c r="HK487" s="321"/>
      <c r="HL487" s="321"/>
      <c r="HM487" s="321"/>
      <c r="HN487" s="321"/>
      <c r="HO487" s="321"/>
      <c r="HP487" s="321"/>
      <c r="HQ487" s="321"/>
      <c r="HR487" s="321"/>
      <c r="HS487" s="321"/>
      <c r="HT487" s="321"/>
      <c r="HU487" s="321"/>
      <c r="HV487" s="321"/>
      <c r="HW487" s="321"/>
      <c r="HX487" s="321"/>
      <c r="HY487" s="321"/>
      <c r="HZ487" s="321"/>
      <c r="IA487" s="321"/>
      <c r="IB487" s="321"/>
      <c r="IC487" s="321"/>
      <c r="ID487" s="321"/>
      <c r="IE487" s="321"/>
      <c r="IF487" s="321"/>
      <c r="IG487" s="321"/>
      <c r="IH487" s="321"/>
      <c r="II487" s="321"/>
      <c r="IJ487" s="321"/>
      <c r="IK487" s="321"/>
      <c r="IL487" s="321"/>
      <c r="IM487" s="321"/>
      <c r="IN487" s="321"/>
      <c r="IO487" s="321"/>
      <c r="IP487" s="321"/>
      <c r="IQ487" s="321"/>
      <c r="IR487" s="321"/>
      <c r="IS487" s="321"/>
      <c r="IT487" s="321"/>
      <c r="IU487" s="321"/>
      <c r="IV487" s="321"/>
    </row>
    <row r="488" s="26" customFormat="true" ht="15" hidden="false" customHeight="true" outlineLevel="0" collapsed="false">
      <c r="A488" s="33" t="s">
        <v>2593</v>
      </c>
      <c r="B488" s="33"/>
      <c r="C488" s="33"/>
      <c r="D488" s="33"/>
      <c r="E488" s="33"/>
      <c r="F488" s="33"/>
      <c r="G488" s="33"/>
      <c r="H488" s="33"/>
      <c r="I488" s="33"/>
      <c r="J488" s="33"/>
      <c r="K488" s="290" t="n">
        <f aca="false">SUM(K482:K487)</f>
        <v>26876.64</v>
      </c>
    </row>
    <row r="489" s="26" customFormat="true" ht="15" hidden="false" customHeight="true" outlineLevel="0" collapsed="false">
      <c r="A489" s="33" t="s">
        <v>2594</v>
      </c>
      <c r="B489" s="33"/>
      <c r="C489" s="33"/>
      <c r="D489" s="33"/>
      <c r="E489" s="33"/>
      <c r="F489" s="33"/>
      <c r="G489" s="33"/>
      <c r="H489" s="33"/>
      <c r="I489" s="33"/>
      <c r="J489" s="33"/>
      <c r="K489" s="290" t="n">
        <v>0.36</v>
      </c>
    </row>
    <row r="490" s="26" customFormat="true" ht="15" hidden="false" customHeight="true" outlineLevel="0" collapsed="false">
      <c r="A490" s="313" t="s">
        <v>2754</v>
      </c>
      <c r="B490" s="313"/>
      <c r="C490" s="313"/>
      <c r="D490" s="313"/>
      <c r="E490" s="313"/>
      <c r="F490" s="313"/>
      <c r="G490" s="313"/>
      <c r="H490" s="313"/>
      <c r="I490" s="313"/>
      <c r="J490" s="313"/>
      <c r="K490" s="290" t="n">
        <f aca="false">SUM(K488:K489)</f>
        <v>26877</v>
      </c>
    </row>
    <row r="491" s="26" customFormat="true" ht="15" hidden="false" customHeight="false" outlineLevel="0" collapsed="false">
      <c r="A491" s="314"/>
      <c r="B491" s="315"/>
      <c r="C491" s="315"/>
      <c r="D491" s="315"/>
      <c r="E491" s="316"/>
      <c r="F491" s="315"/>
      <c r="G491" s="317"/>
      <c r="H491" s="314"/>
      <c r="I491" s="315"/>
      <c r="J491" s="315"/>
      <c r="K491" s="318"/>
    </row>
    <row r="492" s="26" customFormat="true" ht="15" hidden="false" customHeight="false" outlineLevel="0" collapsed="false">
      <c r="A492" s="24"/>
      <c r="C492" s="319"/>
      <c r="D492" s="319"/>
      <c r="F492" s="319"/>
      <c r="G492" s="320"/>
      <c r="H492" s="24"/>
      <c r="K492" s="118"/>
    </row>
    <row r="493" s="26" customFormat="true" ht="45" hidden="false" customHeight="false" outlineLevel="0" collapsed="false">
      <c r="A493" s="32" t="s">
        <v>2588</v>
      </c>
      <c r="B493" s="284" t="s">
        <v>751</v>
      </c>
      <c r="C493" s="284" t="s">
        <v>752</v>
      </c>
      <c r="D493" s="284" t="s">
        <v>753</v>
      </c>
      <c r="E493" s="284" t="s">
        <v>3</v>
      </c>
      <c r="F493" s="284" t="s">
        <v>2589</v>
      </c>
      <c r="G493" s="286" t="s">
        <v>755</v>
      </c>
      <c r="H493" s="285" t="s">
        <v>756</v>
      </c>
      <c r="I493" s="286" t="s">
        <v>757</v>
      </c>
      <c r="J493" s="285" t="s">
        <v>758</v>
      </c>
      <c r="K493" s="287" t="s">
        <v>759</v>
      </c>
      <c r="M493" s="283" t="s">
        <v>2755</v>
      </c>
    </row>
    <row r="494" s="24" customFormat="true" ht="38.25" hidden="false" customHeight="false" outlineLevel="0" collapsed="false">
      <c r="A494" s="38" t="n">
        <v>1</v>
      </c>
      <c r="B494" s="39" t="s">
        <v>841</v>
      </c>
      <c r="C494" s="37" t="s">
        <v>842</v>
      </c>
      <c r="D494" s="37" t="s">
        <v>843</v>
      </c>
      <c r="E494" s="78" t="s">
        <v>16</v>
      </c>
      <c r="F494" s="344" t="s">
        <v>899</v>
      </c>
      <c r="G494" s="60" t="n">
        <v>2.5</v>
      </c>
      <c r="H494" s="48" t="n">
        <v>300</v>
      </c>
      <c r="I494" s="40" t="n">
        <v>750</v>
      </c>
      <c r="J494" s="57" t="n">
        <v>0.18</v>
      </c>
      <c r="K494" s="42" t="n">
        <v>885</v>
      </c>
      <c r="L494" s="37" t="s">
        <v>826</v>
      </c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  <c r="DJ494" s="50"/>
      <c r="DK494" s="50"/>
      <c r="DL494" s="50"/>
      <c r="DM494" s="50"/>
      <c r="DN494" s="50"/>
      <c r="DO494" s="50"/>
      <c r="DP494" s="50"/>
      <c r="DQ494" s="50"/>
      <c r="DR494" s="50"/>
      <c r="DS494" s="50"/>
      <c r="DT494" s="50"/>
      <c r="DU494" s="50"/>
      <c r="DV494" s="50"/>
      <c r="DW494" s="50"/>
      <c r="DX494" s="50"/>
      <c r="DY494" s="50"/>
      <c r="DZ494" s="50"/>
      <c r="EA494" s="50"/>
      <c r="EB494" s="50"/>
      <c r="EC494" s="50"/>
      <c r="ED494" s="50"/>
      <c r="EE494" s="50"/>
      <c r="EF494" s="50"/>
      <c r="EG494" s="50"/>
      <c r="EH494" s="50"/>
      <c r="EI494" s="50"/>
      <c r="EJ494" s="50"/>
      <c r="EK494" s="50"/>
      <c r="EL494" s="50"/>
      <c r="EM494" s="50"/>
      <c r="EN494" s="50"/>
      <c r="EO494" s="50"/>
      <c r="EP494" s="50"/>
      <c r="EQ494" s="50"/>
      <c r="ER494" s="50"/>
      <c r="ES494" s="50"/>
      <c r="ET494" s="50"/>
      <c r="EU494" s="50"/>
      <c r="EV494" s="50"/>
      <c r="EW494" s="50"/>
      <c r="EX494" s="50"/>
      <c r="EY494" s="50"/>
      <c r="EZ494" s="50"/>
      <c r="FA494" s="50"/>
      <c r="FB494" s="50"/>
      <c r="FC494" s="50"/>
      <c r="FD494" s="50"/>
      <c r="FE494" s="50"/>
      <c r="FF494" s="50"/>
      <c r="FG494" s="50"/>
      <c r="FH494" s="50"/>
      <c r="FI494" s="50"/>
      <c r="FJ494" s="50"/>
      <c r="FK494" s="50"/>
      <c r="FL494" s="50"/>
      <c r="FM494" s="50"/>
      <c r="FN494" s="50"/>
      <c r="FO494" s="50"/>
      <c r="FP494" s="50"/>
      <c r="FQ494" s="50"/>
      <c r="FR494" s="50"/>
      <c r="FS494" s="50"/>
      <c r="FT494" s="50"/>
      <c r="FU494" s="50"/>
      <c r="FV494" s="50"/>
      <c r="FW494" s="50"/>
      <c r="FX494" s="50"/>
      <c r="FY494" s="50"/>
      <c r="FZ494" s="50"/>
      <c r="GA494" s="50"/>
      <c r="GB494" s="50"/>
      <c r="GC494" s="50"/>
      <c r="GD494" s="50"/>
      <c r="GE494" s="50"/>
      <c r="GF494" s="50"/>
      <c r="GG494" s="50"/>
      <c r="GH494" s="50"/>
      <c r="GI494" s="50"/>
      <c r="GJ494" s="50"/>
      <c r="GK494" s="50"/>
      <c r="GL494" s="50"/>
      <c r="GM494" s="50"/>
      <c r="GN494" s="50"/>
      <c r="GO494" s="50"/>
      <c r="GP494" s="50"/>
      <c r="GQ494" s="50"/>
      <c r="GR494" s="50"/>
      <c r="GS494" s="50"/>
      <c r="GT494" s="50"/>
      <c r="GU494" s="50"/>
      <c r="GV494" s="50"/>
      <c r="GW494" s="50"/>
      <c r="GX494" s="50"/>
      <c r="GY494" s="50"/>
      <c r="GZ494" s="50"/>
      <c r="HA494" s="50"/>
      <c r="HB494" s="50"/>
      <c r="HC494" s="50"/>
      <c r="HD494" s="50"/>
      <c r="HE494" s="50"/>
      <c r="HF494" s="50"/>
      <c r="HG494" s="50"/>
      <c r="HH494" s="50"/>
      <c r="HI494" s="50"/>
      <c r="HJ494" s="50"/>
      <c r="HK494" s="50"/>
      <c r="HL494" s="50"/>
      <c r="HM494" s="50"/>
    </row>
    <row r="495" s="24" customFormat="true" ht="38.25" hidden="false" customHeight="false" outlineLevel="0" collapsed="false">
      <c r="A495" s="46" t="n">
        <v>2</v>
      </c>
      <c r="B495" s="39" t="s">
        <v>896</v>
      </c>
      <c r="C495" s="37" t="s">
        <v>897</v>
      </c>
      <c r="D495" s="37" t="s">
        <v>898</v>
      </c>
      <c r="E495" s="78" t="s">
        <v>16</v>
      </c>
      <c r="F495" s="344" t="s">
        <v>899</v>
      </c>
      <c r="G495" s="60" t="n">
        <v>1.4</v>
      </c>
      <c r="H495" s="48" t="n">
        <v>7500</v>
      </c>
      <c r="I495" s="40" t="n">
        <v>10500</v>
      </c>
      <c r="J495" s="41" t="n">
        <v>0.12</v>
      </c>
      <c r="K495" s="42" t="n">
        <v>11760</v>
      </c>
      <c r="L495" s="37" t="s">
        <v>826</v>
      </c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  <c r="DJ495" s="50"/>
      <c r="DK495" s="50"/>
      <c r="DL495" s="50"/>
      <c r="DM495" s="50"/>
      <c r="DN495" s="50"/>
      <c r="DO495" s="50"/>
      <c r="DP495" s="50"/>
      <c r="DQ495" s="50"/>
      <c r="DR495" s="50"/>
      <c r="DS495" s="50"/>
      <c r="DT495" s="50"/>
      <c r="DU495" s="50"/>
      <c r="DV495" s="50"/>
      <c r="DW495" s="50"/>
      <c r="DX495" s="50"/>
      <c r="DY495" s="50"/>
      <c r="DZ495" s="50"/>
      <c r="EA495" s="50"/>
      <c r="EB495" s="50"/>
      <c r="EC495" s="50"/>
      <c r="ED495" s="50"/>
      <c r="EE495" s="50"/>
      <c r="EF495" s="50"/>
      <c r="EG495" s="50"/>
      <c r="EH495" s="50"/>
      <c r="EI495" s="50"/>
      <c r="EJ495" s="50"/>
      <c r="EK495" s="50"/>
      <c r="EL495" s="50"/>
      <c r="EM495" s="50"/>
      <c r="EN495" s="50"/>
      <c r="EO495" s="50"/>
      <c r="EP495" s="50"/>
      <c r="EQ495" s="50"/>
      <c r="ER495" s="50"/>
      <c r="ES495" s="50"/>
      <c r="ET495" s="50"/>
      <c r="EU495" s="50"/>
      <c r="EV495" s="50"/>
      <c r="EW495" s="50"/>
      <c r="EX495" s="50"/>
      <c r="EY495" s="50"/>
      <c r="EZ495" s="50"/>
      <c r="FA495" s="50"/>
      <c r="FB495" s="50"/>
      <c r="FC495" s="50"/>
      <c r="FD495" s="50"/>
      <c r="FE495" s="50"/>
      <c r="FF495" s="50"/>
      <c r="FG495" s="50"/>
      <c r="FH495" s="50"/>
      <c r="FI495" s="50"/>
      <c r="FJ495" s="50"/>
      <c r="FK495" s="50"/>
      <c r="FL495" s="50"/>
      <c r="FM495" s="50"/>
      <c r="FN495" s="50"/>
      <c r="FO495" s="50"/>
      <c r="FP495" s="50"/>
      <c r="FQ495" s="50"/>
      <c r="FR495" s="50"/>
      <c r="FS495" s="50"/>
      <c r="FT495" s="50"/>
      <c r="FU495" s="50"/>
      <c r="FV495" s="50"/>
      <c r="FW495" s="50"/>
      <c r="FX495" s="50"/>
      <c r="FY495" s="50"/>
      <c r="FZ495" s="50"/>
      <c r="GA495" s="50"/>
      <c r="GB495" s="50"/>
      <c r="GC495" s="50"/>
      <c r="GD495" s="50"/>
      <c r="GE495" s="50"/>
      <c r="GF495" s="50"/>
      <c r="GG495" s="50"/>
      <c r="GH495" s="50"/>
      <c r="GI495" s="50"/>
      <c r="GJ495" s="50"/>
      <c r="GK495" s="50"/>
      <c r="GL495" s="50"/>
      <c r="GM495" s="50"/>
      <c r="GN495" s="50"/>
      <c r="GO495" s="50"/>
      <c r="GP495" s="50"/>
      <c r="GQ495" s="50"/>
      <c r="GR495" s="50"/>
      <c r="GS495" s="50"/>
      <c r="GT495" s="50"/>
      <c r="GU495" s="50"/>
      <c r="GV495" s="50"/>
      <c r="GW495" s="50"/>
      <c r="GX495" s="50"/>
      <c r="GY495" s="50"/>
      <c r="GZ495" s="50"/>
      <c r="HA495" s="50"/>
      <c r="HB495" s="50"/>
      <c r="HC495" s="50"/>
      <c r="HD495" s="50"/>
      <c r="HE495" s="50"/>
      <c r="HF495" s="50"/>
      <c r="HG495" s="50"/>
      <c r="HH495" s="50"/>
      <c r="HI495" s="50"/>
      <c r="HJ495" s="50"/>
      <c r="HK495" s="50"/>
      <c r="HL495" s="50"/>
      <c r="HM495" s="50"/>
    </row>
    <row r="496" s="24" customFormat="true" ht="38.25" hidden="false" customHeight="false" outlineLevel="0" collapsed="false">
      <c r="A496" s="38" t="n">
        <v>3</v>
      </c>
      <c r="B496" s="39" t="s">
        <v>954</v>
      </c>
      <c r="C496" s="37" t="s">
        <v>955</v>
      </c>
      <c r="D496" s="37" t="s">
        <v>956</v>
      </c>
      <c r="E496" s="78" t="s">
        <v>16</v>
      </c>
      <c r="F496" s="344" t="s">
        <v>899</v>
      </c>
      <c r="G496" s="60" t="n">
        <v>0.6</v>
      </c>
      <c r="H496" s="329" t="n">
        <v>15900</v>
      </c>
      <c r="I496" s="40" t="n">
        <v>9540</v>
      </c>
      <c r="J496" s="41" t="n">
        <v>0.12</v>
      </c>
      <c r="K496" s="42" t="n">
        <v>10684.8</v>
      </c>
      <c r="L496" s="37" t="s">
        <v>826</v>
      </c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  <c r="DJ496" s="50"/>
      <c r="DK496" s="50"/>
      <c r="DL496" s="50"/>
      <c r="DM496" s="50"/>
      <c r="DN496" s="50"/>
      <c r="DO496" s="50"/>
      <c r="DP496" s="50"/>
      <c r="DQ496" s="50"/>
      <c r="DR496" s="50"/>
      <c r="DS496" s="50"/>
      <c r="DT496" s="50"/>
      <c r="DU496" s="50"/>
      <c r="DV496" s="50"/>
      <c r="DW496" s="50"/>
      <c r="DX496" s="50"/>
      <c r="DY496" s="50"/>
      <c r="DZ496" s="50"/>
      <c r="EA496" s="50"/>
      <c r="EB496" s="50"/>
      <c r="EC496" s="50"/>
      <c r="ED496" s="50"/>
      <c r="EE496" s="50"/>
      <c r="EF496" s="50"/>
      <c r="EG496" s="50"/>
      <c r="EH496" s="50"/>
      <c r="EI496" s="50"/>
      <c r="EJ496" s="50"/>
      <c r="EK496" s="50"/>
      <c r="EL496" s="50"/>
      <c r="EM496" s="50"/>
      <c r="EN496" s="50"/>
      <c r="EO496" s="50"/>
      <c r="EP496" s="50"/>
      <c r="EQ496" s="50"/>
      <c r="ER496" s="50"/>
      <c r="ES496" s="50"/>
      <c r="ET496" s="50"/>
      <c r="EU496" s="50"/>
      <c r="EV496" s="50"/>
      <c r="EW496" s="50"/>
      <c r="EX496" s="50"/>
      <c r="EY496" s="50"/>
      <c r="EZ496" s="50"/>
      <c r="FA496" s="50"/>
      <c r="FB496" s="50"/>
      <c r="FC496" s="50"/>
      <c r="FD496" s="50"/>
      <c r="FE496" s="50"/>
      <c r="FF496" s="50"/>
      <c r="FG496" s="50"/>
      <c r="FH496" s="50"/>
      <c r="FI496" s="50"/>
      <c r="FJ496" s="50"/>
      <c r="FK496" s="50"/>
      <c r="FL496" s="50"/>
      <c r="FM496" s="50"/>
      <c r="FN496" s="50"/>
      <c r="FO496" s="50"/>
      <c r="FP496" s="50"/>
      <c r="FQ496" s="50"/>
      <c r="FR496" s="50"/>
      <c r="FS496" s="50"/>
      <c r="FT496" s="50"/>
      <c r="FU496" s="50"/>
      <c r="FV496" s="50"/>
      <c r="FW496" s="50"/>
      <c r="FX496" s="50"/>
      <c r="FY496" s="50"/>
      <c r="FZ496" s="50"/>
      <c r="GA496" s="50"/>
      <c r="GB496" s="50"/>
      <c r="GC496" s="50"/>
      <c r="GD496" s="50"/>
      <c r="GE496" s="50"/>
      <c r="GF496" s="50"/>
      <c r="GG496" s="50"/>
      <c r="GH496" s="50"/>
      <c r="GI496" s="50"/>
      <c r="GJ496" s="50"/>
      <c r="GK496" s="50"/>
      <c r="GL496" s="50"/>
      <c r="GM496" s="50"/>
      <c r="GN496" s="50"/>
      <c r="GO496" s="50"/>
      <c r="GP496" s="50"/>
      <c r="GQ496" s="50"/>
      <c r="GR496" s="50"/>
      <c r="GS496" s="50"/>
      <c r="GT496" s="50"/>
      <c r="GU496" s="50"/>
      <c r="GV496" s="50"/>
      <c r="GW496" s="50"/>
      <c r="GX496" s="50"/>
      <c r="GY496" s="50"/>
      <c r="GZ496" s="50"/>
      <c r="HA496" s="50"/>
      <c r="HB496" s="50"/>
      <c r="HC496" s="50"/>
      <c r="HD496" s="50"/>
      <c r="HE496" s="50"/>
      <c r="HF496" s="50"/>
      <c r="HG496" s="50"/>
      <c r="HH496" s="50"/>
      <c r="HI496" s="50"/>
      <c r="HJ496" s="50"/>
      <c r="HK496" s="50"/>
      <c r="HL496" s="50"/>
      <c r="HM496" s="50"/>
      <c r="HN496" s="50"/>
      <c r="HO496" s="50"/>
      <c r="HP496" s="50"/>
      <c r="HQ496" s="50"/>
      <c r="HR496" s="50"/>
      <c r="HS496" s="50"/>
      <c r="HT496" s="50"/>
    </row>
    <row r="497" s="24" customFormat="true" ht="38.25" hidden="false" customHeight="false" outlineLevel="0" collapsed="false">
      <c r="A497" s="46" t="n">
        <v>4</v>
      </c>
      <c r="B497" s="39" t="s">
        <v>1509</v>
      </c>
      <c r="C497" s="37" t="s">
        <v>1510</v>
      </c>
      <c r="D497" s="37" t="s">
        <v>1511</v>
      </c>
      <c r="E497" s="78" t="s">
        <v>16</v>
      </c>
      <c r="F497" s="344" t="s">
        <v>899</v>
      </c>
      <c r="G497" s="60" t="n">
        <v>1.8</v>
      </c>
      <c r="H497" s="48" t="n">
        <v>2300</v>
      </c>
      <c r="I497" s="65" t="n">
        <v>4140</v>
      </c>
      <c r="J497" s="41" t="n">
        <v>0.12</v>
      </c>
      <c r="K497" s="42" t="n">
        <v>4636.8</v>
      </c>
      <c r="L497" s="37" t="s">
        <v>826</v>
      </c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  <c r="DJ497" s="50"/>
      <c r="DK497" s="50"/>
      <c r="DL497" s="50"/>
      <c r="DM497" s="50"/>
      <c r="DN497" s="50"/>
      <c r="DO497" s="50"/>
      <c r="DP497" s="50"/>
      <c r="DQ497" s="50"/>
      <c r="DR497" s="50"/>
      <c r="DS497" s="50"/>
      <c r="DT497" s="50"/>
      <c r="DU497" s="50"/>
      <c r="DV497" s="50"/>
      <c r="DW497" s="50"/>
      <c r="DX497" s="50"/>
      <c r="DY497" s="50"/>
      <c r="DZ497" s="50"/>
      <c r="EA497" s="50"/>
      <c r="EB497" s="50"/>
      <c r="EC497" s="50"/>
      <c r="ED497" s="50"/>
      <c r="EE497" s="50"/>
      <c r="EF497" s="50"/>
      <c r="EG497" s="50"/>
      <c r="EH497" s="50"/>
      <c r="EI497" s="50"/>
      <c r="EJ497" s="50"/>
      <c r="EK497" s="50"/>
      <c r="EL497" s="50"/>
      <c r="EM497" s="50"/>
      <c r="EN497" s="50"/>
      <c r="EO497" s="50"/>
      <c r="EP497" s="50"/>
      <c r="EQ497" s="50"/>
      <c r="ER497" s="50"/>
      <c r="ES497" s="50"/>
      <c r="ET497" s="50"/>
      <c r="EU497" s="50"/>
      <c r="EV497" s="50"/>
      <c r="EW497" s="50"/>
      <c r="EX497" s="50"/>
      <c r="EY497" s="50"/>
      <c r="EZ497" s="50"/>
      <c r="FA497" s="50"/>
      <c r="FB497" s="50"/>
      <c r="FC497" s="50"/>
      <c r="FD497" s="50"/>
      <c r="FE497" s="50"/>
      <c r="FF497" s="50"/>
      <c r="FG497" s="50"/>
      <c r="FH497" s="50"/>
      <c r="FI497" s="50"/>
      <c r="FJ497" s="50"/>
      <c r="FK497" s="50"/>
      <c r="FL497" s="50"/>
      <c r="FM497" s="50"/>
      <c r="FN497" s="50"/>
      <c r="FO497" s="50"/>
      <c r="FP497" s="50"/>
      <c r="FQ497" s="50"/>
      <c r="FR497" s="50"/>
      <c r="FS497" s="50"/>
      <c r="FT497" s="50"/>
      <c r="FU497" s="50"/>
      <c r="FV497" s="50"/>
      <c r="FW497" s="50"/>
      <c r="FX497" s="50"/>
      <c r="FY497" s="50"/>
      <c r="FZ497" s="50"/>
      <c r="GA497" s="50"/>
      <c r="GB497" s="50"/>
      <c r="GC497" s="50"/>
      <c r="GD497" s="50"/>
      <c r="GE497" s="50"/>
      <c r="GF497" s="50"/>
      <c r="GG497" s="50"/>
      <c r="GH497" s="50"/>
      <c r="GI497" s="50"/>
      <c r="GJ497" s="50"/>
      <c r="GK497" s="50"/>
      <c r="GL497" s="50"/>
      <c r="GM497" s="50"/>
      <c r="GN497" s="50"/>
      <c r="GO497" s="50"/>
      <c r="GP497" s="50"/>
      <c r="GQ497" s="50"/>
      <c r="GR497" s="50"/>
      <c r="GS497" s="50"/>
      <c r="GT497" s="50"/>
      <c r="GU497" s="50"/>
      <c r="GV497" s="50"/>
      <c r="GW497" s="50"/>
      <c r="GX497" s="50"/>
      <c r="GY497" s="50"/>
      <c r="GZ497" s="50"/>
      <c r="HA497" s="50"/>
      <c r="HB497" s="50"/>
      <c r="HC497" s="50"/>
      <c r="HD497" s="50"/>
      <c r="HE497" s="50"/>
      <c r="HF497" s="50"/>
      <c r="HG497" s="50"/>
      <c r="HH497" s="50"/>
      <c r="HI497" s="50"/>
      <c r="HJ497" s="50"/>
      <c r="HK497" s="50"/>
      <c r="HL497" s="50"/>
      <c r="HM497" s="50"/>
      <c r="HN497" s="50"/>
      <c r="HO497" s="50"/>
      <c r="HP497" s="50"/>
      <c r="HQ497" s="50"/>
      <c r="HR497" s="50"/>
      <c r="HS497" s="50"/>
      <c r="HT497" s="50"/>
    </row>
    <row r="498" s="24" customFormat="true" ht="38.25" hidden="false" customHeight="false" outlineLevel="0" collapsed="false">
      <c r="A498" s="38" t="n">
        <v>5</v>
      </c>
      <c r="B498" s="39" t="s">
        <v>1526</v>
      </c>
      <c r="C498" s="37" t="s">
        <v>1527</v>
      </c>
      <c r="D498" s="37" t="s">
        <v>1528</v>
      </c>
      <c r="E498" s="78" t="s">
        <v>16</v>
      </c>
      <c r="F498" s="344" t="s">
        <v>899</v>
      </c>
      <c r="G498" s="60" t="n">
        <v>1.4</v>
      </c>
      <c r="H498" s="48" t="n">
        <v>4900</v>
      </c>
      <c r="I498" s="65" t="n">
        <v>6860</v>
      </c>
      <c r="J498" s="41" t="n">
        <v>0.12</v>
      </c>
      <c r="K498" s="42" t="n">
        <v>7683.2</v>
      </c>
      <c r="L498" s="37" t="s">
        <v>826</v>
      </c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  <c r="DJ498" s="50"/>
      <c r="DK498" s="50"/>
      <c r="DL498" s="50"/>
      <c r="DM498" s="50"/>
      <c r="DN498" s="50"/>
      <c r="DO498" s="50"/>
      <c r="DP498" s="50"/>
      <c r="DQ498" s="50"/>
      <c r="DR498" s="50"/>
      <c r="DS498" s="50"/>
      <c r="DT498" s="50"/>
      <c r="DU498" s="50"/>
      <c r="DV498" s="50"/>
      <c r="DW498" s="50"/>
      <c r="DX498" s="50"/>
      <c r="DY498" s="50"/>
      <c r="DZ498" s="50"/>
      <c r="EA498" s="50"/>
      <c r="EB498" s="50"/>
      <c r="EC498" s="50"/>
      <c r="ED498" s="50"/>
      <c r="EE498" s="50"/>
      <c r="EF498" s="50"/>
      <c r="EG498" s="50"/>
      <c r="EH498" s="50"/>
      <c r="EI498" s="50"/>
      <c r="EJ498" s="50"/>
      <c r="EK498" s="50"/>
      <c r="EL498" s="50"/>
      <c r="EM498" s="50"/>
      <c r="EN498" s="50"/>
      <c r="EO498" s="50"/>
      <c r="EP498" s="50"/>
      <c r="EQ498" s="50"/>
      <c r="ER498" s="50"/>
      <c r="ES498" s="50"/>
      <c r="ET498" s="50"/>
      <c r="EU498" s="50"/>
      <c r="EV498" s="50"/>
      <c r="EW498" s="50"/>
      <c r="EX498" s="50"/>
      <c r="EY498" s="50"/>
      <c r="EZ498" s="50"/>
      <c r="FA498" s="50"/>
      <c r="FB498" s="50"/>
      <c r="FC498" s="50"/>
      <c r="FD498" s="50"/>
      <c r="FE498" s="50"/>
      <c r="FF498" s="50"/>
      <c r="FG498" s="50"/>
      <c r="FH498" s="50"/>
      <c r="FI498" s="50"/>
      <c r="FJ498" s="50"/>
      <c r="FK498" s="50"/>
      <c r="FL498" s="50"/>
      <c r="FM498" s="50"/>
      <c r="FN498" s="50"/>
      <c r="FO498" s="50"/>
      <c r="FP498" s="50"/>
      <c r="FQ498" s="50"/>
      <c r="FR498" s="50"/>
      <c r="FS498" s="50"/>
      <c r="FT498" s="50"/>
      <c r="FU498" s="50"/>
      <c r="FV498" s="50"/>
      <c r="FW498" s="50"/>
      <c r="FX498" s="50"/>
      <c r="FY498" s="50"/>
      <c r="FZ498" s="50"/>
      <c r="GA498" s="50"/>
      <c r="GB498" s="50"/>
      <c r="GC498" s="50"/>
      <c r="GD498" s="50"/>
      <c r="GE498" s="50"/>
      <c r="GF498" s="50"/>
      <c r="GG498" s="50"/>
      <c r="GH498" s="50"/>
      <c r="GI498" s="50"/>
      <c r="GJ498" s="50"/>
      <c r="GK498" s="50"/>
      <c r="GL498" s="50"/>
      <c r="GM498" s="50"/>
      <c r="GN498" s="50"/>
      <c r="GO498" s="50"/>
      <c r="GP498" s="50"/>
      <c r="GQ498" s="50"/>
      <c r="GR498" s="50"/>
      <c r="GS498" s="50"/>
      <c r="GT498" s="50"/>
      <c r="GU498" s="50"/>
      <c r="GV498" s="50"/>
      <c r="GW498" s="50"/>
      <c r="GX498" s="50"/>
      <c r="GY498" s="50"/>
      <c r="GZ498" s="50"/>
      <c r="HA498" s="50"/>
      <c r="HB498" s="50"/>
      <c r="HC498" s="50"/>
      <c r="HD498" s="50"/>
      <c r="HE498" s="50"/>
      <c r="HF498" s="50"/>
      <c r="HG498" s="50"/>
      <c r="HH498" s="50"/>
      <c r="HI498" s="50"/>
      <c r="HJ498" s="50"/>
      <c r="HK498" s="50"/>
      <c r="HL498" s="50"/>
      <c r="HM498" s="50"/>
      <c r="HN498" s="50"/>
      <c r="HO498" s="50"/>
      <c r="HP498" s="50"/>
      <c r="HQ498" s="50"/>
      <c r="HR498" s="50"/>
      <c r="HS498" s="50"/>
      <c r="HT498" s="50"/>
    </row>
    <row r="499" s="26" customFormat="true" ht="15" hidden="false" customHeight="true" outlineLevel="0" collapsed="false">
      <c r="A499" s="33" t="s">
        <v>2593</v>
      </c>
      <c r="B499" s="33"/>
      <c r="C499" s="33"/>
      <c r="D499" s="33"/>
      <c r="E499" s="33"/>
      <c r="F499" s="33"/>
      <c r="G499" s="33"/>
      <c r="H499" s="33"/>
      <c r="I499" s="33"/>
      <c r="J499" s="33"/>
      <c r="K499" s="290" t="n">
        <f aca="false">SUM(K494:K498)</f>
        <v>35649.8</v>
      </c>
    </row>
    <row r="500" s="26" customFormat="true" ht="15" hidden="false" customHeight="true" outlineLevel="0" collapsed="false">
      <c r="A500" s="33" t="s">
        <v>2594</v>
      </c>
      <c r="B500" s="33"/>
      <c r="C500" s="33"/>
      <c r="D500" s="33"/>
      <c r="E500" s="33"/>
      <c r="F500" s="33"/>
      <c r="G500" s="33"/>
      <c r="H500" s="33"/>
      <c r="I500" s="33"/>
      <c r="J500" s="33"/>
      <c r="K500" s="290" t="n">
        <v>0.2</v>
      </c>
    </row>
    <row r="501" s="26" customFormat="true" ht="15" hidden="false" customHeight="true" outlineLevel="0" collapsed="false">
      <c r="A501" s="313" t="s">
        <v>2756</v>
      </c>
      <c r="B501" s="313"/>
      <c r="C501" s="313"/>
      <c r="D501" s="313"/>
      <c r="E501" s="313"/>
      <c r="F501" s="313"/>
      <c r="G501" s="313"/>
      <c r="H501" s="313"/>
      <c r="I501" s="313"/>
      <c r="J501" s="313"/>
      <c r="K501" s="290" t="n">
        <f aca="false">SUM(K499:K500)</f>
        <v>35650</v>
      </c>
    </row>
    <row r="502" s="26" customFormat="true" ht="15" hidden="false" customHeight="false" outlineLevel="0" collapsed="false">
      <c r="A502" s="314"/>
      <c r="B502" s="315"/>
      <c r="C502" s="315"/>
      <c r="D502" s="315"/>
      <c r="E502" s="316"/>
      <c r="F502" s="315"/>
      <c r="G502" s="317"/>
      <c r="H502" s="314"/>
      <c r="I502" s="315"/>
      <c r="J502" s="315"/>
      <c r="K502" s="318"/>
    </row>
    <row r="503" s="26" customFormat="true" ht="15" hidden="false" customHeight="false" outlineLevel="0" collapsed="false">
      <c r="A503" s="24"/>
      <c r="C503" s="319"/>
      <c r="D503" s="319"/>
      <c r="F503" s="319"/>
      <c r="G503" s="320"/>
      <c r="H503" s="24"/>
      <c r="K503" s="118"/>
    </row>
    <row r="504" s="26" customFormat="true" ht="45" hidden="false" customHeight="false" outlineLevel="0" collapsed="false">
      <c r="A504" s="32" t="s">
        <v>2588</v>
      </c>
      <c r="B504" s="284" t="s">
        <v>751</v>
      </c>
      <c r="C504" s="284" t="s">
        <v>752</v>
      </c>
      <c r="D504" s="284" t="s">
        <v>753</v>
      </c>
      <c r="E504" s="284" t="s">
        <v>3</v>
      </c>
      <c r="F504" s="284" t="s">
        <v>2589</v>
      </c>
      <c r="G504" s="286" t="s">
        <v>755</v>
      </c>
      <c r="H504" s="285" t="s">
        <v>756</v>
      </c>
      <c r="I504" s="286" t="s">
        <v>757</v>
      </c>
      <c r="J504" s="285" t="s">
        <v>758</v>
      </c>
      <c r="K504" s="287" t="s">
        <v>759</v>
      </c>
      <c r="N504" s="283" t="s">
        <v>2757</v>
      </c>
    </row>
    <row r="505" s="24" customFormat="true" ht="32.25" hidden="false" customHeight="true" outlineLevel="0" collapsed="false">
      <c r="A505" s="46" t="n">
        <v>1</v>
      </c>
      <c r="B505" s="39" t="s">
        <v>928</v>
      </c>
      <c r="C505" s="37" t="s">
        <v>929</v>
      </c>
      <c r="D505" s="37" t="s">
        <v>930</v>
      </c>
      <c r="E505" s="78" t="s">
        <v>16</v>
      </c>
      <c r="F505" s="37" t="s">
        <v>931</v>
      </c>
      <c r="G505" s="60" t="n">
        <v>2.9</v>
      </c>
      <c r="H505" s="48" t="n">
        <v>5000</v>
      </c>
      <c r="I505" s="40" t="n">
        <v>14500</v>
      </c>
      <c r="J505" s="41" t="n">
        <v>0.12</v>
      </c>
      <c r="K505" s="42" t="n">
        <v>16240</v>
      </c>
      <c r="L505" s="37" t="s">
        <v>826</v>
      </c>
      <c r="M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  <c r="DJ505" s="50"/>
      <c r="DK505" s="50"/>
      <c r="DL505" s="50"/>
      <c r="DM505" s="50"/>
      <c r="DN505" s="50"/>
      <c r="DO505" s="50"/>
      <c r="DP505" s="50"/>
      <c r="DQ505" s="50"/>
      <c r="DR505" s="50"/>
      <c r="DS505" s="50"/>
      <c r="DT505" s="50"/>
      <c r="DU505" s="50"/>
      <c r="DV505" s="50"/>
      <c r="DW505" s="50"/>
      <c r="DX505" s="50"/>
      <c r="DY505" s="50"/>
      <c r="DZ505" s="50"/>
      <c r="EA505" s="50"/>
      <c r="EB505" s="50"/>
      <c r="EC505" s="50"/>
      <c r="ED505" s="50"/>
      <c r="EE505" s="50"/>
      <c r="EF505" s="50"/>
      <c r="EG505" s="50"/>
      <c r="EH505" s="50"/>
      <c r="EI505" s="50"/>
      <c r="EJ505" s="50"/>
      <c r="EK505" s="50"/>
      <c r="EL505" s="50"/>
      <c r="EM505" s="50"/>
      <c r="EN505" s="50"/>
      <c r="EO505" s="50"/>
      <c r="EP505" s="50"/>
      <c r="EQ505" s="50"/>
      <c r="ER505" s="50"/>
      <c r="ES505" s="50"/>
      <c r="ET505" s="50"/>
      <c r="EU505" s="50"/>
      <c r="EV505" s="50"/>
      <c r="EW505" s="50"/>
      <c r="EX505" s="50"/>
      <c r="EY505" s="50"/>
      <c r="EZ505" s="50"/>
      <c r="FA505" s="50"/>
      <c r="FB505" s="50"/>
      <c r="FC505" s="50"/>
      <c r="FD505" s="50"/>
      <c r="FE505" s="50"/>
      <c r="FF505" s="50"/>
      <c r="FG505" s="50"/>
      <c r="FH505" s="50"/>
      <c r="FI505" s="50"/>
      <c r="FJ505" s="50"/>
      <c r="FK505" s="50"/>
      <c r="FL505" s="50"/>
      <c r="FM505" s="50"/>
      <c r="FN505" s="50"/>
      <c r="FO505" s="50"/>
      <c r="FP505" s="50"/>
      <c r="FQ505" s="50"/>
      <c r="FR505" s="50"/>
      <c r="FS505" s="50"/>
      <c r="FT505" s="50"/>
      <c r="FU505" s="50"/>
      <c r="FV505" s="50"/>
      <c r="FW505" s="50"/>
      <c r="FX505" s="50"/>
      <c r="FY505" s="50"/>
      <c r="FZ505" s="50"/>
      <c r="GA505" s="50"/>
      <c r="GB505" s="50"/>
      <c r="GC505" s="50"/>
      <c r="GD505" s="50"/>
      <c r="GE505" s="50"/>
      <c r="GF505" s="50"/>
      <c r="GG505" s="50"/>
      <c r="GH505" s="50"/>
      <c r="GI505" s="50"/>
      <c r="GJ505" s="50"/>
      <c r="GK505" s="50"/>
      <c r="GL505" s="50"/>
      <c r="GM505" s="50"/>
      <c r="GN505" s="50"/>
      <c r="GO505" s="50"/>
      <c r="GP505" s="50"/>
      <c r="GQ505" s="50"/>
      <c r="GR505" s="50"/>
      <c r="GS505" s="50"/>
      <c r="GT505" s="50"/>
      <c r="GU505" s="50"/>
      <c r="GV505" s="50"/>
      <c r="GW505" s="50"/>
      <c r="GX505" s="50"/>
      <c r="GY505" s="50"/>
      <c r="GZ505" s="50"/>
      <c r="HA505" s="50"/>
      <c r="HB505" s="50"/>
      <c r="HC505" s="50"/>
      <c r="HD505" s="50"/>
      <c r="HE505" s="50"/>
      <c r="HF505" s="50"/>
      <c r="HG505" s="50"/>
      <c r="HH505" s="50"/>
      <c r="HI505" s="50"/>
      <c r="HJ505" s="50"/>
      <c r="HK505" s="50"/>
      <c r="HL505" s="50"/>
      <c r="HM505" s="50"/>
    </row>
    <row r="506" s="24" customFormat="true" ht="32.25" hidden="false" customHeight="true" outlineLevel="0" collapsed="false">
      <c r="A506" s="38" t="n">
        <v>2</v>
      </c>
      <c r="B506" s="39" t="s">
        <v>940</v>
      </c>
      <c r="C506" s="37" t="s">
        <v>941</v>
      </c>
      <c r="D506" s="37" t="s">
        <v>942</v>
      </c>
      <c r="E506" s="78" t="s">
        <v>103</v>
      </c>
      <c r="F506" s="37" t="s">
        <v>943</v>
      </c>
      <c r="G506" s="60" t="n">
        <v>0.26</v>
      </c>
      <c r="H506" s="329" t="n">
        <v>36000</v>
      </c>
      <c r="I506" s="40" t="n">
        <v>9360</v>
      </c>
      <c r="J506" s="57" t="n">
        <v>0.12</v>
      </c>
      <c r="K506" s="42" t="n">
        <v>10483.2</v>
      </c>
      <c r="L506" s="37" t="s">
        <v>826</v>
      </c>
      <c r="M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  <c r="DJ506" s="50"/>
      <c r="DK506" s="50"/>
      <c r="DL506" s="50"/>
      <c r="DM506" s="50"/>
      <c r="DN506" s="50"/>
      <c r="DO506" s="50"/>
      <c r="DP506" s="50"/>
      <c r="DQ506" s="50"/>
      <c r="DR506" s="50"/>
      <c r="DS506" s="50"/>
      <c r="DT506" s="50"/>
      <c r="DU506" s="50"/>
      <c r="DV506" s="50"/>
      <c r="DW506" s="50"/>
      <c r="DX506" s="50"/>
      <c r="DY506" s="50"/>
      <c r="DZ506" s="50"/>
      <c r="EA506" s="50"/>
      <c r="EB506" s="50"/>
      <c r="EC506" s="50"/>
      <c r="ED506" s="50"/>
      <c r="EE506" s="50"/>
      <c r="EF506" s="50"/>
      <c r="EG506" s="50"/>
      <c r="EH506" s="50"/>
      <c r="EI506" s="50"/>
      <c r="EJ506" s="50"/>
      <c r="EK506" s="50"/>
      <c r="EL506" s="50"/>
      <c r="EM506" s="50"/>
      <c r="EN506" s="50"/>
      <c r="EO506" s="50"/>
      <c r="EP506" s="50"/>
      <c r="EQ506" s="50"/>
      <c r="ER506" s="50"/>
      <c r="ES506" s="50"/>
      <c r="ET506" s="50"/>
      <c r="EU506" s="50"/>
      <c r="EV506" s="50"/>
      <c r="EW506" s="50"/>
      <c r="EX506" s="50"/>
      <c r="EY506" s="50"/>
      <c r="EZ506" s="50"/>
      <c r="FA506" s="50"/>
      <c r="FB506" s="50"/>
      <c r="FC506" s="50"/>
      <c r="FD506" s="50"/>
      <c r="FE506" s="50"/>
      <c r="FF506" s="50"/>
      <c r="FG506" s="50"/>
      <c r="FH506" s="50"/>
      <c r="FI506" s="50"/>
      <c r="FJ506" s="50"/>
      <c r="FK506" s="50"/>
      <c r="FL506" s="50"/>
      <c r="FM506" s="50"/>
      <c r="FN506" s="50"/>
      <c r="FO506" s="50"/>
      <c r="FP506" s="50"/>
      <c r="FQ506" s="50"/>
      <c r="FR506" s="50"/>
      <c r="FS506" s="50"/>
      <c r="FT506" s="50"/>
      <c r="FU506" s="50"/>
      <c r="FV506" s="50"/>
      <c r="FW506" s="50"/>
      <c r="FX506" s="50"/>
      <c r="FY506" s="50"/>
      <c r="FZ506" s="50"/>
      <c r="GA506" s="50"/>
      <c r="GB506" s="50"/>
      <c r="GC506" s="50"/>
      <c r="GD506" s="50"/>
      <c r="GE506" s="50"/>
      <c r="GF506" s="50"/>
      <c r="GG506" s="50"/>
      <c r="GH506" s="50"/>
      <c r="GI506" s="50"/>
      <c r="GJ506" s="50"/>
      <c r="GK506" s="50"/>
      <c r="GL506" s="50"/>
      <c r="GM506" s="50"/>
      <c r="GN506" s="50"/>
      <c r="GO506" s="50"/>
      <c r="GP506" s="50"/>
      <c r="GQ506" s="50"/>
      <c r="GR506" s="50"/>
      <c r="GS506" s="50"/>
      <c r="GT506" s="50"/>
      <c r="GU506" s="50"/>
      <c r="GV506" s="50"/>
      <c r="GW506" s="50"/>
      <c r="GX506" s="50"/>
      <c r="GY506" s="50"/>
      <c r="GZ506" s="50"/>
      <c r="HA506" s="50"/>
      <c r="HB506" s="50"/>
      <c r="HC506" s="50"/>
      <c r="HD506" s="50"/>
      <c r="HE506" s="50"/>
      <c r="HF506" s="50"/>
      <c r="HG506" s="50"/>
      <c r="HH506" s="50"/>
      <c r="HI506" s="50"/>
      <c r="HJ506" s="50"/>
      <c r="HK506" s="50"/>
      <c r="HL506" s="50"/>
      <c r="HM506" s="50"/>
      <c r="HN506" s="50"/>
      <c r="HO506" s="50"/>
      <c r="HP506" s="50"/>
      <c r="HQ506" s="50"/>
      <c r="HR506" s="50"/>
      <c r="HS506" s="50"/>
      <c r="HT506" s="50"/>
    </row>
    <row r="507" s="24" customFormat="true" ht="45" hidden="false" customHeight="false" outlineLevel="0" collapsed="false">
      <c r="A507" s="38" t="n">
        <v>3</v>
      </c>
      <c r="B507" s="39" t="s">
        <v>932</v>
      </c>
      <c r="C507" s="37" t="s">
        <v>933</v>
      </c>
      <c r="D507" s="37" t="s">
        <v>934</v>
      </c>
      <c r="E507" s="78" t="s">
        <v>103</v>
      </c>
      <c r="F507" s="37" t="s">
        <v>935</v>
      </c>
      <c r="G507" s="60" t="n">
        <v>0.18</v>
      </c>
      <c r="H507" s="329" t="n">
        <v>15300</v>
      </c>
      <c r="I507" s="40" t="n">
        <v>2754</v>
      </c>
      <c r="J507" s="57" t="n">
        <v>0.12</v>
      </c>
      <c r="K507" s="42" t="n">
        <v>3084.48</v>
      </c>
      <c r="L507" s="37" t="s">
        <v>826</v>
      </c>
      <c r="M507" s="50" t="s">
        <v>936</v>
      </c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  <c r="DJ507" s="50"/>
      <c r="DK507" s="50"/>
      <c r="DL507" s="50"/>
      <c r="DM507" s="50"/>
      <c r="DN507" s="50"/>
      <c r="DO507" s="50"/>
      <c r="DP507" s="50"/>
      <c r="DQ507" s="50"/>
      <c r="DR507" s="50"/>
      <c r="DS507" s="50"/>
      <c r="DT507" s="50"/>
      <c r="DU507" s="50"/>
      <c r="DV507" s="50"/>
      <c r="DW507" s="50"/>
      <c r="DX507" s="50"/>
      <c r="DY507" s="50"/>
      <c r="DZ507" s="50"/>
      <c r="EA507" s="50"/>
      <c r="EB507" s="50"/>
      <c r="EC507" s="50"/>
      <c r="ED507" s="50"/>
      <c r="EE507" s="50"/>
      <c r="EF507" s="50"/>
      <c r="EG507" s="50"/>
      <c r="EH507" s="50"/>
      <c r="EI507" s="50"/>
      <c r="EJ507" s="50"/>
      <c r="EK507" s="50"/>
      <c r="EL507" s="50"/>
      <c r="EM507" s="50"/>
      <c r="EN507" s="50"/>
      <c r="EO507" s="50"/>
      <c r="EP507" s="50"/>
      <c r="EQ507" s="50"/>
      <c r="ER507" s="50"/>
      <c r="ES507" s="50"/>
      <c r="ET507" s="50"/>
      <c r="EU507" s="50"/>
      <c r="EV507" s="50"/>
      <c r="EW507" s="50"/>
      <c r="EX507" s="50"/>
      <c r="EY507" s="50"/>
      <c r="EZ507" s="50"/>
      <c r="FA507" s="50"/>
      <c r="FB507" s="50"/>
      <c r="FC507" s="50"/>
      <c r="FD507" s="50"/>
      <c r="FE507" s="50"/>
      <c r="FF507" s="50"/>
      <c r="FG507" s="50"/>
      <c r="FH507" s="50"/>
      <c r="FI507" s="50"/>
      <c r="FJ507" s="50"/>
      <c r="FK507" s="50"/>
      <c r="FL507" s="50"/>
      <c r="FM507" s="50"/>
      <c r="FN507" s="50"/>
      <c r="FO507" s="50"/>
      <c r="FP507" s="50"/>
      <c r="FQ507" s="50"/>
      <c r="FR507" s="50"/>
      <c r="FS507" s="50"/>
      <c r="FT507" s="50"/>
      <c r="FU507" s="50"/>
      <c r="FV507" s="50"/>
      <c r="FW507" s="50"/>
      <c r="FX507" s="50"/>
      <c r="FY507" s="50"/>
      <c r="FZ507" s="50"/>
      <c r="GA507" s="50"/>
      <c r="GB507" s="50"/>
      <c r="GC507" s="50"/>
      <c r="GD507" s="50"/>
      <c r="GE507" s="50"/>
      <c r="GF507" s="50"/>
      <c r="GG507" s="50"/>
      <c r="GH507" s="50"/>
      <c r="GI507" s="50"/>
      <c r="GJ507" s="50"/>
      <c r="GK507" s="50"/>
      <c r="GL507" s="50"/>
      <c r="GM507" s="50"/>
      <c r="GN507" s="50"/>
      <c r="GO507" s="50"/>
      <c r="GP507" s="50"/>
      <c r="GQ507" s="50"/>
      <c r="GR507" s="50"/>
      <c r="GS507" s="50"/>
      <c r="GT507" s="50"/>
      <c r="GU507" s="50"/>
      <c r="GV507" s="50"/>
      <c r="GW507" s="50"/>
      <c r="GX507" s="50"/>
      <c r="GY507" s="50"/>
      <c r="GZ507" s="50"/>
      <c r="HA507" s="50"/>
      <c r="HB507" s="50"/>
      <c r="HC507" s="50"/>
      <c r="HD507" s="50"/>
      <c r="HE507" s="50"/>
      <c r="HF507" s="50"/>
      <c r="HG507" s="50"/>
      <c r="HH507" s="50"/>
      <c r="HI507" s="50"/>
      <c r="HJ507" s="50"/>
      <c r="HK507" s="50"/>
      <c r="HL507" s="50"/>
      <c r="HM507" s="50"/>
      <c r="HN507" s="50"/>
      <c r="HO507" s="50"/>
      <c r="HP507" s="50"/>
      <c r="HQ507" s="50"/>
      <c r="HR507" s="50"/>
      <c r="HS507" s="50"/>
      <c r="HT507" s="50"/>
    </row>
    <row r="508" s="24" customFormat="true" ht="30" hidden="false" customHeight="false" outlineLevel="0" collapsed="false">
      <c r="A508" s="46" t="n">
        <v>4</v>
      </c>
      <c r="B508" s="39" t="s">
        <v>1476</v>
      </c>
      <c r="C508" s="37" t="s">
        <v>1477</v>
      </c>
      <c r="D508" s="37" t="s">
        <v>1478</v>
      </c>
      <c r="E508" s="78" t="s">
        <v>16</v>
      </c>
      <c r="F508" s="115" t="s">
        <v>2758</v>
      </c>
      <c r="G508" s="42" t="n">
        <v>136.5</v>
      </c>
      <c r="H508" s="52" t="n">
        <v>40</v>
      </c>
      <c r="I508" s="65" t="n">
        <v>5460</v>
      </c>
      <c r="J508" s="41" t="n">
        <v>0.05</v>
      </c>
      <c r="K508" s="42" t="n">
        <v>5733</v>
      </c>
      <c r="L508" s="53" t="s">
        <v>826</v>
      </c>
      <c r="M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  <c r="DJ508" s="50"/>
      <c r="DK508" s="50"/>
      <c r="DL508" s="50"/>
      <c r="DM508" s="50"/>
      <c r="DN508" s="50"/>
      <c r="DO508" s="50"/>
      <c r="DP508" s="50"/>
      <c r="DQ508" s="50"/>
      <c r="DR508" s="50"/>
      <c r="DS508" s="50"/>
      <c r="DT508" s="50"/>
      <c r="DU508" s="50"/>
      <c r="DV508" s="50"/>
      <c r="DW508" s="50"/>
      <c r="DX508" s="50"/>
      <c r="DY508" s="50"/>
      <c r="DZ508" s="50"/>
      <c r="EA508" s="50"/>
      <c r="EB508" s="50"/>
      <c r="EC508" s="50"/>
      <c r="ED508" s="50"/>
      <c r="EE508" s="50"/>
      <c r="EF508" s="50"/>
      <c r="EG508" s="50"/>
      <c r="EH508" s="50"/>
      <c r="EI508" s="50"/>
      <c r="EJ508" s="50"/>
      <c r="EK508" s="50"/>
      <c r="EL508" s="50"/>
      <c r="EM508" s="50"/>
      <c r="EN508" s="50"/>
      <c r="EO508" s="50"/>
      <c r="EP508" s="50"/>
      <c r="EQ508" s="50"/>
      <c r="ER508" s="50"/>
      <c r="ES508" s="50"/>
      <c r="ET508" s="50"/>
      <c r="EU508" s="50"/>
      <c r="EV508" s="50"/>
      <c r="EW508" s="50"/>
      <c r="EX508" s="50"/>
      <c r="EY508" s="50"/>
      <c r="EZ508" s="50"/>
      <c r="FA508" s="50"/>
      <c r="FB508" s="50"/>
      <c r="FC508" s="50"/>
      <c r="FD508" s="50"/>
      <c r="FE508" s="50"/>
      <c r="FF508" s="50"/>
      <c r="FG508" s="50"/>
      <c r="FH508" s="50"/>
      <c r="FI508" s="50"/>
      <c r="FJ508" s="50"/>
      <c r="FK508" s="50"/>
      <c r="FL508" s="50"/>
      <c r="FM508" s="50"/>
      <c r="FN508" s="50"/>
      <c r="FO508" s="50"/>
      <c r="FP508" s="50"/>
      <c r="FQ508" s="50"/>
      <c r="FR508" s="50"/>
      <c r="FS508" s="50"/>
      <c r="FT508" s="50"/>
      <c r="FU508" s="50"/>
      <c r="FV508" s="50"/>
      <c r="FW508" s="50"/>
      <c r="FX508" s="50"/>
      <c r="FY508" s="50"/>
      <c r="FZ508" s="50"/>
      <c r="GA508" s="50"/>
      <c r="GB508" s="50"/>
      <c r="GC508" s="50"/>
      <c r="GD508" s="50"/>
      <c r="GE508" s="50"/>
      <c r="GF508" s="50"/>
      <c r="GG508" s="50"/>
      <c r="GH508" s="50"/>
      <c r="GI508" s="50"/>
      <c r="GJ508" s="50"/>
      <c r="GK508" s="50"/>
      <c r="GL508" s="50"/>
      <c r="GM508" s="50"/>
      <c r="GN508" s="50"/>
      <c r="GO508" s="50"/>
      <c r="GP508" s="50"/>
      <c r="GQ508" s="50"/>
      <c r="GR508" s="50"/>
      <c r="GS508" s="50"/>
      <c r="GT508" s="50"/>
      <c r="GU508" s="50"/>
      <c r="GV508" s="50"/>
      <c r="GW508" s="50"/>
      <c r="GX508" s="50"/>
      <c r="GY508" s="50"/>
      <c r="GZ508" s="50"/>
      <c r="HA508" s="50"/>
      <c r="HB508" s="50"/>
      <c r="HC508" s="50"/>
      <c r="HD508" s="50"/>
      <c r="HE508" s="50"/>
      <c r="HF508" s="50"/>
      <c r="HG508" s="50"/>
      <c r="HH508" s="50"/>
      <c r="HI508" s="50"/>
      <c r="HJ508" s="50"/>
      <c r="HK508" s="50"/>
      <c r="HL508" s="50"/>
      <c r="HM508" s="50"/>
      <c r="HN508" s="50"/>
      <c r="HO508" s="50"/>
      <c r="HP508" s="50"/>
      <c r="HQ508" s="50"/>
      <c r="HR508" s="50"/>
      <c r="HS508" s="50"/>
      <c r="HT508" s="50"/>
    </row>
    <row r="509" s="26" customFormat="true" ht="15" hidden="false" customHeight="true" outlineLevel="0" collapsed="false">
      <c r="A509" s="33" t="s">
        <v>2593</v>
      </c>
      <c r="B509" s="33"/>
      <c r="C509" s="33"/>
      <c r="D509" s="33"/>
      <c r="E509" s="33"/>
      <c r="F509" s="33"/>
      <c r="G509" s="33"/>
      <c r="H509" s="33"/>
      <c r="I509" s="33"/>
      <c r="J509" s="33"/>
      <c r="K509" s="290" t="n">
        <f aca="false">SUM(K505:K508)</f>
        <v>35540.68</v>
      </c>
    </row>
    <row r="510" s="26" customFormat="true" ht="15" hidden="false" customHeight="true" outlineLevel="0" collapsed="false">
      <c r="A510" s="33" t="s">
        <v>2594</v>
      </c>
      <c r="B510" s="33"/>
      <c r="C510" s="33"/>
      <c r="D510" s="33"/>
      <c r="E510" s="33"/>
      <c r="F510" s="33"/>
      <c r="G510" s="33"/>
      <c r="H510" s="33"/>
      <c r="I510" s="33"/>
      <c r="J510" s="33"/>
      <c r="K510" s="290" t="n">
        <v>0.32</v>
      </c>
    </row>
    <row r="511" s="26" customFormat="true" ht="15" hidden="false" customHeight="true" outlineLevel="0" collapsed="false">
      <c r="A511" s="313" t="s">
        <v>2759</v>
      </c>
      <c r="B511" s="313"/>
      <c r="C511" s="313"/>
      <c r="D511" s="313"/>
      <c r="E511" s="313"/>
      <c r="F511" s="313"/>
      <c r="G511" s="313"/>
      <c r="H511" s="313"/>
      <c r="I511" s="313"/>
      <c r="J511" s="313"/>
      <c r="K511" s="290" t="n">
        <f aca="false">SUM(K509:K510)</f>
        <v>35541</v>
      </c>
    </row>
    <row r="512" s="26" customFormat="true" ht="15" hidden="false" customHeight="false" outlineLevel="0" collapsed="false">
      <c r="A512" s="314"/>
      <c r="B512" s="315"/>
      <c r="C512" s="315"/>
      <c r="D512" s="315"/>
      <c r="E512" s="316"/>
      <c r="F512" s="315"/>
      <c r="G512" s="317"/>
      <c r="H512" s="314"/>
      <c r="I512" s="315"/>
      <c r="J512" s="315"/>
      <c r="K512" s="318"/>
    </row>
    <row r="513" s="26" customFormat="true" ht="15" hidden="false" customHeight="false" outlineLevel="0" collapsed="false">
      <c r="A513" s="24"/>
      <c r="C513" s="319"/>
      <c r="D513" s="319"/>
      <c r="F513" s="319"/>
      <c r="G513" s="320"/>
      <c r="H513" s="24"/>
      <c r="K513" s="118"/>
    </row>
    <row r="514" s="26" customFormat="true" ht="45" hidden="false" customHeight="false" outlineLevel="0" collapsed="false">
      <c r="A514" s="32" t="s">
        <v>2588</v>
      </c>
      <c r="B514" s="284" t="s">
        <v>751</v>
      </c>
      <c r="C514" s="284" t="s">
        <v>752</v>
      </c>
      <c r="D514" s="284" t="s">
        <v>753</v>
      </c>
      <c r="E514" s="284" t="s">
        <v>3</v>
      </c>
      <c r="F514" s="284" t="s">
        <v>2589</v>
      </c>
      <c r="G514" s="286" t="s">
        <v>755</v>
      </c>
      <c r="H514" s="285" t="s">
        <v>756</v>
      </c>
      <c r="I514" s="286" t="s">
        <v>757</v>
      </c>
      <c r="J514" s="285" t="s">
        <v>758</v>
      </c>
      <c r="K514" s="287" t="s">
        <v>759</v>
      </c>
      <c r="M514" s="283" t="s">
        <v>2760</v>
      </c>
    </row>
    <row r="515" s="24" customFormat="true" ht="30" hidden="false" customHeight="false" outlineLevel="0" collapsed="false">
      <c r="A515" s="51" t="n">
        <v>1</v>
      </c>
      <c r="B515" s="39" t="s">
        <v>1001</v>
      </c>
      <c r="C515" s="37" t="s">
        <v>1002</v>
      </c>
      <c r="D515" s="37" t="s">
        <v>1003</v>
      </c>
      <c r="E515" s="78" t="s">
        <v>103</v>
      </c>
      <c r="F515" s="37" t="s">
        <v>1004</v>
      </c>
      <c r="G515" s="60" t="n">
        <v>0.91</v>
      </c>
      <c r="H515" s="48" t="n">
        <v>3900</v>
      </c>
      <c r="I515" s="40" t="n">
        <v>3549</v>
      </c>
      <c r="J515" s="41" t="n">
        <v>0.12</v>
      </c>
      <c r="K515" s="42" t="n">
        <v>3974.88</v>
      </c>
      <c r="L515" s="37" t="s">
        <v>1005</v>
      </c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  <c r="DJ515" s="50"/>
      <c r="DK515" s="50"/>
      <c r="DL515" s="50"/>
      <c r="DM515" s="50"/>
      <c r="DN515" s="50"/>
      <c r="DO515" s="50"/>
      <c r="DP515" s="50"/>
      <c r="DQ515" s="50"/>
      <c r="DR515" s="50"/>
      <c r="DS515" s="50"/>
      <c r="DT515" s="50"/>
      <c r="DU515" s="50"/>
      <c r="DV515" s="50"/>
      <c r="DW515" s="50"/>
      <c r="DX515" s="50"/>
      <c r="DY515" s="50"/>
      <c r="DZ515" s="50"/>
      <c r="EA515" s="50"/>
      <c r="EB515" s="50"/>
      <c r="EC515" s="50"/>
      <c r="ED515" s="50"/>
      <c r="EE515" s="50"/>
      <c r="EF515" s="50"/>
      <c r="EG515" s="50"/>
      <c r="EH515" s="50"/>
      <c r="EI515" s="50"/>
      <c r="EJ515" s="50"/>
      <c r="EK515" s="50"/>
      <c r="EL515" s="50"/>
      <c r="EM515" s="50"/>
      <c r="EN515" s="50"/>
      <c r="EO515" s="50"/>
      <c r="EP515" s="50"/>
      <c r="EQ515" s="50"/>
      <c r="ER515" s="50"/>
      <c r="ES515" s="50"/>
      <c r="ET515" s="50"/>
      <c r="EU515" s="50"/>
      <c r="EV515" s="50"/>
      <c r="EW515" s="50"/>
      <c r="EX515" s="50"/>
      <c r="EY515" s="50"/>
      <c r="EZ515" s="50"/>
      <c r="FA515" s="50"/>
      <c r="FB515" s="50"/>
      <c r="FC515" s="50"/>
      <c r="FD515" s="50"/>
      <c r="FE515" s="50"/>
      <c r="FF515" s="50"/>
      <c r="FG515" s="50"/>
      <c r="FH515" s="50"/>
      <c r="FI515" s="50"/>
      <c r="FJ515" s="50"/>
      <c r="FK515" s="50"/>
      <c r="FL515" s="50"/>
      <c r="FM515" s="50"/>
      <c r="FN515" s="50"/>
      <c r="FO515" s="50"/>
      <c r="FP515" s="50"/>
      <c r="FQ515" s="50"/>
      <c r="FR515" s="50"/>
      <c r="FS515" s="50"/>
      <c r="FT515" s="50"/>
      <c r="FU515" s="50"/>
      <c r="FV515" s="50"/>
      <c r="FW515" s="50"/>
      <c r="FX515" s="50"/>
      <c r="FY515" s="50"/>
      <c r="FZ515" s="50"/>
      <c r="GA515" s="50"/>
      <c r="GB515" s="50"/>
      <c r="GC515" s="50"/>
      <c r="GD515" s="50"/>
      <c r="GE515" s="50"/>
      <c r="GF515" s="50"/>
      <c r="GG515" s="50"/>
      <c r="GH515" s="50"/>
      <c r="GI515" s="50"/>
      <c r="GJ515" s="50"/>
      <c r="GK515" s="50"/>
      <c r="GL515" s="50"/>
      <c r="GM515" s="50"/>
      <c r="GN515" s="50"/>
      <c r="GO515" s="50"/>
      <c r="GP515" s="50"/>
      <c r="GQ515" s="50"/>
      <c r="GR515" s="50"/>
      <c r="GS515" s="50"/>
      <c r="GT515" s="50"/>
      <c r="GU515" s="50"/>
      <c r="GV515" s="50"/>
      <c r="GW515" s="50"/>
      <c r="GX515" s="50"/>
      <c r="GY515" s="50"/>
      <c r="GZ515" s="50"/>
      <c r="HA515" s="50"/>
      <c r="HB515" s="50"/>
      <c r="HC515" s="50"/>
      <c r="HD515" s="50"/>
      <c r="HE515" s="50"/>
      <c r="HF515" s="50"/>
      <c r="HG515" s="50"/>
      <c r="HH515" s="50"/>
      <c r="HI515" s="50"/>
      <c r="HJ515" s="50"/>
      <c r="HK515" s="50"/>
      <c r="HL515" s="50"/>
      <c r="HM515" s="50"/>
      <c r="HN515" s="50"/>
      <c r="HO515" s="50"/>
      <c r="HP515" s="50"/>
      <c r="HQ515" s="50"/>
      <c r="HR515" s="50"/>
      <c r="HS515" s="50"/>
      <c r="HT515" s="50"/>
    </row>
    <row r="516" s="24" customFormat="true" ht="30" hidden="false" customHeight="false" outlineLevel="0" collapsed="false">
      <c r="A516" s="51" t="n">
        <v>2</v>
      </c>
      <c r="B516" s="39" t="s">
        <v>1081</v>
      </c>
      <c r="C516" s="37" t="s">
        <v>1082</v>
      </c>
      <c r="D516" s="37" t="s">
        <v>1083</v>
      </c>
      <c r="E516" s="78" t="s">
        <v>16</v>
      </c>
      <c r="F516" s="37" t="s">
        <v>1004</v>
      </c>
      <c r="G516" s="60" t="n">
        <v>1.91</v>
      </c>
      <c r="H516" s="48" t="n">
        <v>2400</v>
      </c>
      <c r="I516" s="40" t="n">
        <v>4584</v>
      </c>
      <c r="J516" s="41" t="n">
        <v>0.12</v>
      </c>
      <c r="K516" s="42" t="n">
        <v>5134.08</v>
      </c>
      <c r="L516" s="37" t="s">
        <v>1005</v>
      </c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  <c r="DJ516" s="50"/>
      <c r="DK516" s="50"/>
      <c r="DL516" s="50"/>
      <c r="DM516" s="50"/>
      <c r="DN516" s="50"/>
      <c r="DO516" s="50"/>
      <c r="DP516" s="50"/>
      <c r="DQ516" s="50"/>
      <c r="DR516" s="50"/>
      <c r="DS516" s="50"/>
      <c r="DT516" s="50"/>
      <c r="DU516" s="50"/>
      <c r="DV516" s="50"/>
      <c r="DW516" s="50"/>
      <c r="DX516" s="50"/>
      <c r="DY516" s="50"/>
      <c r="DZ516" s="50"/>
      <c r="EA516" s="50"/>
      <c r="EB516" s="50"/>
      <c r="EC516" s="50"/>
      <c r="ED516" s="50"/>
      <c r="EE516" s="50"/>
      <c r="EF516" s="50"/>
      <c r="EG516" s="50"/>
      <c r="EH516" s="50"/>
      <c r="EI516" s="50"/>
      <c r="EJ516" s="50"/>
      <c r="EK516" s="50"/>
      <c r="EL516" s="50"/>
      <c r="EM516" s="50"/>
      <c r="EN516" s="50"/>
      <c r="EO516" s="50"/>
      <c r="EP516" s="50"/>
      <c r="EQ516" s="50"/>
      <c r="ER516" s="50"/>
      <c r="ES516" s="50"/>
      <c r="ET516" s="50"/>
      <c r="EU516" s="50"/>
      <c r="EV516" s="50"/>
      <c r="EW516" s="50"/>
      <c r="EX516" s="50"/>
      <c r="EY516" s="50"/>
      <c r="EZ516" s="50"/>
      <c r="FA516" s="50"/>
      <c r="FB516" s="50"/>
      <c r="FC516" s="50"/>
      <c r="FD516" s="50"/>
      <c r="FE516" s="50"/>
      <c r="FF516" s="50"/>
      <c r="FG516" s="50"/>
      <c r="FH516" s="50"/>
      <c r="FI516" s="50"/>
      <c r="FJ516" s="50"/>
      <c r="FK516" s="50"/>
      <c r="FL516" s="50"/>
      <c r="FM516" s="50"/>
      <c r="FN516" s="50"/>
      <c r="FO516" s="50"/>
      <c r="FP516" s="50"/>
      <c r="FQ516" s="50"/>
      <c r="FR516" s="50"/>
      <c r="FS516" s="50"/>
      <c r="FT516" s="50"/>
      <c r="FU516" s="50"/>
      <c r="FV516" s="50"/>
      <c r="FW516" s="50"/>
      <c r="FX516" s="50"/>
      <c r="FY516" s="50"/>
      <c r="FZ516" s="50"/>
      <c r="GA516" s="50"/>
      <c r="GB516" s="50"/>
      <c r="GC516" s="50"/>
      <c r="GD516" s="50"/>
      <c r="GE516" s="50"/>
      <c r="GF516" s="50"/>
      <c r="GG516" s="50"/>
      <c r="GH516" s="50"/>
      <c r="GI516" s="50"/>
      <c r="GJ516" s="50"/>
      <c r="GK516" s="50"/>
      <c r="GL516" s="50"/>
      <c r="GM516" s="50"/>
      <c r="GN516" s="50"/>
      <c r="GO516" s="50"/>
      <c r="GP516" s="50"/>
      <c r="GQ516" s="50"/>
      <c r="GR516" s="50"/>
      <c r="GS516" s="50"/>
      <c r="GT516" s="50"/>
      <c r="GU516" s="50"/>
      <c r="GV516" s="50"/>
      <c r="GW516" s="50"/>
      <c r="GX516" s="50"/>
      <c r="GY516" s="50"/>
      <c r="GZ516" s="50"/>
      <c r="HA516" s="50"/>
      <c r="HB516" s="50"/>
      <c r="HC516" s="50"/>
      <c r="HD516" s="50"/>
      <c r="HE516" s="50"/>
      <c r="HF516" s="50"/>
      <c r="HG516" s="50"/>
      <c r="HH516" s="50"/>
      <c r="HI516" s="50"/>
      <c r="HJ516" s="50"/>
      <c r="HK516" s="50"/>
      <c r="HL516" s="50"/>
      <c r="HM516" s="50"/>
      <c r="HN516" s="50"/>
      <c r="HO516" s="50"/>
      <c r="HP516" s="50"/>
      <c r="HQ516" s="50"/>
      <c r="HR516" s="50"/>
      <c r="HS516" s="50"/>
      <c r="HT516" s="50"/>
    </row>
    <row r="517" s="24" customFormat="true" ht="30" hidden="false" customHeight="false" outlineLevel="0" collapsed="false">
      <c r="A517" s="51" t="n">
        <v>3</v>
      </c>
      <c r="B517" s="39" t="s">
        <v>1094</v>
      </c>
      <c r="C517" s="37" t="s">
        <v>1095</v>
      </c>
      <c r="D517" s="37" t="s">
        <v>1096</v>
      </c>
      <c r="E517" s="78" t="s">
        <v>103</v>
      </c>
      <c r="F517" s="37" t="s">
        <v>1004</v>
      </c>
      <c r="G517" s="60" t="n">
        <v>1.33</v>
      </c>
      <c r="H517" s="48" t="n">
        <v>800</v>
      </c>
      <c r="I517" s="40" t="n">
        <v>1064</v>
      </c>
      <c r="J517" s="41" t="n">
        <v>0.12</v>
      </c>
      <c r="K517" s="42" t="n">
        <v>1191.68</v>
      </c>
      <c r="L517" s="37" t="s">
        <v>1005</v>
      </c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  <c r="DJ517" s="50"/>
      <c r="DK517" s="50"/>
      <c r="DL517" s="50"/>
      <c r="DM517" s="50"/>
      <c r="DN517" s="50"/>
      <c r="DO517" s="50"/>
      <c r="DP517" s="50"/>
      <c r="DQ517" s="50"/>
      <c r="DR517" s="50"/>
      <c r="DS517" s="50"/>
      <c r="DT517" s="50"/>
      <c r="DU517" s="50"/>
      <c r="DV517" s="50"/>
      <c r="DW517" s="50"/>
      <c r="DX517" s="50"/>
      <c r="DY517" s="50"/>
      <c r="DZ517" s="50"/>
      <c r="EA517" s="50"/>
      <c r="EB517" s="50"/>
      <c r="EC517" s="50"/>
      <c r="ED517" s="50"/>
      <c r="EE517" s="50"/>
      <c r="EF517" s="50"/>
      <c r="EG517" s="50"/>
      <c r="EH517" s="50"/>
      <c r="EI517" s="50"/>
      <c r="EJ517" s="50"/>
      <c r="EK517" s="50"/>
      <c r="EL517" s="50"/>
      <c r="EM517" s="50"/>
      <c r="EN517" s="50"/>
      <c r="EO517" s="50"/>
      <c r="EP517" s="50"/>
      <c r="EQ517" s="50"/>
      <c r="ER517" s="50"/>
      <c r="ES517" s="50"/>
      <c r="ET517" s="50"/>
      <c r="EU517" s="50"/>
      <c r="EV517" s="50"/>
      <c r="EW517" s="50"/>
      <c r="EX517" s="50"/>
      <c r="EY517" s="50"/>
      <c r="EZ517" s="50"/>
      <c r="FA517" s="50"/>
      <c r="FB517" s="50"/>
      <c r="FC517" s="50"/>
      <c r="FD517" s="50"/>
      <c r="FE517" s="50"/>
      <c r="FF517" s="50"/>
      <c r="FG517" s="50"/>
      <c r="FH517" s="50"/>
      <c r="FI517" s="50"/>
      <c r="FJ517" s="50"/>
      <c r="FK517" s="50"/>
      <c r="FL517" s="50"/>
      <c r="FM517" s="50"/>
      <c r="FN517" s="50"/>
      <c r="FO517" s="50"/>
      <c r="FP517" s="50"/>
      <c r="FQ517" s="50"/>
      <c r="FR517" s="50"/>
      <c r="FS517" s="50"/>
      <c r="FT517" s="50"/>
      <c r="FU517" s="50"/>
      <c r="FV517" s="50"/>
      <c r="FW517" s="50"/>
      <c r="FX517" s="50"/>
      <c r="FY517" s="50"/>
      <c r="FZ517" s="50"/>
      <c r="GA517" s="50"/>
      <c r="GB517" s="50"/>
      <c r="GC517" s="50"/>
      <c r="GD517" s="50"/>
      <c r="GE517" s="50"/>
      <c r="GF517" s="50"/>
      <c r="GG517" s="50"/>
      <c r="GH517" s="50"/>
      <c r="GI517" s="50"/>
      <c r="GJ517" s="50"/>
      <c r="GK517" s="50"/>
      <c r="GL517" s="50"/>
      <c r="GM517" s="50"/>
      <c r="GN517" s="50"/>
      <c r="GO517" s="50"/>
      <c r="GP517" s="50"/>
      <c r="GQ517" s="50"/>
      <c r="GR517" s="50"/>
      <c r="GS517" s="50"/>
      <c r="GT517" s="50"/>
      <c r="GU517" s="50"/>
      <c r="GV517" s="50"/>
      <c r="GW517" s="50"/>
      <c r="GX517" s="50"/>
      <c r="GY517" s="50"/>
      <c r="GZ517" s="50"/>
      <c r="HA517" s="50"/>
      <c r="HB517" s="50"/>
      <c r="HC517" s="50"/>
      <c r="HD517" s="50"/>
      <c r="HE517" s="50"/>
      <c r="HF517" s="50"/>
      <c r="HG517" s="50"/>
      <c r="HH517" s="50"/>
      <c r="HI517" s="50"/>
      <c r="HJ517" s="50"/>
      <c r="HK517" s="50"/>
      <c r="HL517" s="50"/>
      <c r="HM517" s="50"/>
      <c r="HN517" s="50"/>
      <c r="HO517" s="50"/>
      <c r="HP517" s="50"/>
      <c r="HQ517" s="50"/>
      <c r="HR517" s="50"/>
      <c r="HS517" s="50"/>
      <c r="HT517" s="50"/>
    </row>
    <row r="518" s="26" customFormat="true" ht="30" hidden="false" customHeight="false" outlineLevel="0" collapsed="false">
      <c r="A518" s="51" t="n">
        <v>4</v>
      </c>
      <c r="B518" s="39" t="s">
        <v>1357</v>
      </c>
      <c r="C518" s="37" t="s">
        <v>1358</v>
      </c>
      <c r="D518" s="37" t="s">
        <v>1359</v>
      </c>
      <c r="E518" s="78" t="s">
        <v>16</v>
      </c>
      <c r="F518" s="91" t="s">
        <v>2761</v>
      </c>
      <c r="G518" s="103" t="n">
        <v>8.52</v>
      </c>
      <c r="H518" s="52" t="n">
        <v>600</v>
      </c>
      <c r="I518" s="40" t="n">
        <v>5112</v>
      </c>
      <c r="J518" s="41" t="n">
        <v>0.12</v>
      </c>
      <c r="K518" s="42" t="n">
        <v>5725.44</v>
      </c>
      <c r="L518" s="53" t="s">
        <v>1005</v>
      </c>
      <c r="M518" s="321"/>
      <c r="N518" s="321"/>
      <c r="O518" s="321"/>
      <c r="P518" s="321"/>
      <c r="Q518" s="321"/>
      <c r="R518" s="321"/>
      <c r="S518" s="321"/>
      <c r="T518" s="321"/>
      <c r="U518" s="321"/>
      <c r="V518" s="321"/>
      <c r="W518" s="321"/>
      <c r="X518" s="321"/>
      <c r="Y518" s="321"/>
      <c r="Z518" s="321"/>
      <c r="AA518" s="321"/>
      <c r="AB518" s="321"/>
      <c r="AC518" s="321"/>
      <c r="AD518" s="321"/>
      <c r="AE518" s="321"/>
      <c r="AF518" s="321"/>
      <c r="AG518" s="321"/>
      <c r="AH518" s="321"/>
      <c r="AI518" s="321"/>
      <c r="AJ518" s="321"/>
      <c r="AK518" s="321"/>
      <c r="AL518" s="321"/>
      <c r="AM518" s="321"/>
      <c r="AN518" s="321"/>
      <c r="AO518" s="321"/>
      <c r="AP518" s="321"/>
      <c r="AQ518" s="321"/>
      <c r="AR518" s="321"/>
      <c r="AS518" s="321"/>
      <c r="AT518" s="321"/>
      <c r="AU518" s="321"/>
      <c r="AV518" s="321"/>
      <c r="AW518" s="321"/>
      <c r="AX518" s="321"/>
      <c r="AY518" s="321"/>
      <c r="AZ518" s="321"/>
      <c r="BA518" s="321"/>
      <c r="BB518" s="321"/>
      <c r="BC518" s="321"/>
      <c r="BD518" s="321"/>
      <c r="BE518" s="321"/>
      <c r="BF518" s="321"/>
      <c r="BG518" s="321"/>
      <c r="BH518" s="321"/>
      <c r="BI518" s="321"/>
      <c r="BJ518" s="321"/>
      <c r="BK518" s="321"/>
      <c r="BL518" s="321"/>
      <c r="BM518" s="321"/>
      <c r="BN518" s="321"/>
      <c r="BO518" s="321"/>
      <c r="BP518" s="321"/>
      <c r="BQ518" s="321"/>
      <c r="BR518" s="321"/>
      <c r="BS518" s="321"/>
      <c r="BT518" s="321"/>
      <c r="BU518" s="321"/>
      <c r="BV518" s="321"/>
      <c r="BW518" s="321"/>
      <c r="BX518" s="321"/>
      <c r="BY518" s="321"/>
      <c r="BZ518" s="321"/>
      <c r="CA518" s="321"/>
      <c r="CB518" s="321"/>
      <c r="CC518" s="321"/>
      <c r="CD518" s="321"/>
      <c r="CE518" s="321"/>
      <c r="CF518" s="321"/>
      <c r="CG518" s="321"/>
      <c r="CH518" s="321"/>
      <c r="CI518" s="321"/>
      <c r="CJ518" s="321"/>
      <c r="CK518" s="321"/>
      <c r="CL518" s="321"/>
      <c r="CM518" s="321"/>
      <c r="CN518" s="321"/>
      <c r="CO518" s="321"/>
      <c r="CP518" s="321"/>
      <c r="CQ518" s="321"/>
      <c r="CR518" s="321"/>
      <c r="CS518" s="321"/>
      <c r="CT518" s="321"/>
      <c r="CU518" s="321"/>
      <c r="CV518" s="321"/>
      <c r="CW518" s="321"/>
      <c r="CX518" s="321"/>
      <c r="CY518" s="321"/>
      <c r="CZ518" s="321"/>
      <c r="DA518" s="321"/>
      <c r="DB518" s="321"/>
      <c r="DC518" s="321"/>
      <c r="DD518" s="321"/>
      <c r="DE518" s="321"/>
      <c r="DF518" s="321"/>
      <c r="DG518" s="321"/>
      <c r="DH518" s="321"/>
      <c r="DI518" s="321"/>
      <c r="DJ518" s="321"/>
      <c r="DK518" s="321"/>
      <c r="DL518" s="321"/>
      <c r="DM518" s="321"/>
      <c r="DN518" s="321"/>
      <c r="DO518" s="321"/>
      <c r="DP518" s="321"/>
      <c r="DQ518" s="321"/>
      <c r="DR518" s="321"/>
      <c r="DS518" s="321"/>
      <c r="DT518" s="321"/>
      <c r="DU518" s="321"/>
      <c r="DV518" s="321"/>
      <c r="DW518" s="321"/>
      <c r="DX518" s="321"/>
      <c r="DY518" s="321"/>
      <c r="DZ518" s="321"/>
      <c r="EA518" s="321"/>
      <c r="EB518" s="321"/>
      <c r="EC518" s="321"/>
      <c r="ED518" s="321"/>
      <c r="EE518" s="321"/>
      <c r="EF518" s="321"/>
      <c r="EG518" s="321"/>
      <c r="EH518" s="321"/>
      <c r="EI518" s="321"/>
      <c r="EJ518" s="321"/>
      <c r="EK518" s="321"/>
      <c r="EL518" s="321"/>
      <c r="EM518" s="321"/>
      <c r="EN518" s="321"/>
      <c r="EO518" s="321"/>
      <c r="EP518" s="321"/>
      <c r="EQ518" s="321"/>
      <c r="ER518" s="321"/>
      <c r="ES518" s="321"/>
      <c r="ET518" s="321"/>
      <c r="EU518" s="321"/>
      <c r="EV518" s="321"/>
      <c r="EW518" s="321"/>
      <c r="EX518" s="321"/>
      <c r="EY518" s="321"/>
      <c r="EZ518" s="321"/>
      <c r="FA518" s="321"/>
      <c r="FB518" s="321"/>
      <c r="FC518" s="321"/>
      <c r="FD518" s="321"/>
      <c r="FE518" s="321"/>
      <c r="FF518" s="321"/>
      <c r="FG518" s="321"/>
      <c r="FH518" s="321"/>
      <c r="FI518" s="321"/>
      <c r="FJ518" s="321"/>
      <c r="FK518" s="321"/>
      <c r="FL518" s="321"/>
      <c r="FM518" s="321"/>
      <c r="FN518" s="321"/>
      <c r="FO518" s="321"/>
      <c r="FP518" s="321"/>
      <c r="FQ518" s="321"/>
      <c r="FR518" s="321"/>
      <c r="FS518" s="321"/>
      <c r="FT518" s="321"/>
      <c r="FU518" s="321"/>
      <c r="FV518" s="321"/>
      <c r="FW518" s="321"/>
      <c r="FX518" s="321"/>
      <c r="FY518" s="321"/>
      <c r="FZ518" s="321"/>
      <c r="GA518" s="321"/>
      <c r="GB518" s="321"/>
      <c r="GC518" s="321"/>
      <c r="GD518" s="321"/>
      <c r="GE518" s="321"/>
      <c r="GF518" s="321"/>
      <c r="GG518" s="321"/>
      <c r="GH518" s="321"/>
      <c r="GI518" s="321"/>
      <c r="GJ518" s="321"/>
      <c r="GK518" s="321"/>
      <c r="GL518" s="321"/>
      <c r="GM518" s="321"/>
      <c r="GN518" s="321"/>
      <c r="GO518" s="321"/>
      <c r="GP518" s="321"/>
      <c r="GQ518" s="321"/>
      <c r="GR518" s="321"/>
      <c r="GS518" s="321"/>
      <c r="GT518" s="321"/>
      <c r="GU518" s="321"/>
      <c r="GV518" s="321"/>
      <c r="GW518" s="321"/>
      <c r="GX518" s="321"/>
      <c r="GY518" s="321"/>
      <c r="GZ518" s="321"/>
      <c r="HA518" s="321"/>
      <c r="HB518" s="321"/>
      <c r="HC518" s="321"/>
      <c r="HD518" s="321"/>
      <c r="HE518" s="321"/>
      <c r="HF518" s="321"/>
      <c r="HG518" s="321"/>
      <c r="HH518" s="321"/>
      <c r="HI518" s="321"/>
      <c r="HJ518" s="321"/>
      <c r="HK518" s="321"/>
      <c r="HL518" s="321"/>
      <c r="HM518" s="321"/>
      <c r="HN518" s="321"/>
      <c r="HO518" s="321"/>
      <c r="HP518" s="321"/>
      <c r="HQ518" s="321"/>
      <c r="HR518" s="321"/>
      <c r="HS518" s="321"/>
      <c r="HT518" s="321"/>
      <c r="HU518" s="321"/>
      <c r="HV518" s="321"/>
      <c r="HW518" s="321"/>
      <c r="HX518" s="321"/>
      <c r="HY518" s="321"/>
      <c r="HZ518" s="321"/>
      <c r="IA518" s="321"/>
      <c r="IB518" s="321"/>
      <c r="IC518" s="321"/>
      <c r="ID518" s="321"/>
      <c r="IE518" s="321"/>
      <c r="IF518" s="321"/>
      <c r="IG518" s="321"/>
    </row>
    <row r="519" s="26" customFormat="true" ht="45" hidden="false" customHeight="false" outlineLevel="0" collapsed="false">
      <c r="A519" s="51" t="n">
        <v>5</v>
      </c>
      <c r="B519" s="39" t="s">
        <v>1361</v>
      </c>
      <c r="C519" s="37" t="s">
        <v>1362</v>
      </c>
      <c r="D519" s="37" t="s">
        <v>1363</v>
      </c>
      <c r="E519" s="78" t="s">
        <v>16</v>
      </c>
      <c r="F519" s="91" t="s">
        <v>2761</v>
      </c>
      <c r="G519" s="103" t="n">
        <v>11.16</v>
      </c>
      <c r="H519" s="52" t="n">
        <v>1020</v>
      </c>
      <c r="I519" s="40" t="n">
        <v>11383.2</v>
      </c>
      <c r="J519" s="41" t="n">
        <v>0.12</v>
      </c>
      <c r="K519" s="42" t="n">
        <v>12749.184</v>
      </c>
      <c r="L519" s="53" t="s">
        <v>1005</v>
      </c>
      <c r="M519" s="321"/>
      <c r="N519" s="321"/>
      <c r="O519" s="321"/>
      <c r="P519" s="321"/>
      <c r="Q519" s="321"/>
      <c r="R519" s="321"/>
      <c r="S519" s="321"/>
      <c r="T519" s="321"/>
      <c r="U519" s="321"/>
      <c r="V519" s="321"/>
      <c r="W519" s="321"/>
      <c r="X519" s="321"/>
      <c r="Y519" s="321"/>
      <c r="Z519" s="321"/>
      <c r="AA519" s="321"/>
      <c r="AB519" s="321"/>
      <c r="AC519" s="321"/>
      <c r="AD519" s="321"/>
      <c r="AE519" s="321"/>
      <c r="AF519" s="321"/>
      <c r="AG519" s="321"/>
      <c r="AH519" s="321"/>
      <c r="AI519" s="321"/>
      <c r="AJ519" s="321"/>
      <c r="AK519" s="321"/>
      <c r="AL519" s="321"/>
      <c r="AM519" s="321"/>
      <c r="AN519" s="321"/>
      <c r="AO519" s="321"/>
      <c r="AP519" s="321"/>
      <c r="AQ519" s="321"/>
      <c r="AR519" s="321"/>
      <c r="AS519" s="321"/>
      <c r="AT519" s="321"/>
      <c r="AU519" s="321"/>
      <c r="AV519" s="321"/>
      <c r="AW519" s="321"/>
      <c r="AX519" s="321"/>
      <c r="AY519" s="321"/>
      <c r="AZ519" s="321"/>
      <c r="BA519" s="321"/>
      <c r="BB519" s="321"/>
      <c r="BC519" s="321"/>
      <c r="BD519" s="321"/>
      <c r="BE519" s="321"/>
      <c r="BF519" s="321"/>
      <c r="BG519" s="321"/>
      <c r="BH519" s="321"/>
      <c r="BI519" s="321"/>
      <c r="BJ519" s="321"/>
      <c r="BK519" s="321"/>
      <c r="BL519" s="321"/>
      <c r="BM519" s="321"/>
      <c r="BN519" s="321"/>
      <c r="BO519" s="321"/>
      <c r="BP519" s="321"/>
      <c r="BQ519" s="321"/>
      <c r="BR519" s="321"/>
      <c r="BS519" s="321"/>
      <c r="BT519" s="321"/>
      <c r="BU519" s="321"/>
      <c r="BV519" s="321"/>
      <c r="BW519" s="321"/>
      <c r="BX519" s="321"/>
      <c r="BY519" s="321"/>
      <c r="BZ519" s="321"/>
      <c r="CA519" s="321"/>
      <c r="CB519" s="321"/>
      <c r="CC519" s="321"/>
      <c r="CD519" s="321"/>
      <c r="CE519" s="321"/>
      <c r="CF519" s="321"/>
      <c r="CG519" s="321"/>
      <c r="CH519" s="321"/>
      <c r="CI519" s="321"/>
      <c r="CJ519" s="321"/>
      <c r="CK519" s="321"/>
      <c r="CL519" s="321"/>
      <c r="CM519" s="321"/>
      <c r="CN519" s="321"/>
      <c r="CO519" s="321"/>
      <c r="CP519" s="321"/>
      <c r="CQ519" s="321"/>
      <c r="CR519" s="321"/>
      <c r="CS519" s="321"/>
      <c r="CT519" s="321"/>
      <c r="CU519" s="321"/>
      <c r="CV519" s="321"/>
      <c r="CW519" s="321"/>
      <c r="CX519" s="321"/>
      <c r="CY519" s="321"/>
      <c r="CZ519" s="321"/>
      <c r="DA519" s="321"/>
      <c r="DB519" s="321"/>
      <c r="DC519" s="321"/>
      <c r="DD519" s="321"/>
      <c r="DE519" s="321"/>
      <c r="DF519" s="321"/>
      <c r="DG519" s="321"/>
      <c r="DH519" s="321"/>
      <c r="DI519" s="321"/>
      <c r="DJ519" s="321"/>
      <c r="DK519" s="321"/>
      <c r="DL519" s="321"/>
      <c r="DM519" s="321"/>
      <c r="DN519" s="321"/>
      <c r="DO519" s="321"/>
      <c r="DP519" s="321"/>
      <c r="DQ519" s="321"/>
      <c r="DR519" s="321"/>
      <c r="DS519" s="321"/>
      <c r="DT519" s="321"/>
      <c r="DU519" s="321"/>
      <c r="DV519" s="321"/>
      <c r="DW519" s="321"/>
      <c r="DX519" s="321"/>
      <c r="DY519" s="321"/>
      <c r="DZ519" s="321"/>
      <c r="EA519" s="321"/>
      <c r="EB519" s="321"/>
      <c r="EC519" s="321"/>
      <c r="ED519" s="321"/>
      <c r="EE519" s="321"/>
      <c r="EF519" s="321"/>
      <c r="EG519" s="321"/>
      <c r="EH519" s="321"/>
      <c r="EI519" s="321"/>
      <c r="EJ519" s="321"/>
      <c r="EK519" s="321"/>
      <c r="EL519" s="321"/>
      <c r="EM519" s="321"/>
      <c r="EN519" s="321"/>
      <c r="EO519" s="321"/>
      <c r="EP519" s="321"/>
      <c r="EQ519" s="321"/>
      <c r="ER519" s="321"/>
      <c r="ES519" s="321"/>
      <c r="ET519" s="321"/>
      <c r="EU519" s="321"/>
      <c r="EV519" s="321"/>
      <c r="EW519" s="321"/>
      <c r="EX519" s="321"/>
      <c r="EY519" s="321"/>
      <c r="EZ519" s="321"/>
      <c r="FA519" s="321"/>
      <c r="FB519" s="321"/>
      <c r="FC519" s="321"/>
      <c r="FD519" s="321"/>
      <c r="FE519" s="321"/>
      <c r="FF519" s="321"/>
      <c r="FG519" s="321"/>
      <c r="FH519" s="321"/>
      <c r="FI519" s="321"/>
      <c r="FJ519" s="321"/>
      <c r="FK519" s="321"/>
      <c r="FL519" s="321"/>
      <c r="FM519" s="321"/>
      <c r="FN519" s="321"/>
      <c r="FO519" s="321"/>
      <c r="FP519" s="321"/>
      <c r="FQ519" s="321"/>
      <c r="FR519" s="321"/>
      <c r="FS519" s="321"/>
      <c r="FT519" s="321"/>
      <c r="FU519" s="321"/>
      <c r="FV519" s="321"/>
      <c r="FW519" s="321"/>
      <c r="FX519" s="321"/>
      <c r="FY519" s="321"/>
      <c r="FZ519" s="321"/>
      <c r="GA519" s="321"/>
      <c r="GB519" s="321"/>
      <c r="GC519" s="321"/>
      <c r="GD519" s="321"/>
      <c r="GE519" s="321"/>
      <c r="GF519" s="321"/>
      <c r="GG519" s="321"/>
      <c r="GH519" s="321"/>
      <c r="GI519" s="321"/>
      <c r="GJ519" s="321"/>
      <c r="GK519" s="321"/>
      <c r="GL519" s="321"/>
      <c r="GM519" s="321"/>
      <c r="GN519" s="321"/>
      <c r="GO519" s="321"/>
      <c r="GP519" s="321"/>
      <c r="GQ519" s="321"/>
      <c r="GR519" s="321"/>
      <c r="GS519" s="321"/>
      <c r="GT519" s="321"/>
      <c r="GU519" s="321"/>
      <c r="GV519" s="321"/>
      <c r="GW519" s="321"/>
      <c r="GX519" s="321"/>
      <c r="GY519" s="321"/>
      <c r="GZ519" s="321"/>
      <c r="HA519" s="321"/>
      <c r="HB519" s="321"/>
      <c r="HC519" s="321"/>
      <c r="HD519" s="321"/>
      <c r="HE519" s="321"/>
      <c r="HF519" s="321"/>
      <c r="HG519" s="321"/>
      <c r="HH519" s="321"/>
      <c r="HI519" s="321"/>
      <c r="HJ519" s="321"/>
      <c r="HK519" s="321"/>
      <c r="HL519" s="321"/>
      <c r="HM519" s="321"/>
      <c r="HN519" s="321"/>
      <c r="HO519" s="321"/>
      <c r="HP519" s="321"/>
      <c r="HQ519" s="321"/>
      <c r="HR519" s="321"/>
      <c r="HS519" s="321"/>
      <c r="HT519" s="321"/>
      <c r="HU519" s="321"/>
      <c r="HV519" s="321"/>
      <c r="HW519" s="321"/>
      <c r="HX519" s="321"/>
      <c r="HY519" s="321"/>
      <c r="HZ519" s="321"/>
      <c r="IA519" s="321"/>
      <c r="IB519" s="321"/>
      <c r="IC519" s="321"/>
      <c r="ID519" s="321"/>
      <c r="IE519" s="321"/>
      <c r="IF519" s="321"/>
      <c r="IG519" s="321"/>
    </row>
    <row r="520" s="24" customFormat="true" ht="30" hidden="false" customHeight="false" outlineLevel="0" collapsed="false">
      <c r="A520" s="51" t="n">
        <v>6</v>
      </c>
      <c r="B520" s="39" t="s">
        <v>1491</v>
      </c>
      <c r="C520" s="37" t="s">
        <v>1492</v>
      </c>
      <c r="D520" s="37" t="s">
        <v>1493</v>
      </c>
      <c r="E520" s="78" t="s">
        <v>16</v>
      </c>
      <c r="F520" s="37" t="s">
        <v>1494</v>
      </c>
      <c r="G520" s="42" t="n">
        <v>138</v>
      </c>
      <c r="H520" s="52" t="n">
        <v>20</v>
      </c>
      <c r="I520" s="65" t="n">
        <v>2760</v>
      </c>
      <c r="J520" s="41" t="n">
        <v>0.05</v>
      </c>
      <c r="K520" s="42" t="n">
        <v>2898</v>
      </c>
      <c r="L520" s="53" t="s">
        <v>1005</v>
      </c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  <c r="DJ520" s="50"/>
      <c r="DK520" s="50"/>
      <c r="DL520" s="50"/>
      <c r="DM520" s="50"/>
      <c r="DN520" s="50"/>
      <c r="DO520" s="50"/>
      <c r="DP520" s="50"/>
      <c r="DQ520" s="50"/>
      <c r="DR520" s="50"/>
      <c r="DS520" s="50"/>
      <c r="DT520" s="50"/>
      <c r="DU520" s="50"/>
      <c r="DV520" s="50"/>
      <c r="DW520" s="50"/>
      <c r="DX520" s="50"/>
      <c r="DY520" s="50"/>
      <c r="DZ520" s="50"/>
      <c r="EA520" s="50"/>
      <c r="EB520" s="50"/>
      <c r="EC520" s="50"/>
      <c r="ED520" s="50"/>
      <c r="EE520" s="50"/>
      <c r="EF520" s="50"/>
      <c r="EG520" s="50"/>
      <c r="EH520" s="50"/>
      <c r="EI520" s="50"/>
      <c r="EJ520" s="50"/>
      <c r="EK520" s="50"/>
      <c r="EL520" s="50"/>
      <c r="EM520" s="50"/>
      <c r="EN520" s="50"/>
      <c r="EO520" s="50"/>
      <c r="EP520" s="50"/>
      <c r="EQ520" s="50"/>
      <c r="ER520" s="50"/>
      <c r="ES520" s="50"/>
      <c r="ET520" s="50"/>
      <c r="EU520" s="50"/>
      <c r="EV520" s="50"/>
      <c r="EW520" s="50"/>
      <c r="EX520" s="50"/>
      <c r="EY520" s="50"/>
      <c r="EZ520" s="50"/>
      <c r="FA520" s="50"/>
      <c r="FB520" s="50"/>
      <c r="FC520" s="50"/>
      <c r="FD520" s="50"/>
      <c r="FE520" s="50"/>
      <c r="FF520" s="50"/>
      <c r="FG520" s="50"/>
      <c r="FH520" s="50"/>
      <c r="FI520" s="50"/>
      <c r="FJ520" s="50"/>
      <c r="FK520" s="50"/>
      <c r="FL520" s="50"/>
      <c r="FM520" s="50"/>
      <c r="FN520" s="50"/>
      <c r="FO520" s="50"/>
      <c r="FP520" s="50"/>
      <c r="FQ520" s="50"/>
      <c r="FR520" s="50"/>
      <c r="FS520" s="50"/>
      <c r="FT520" s="50"/>
      <c r="FU520" s="50"/>
      <c r="FV520" s="50"/>
      <c r="FW520" s="50"/>
      <c r="FX520" s="50"/>
      <c r="FY520" s="50"/>
      <c r="FZ520" s="50"/>
      <c r="GA520" s="50"/>
      <c r="GB520" s="50"/>
      <c r="GC520" s="50"/>
      <c r="GD520" s="50"/>
      <c r="GE520" s="50"/>
      <c r="GF520" s="50"/>
      <c r="GG520" s="50"/>
      <c r="GH520" s="50"/>
      <c r="GI520" s="50"/>
      <c r="GJ520" s="50"/>
      <c r="GK520" s="50"/>
      <c r="GL520" s="50"/>
      <c r="GM520" s="50"/>
      <c r="GN520" s="50"/>
      <c r="GO520" s="50"/>
      <c r="GP520" s="50"/>
      <c r="GQ520" s="50"/>
      <c r="GR520" s="50"/>
      <c r="GS520" s="50"/>
      <c r="GT520" s="50"/>
      <c r="GU520" s="50"/>
      <c r="GV520" s="50"/>
      <c r="GW520" s="50"/>
      <c r="GX520" s="50"/>
      <c r="GY520" s="50"/>
      <c r="GZ520" s="50"/>
      <c r="HA520" s="50"/>
      <c r="HB520" s="50"/>
      <c r="HC520" s="50"/>
      <c r="HD520" s="50"/>
      <c r="HE520" s="50"/>
      <c r="HF520" s="50"/>
      <c r="HG520" s="50"/>
      <c r="HH520" s="50"/>
      <c r="HI520" s="50"/>
      <c r="HJ520" s="50"/>
      <c r="HK520" s="50"/>
      <c r="HL520" s="50"/>
      <c r="HM520" s="50"/>
      <c r="HN520" s="50"/>
      <c r="HO520" s="50"/>
      <c r="HP520" s="50"/>
      <c r="HQ520" s="50"/>
      <c r="HR520" s="50"/>
      <c r="HS520" s="50"/>
      <c r="HT520" s="50"/>
    </row>
    <row r="521" s="26" customFormat="true" ht="15" hidden="false" customHeight="true" outlineLevel="0" collapsed="false">
      <c r="A521" s="33" t="s">
        <v>2593</v>
      </c>
      <c r="B521" s="33"/>
      <c r="C521" s="33"/>
      <c r="D521" s="33"/>
      <c r="E521" s="33"/>
      <c r="F521" s="33"/>
      <c r="G521" s="33"/>
      <c r="H521" s="33"/>
      <c r="I521" s="33"/>
      <c r="J521" s="33"/>
      <c r="K521" s="290" t="n">
        <f aca="false">SUM(K515:K520)</f>
        <v>31673.264</v>
      </c>
    </row>
    <row r="522" s="26" customFormat="true" ht="15" hidden="false" customHeight="true" outlineLevel="0" collapsed="false">
      <c r="A522" s="33" t="s">
        <v>2594</v>
      </c>
      <c r="B522" s="33"/>
      <c r="C522" s="33"/>
      <c r="D522" s="33"/>
      <c r="E522" s="33"/>
      <c r="F522" s="33"/>
      <c r="G522" s="33"/>
      <c r="H522" s="33"/>
      <c r="I522" s="33"/>
      <c r="J522" s="33"/>
      <c r="K522" s="290" t="n">
        <v>-0.26</v>
      </c>
    </row>
    <row r="523" s="26" customFormat="true" ht="15" hidden="false" customHeight="true" outlineLevel="0" collapsed="false">
      <c r="A523" s="313" t="s">
        <v>2762</v>
      </c>
      <c r="B523" s="313"/>
      <c r="C523" s="313"/>
      <c r="D523" s="313"/>
      <c r="E523" s="313"/>
      <c r="F523" s="313"/>
      <c r="G523" s="313"/>
      <c r="H523" s="313"/>
      <c r="I523" s="313"/>
      <c r="J523" s="313"/>
      <c r="K523" s="290" t="n">
        <f aca="false">SUM(K521:K522)</f>
        <v>31673.004</v>
      </c>
    </row>
    <row r="524" s="26" customFormat="true" ht="15" hidden="false" customHeight="false" outlineLevel="0" collapsed="false">
      <c r="A524" s="314"/>
      <c r="B524" s="315"/>
      <c r="C524" s="315"/>
      <c r="D524" s="315"/>
      <c r="E524" s="316"/>
      <c r="F524" s="315"/>
      <c r="G524" s="317"/>
      <c r="H524" s="314"/>
      <c r="I524" s="315"/>
      <c r="J524" s="315"/>
      <c r="K524" s="318"/>
    </row>
    <row r="525" s="26" customFormat="true" ht="15" hidden="false" customHeight="false" outlineLevel="0" collapsed="false">
      <c r="A525" s="24"/>
      <c r="C525" s="319"/>
      <c r="D525" s="319"/>
      <c r="F525" s="319"/>
      <c r="G525" s="320"/>
      <c r="H525" s="24"/>
      <c r="K525" s="118"/>
    </row>
    <row r="526" s="26" customFormat="true" ht="45" hidden="false" customHeight="false" outlineLevel="0" collapsed="false">
      <c r="A526" s="32" t="s">
        <v>2588</v>
      </c>
      <c r="B526" s="284" t="s">
        <v>751</v>
      </c>
      <c r="C526" s="284" t="s">
        <v>752</v>
      </c>
      <c r="D526" s="284" t="s">
        <v>753</v>
      </c>
      <c r="E526" s="284" t="s">
        <v>3</v>
      </c>
      <c r="F526" s="284" t="s">
        <v>2589</v>
      </c>
      <c r="G526" s="286" t="s">
        <v>755</v>
      </c>
      <c r="H526" s="285" t="s">
        <v>756</v>
      </c>
      <c r="I526" s="286" t="s">
        <v>757</v>
      </c>
      <c r="J526" s="285" t="s">
        <v>758</v>
      </c>
      <c r="K526" s="287" t="s">
        <v>759</v>
      </c>
      <c r="M526" s="283" t="s">
        <v>2763</v>
      </c>
    </row>
    <row r="527" s="24" customFormat="true" ht="30" hidden="false" customHeight="false" outlineLevel="0" collapsed="false">
      <c r="A527" s="46" t="n">
        <v>1</v>
      </c>
      <c r="B527" s="39" t="s">
        <v>772</v>
      </c>
      <c r="C527" s="37" t="s">
        <v>773</v>
      </c>
      <c r="D527" s="37" t="s">
        <v>774</v>
      </c>
      <c r="E527" s="78" t="s">
        <v>103</v>
      </c>
      <c r="F527" s="37" t="s">
        <v>775</v>
      </c>
      <c r="G527" s="60" t="n">
        <v>4.16</v>
      </c>
      <c r="H527" s="48" t="n">
        <v>90</v>
      </c>
      <c r="I527" s="40" t="n">
        <v>374.4</v>
      </c>
      <c r="J527" s="41" t="n">
        <v>0.12</v>
      </c>
      <c r="K527" s="42" t="n">
        <v>419.328</v>
      </c>
      <c r="L527" s="37" t="s">
        <v>776</v>
      </c>
      <c r="M527" s="283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  <c r="DJ527" s="50"/>
      <c r="DK527" s="50"/>
      <c r="DL527" s="50"/>
      <c r="DM527" s="50"/>
      <c r="DN527" s="50"/>
      <c r="DO527" s="50"/>
      <c r="DP527" s="50"/>
      <c r="DQ527" s="50"/>
      <c r="DR527" s="50"/>
      <c r="DS527" s="50"/>
      <c r="DT527" s="50"/>
      <c r="DU527" s="50"/>
      <c r="DV527" s="50"/>
      <c r="DW527" s="50"/>
      <c r="DX527" s="50"/>
      <c r="DY527" s="50"/>
      <c r="DZ527" s="50"/>
      <c r="EA527" s="50"/>
      <c r="EB527" s="50"/>
      <c r="EC527" s="50"/>
      <c r="ED527" s="50"/>
      <c r="EE527" s="50"/>
      <c r="EF527" s="50"/>
      <c r="EG527" s="50"/>
      <c r="EH527" s="50"/>
      <c r="EI527" s="50"/>
      <c r="EJ527" s="50"/>
      <c r="EK527" s="50"/>
      <c r="EL527" s="50"/>
      <c r="EM527" s="50"/>
      <c r="EN527" s="50"/>
      <c r="EO527" s="50"/>
      <c r="EP527" s="50"/>
      <c r="EQ527" s="50"/>
      <c r="ER527" s="50"/>
      <c r="ES527" s="50"/>
      <c r="ET527" s="50"/>
      <c r="EU527" s="50"/>
      <c r="EV527" s="50"/>
      <c r="EW527" s="50"/>
      <c r="EX527" s="50"/>
      <c r="EY527" s="50"/>
      <c r="EZ527" s="50"/>
      <c r="FA527" s="50"/>
      <c r="FB527" s="50"/>
      <c r="FC527" s="50"/>
      <c r="FD527" s="50"/>
      <c r="FE527" s="50"/>
      <c r="FF527" s="50"/>
      <c r="FG527" s="50"/>
      <c r="FH527" s="50"/>
      <c r="FI527" s="50"/>
      <c r="FJ527" s="50"/>
      <c r="FK527" s="50"/>
      <c r="FL527" s="50"/>
      <c r="FM527" s="50"/>
      <c r="FN527" s="50"/>
      <c r="FO527" s="50"/>
      <c r="FP527" s="50"/>
      <c r="FQ527" s="50"/>
      <c r="FR527" s="50"/>
      <c r="FS527" s="50"/>
      <c r="FT527" s="50"/>
      <c r="FU527" s="50"/>
      <c r="FV527" s="50"/>
      <c r="FW527" s="50"/>
      <c r="FX527" s="50"/>
      <c r="FY527" s="50"/>
      <c r="FZ527" s="50"/>
      <c r="GA527" s="50"/>
      <c r="GB527" s="50"/>
      <c r="GC527" s="50"/>
      <c r="GD527" s="50"/>
      <c r="GE527" s="50"/>
      <c r="GF527" s="50"/>
      <c r="GG527" s="50"/>
      <c r="GH527" s="50"/>
      <c r="GI527" s="50"/>
      <c r="GJ527" s="50"/>
      <c r="GK527" s="50"/>
      <c r="GL527" s="50"/>
      <c r="GM527" s="50"/>
      <c r="GN527" s="50"/>
      <c r="GO527" s="50"/>
      <c r="GP527" s="50"/>
      <c r="GQ527" s="50"/>
      <c r="GR527" s="50"/>
      <c r="GS527" s="50"/>
      <c r="GT527" s="50"/>
      <c r="GU527" s="50"/>
      <c r="GV527" s="50"/>
      <c r="GW527" s="50"/>
      <c r="GX527" s="50"/>
      <c r="GY527" s="50"/>
      <c r="GZ527" s="50"/>
      <c r="HA527" s="50"/>
      <c r="HB527" s="50"/>
      <c r="HC527" s="50"/>
      <c r="HD527" s="50"/>
      <c r="HE527" s="50"/>
      <c r="HF527" s="50"/>
      <c r="HG527" s="50"/>
      <c r="HH527" s="50"/>
      <c r="HI527" s="50"/>
      <c r="HJ527" s="50"/>
      <c r="HK527" s="50"/>
      <c r="HL527" s="50"/>
      <c r="HM527" s="50"/>
    </row>
    <row r="528" s="24" customFormat="true" ht="30" hidden="false" customHeight="false" outlineLevel="0" collapsed="false">
      <c r="A528" s="51" t="n">
        <v>2</v>
      </c>
      <c r="B528" s="39" t="s">
        <v>782</v>
      </c>
      <c r="C528" s="37" t="s">
        <v>783</v>
      </c>
      <c r="D528" s="37" t="s">
        <v>784</v>
      </c>
      <c r="E528" s="78" t="s">
        <v>16</v>
      </c>
      <c r="F528" s="37" t="s">
        <v>775</v>
      </c>
      <c r="G528" s="60" t="n">
        <v>1.52</v>
      </c>
      <c r="H528" s="48" t="n">
        <v>1000</v>
      </c>
      <c r="I528" s="40" t="n">
        <v>1520</v>
      </c>
      <c r="J528" s="41" t="n">
        <v>0.12</v>
      </c>
      <c r="K528" s="42" t="n">
        <v>1702.4</v>
      </c>
      <c r="L528" s="37" t="s">
        <v>776</v>
      </c>
      <c r="M528" s="283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  <c r="DJ528" s="50"/>
      <c r="DK528" s="50"/>
      <c r="DL528" s="50"/>
      <c r="DM528" s="50"/>
      <c r="DN528" s="50"/>
      <c r="DO528" s="50"/>
      <c r="DP528" s="50"/>
      <c r="DQ528" s="50"/>
      <c r="DR528" s="50"/>
      <c r="DS528" s="50"/>
      <c r="DT528" s="50"/>
      <c r="DU528" s="50"/>
      <c r="DV528" s="50"/>
      <c r="DW528" s="50"/>
      <c r="DX528" s="50"/>
      <c r="DY528" s="50"/>
      <c r="DZ528" s="50"/>
      <c r="EA528" s="50"/>
      <c r="EB528" s="50"/>
      <c r="EC528" s="50"/>
      <c r="ED528" s="50"/>
      <c r="EE528" s="50"/>
      <c r="EF528" s="50"/>
      <c r="EG528" s="50"/>
      <c r="EH528" s="50"/>
      <c r="EI528" s="50"/>
      <c r="EJ528" s="50"/>
      <c r="EK528" s="50"/>
      <c r="EL528" s="50"/>
      <c r="EM528" s="50"/>
      <c r="EN528" s="50"/>
      <c r="EO528" s="50"/>
      <c r="EP528" s="50"/>
      <c r="EQ528" s="50"/>
      <c r="ER528" s="50"/>
      <c r="ES528" s="50"/>
      <c r="ET528" s="50"/>
      <c r="EU528" s="50"/>
      <c r="EV528" s="50"/>
      <c r="EW528" s="50"/>
      <c r="EX528" s="50"/>
      <c r="EY528" s="50"/>
      <c r="EZ528" s="50"/>
      <c r="FA528" s="50"/>
      <c r="FB528" s="50"/>
      <c r="FC528" s="50"/>
      <c r="FD528" s="50"/>
      <c r="FE528" s="50"/>
      <c r="FF528" s="50"/>
      <c r="FG528" s="50"/>
      <c r="FH528" s="50"/>
      <c r="FI528" s="50"/>
      <c r="FJ528" s="50"/>
      <c r="FK528" s="50"/>
      <c r="FL528" s="50"/>
      <c r="FM528" s="50"/>
      <c r="FN528" s="50"/>
      <c r="FO528" s="50"/>
      <c r="FP528" s="50"/>
      <c r="FQ528" s="50"/>
      <c r="FR528" s="50"/>
      <c r="FS528" s="50"/>
      <c r="FT528" s="50"/>
      <c r="FU528" s="50"/>
      <c r="FV528" s="50"/>
      <c r="FW528" s="50"/>
      <c r="FX528" s="50"/>
      <c r="FY528" s="50"/>
      <c r="FZ528" s="50"/>
      <c r="GA528" s="50"/>
      <c r="GB528" s="50"/>
      <c r="GC528" s="50"/>
      <c r="GD528" s="50"/>
      <c r="GE528" s="50"/>
      <c r="GF528" s="50"/>
      <c r="GG528" s="50"/>
      <c r="GH528" s="50"/>
      <c r="GI528" s="50"/>
      <c r="GJ528" s="50"/>
      <c r="GK528" s="50"/>
      <c r="GL528" s="50"/>
      <c r="GM528" s="50"/>
      <c r="GN528" s="50"/>
      <c r="GO528" s="50"/>
      <c r="GP528" s="50"/>
      <c r="GQ528" s="50"/>
      <c r="GR528" s="50"/>
      <c r="GS528" s="50"/>
      <c r="GT528" s="50"/>
      <c r="GU528" s="50"/>
      <c r="GV528" s="50"/>
      <c r="GW528" s="50"/>
      <c r="GX528" s="50"/>
      <c r="GY528" s="50"/>
      <c r="GZ528" s="50"/>
      <c r="HA528" s="50"/>
      <c r="HB528" s="50"/>
      <c r="HC528" s="50"/>
      <c r="HD528" s="50"/>
      <c r="HE528" s="50"/>
      <c r="HF528" s="50"/>
      <c r="HG528" s="50"/>
      <c r="HH528" s="50"/>
      <c r="HI528" s="50"/>
      <c r="HJ528" s="50"/>
      <c r="HK528" s="50"/>
      <c r="HL528" s="50"/>
      <c r="HM528" s="50"/>
    </row>
    <row r="529" s="24" customFormat="true" ht="30" hidden="false" customHeight="false" outlineLevel="0" collapsed="false">
      <c r="A529" s="46" t="n">
        <v>3</v>
      </c>
      <c r="B529" s="39" t="s">
        <v>1051</v>
      </c>
      <c r="C529" s="37" t="s">
        <v>1052</v>
      </c>
      <c r="D529" s="37" t="s">
        <v>1053</v>
      </c>
      <c r="E529" s="78" t="s">
        <v>103</v>
      </c>
      <c r="F529" s="37" t="s">
        <v>775</v>
      </c>
      <c r="G529" s="56" t="n">
        <v>1.19</v>
      </c>
      <c r="H529" s="48" t="n">
        <v>700</v>
      </c>
      <c r="I529" s="40" t="n">
        <v>833</v>
      </c>
      <c r="J529" s="57" t="n">
        <v>0.12</v>
      </c>
      <c r="K529" s="42" t="n">
        <v>932.96</v>
      </c>
      <c r="L529" s="37" t="s">
        <v>776</v>
      </c>
      <c r="M529" s="283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  <c r="DJ529" s="50"/>
      <c r="DK529" s="50"/>
      <c r="DL529" s="50"/>
      <c r="DM529" s="50"/>
      <c r="DN529" s="50"/>
      <c r="DO529" s="50"/>
      <c r="DP529" s="50"/>
      <c r="DQ529" s="50"/>
      <c r="DR529" s="50"/>
      <c r="DS529" s="50"/>
      <c r="DT529" s="50"/>
      <c r="DU529" s="50"/>
      <c r="DV529" s="50"/>
      <c r="DW529" s="50"/>
      <c r="DX529" s="50"/>
      <c r="DY529" s="50"/>
      <c r="DZ529" s="50"/>
      <c r="EA529" s="50"/>
      <c r="EB529" s="50"/>
      <c r="EC529" s="50"/>
      <c r="ED529" s="50"/>
      <c r="EE529" s="50"/>
      <c r="EF529" s="50"/>
      <c r="EG529" s="50"/>
      <c r="EH529" s="50"/>
      <c r="EI529" s="50"/>
      <c r="EJ529" s="50"/>
      <c r="EK529" s="50"/>
      <c r="EL529" s="50"/>
      <c r="EM529" s="50"/>
      <c r="EN529" s="50"/>
      <c r="EO529" s="50"/>
      <c r="EP529" s="50"/>
      <c r="EQ529" s="50"/>
      <c r="ER529" s="50"/>
      <c r="ES529" s="50"/>
      <c r="ET529" s="50"/>
      <c r="EU529" s="50"/>
      <c r="EV529" s="50"/>
      <c r="EW529" s="50"/>
      <c r="EX529" s="50"/>
      <c r="EY529" s="50"/>
      <c r="EZ529" s="50"/>
      <c r="FA529" s="50"/>
      <c r="FB529" s="50"/>
      <c r="FC529" s="50"/>
      <c r="FD529" s="50"/>
      <c r="FE529" s="50"/>
      <c r="FF529" s="50"/>
      <c r="FG529" s="50"/>
      <c r="FH529" s="50"/>
      <c r="FI529" s="50"/>
      <c r="FJ529" s="50"/>
      <c r="FK529" s="50"/>
      <c r="FL529" s="50"/>
      <c r="FM529" s="50"/>
      <c r="FN529" s="50"/>
      <c r="FO529" s="50"/>
      <c r="FP529" s="50"/>
      <c r="FQ529" s="50"/>
      <c r="FR529" s="50"/>
      <c r="FS529" s="50"/>
      <c r="FT529" s="50"/>
      <c r="FU529" s="50"/>
      <c r="FV529" s="50"/>
      <c r="FW529" s="50"/>
      <c r="FX529" s="50"/>
      <c r="FY529" s="50"/>
      <c r="FZ529" s="50"/>
      <c r="GA529" s="50"/>
      <c r="GB529" s="50"/>
      <c r="GC529" s="50"/>
      <c r="GD529" s="50"/>
      <c r="GE529" s="50"/>
      <c r="GF529" s="50"/>
      <c r="GG529" s="50"/>
      <c r="GH529" s="50"/>
      <c r="GI529" s="50"/>
      <c r="GJ529" s="50"/>
      <c r="GK529" s="50"/>
      <c r="GL529" s="50"/>
      <c r="GM529" s="50"/>
      <c r="GN529" s="50"/>
      <c r="GO529" s="50"/>
      <c r="GP529" s="50"/>
      <c r="GQ529" s="50"/>
      <c r="GR529" s="50"/>
      <c r="GS529" s="50"/>
      <c r="GT529" s="50"/>
      <c r="GU529" s="50"/>
      <c r="GV529" s="50"/>
      <c r="GW529" s="50"/>
      <c r="GX529" s="50"/>
      <c r="GY529" s="50"/>
      <c r="GZ529" s="50"/>
      <c r="HA529" s="50"/>
      <c r="HB529" s="50"/>
      <c r="HC529" s="50"/>
      <c r="HD529" s="50"/>
      <c r="HE529" s="50"/>
      <c r="HF529" s="50"/>
      <c r="HG529" s="50"/>
      <c r="HH529" s="50"/>
      <c r="HI529" s="50"/>
      <c r="HJ529" s="50"/>
      <c r="HK529" s="50"/>
      <c r="HL529" s="50"/>
      <c r="HM529" s="50"/>
      <c r="HN529" s="50"/>
    </row>
    <row r="530" s="26" customFormat="true" ht="30" hidden="false" customHeight="false" outlineLevel="0" collapsed="false">
      <c r="A530" s="51" t="n">
        <v>4</v>
      </c>
      <c r="B530" s="39" t="s">
        <v>1245</v>
      </c>
      <c r="C530" s="37" t="s">
        <v>1246</v>
      </c>
      <c r="D530" s="37" t="s">
        <v>1247</v>
      </c>
      <c r="E530" s="78" t="s">
        <v>103</v>
      </c>
      <c r="F530" s="37" t="s">
        <v>1248</v>
      </c>
      <c r="G530" s="60" t="n">
        <v>0.44</v>
      </c>
      <c r="H530" s="48" t="n">
        <v>2100</v>
      </c>
      <c r="I530" s="40" t="n">
        <v>924</v>
      </c>
      <c r="J530" s="41" t="n">
        <v>0.12</v>
      </c>
      <c r="K530" s="42" t="n">
        <v>1034.88</v>
      </c>
      <c r="L530" s="37" t="s">
        <v>776</v>
      </c>
      <c r="M530" s="283"/>
      <c r="N530" s="321"/>
      <c r="O530" s="321"/>
      <c r="P530" s="321"/>
      <c r="Q530" s="321"/>
      <c r="R530" s="321"/>
      <c r="S530" s="321"/>
      <c r="T530" s="321"/>
      <c r="U530" s="321"/>
      <c r="V530" s="321"/>
      <c r="W530" s="321"/>
      <c r="X530" s="321"/>
      <c r="Y530" s="321"/>
      <c r="Z530" s="321"/>
      <c r="AA530" s="321"/>
      <c r="AB530" s="321"/>
      <c r="AC530" s="321"/>
      <c r="AD530" s="321"/>
      <c r="AE530" s="321"/>
      <c r="AF530" s="321"/>
      <c r="AG530" s="321"/>
      <c r="AH530" s="321"/>
      <c r="AI530" s="321"/>
      <c r="AJ530" s="321"/>
      <c r="AK530" s="321"/>
      <c r="AL530" s="321"/>
      <c r="AM530" s="321"/>
      <c r="AN530" s="321"/>
      <c r="AO530" s="321"/>
      <c r="AP530" s="321"/>
      <c r="AQ530" s="321"/>
      <c r="AR530" s="321"/>
      <c r="AS530" s="321"/>
      <c r="AT530" s="321"/>
      <c r="AU530" s="321"/>
      <c r="AV530" s="321"/>
      <c r="AW530" s="321"/>
      <c r="AX530" s="321"/>
      <c r="AY530" s="321"/>
      <c r="AZ530" s="321"/>
      <c r="BA530" s="321"/>
      <c r="BB530" s="321"/>
      <c r="BC530" s="321"/>
      <c r="BD530" s="321"/>
      <c r="BE530" s="321"/>
      <c r="BF530" s="321"/>
      <c r="BG530" s="321"/>
      <c r="BH530" s="321"/>
      <c r="BI530" s="321"/>
      <c r="BJ530" s="321"/>
      <c r="BK530" s="321"/>
      <c r="BL530" s="321"/>
      <c r="BM530" s="321"/>
      <c r="BN530" s="321"/>
      <c r="BO530" s="321"/>
      <c r="BP530" s="321"/>
      <c r="BQ530" s="321"/>
      <c r="BR530" s="321"/>
      <c r="BS530" s="321"/>
      <c r="BT530" s="321"/>
      <c r="BU530" s="321"/>
      <c r="BV530" s="321"/>
      <c r="BW530" s="321"/>
      <c r="BX530" s="321"/>
      <c r="BY530" s="321"/>
      <c r="BZ530" s="321"/>
      <c r="CA530" s="321"/>
      <c r="CB530" s="321"/>
      <c r="CC530" s="321"/>
      <c r="CD530" s="321"/>
      <c r="CE530" s="321"/>
      <c r="CF530" s="321"/>
      <c r="CG530" s="321"/>
      <c r="CH530" s="321"/>
      <c r="CI530" s="321"/>
      <c r="CJ530" s="321"/>
      <c r="CK530" s="321"/>
      <c r="CL530" s="321"/>
      <c r="CM530" s="321"/>
      <c r="CN530" s="321"/>
      <c r="CO530" s="321"/>
      <c r="CP530" s="321"/>
      <c r="CQ530" s="321"/>
      <c r="CR530" s="321"/>
      <c r="CS530" s="321"/>
      <c r="CT530" s="321"/>
      <c r="CU530" s="321"/>
      <c r="CV530" s="321"/>
      <c r="CW530" s="321"/>
      <c r="CX530" s="321"/>
      <c r="CY530" s="321"/>
      <c r="CZ530" s="321"/>
      <c r="DA530" s="321"/>
      <c r="DB530" s="321"/>
      <c r="DC530" s="321"/>
      <c r="DD530" s="321"/>
      <c r="DE530" s="321"/>
      <c r="DF530" s="321"/>
      <c r="DG530" s="321"/>
      <c r="DH530" s="321"/>
      <c r="DI530" s="321"/>
      <c r="DJ530" s="321"/>
      <c r="DK530" s="321"/>
      <c r="DL530" s="321"/>
      <c r="DM530" s="321"/>
      <c r="DN530" s="321"/>
      <c r="DO530" s="321"/>
      <c r="DP530" s="321"/>
      <c r="DQ530" s="321"/>
      <c r="DR530" s="321"/>
      <c r="DS530" s="321"/>
      <c r="DT530" s="321"/>
      <c r="DU530" s="321"/>
      <c r="DV530" s="321"/>
      <c r="DW530" s="321"/>
      <c r="DX530" s="321"/>
      <c r="DY530" s="321"/>
      <c r="DZ530" s="321"/>
      <c r="EA530" s="321"/>
      <c r="EB530" s="321"/>
      <c r="EC530" s="321"/>
      <c r="ED530" s="321"/>
      <c r="EE530" s="321"/>
      <c r="EF530" s="321"/>
      <c r="EG530" s="321"/>
      <c r="EH530" s="321"/>
      <c r="EI530" s="321"/>
      <c r="EJ530" s="321"/>
      <c r="EK530" s="321"/>
      <c r="EL530" s="321"/>
      <c r="EM530" s="321"/>
      <c r="EN530" s="321"/>
      <c r="EO530" s="321"/>
      <c r="EP530" s="321"/>
      <c r="EQ530" s="321"/>
      <c r="ER530" s="321"/>
      <c r="ES530" s="321"/>
      <c r="ET530" s="321"/>
      <c r="EU530" s="321"/>
      <c r="EV530" s="321"/>
      <c r="EW530" s="321"/>
      <c r="EX530" s="321"/>
      <c r="EY530" s="321"/>
      <c r="EZ530" s="321"/>
      <c r="FA530" s="321"/>
      <c r="FB530" s="321"/>
      <c r="FC530" s="321"/>
      <c r="FD530" s="321"/>
      <c r="FE530" s="321"/>
      <c r="FF530" s="321"/>
      <c r="FG530" s="321"/>
      <c r="FH530" s="321"/>
      <c r="FI530" s="321"/>
      <c r="FJ530" s="321"/>
      <c r="FK530" s="321"/>
      <c r="FL530" s="321"/>
      <c r="FM530" s="321"/>
      <c r="FN530" s="321"/>
      <c r="FO530" s="321"/>
      <c r="FP530" s="321"/>
      <c r="FQ530" s="321"/>
      <c r="FR530" s="321"/>
      <c r="FS530" s="321"/>
      <c r="FT530" s="321"/>
      <c r="FU530" s="321"/>
      <c r="FV530" s="321"/>
      <c r="FW530" s="321"/>
      <c r="FX530" s="321"/>
      <c r="FY530" s="321"/>
      <c r="FZ530" s="321"/>
      <c r="GA530" s="321"/>
      <c r="GB530" s="321"/>
      <c r="GC530" s="321"/>
      <c r="GD530" s="321"/>
      <c r="GE530" s="321"/>
      <c r="GF530" s="321"/>
      <c r="GG530" s="321"/>
      <c r="GH530" s="321"/>
      <c r="GI530" s="321"/>
      <c r="GJ530" s="321"/>
      <c r="GK530" s="321"/>
      <c r="GL530" s="321"/>
      <c r="GM530" s="321"/>
      <c r="GN530" s="321"/>
      <c r="GO530" s="321"/>
      <c r="GP530" s="321"/>
      <c r="GQ530" s="321"/>
      <c r="GR530" s="321"/>
      <c r="GS530" s="321"/>
      <c r="GT530" s="321"/>
      <c r="GU530" s="321"/>
      <c r="GV530" s="321"/>
      <c r="GW530" s="321"/>
      <c r="GX530" s="321"/>
      <c r="GY530" s="321"/>
      <c r="GZ530" s="321"/>
      <c r="HA530" s="321"/>
      <c r="HB530" s="321"/>
      <c r="HC530" s="321"/>
      <c r="HD530" s="321"/>
      <c r="HE530" s="321"/>
      <c r="HF530" s="321"/>
      <c r="HG530" s="321"/>
      <c r="HH530" s="321"/>
      <c r="HI530" s="321"/>
      <c r="HJ530" s="321"/>
      <c r="HK530" s="321"/>
      <c r="HL530" s="321"/>
      <c r="HM530" s="321"/>
      <c r="HN530" s="321"/>
      <c r="HO530" s="321"/>
      <c r="HP530" s="321"/>
      <c r="HQ530" s="321"/>
      <c r="HR530" s="321"/>
      <c r="HS530" s="321"/>
      <c r="HT530" s="321"/>
      <c r="HU530" s="321"/>
      <c r="HV530" s="321"/>
      <c r="HW530" s="321"/>
      <c r="HX530" s="321"/>
      <c r="HY530" s="321"/>
      <c r="HZ530" s="321"/>
      <c r="IA530" s="321"/>
      <c r="IB530" s="321"/>
      <c r="IC530" s="321"/>
      <c r="ID530" s="321"/>
      <c r="IE530" s="321"/>
      <c r="IF530" s="321"/>
      <c r="IG530" s="321"/>
    </row>
    <row r="531" s="24" customFormat="true" ht="45" hidden="false" customHeight="false" outlineLevel="0" collapsed="false">
      <c r="A531" s="46" t="n">
        <v>5</v>
      </c>
      <c r="B531" s="39" t="s">
        <v>1676</v>
      </c>
      <c r="C531" s="37" t="s">
        <v>1677</v>
      </c>
      <c r="D531" s="37" t="s">
        <v>1678</v>
      </c>
      <c r="E531" s="78" t="s">
        <v>1014</v>
      </c>
      <c r="F531" s="37" t="s">
        <v>1679</v>
      </c>
      <c r="G531" s="60" t="n">
        <v>19.5</v>
      </c>
      <c r="H531" s="48" t="n">
        <v>60</v>
      </c>
      <c r="I531" s="65" t="n">
        <v>1170</v>
      </c>
      <c r="J531" s="41" t="n">
        <v>0.12</v>
      </c>
      <c r="K531" s="42" t="n">
        <v>1310.4</v>
      </c>
      <c r="L531" s="37" t="s">
        <v>776</v>
      </c>
      <c r="M531" s="283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  <c r="DJ531" s="50"/>
      <c r="DK531" s="50"/>
      <c r="DL531" s="50"/>
      <c r="DM531" s="50"/>
      <c r="DN531" s="50"/>
      <c r="DO531" s="50"/>
      <c r="DP531" s="50"/>
      <c r="DQ531" s="50"/>
      <c r="DR531" s="50"/>
      <c r="DS531" s="50"/>
      <c r="DT531" s="50"/>
      <c r="DU531" s="50"/>
      <c r="DV531" s="50"/>
      <c r="DW531" s="50"/>
      <c r="DX531" s="50"/>
      <c r="DY531" s="50"/>
      <c r="DZ531" s="50"/>
      <c r="EA531" s="50"/>
      <c r="EB531" s="50"/>
      <c r="EC531" s="50"/>
      <c r="ED531" s="50"/>
      <c r="EE531" s="50"/>
      <c r="EF531" s="50"/>
      <c r="EG531" s="50"/>
      <c r="EH531" s="50"/>
      <c r="EI531" s="50"/>
      <c r="EJ531" s="50"/>
      <c r="EK531" s="50"/>
      <c r="EL531" s="50"/>
      <c r="EM531" s="50"/>
      <c r="EN531" s="50"/>
      <c r="EO531" s="50"/>
      <c r="EP531" s="50"/>
      <c r="EQ531" s="50"/>
      <c r="ER531" s="50"/>
      <c r="ES531" s="50"/>
      <c r="ET531" s="50"/>
      <c r="EU531" s="50"/>
      <c r="EV531" s="50"/>
      <c r="EW531" s="50"/>
      <c r="EX531" s="50"/>
      <c r="EY531" s="50"/>
      <c r="EZ531" s="50"/>
      <c r="FA531" s="50"/>
      <c r="FB531" s="50"/>
      <c r="FC531" s="50"/>
      <c r="FD531" s="50"/>
      <c r="FE531" s="50"/>
      <c r="FF531" s="50"/>
      <c r="FG531" s="50"/>
      <c r="FH531" s="50"/>
      <c r="FI531" s="50"/>
      <c r="FJ531" s="50"/>
      <c r="FK531" s="50"/>
      <c r="FL531" s="50"/>
      <c r="FM531" s="50"/>
      <c r="FN531" s="50"/>
      <c r="FO531" s="50"/>
      <c r="FP531" s="50"/>
      <c r="FQ531" s="50"/>
      <c r="FR531" s="50"/>
      <c r="FS531" s="50"/>
      <c r="FT531" s="50"/>
      <c r="FU531" s="50"/>
      <c r="FV531" s="50"/>
      <c r="FW531" s="50"/>
      <c r="FX531" s="50"/>
      <c r="FY531" s="50"/>
      <c r="FZ531" s="50"/>
      <c r="GA531" s="50"/>
      <c r="GB531" s="50"/>
      <c r="GC531" s="50"/>
      <c r="GD531" s="50"/>
      <c r="GE531" s="50"/>
      <c r="GF531" s="50"/>
      <c r="GG531" s="50"/>
      <c r="GH531" s="50"/>
      <c r="GI531" s="50"/>
      <c r="GJ531" s="50"/>
      <c r="GK531" s="50"/>
      <c r="GL531" s="50"/>
      <c r="GM531" s="50"/>
      <c r="GN531" s="50"/>
      <c r="GO531" s="50"/>
      <c r="GP531" s="50"/>
      <c r="GQ531" s="50"/>
      <c r="GR531" s="50"/>
      <c r="GS531" s="50"/>
      <c r="GT531" s="50"/>
      <c r="GU531" s="50"/>
      <c r="GV531" s="50"/>
      <c r="GW531" s="50"/>
      <c r="GX531" s="50"/>
      <c r="GY531" s="50"/>
      <c r="GZ531" s="50"/>
      <c r="HA531" s="50"/>
      <c r="HB531" s="50"/>
      <c r="HC531" s="50"/>
      <c r="HD531" s="50"/>
      <c r="HE531" s="50"/>
      <c r="HF531" s="50"/>
      <c r="HG531" s="50"/>
      <c r="HH531" s="50"/>
      <c r="HI531" s="50"/>
      <c r="HJ531" s="50"/>
      <c r="HK531" s="50"/>
      <c r="HL531" s="50"/>
      <c r="HM531" s="50"/>
      <c r="HN531" s="50"/>
      <c r="HO531" s="50"/>
      <c r="HP531" s="50"/>
      <c r="HQ531" s="50"/>
      <c r="HR531" s="50"/>
      <c r="HS531" s="50"/>
      <c r="HT531" s="50"/>
    </row>
    <row r="532" s="26" customFormat="true" ht="15" hidden="false" customHeight="true" outlineLevel="0" collapsed="false">
      <c r="A532" s="33" t="s">
        <v>2593</v>
      </c>
      <c r="B532" s="33"/>
      <c r="C532" s="33"/>
      <c r="D532" s="33"/>
      <c r="E532" s="33"/>
      <c r="F532" s="33"/>
      <c r="G532" s="33"/>
      <c r="H532" s="33"/>
      <c r="I532" s="33"/>
      <c r="J532" s="33"/>
      <c r="K532" s="290" t="n">
        <f aca="false">SUM(K527:K531)</f>
        <v>5399.968</v>
      </c>
    </row>
    <row r="533" s="26" customFormat="true" ht="15" hidden="false" customHeight="true" outlineLevel="0" collapsed="false">
      <c r="A533" s="33" t="s">
        <v>2594</v>
      </c>
      <c r="B533" s="33"/>
      <c r="C533" s="33"/>
      <c r="D533" s="33"/>
      <c r="E533" s="33"/>
      <c r="F533" s="33"/>
      <c r="G533" s="33"/>
      <c r="H533" s="33"/>
      <c r="I533" s="33"/>
      <c r="J533" s="33"/>
      <c r="K533" s="290" t="n">
        <v>0.03</v>
      </c>
    </row>
    <row r="534" s="26" customFormat="true" ht="15" hidden="false" customHeight="true" outlineLevel="0" collapsed="false">
      <c r="A534" s="313" t="s">
        <v>2764</v>
      </c>
      <c r="B534" s="313"/>
      <c r="C534" s="313"/>
      <c r="D534" s="313"/>
      <c r="E534" s="313"/>
      <c r="F534" s="313"/>
      <c r="G534" s="313"/>
      <c r="H534" s="313"/>
      <c r="I534" s="313"/>
      <c r="J534" s="313"/>
      <c r="K534" s="290" t="n">
        <f aca="false">SUM(K532:K533)</f>
        <v>5399.998</v>
      </c>
    </row>
    <row r="535" s="26" customFormat="true" ht="15" hidden="false" customHeight="false" outlineLevel="0" collapsed="false">
      <c r="A535" s="314"/>
      <c r="B535" s="315"/>
      <c r="C535" s="315"/>
      <c r="D535" s="315"/>
      <c r="E535" s="316"/>
      <c r="F535" s="315"/>
      <c r="G535" s="317"/>
      <c r="H535" s="314"/>
      <c r="I535" s="315"/>
      <c r="J535" s="315"/>
      <c r="K535" s="318"/>
    </row>
    <row r="537" s="26" customFormat="true" ht="15" hidden="false" customHeight="false" outlineLevel="0" collapsed="false">
      <c r="A537" s="314"/>
      <c r="B537" s="315"/>
      <c r="C537" s="315"/>
      <c r="D537" s="315"/>
      <c r="E537" s="316"/>
      <c r="F537" s="315"/>
      <c r="G537" s="317"/>
      <c r="H537" s="314"/>
      <c r="I537" s="315"/>
      <c r="J537" s="315"/>
      <c r="K537" s="318"/>
    </row>
    <row r="538" s="26" customFormat="true" ht="15" hidden="false" customHeight="false" outlineLevel="0" collapsed="false">
      <c r="A538" s="24"/>
      <c r="C538" s="319"/>
      <c r="D538" s="319"/>
      <c r="F538" s="319"/>
      <c r="G538" s="320"/>
      <c r="H538" s="24"/>
      <c r="K538" s="118"/>
    </row>
    <row r="539" s="26" customFormat="true" ht="45" hidden="false" customHeight="false" outlineLevel="0" collapsed="false">
      <c r="A539" s="32" t="s">
        <v>2588</v>
      </c>
      <c r="B539" s="284" t="s">
        <v>751</v>
      </c>
      <c r="C539" s="284" t="s">
        <v>752</v>
      </c>
      <c r="D539" s="284" t="s">
        <v>753</v>
      </c>
      <c r="E539" s="284" t="s">
        <v>3</v>
      </c>
      <c r="F539" s="284" t="s">
        <v>2589</v>
      </c>
      <c r="G539" s="286" t="s">
        <v>755</v>
      </c>
      <c r="H539" s="285" t="s">
        <v>756</v>
      </c>
      <c r="I539" s="286" t="s">
        <v>757</v>
      </c>
      <c r="J539" s="285" t="s">
        <v>758</v>
      </c>
      <c r="K539" s="287" t="s">
        <v>759</v>
      </c>
      <c r="M539" s="288" t="s">
        <v>2765</v>
      </c>
    </row>
    <row r="540" s="26" customFormat="true" ht="30" hidden="false" customHeight="false" outlineLevel="0" collapsed="false">
      <c r="A540" s="51" t="n">
        <v>1</v>
      </c>
      <c r="B540" s="39" t="s">
        <v>1298</v>
      </c>
      <c r="C540" s="37" t="s">
        <v>1299</v>
      </c>
      <c r="D540" s="37" t="s">
        <v>1300</v>
      </c>
      <c r="E540" s="78" t="s">
        <v>418</v>
      </c>
      <c r="F540" s="37" t="s">
        <v>2650</v>
      </c>
      <c r="G540" s="56" t="n">
        <v>12</v>
      </c>
      <c r="H540" s="48" t="n">
        <v>60</v>
      </c>
      <c r="I540" s="40" t="n">
        <v>720</v>
      </c>
      <c r="J540" s="41" t="n">
        <v>0.12</v>
      </c>
      <c r="K540" s="42" t="n">
        <v>806.4</v>
      </c>
      <c r="L540" s="53" t="s">
        <v>766</v>
      </c>
      <c r="N540" s="321"/>
      <c r="O540" s="321"/>
      <c r="P540" s="321"/>
      <c r="Q540" s="321"/>
      <c r="R540" s="321"/>
      <c r="S540" s="321"/>
      <c r="T540" s="321"/>
      <c r="U540" s="321"/>
      <c r="V540" s="321"/>
      <c r="W540" s="321"/>
      <c r="X540" s="321"/>
      <c r="Y540" s="321"/>
      <c r="Z540" s="321"/>
      <c r="AA540" s="321"/>
      <c r="AB540" s="321"/>
      <c r="AC540" s="321"/>
      <c r="AD540" s="321"/>
      <c r="AE540" s="321"/>
      <c r="AF540" s="321"/>
      <c r="AG540" s="321"/>
      <c r="AH540" s="321"/>
      <c r="AI540" s="321"/>
      <c r="AJ540" s="321"/>
      <c r="AK540" s="321"/>
      <c r="AL540" s="321"/>
      <c r="AM540" s="321"/>
      <c r="AN540" s="321"/>
      <c r="AO540" s="321"/>
      <c r="AP540" s="321"/>
      <c r="AQ540" s="321"/>
      <c r="AR540" s="321"/>
      <c r="AS540" s="321"/>
      <c r="AT540" s="321"/>
      <c r="AU540" s="321"/>
      <c r="AV540" s="321"/>
      <c r="AW540" s="321"/>
      <c r="AX540" s="321"/>
      <c r="AY540" s="321"/>
      <c r="AZ540" s="321"/>
      <c r="BA540" s="321"/>
      <c r="BB540" s="321"/>
      <c r="BC540" s="321"/>
      <c r="BD540" s="321"/>
      <c r="BE540" s="321"/>
      <c r="BF540" s="321"/>
      <c r="BG540" s="321"/>
      <c r="BH540" s="321"/>
      <c r="BI540" s="321"/>
      <c r="BJ540" s="321"/>
      <c r="BK540" s="321"/>
      <c r="BL540" s="321"/>
      <c r="BM540" s="321"/>
      <c r="BN540" s="321"/>
      <c r="BO540" s="321"/>
      <c r="BP540" s="321"/>
      <c r="BQ540" s="321"/>
      <c r="BR540" s="321"/>
      <c r="BS540" s="321"/>
      <c r="BT540" s="321"/>
      <c r="BU540" s="321"/>
      <c r="BV540" s="321"/>
      <c r="BW540" s="321"/>
      <c r="BX540" s="321"/>
      <c r="BY540" s="321"/>
      <c r="BZ540" s="321"/>
      <c r="CA540" s="321"/>
      <c r="CB540" s="321"/>
      <c r="CC540" s="321"/>
      <c r="CD540" s="321"/>
      <c r="CE540" s="321"/>
      <c r="CF540" s="321"/>
      <c r="CG540" s="321"/>
      <c r="CH540" s="321"/>
      <c r="CI540" s="321"/>
      <c r="CJ540" s="321"/>
      <c r="CK540" s="321"/>
      <c r="CL540" s="321"/>
      <c r="CM540" s="321"/>
      <c r="CN540" s="321"/>
      <c r="CO540" s="321"/>
      <c r="CP540" s="321"/>
      <c r="CQ540" s="321"/>
      <c r="CR540" s="321"/>
      <c r="CS540" s="321"/>
      <c r="CT540" s="321"/>
      <c r="CU540" s="321"/>
      <c r="CV540" s="321"/>
      <c r="CW540" s="321"/>
      <c r="CX540" s="321"/>
      <c r="CY540" s="321"/>
      <c r="CZ540" s="321"/>
      <c r="DA540" s="321"/>
      <c r="DB540" s="321"/>
      <c r="DC540" s="321"/>
      <c r="DD540" s="321"/>
      <c r="DE540" s="321"/>
      <c r="DF540" s="321"/>
      <c r="DG540" s="321"/>
      <c r="DH540" s="321"/>
      <c r="DI540" s="321"/>
      <c r="DJ540" s="321"/>
      <c r="DK540" s="321"/>
      <c r="DL540" s="321"/>
      <c r="DM540" s="321"/>
      <c r="DN540" s="321"/>
      <c r="DO540" s="321"/>
      <c r="DP540" s="321"/>
      <c r="DQ540" s="321"/>
      <c r="DR540" s="321"/>
      <c r="DS540" s="321"/>
      <c r="DT540" s="321"/>
      <c r="DU540" s="321"/>
      <c r="DV540" s="321"/>
      <c r="DW540" s="321"/>
      <c r="DX540" s="321"/>
      <c r="DY540" s="321"/>
      <c r="DZ540" s="321"/>
      <c r="EA540" s="321"/>
      <c r="EB540" s="321"/>
      <c r="EC540" s="321"/>
      <c r="ED540" s="321"/>
      <c r="EE540" s="321"/>
      <c r="EF540" s="321"/>
      <c r="EG540" s="321"/>
      <c r="EH540" s="321"/>
      <c r="EI540" s="321"/>
      <c r="EJ540" s="321"/>
      <c r="EK540" s="321"/>
      <c r="EL540" s="321"/>
      <c r="EM540" s="321"/>
      <c r="EN540" s="321"/>
      <c r="EO540" s="321"/>
      <c r="EP540" s="321"/>
      <c r="EQ540" s="321"/>
      <c r="ER540" s="321"/>
      <c r="ES540" s="321"/>
      <c r="ET540" s="321"/>
      <c r="EU540" s="321"/>
      <c r="EV540" s="321"/>
      <c r="EW540" s="321"/>
      <c r="EX540" s="321"/>
      <c r="EY540" s="321"/>
      <c r="EZ540" s="321"/>
      <c r="FA540" s="321"/>
      <c r="FB540" s="321"/>
      <c r="FC540" s="321"/>
      <c r="FD540" s="321"/>
      <c r="FE540" s="321"/>
      <c r="FF540" s="321"/>
      <c r="FG540" s="321"/>
      <c r="FH540" s="321"/>
      <c r="FI540" s="321"/>
      <c r="FJ540" s="321"/>
      <c r="FK540" s="321"/>
      <c r="FL540" s="321"/>
      <c r="FM540" s="321"/>
      <c r="FN540" s="321"/>
      <c r="FO540" s="321"/>
      <c r="FP540" s="321"/>
      <c r="FQ540" s="321"/>
      <c r="FR540" s="321"/>
      <c r="FS540" s="321"/>
      <c r="FT540" s="321"/>
      <c r="FU540" s="321"/>
      <c r="FV540" s="321"/>
      <c r="FW540" s="321"/>
      <c r="FX540" s="321"/>
      <c r="FY540" s="321"/>
      <c r="FZ540" s="321"/>
      <c r="GA540" s="321"/>
      <c r="GB540" s="321"/>
      <c r="GC540" s="321"/>
      <c r="GD540" s="321"/>
      <c r="GE540" s="321"/>
      <c r="GF540" s="321"/>
      <c r="GG540" s="321"/>
      <c r="GH540" s="321"/>
      <c r="GI540" s="321"/>
      <c r="GJ540" s="321"/>
      <c r="GK540" s="321"/>
      <c r="GL540" s="321"/>
      <c r="GM540" s="321"/>
      <c r="GN540" s="321"/>
      <c r="GO540" s="321"/>
      <c r="GP540" s="321"/>
      <c r="GQ540" s="321"/>
      <c r="GR540" s="321"/>
      <c r="GS540" s="321"/>
      <c r="GT540" s="321"/>
      <c r="GU540" s="321"/>
      <c r="GV540" s="321"/>
      <c r="GW540" s="321"/>
      <c r="GX540" s="321"/>
      <c r="GY540" s="321"/>
      <c r="GZ540" s="321"/>
      <c r="HA540" s="321"/>
      <c r="HB540" s="321"/>
      <c r="HC540" s="321"/>
      <c r="HD540" s="321"/>
      <c r="HE540" s="321"/>
      <c r="HF540" s="321"/>
      <c r="HG540" s="321"/>
      <c r="HH540" s="321"/>
      <c r="HI540" s="321"/>
      <c r="HJ540" s="321"/>
      <c r="HK540" s="321"/>
      <c r="HL540" s="321"/>
      <c r="HM540" s="321"/>
      <c r="HN540" s="321"/>
      <c r="HO540" s="321"/>
      <c r="HP540" s="321"/>
      <c r="HQ540" s="321"/>
      <c r="HR540" s="321"/>
      <c r="HS540" s="321"/>
      <c r="HT540" s="321"/>
      <c r="HU540" s="321"/>
      <c r="HV540" s="321"/>
      <c r="HW540" s="321"/>
      <c r="HX540" s="321"/>
      <c r="HY540" s="321"/>
      <c r="HZ540" s="321"/>
      <c r="IA540" s="321"/>
      <c r="IB540" s="321"/>
      <c r="IC540" s="321"/>
      <c r="ID540" s="321"/>
      <c r="IE540" s="321"/>
      <c r="IF540" s="321"/>
      <c r="IG540" s="321"/>
    </row>
    <row r="541" s="26" customFormat="true" ht="30" hidden="false" customHeight="false" outlineLevel="0" collapsed="false">
      <c r="A541" s="51" t="n">
        <v>2</v>
      </c>
      <c r="B541" s="39" t="s">
        <v>1307</v>
      </c>
      <c r="C541" s="37" t="s">
        <v>1308</v>
      </c>
      <c r="D541" s="37" t="s">
        <v>1309</v>
      </c>
      <c r="E541" s="78" t="s">
        <v>11</v>
      </c>
      <c r="F541" s="37" t="s">
        <v>2650</v>
      </c>
      <c r="G541" s="56" t="n">
        <v>1.5</v>
      </c>
      <c r="H541" s="48" t="n">
        <v>600</v>
      </c>
      <c r="I541" s="40" t="n">
        <v>900</v>
      </c>
      <c r="J541" s="41" t="n">
        <v>0.12</v>
      </c>
      <c r="K541" s="42" t="n">
        <v>1008</v>
      </c>
      <c r="L541" s="53" t="s">
        <v>766</v>
      </c>
      <c r="N541" s="321"/>
      <c r="O541" s="321"/>
      <c r="P541" s="321"/>
      <c r="Q541" s="321"/>
      <c r="R541" s="321"/>
      <c r="S541" s="321"/>
      <c r="T541" s="321"/>
      <c r="U541" s="321"/>
      <c r="V541" s="321"/>
      <c r="W541" s="321"/>
      <c r="X541" s="321"/>
      <c r="Y541" s="321"/>
      <c r="Z541" s="321"/>
      <c r="AA541" s="321"/>
      <c r="AB541" s="321"/>
      <c r="AC541" s="321"/>
      <c r="AD541" s="321"/>
      <c r="AE541" s="321"/>
      <c r="AF541" s="321"/>
      <c r="AG541" s="321"/>
      <c r="AH541" s="321"/>
      <c r="AI541" s="321"/>
      <c r="AJ541" s="321"/>
      <c r="AK541" s="321"/>
      <c r="AL541" s="321"/>
      <c r="AM541" s="321"/>
      <c r="AN541" s="321"/>
      <c r="AO541" s="321"/>
      <c r="AP541" s="321"/>
      <c r="AQ541" s="321"/>
      <c r="AR541" s="321"/>
      <c r="AS541" s="321"/>
      <c r="AT541" s="321"/>
      <c r="AU541" s="321"/>
      <c r="AV541" s="321"/>
      <c r="AW541" s="321"/>
      <c r="AX541" s="321"/>
      <c r="AY541" s="321"/>
      <c r="AZ541" s="321"/>
      <c r="BA541" s="321"/>
      <c r="BB541" s="321"/>
      <c r="BC541" s="321"/>
      <c r="BD541" s="321"/>
      <c r="BE541" s="321"/>
      <c r="BF541" s="321"/>
      <c r="BG541" s="321"/>
      <c r="BH541" s="321"/>
      <c r="BI541" s="321"/>
      <c r="BJ541" s="321"/>
      <c r="BK541" s="321"/>
      <c r="BL541" s="321"/>
      <c r="BM541" s="321"/>
      <c r="BN541" s="321"/>
      <c r="BO541" s="321"/>
      <c r="BP541" s="321"/>
      <c r="BQ541" s="321"/>
      <c r="BR541" s="321"/>
      <c r="BS541" s="321"/>
      <c r="BT541" s="321"/>
      <c r="BU541" s="321"/>
      <c r="BV541" s="321"/>
      <c r="BW541" s="321"/>
      <c r="BX541" s="321"/>
      <c r="BY541" s="321"/>
      <c r="BZ541" s="321"/>
      <c r="CA541" s="321"/>
      <c r="CB541" s="321"/>
      <c r="CC541" s="321"/>
      <c r="CD541" s="321"/>
      <c r="CE541" s="321"/>
      <c r="CF541" s="321"/>
      <c r="CG541" s="321"/>
      <c r="CH541" s="321"/>
      <c r="CI541" s="321"/>
      <c r="CJ541" s="321"/>
      <c r="CK541" s="321"/>
      <c r="CL541" s="321"/>
      <c r="CM541" s="321"/>
      <c r="CN541" s="321"/>
      <c r="CO541" s="321"/>
      <c r="CP541" s="321"/>
      <c r="CQ541" s="321"/>
      <c r="CR541" s="321"/>
      <c r="CS541" s="321"/>
      <c r="CT541" s="321"/>
      <c r="CU541" s="321"/>
      <c r="CV541" s="321"/>
      <c r="CW541" s="321"/>
      <c r="CX541" s="321"/>
      <c r="CY541" s="321"/>
      <c r="CZ541" s="321"/>
      <c r="DA541" s="321"/>
      <c r="DB541" s="321"/>
      <c r="DC541" s="321"/>
      <c r="DD541" s="321"/>
      <c r="DE541" s="321"/>
      <c r="DF541" s="321"/>
      <c r="DG541" s="321"/>
      <c r="DH541" s="321"/>
      <c r="DI541" s="321"/>
      <c r="DJ541" s="321"/>
      <c r="DK541" s="321"/>
      <c r="DL541" s="321"/>
      <c r="DM541" s="321"/>
      <c r="DN541" s="321"/>
      <c r="DO541" s="321"/>
      <c r="DP541" s="321"/>
      <c r="DQ541" s="321"/>
      <c r="DR541" s="321"/>
      <c r="DS541" s="321"/>
      <c r="DT541" s="321"/>
      <c r="DU541" s="321"/>
      <c r="DV541" s="321"/>
      <c r="DW541" s="321"/>
      <c r="DX541" s="321"/>
      <c r="DY541" s="321"/>
      <c r="DZ541" s="321"/>
      <c r="EA541" s="321"/>
      <c r="EB541" s="321"/>
      <c r="EC541" s="321"/>
      <c r="ED541" s="321"/>
      <c r="EE541" s="321"/>
      <c r="EF541" s="321"/>
      <c r="EG541" s="321"/>
      <c r="EH541" s="321"/>
      <c r="EI541" s="321"/>
      <c r="EJ541" s="321"/>
      <c r="EK541" s="321"/>
      <c r="EL541" s="321"/>
      <c r="EM541" s="321"/>
      <c r="EN541" s="321"/>
      <c r="EO541" s="321"/>
      <c r="EP541" s="321"/>
      <c r="EQ541" s="321"/>
      <c r="ER541" s="321"/>
      <c r="ES541" s="321"/>
      <c r="ET541" s="321"/>
      <c r="EU541" s="321"/>
      <c r="EV541" s="321"/>
      <c r="EW541" s="321"/>
      <c r="EX541" s="321"/>
      <c r="EY541" s="321"/>
      <c r="EZ541" s="321"/>
      <c r="FA541" s="321"/>
      <c r="FB541" s="321"/>
      <c r="FC541" s="321"/>
      <c r="FD541" s="321"/>
      <c r="FE541" s="321"/>
      <c r="FF541" s="321"/>
      <c r="FG541" s="321"/>
      <c r="FH541" s="321"/>
      <c r="FI541" s="321"/>
      <c r="FJ541" s="321"/>
      <c r="FK541" s="321"/>
      <c r="FL541" s="321"/>
      <c r="FM541" s="321"/>
      <c r="FN541" s="321"/>
      <c r="FO541" s="321"/>
      <c r="FP541" s="321"/>
      <c r="FQ541" s="321"/>
      <c r="FR541" s="321"/>
      <c r="FS541" s="321"/>
      <c r="FT541" s="321"/>
      <c r="FU541" s="321"/>
      <c r="FV541" s="321"/>
      <c r="FW541" s="321"/>
      <c r="FX541" s="321"/>
      <c r="FY541" s="321"/>
      <c r="FZ541" s="321"/>
      <c r="GA541" s="321"/>
      <c r="GB541" s="321"/>
      <c r="GC541" s="321"/>
      <c r="GD541" s="321"/>
      <c r="GE541" s="321"/>
      <c r="GF541" s="321"/>
      <c r="GG541" s="321"/>
      <c r="GH541" s="321"/>
      <c r="GI541" s="321"/>
      <c r="GJ541" s="321"/>
      <c r="GK541" s="321"/>
      <c r="GL541" s="321"/>
      <c r="GM541" s="321"/>
      <c r="GN541" s="321"/>
      <c r="GO541" s="321"/>
      <c r="GP541" s="321"/>
      <c r="GQ541" s="321"/>
      <c r="GR541" s="321"/>
      <c r="GS541" s="321"/>
      <c r="GT541" s="321"/>
      <c r="GU541" s="321"/>
      <c r="GV541" s="321"/>
      <c r="GW541" s="321"/>
      <c r="GX541" s="321"/>
      <c r="GY541" s="321"/>
      <c r="GZ541" s="321"/>
      <c r="HA541" s="321"/>
      <c r="HB541" s="321"/>
      <c r="HC541" s="321"/>
      <c r="HD541" s="321"/>
      <c r="HE541" s="321"/>
      <c r="HF541" s="321"/>
      <c r="HG541" s="321"/>
      <c r="HH541" s="321"/>
      <c r="HI541" s="321"/>
      <c r="HJ541" s="321"/>
      <c r="HK541" s="321"/>
      <c r="HL541" s="321"/>
      <c r="HM541" s="321"/>
      <c r="HN541" s="321"/>
      <c r="HO541" s="321"/>
      <c r="HP541" s="321"/>
      <c r="HQ541" s="321"/>
      <c r="HR541" s="321"/>
      <c r="HS541" s="321"/>
      <c r="HT541" s="321"/>
      <c r="HU541" s="321"/>
      <c r="HV541" s="321"/>
      <c r="HW541" s="321"/>
      <c r="HX541" s="321"/>
      <c r="HY541" s="321"/>
      <c r="HZ541" s="321"/>
      <c r="IA541" s="321"/>
      <c r="IB541" s="321"/>
      <c r="IC541" s="321"/>
      <c r="ID541" s="321"/>
      <c r="IE541" s="321"/>
      <c r="IF541" s="321"/>
      <c r="IG541" s="321"/>
    </row>
    <row r="542" s="26" customFormat="true" ht="30" hidden="false" customHeight="false" outlineLevel="0" collapsed="false">
      <c r="A542" s="51" t="n">
        <v>3</v>
      </c>
      <c r="B542" s="39" t="s">
        <v>1417</v>
      </c>
      <c r="C542" s="37" t="s">
        <v>1418</v>
      </c>
      <c r="D542" s="37" t="s">
        <v>1419</v>
      </c>
      <c r="E542" s="78" t="s">
        <v>418</v>
      </c>
      <c r="F542" s="37" t="s">
        <v>2650</v>
      </c>
      <c r="G542" s="56" t="n">
        <v>5.2</v>
      </c>
      <c r="H542" s="48" t="n">
        <v>290</v>
      </c>
      <c r="I542" s="40" t="n">
        <v>1508</v>
      </c>
      <c r="J542" s="41" t="n">
        <v>0.12</v>
      </c>
      <c r="K542" s="42" t="n">
        <v>1688.96</v>
      </c>
      <c r="L542" s="53" t="s">
        <v>766</v>
      </c>
      <c r="N542" s="321"/>
      <c r="O542" s="321"/>
      <c r="P542" s="321"/>
      <c r="Q542" s="321"/>
      <c r="R542" s="321"/>
      <c r="S542" s="321"/>
      <c r="T542" s="321"/>
      <c r="U542" s="321"/>
      <c r="V542" s="321"/>
      <c r="W542" s="321"/>
      <c r="X542" s="321"/>
      <c r="Y542" s="321"/>
      <c r="Z542" s="321"/>
      <c r="AA542" s="321"/>
      <c r="AB542" s="321"/>
      <c r="AC542" s="321"/>
      <c r="AD542" s="321"/>
      <c r="AE542" s="321"/>
      <c r="AF542" s="321"/>
      <c r="AG542" s="321"/>
      <c r="AH542" s="321"/>
      <c r="AI542" s="321"/>
      <c r="AJ542" s="321"/>
      <c r="AK542" s="321"/>
      <c r="AL542" s="321"/>
      <c r="AM542" s="321"/>
      <c r="AN542" s="321"/>
      <c r="AO542" s="321"/>
      <c r="AP542" s="321"/>
      <c r="AQ542" s="321"/>
      <c r="AR542" s="321"/>
      <c r="AS542" s="321"/>
      <c r="AT542" s="321"/>
      <c r="AU542" s="321"/>
      <c r="AV542" s="321"/>
      <c r="AW542" s="321"/>
      <c r="AX542" s="321"/>
      <c r="AY542" s="321"/>
      <c r="AZ542" s="321"/>
      <c r="BA542" s="321"/>
      <c r="BB542" s="321"/>
      <c r="BC542" s="321"/>
      <c r="BD542" s="321"/>
      <c r="BE542" s="321"/>
      <c r="BF542" s="321"/>
      <c r="BG542" s="321"/>
      <c r="BH542" s="321"/>
      <c r="BI542" s="321"/>
      <c r="BJ542" s="321"/>
      <c r="BK542" s="321"/>
      <c r="BL542" s="321"/>
      <c r="BM542" s="321"/>
      <c r="BN542" s="321"/>
      <c r="BO542" s="321"/>
      <c r="BP542" s="321"/>
      <c r="BQ542" s="321"/>
      <c r="BR542" s="321"/>
      <c r="BS542" s="321"/>
      <c r="BT542" s="321"/>
      <c r="BU542" s="321"/>
      <c r="BV542" s="321"/>
      <c r="BW542" s="321"/>
      <c r="BX542" s="321"/>
      <c r="BY542" s="321"/>
      <c r="BZ542" s="321"/>
      <c r="CA542" s="321"/>
      <c r="CB542" s="321"/>
      <c r="CC542" s="321"/>
      <c r="CD542" s="321"/>
      <c r="CE542" s="321"/>
      <c r="CF542" s="321"/>
      <c r="CG542" s="321"/>
      <c r="CH542" s="321"/>
      <c r="CI542" s="321"/>
      <c r="CJ542" s="321"/>
      <c r="CK542" s="321"/>
      <c r="CL542" s="321"/>
      <c r="CM542" s="321"/>
      <c r="CN542" s="321"/>
      <c r="CO542" s="321"/>
      <c r="CP542" s="321"/>
      <c r="CQ542" s="321"/>
      <c r="CR542" s="321"/>
      <c r="CS542" s="321"/>
      <c r="CT542" s="321"/>
      <c r="CU542" s="321"/>
      <c r="CV542" s="321"/>
      <c r="CW542" s="321"/>
      <c r="CX542" s="321"/>
      <c r="CY542" s="321"/>
      <c r="CZ542" s="321"/>
      <c r="DA542" s="321"/>
      <c r="DB542" s="321"/>
      <c r="DC542" s="321"/>
      <c r="DD542" s="321"/>
      <c r="DE542" s="321"/>
      <c r="DF542" s="321"/>
      <c r="DG542" s="321"/>
      <c r="DH542" s="321"/>
      <c r="DI542" s="321"/>
      <c r="DJ542" s="321"/>
      <c r="DK542" s="321"/>
      <c r="DL542" s="321"/>
      <c r="DM542" s="321"/>
      <c r="DN542" s="321"/>
      <c r="DO542" s="321"/>
      <c r="DP542" s="321"/>
      <c r="DQ542" s="321"/>
      <c r="DR542" s="321"/>
      <c r="DS542" s="321"/>
      <c r="DT542" s="321"/>
      <c r="DU542" s="321"/>
      <c r="DV542" s="321"/>
      <c r="DW542" s="321"/>
      <c r="DX542" s="321"/>
      <c r="DY542" s="321"/>
      <c r="DZ542" s="321"/>
      <c r="EA542" s="321"/>
      <c r="EB542" s="321"/>
      <c r="EC542" s="321"/>
      <c r="ED542" s="321"/>
      <c r="EE542" s="321"/>
      <c r="EF542" s="321"/>
      <c r="EG542" s="321"/>
      <c r="EH542" s="321"/>
      <c r="EI542" s="321"/>
      <c r="EJ542" s="321"/>
      <c r="EK542" s="321"/>
      <c r="EL542" s="321"/>
      <c r="EM542" s="321"/>
      <c r="EN542" s="321"/>
      <c r="EO542" s="321"/>
      <c r="EP542" s="321"/>
      <c r="EQ542" s="321"/>
      <c r="ER542" s="321"/>
      <c r="ES542" s="321"/>
      <c r="ET542" s="321"/>
      <c r="EU542" s="321"/>
      <c r="EV542" s="321"/>
      <c r="EW542" s="321"/>
      <c r="EX542" s="321"/>
      <c r="EY542" s="321"/>
      <c r="EZ542" s="321"/>
      <c r="FA542" s="321"/>
      <c r="FB542" s="321"/>
      <c r="FC542" s="321"/>
      <c r="FD542" s="321"/>
      <c r="FE542" s="321"/>
      <c r="FF542" s="321"/>
      <c r="FG542" s="321"/>
      <c r="FH542" s="321"/>
      <c r="FI542" s="321"/>
      <c r="FJ542" s="321"/>
      <c r="FK542" s="321"/>
      <c r="FL542" s="321"/>
      <c r="FM542" s="321"/>
      <c r="FN542" s="321"/>
      <c r="FO542" s="321"/>
      <c r="FP542" s="321"/>
      <c r="FQ542" s="321"/>
      <c r="FR542" s="321"/>
      <c r="FS542" s="321"/>
      <c r="FT542" s="321"/>
      <c r="FU542" s="321"/>
      <c r="FV542" s="321"/>
      <c r="FW542" s="321"/>
      <c r="FX542" s="321"/>
      <c r="FY542" s="321"/>
      <c r="FZ542" s="321"/>
      <c r="GA542" s="321"/>
      <c r="GB542" s="321"/>
      <c r="GC542" s="321"/>
      <c r="GD542" s="321"/>
      <c r="GE542" s="321"/>
      <c r="GF542" s="321"/>
      <c r="GG542" s="321"/>
      <c r="GH542" s="321"/>
      <c r="GI542" s="321"/>
      <c r="GJ542" s="321"/>
      <c r="GK542" s="321"/>
      <c r="GL542" s="321"/>
      <c r="GM542" s="321"/>
      <c r="GN542" s="321"/>
      <c r="GO542" s="321"/>
      <c r="GP542" s="321"/>
      <c r="GQ542" s="321"/>
      <c r="GR542" s="321"/>
      <c r="GS542" s="321"/>
      <c r="GT542" s="321"/>
      <c r="GU542" s="321"/>
      <c r="GV542" s="321"/>
      <c r="GW542" s="321"/>
      <c r="GX542" s="321"/>
      <c r="GY542" s="321"/>
      <c r="GZ542" s="321"/>
      <c r="HA542" s="321"/>
      <c r="HB542" s="321"/>
      <c r="HC542" s="321"/>
      <c r="HD542" s="321"/>
      <c r="HE542" s="321"/>
      <c r="HF542" s="321"/>
      <c r="HG542" s="321"/>
      <c r="HH542" s="321"/>
      <c r="HI542" s="321"/>
      <c r="HJ542" s="321"/>
      <c r="HK542" s="321"/>
      <c r="HL542" s="321"/>
      <c r="HM542" s="321"/>
      <c r="HN542" s="321"/>
      <c r="HO542" s="321"/>
      <c r="HP542" s="321"/>
      <c r="HQ542" s="321"/>
      <c r="HR542" s="321"/>
      <c r="HS542" s="321"/>
      <c r="HT542" s="321"/>
      <c r="HU542" s="321"/>
      <c r="HV542" s="321"/>
      <c r="HW542" s="321"/>
      <c r="HX542" s="321"/>
      <c r="HY542" s="321"/>
      <c r="HZ542" s="321"/>
      <c r="IA542" s="321"/>
      <c r="IB542" s="321"/>
      <c r="IC542" s="321"/>
      <c r="ID542" s="321"/>
      <c r="IE542" s="321"/>
      <c r="IF542" s="321"/>
      <c r="IG542" s="321"/>
    </row>
    <row r="543" s="26" customFormat="true" ht="48" hidden="false" customHeight="true" outlineLevel="0" collapsed="false">
      <c r="A543" s="51" t="n">
        <v>4</v>
      </c>
      <c r="B543" s="39" t="s">
        <v>1420</v>
      </c>
      <c r="C543" s="37" t="s">
        <v>1421</v>
      </c>
      <c r="D543" s="37" t="s">
        <v>1422</v>
      </c>
      <c r="E543" s="78" t="s">
        <v>418</v>
      </c>
      <c r="F543" s="37" t="s">
        <v>2650</v>
      </c>
      <c r="G543" s="56" t="n">
        <v>5.6</v>
      </c>
      <c r="H543" s="48" t="n">
        <v>50</v>
      </c>
      <c r="I543" s="40" t="n">
        <v>280</v>
      </c>
      <c r="J543" s="41" t="n">
        <v>0.12</v>
      </c>
      <c r="K543" s="42" t="n">
        <v>313.6</v>
      </c>
      <c r="L543" s="53" t="s">
        <v>766</v>
      </c>
      <c r="N543" s="321"/>
      <c r="O543" s="321"/>
      <c r="P543" s="321"/>
      <c r="Q543" s="321"/>
      <c r="R543" s="321"/>
      <c r="S543" s="321"/>
      <c r="T543" s="321"/>
      <c r="U543" s="321"/>
      <c r="V543" s="321"/>
      <c r="W543" s="321"/>
      <c r="X543" s="321"/>
      <c r="Y543" s="321"/>
      <c r="Z543" s="321"/>
      <c r="AA543" s="321"/>
      <c r="AB543" s="321"/>
      <c r="AC543" s="321"/>
      <c r="AD543" s="321"/>
      <c r="AE543" s="321"/>
      <c r="AF543" s="321"/>
      <c r="AG543" s="321"/>
      <c r="AH543" s="321"/>
      <c r="AI543" s="321"/>
      <c r="AJ543" s="321"/>
      <c r="AK543" s="321"/>
      <c r="AL543" s="321"/>
      <c r="AM543" s="321"/>
      <c r="AN543" s="321"/>
      <c r="AO543" s="321"/>
      <c r="AP543" s="321"/>
      <c r="AQ543" s="321"/>
      <c r="AR543" s="321"/>
      <c r="AS543" s="321"/>
      <c r="AT543" s="321"/>
      <c r="AU543" s="321"/>
      <c r="AV543" s="321"/>
      <c r="AW543" s="321"/>
      <c r="AX543" s="321"/>
      <c r="AY543" s="321"/>
      <c r="AZ543" s="321"/>
      <c r="BA543" s="321"/>
      <c r="BB543" s="321"/>
      <c r="BC543" s="321"/>
      <c r="BD543" s="321"/>
      <c r="BE543" s="321"/>
      <c r="BF543" s="321"/>
      <c r="BG543" s="321"/>
      <c r="BH543" s="321"/>
      <c r="BI543" s="321"/>
      <c r="BJ543" s="321"/>
      <c r="BK543" s="321"/>
      <c r="BL543" s="321"/>
      <c r="BM543" s="321"/>
      <c r="BN543" s="321"/>
      <c r="BO543" s="321"/>
      <c r="BP543" s="321"/>
      <c r="BQ543" s="321"/>
      <c r="BR543" s="321"/>
      <c r="BS543" s="321"/>
      <c r="BT543" s="321"/>
      <c r="BU543" s="321"/>
      <c r="BV543" s="321"/>
      <c r="BW543" s="321"/>
      <c r="BX543" s="321"/>
      <c r="BY543" s="321"/>
      <c r="BZ543" s="321"/>
      <c r="CA543" s="321"/>
      <c r="CB543" s="321"/>
      <c r="CC543" s="321"/>
      <c r="CD543" s="321"/>
      <c r="CE543" s="321"/>
      <c r="CF543" s="321"/>
      <c r="CG543" s="321"/>
      <c r="CH543" s="321"/>
      <c r="CI543" s="321"/>
      <c r="CJ543" s="321"/>
      <c r="CK543" s="321"/>
      <c r="CL543" s="321"/>
      <c r="CM543" s="321"/>
      <c r="CN543" s="321"/>
      <c r="CO543" s="321"/>
      <c r="CP543" s="321"/>
      <c r="CQ543" s="321"/>
      <c r="CR543" s="321"/>
      <c r="CS543" s="321"/>
      <c r="CT543" s="321"/>
      <c r="CU543" s="321"/>
      <c r="CV543" s="321"/>
      <c r="CW543" s="321"/>
      <c r="CX543" s="321"/>
      <c r="CY543" s="321"/>
      <c r="CZ543" s="321"/>
      <c r="DA543" s="321"/>
      <c r="DB543" s="321"/>
      <c r="DC543" s="321"/>
      <c r="DD543" s="321"/>
      <c r="DE543" s="321"/>
      <c r="DF543" s="321"/>
      <c r="DG543" s="321"/>
      <c r="DH543" s="321"/>
      <c r="DI543" s="321"/>
      <c r="DJ543" s="321"/>
      <c r="DK543" s="321"/>
      <c r="DL543" s="321"/>
      <c r="DM543" s="321"/>
      <c r="DN543" s="321"/>
      <c r="DO543" s="321"/>
      <c r="DP543" s="321"/>
      <c r="DQ543" s="321"/>
      <c r="DR543" s="321"/>
      <c r="DS543" s="321"/>
      <c r="DT543" s="321"/>
      <c r="DU543" s="321"/>
      <c r="DV543" s="321"/>
      <c r="DW543" s="321"/>
      <c r="DX543" s="321"/>
      <c r="DY543" s="321"/>
      <c r="DZ543" s="321"/>
      <c r="EA543" s="321"/>
      <c r="EB543" s="321"/>
      <c r="EC543" s="321"/>
      <c r="ED543" s="321"/>
      <c r="EE543" s="321"/>
      <c r="EF543" s="321"/>
      <c r="EG543" s="321"/>
      <c r="EH543" s="321"/>
      <c r="EI543" s="321"/>
      <c r="EJ543" s="321"/>
      <c r="EK543" s="321"/>
      <c r="EL543" s="321"/>
      <c r="EM543" s="321"/>
      <c r="EN543" s="321"/>
      <c r="EO543" s="321"/>
      <c r="EP543" s="321"/>
      <c r="EQ543" s="321"/>
      <c r="ER543" s="321"/>
      <c r="ES543" s="321"/>
      <c r="ET543" s="321"/>
      <c r="EU543" s="321"/>
      <c r="EV543" s="321"/>
      <c r="EW543" s="321"/>
      <c r="EX543" s="321"/>
      <c r="EY543" s="321"/>
      <c r="EZ543" s="321"/>
      <c r="FA543" s="321"/>
      <c r="FB543" s="321"/>
      <c r="FC543" s="321"/>
      <c r="FD543" s="321"/>
      <c r="FE543" s="321"/>
      <c r="FF543" s="321"/>
      <c r="FG543" s="321"/>
      <c r="FH543" s="321"/>
      <c r="FI543" s="321"/>
      <c r="FJ543" s="321"/>
      <c r="FK543" s="321"/>
      <c r="FL543" s="321"/>
      <c r="FM543" s="321"/>
      <c r="FN543" s="321"/>
      <c r="FO543" s="321"/>
      <c r="FP543" s="321"/>
      <c r="FQ543" s="321"/>
      <c r="FR543" s="321"/>
      <c r="FS543" s="321"/>
      <c r="FT543" s="321"/>
      <c r="FU543" s="321"/>
      <c r="FV543" s="321"/>
      <c r="FW543" s="321"/>
      <c r="FX543" s="321"/>
      <c r="FY543" s="321"/>
      <c r="FZ543" s="321"/>
      <c r="GA543" s="321"/>
      <c r="GB543" s="321"/>
      <c r="GC543" s="321"/>
      <c r="GD543" s="321"/>
      <c r="GE543" s="321"/>
      <c r="GF543" s="321"/>
      <c r="GG543" s="321"/>
      <c r="GH543" s="321"/>
      <c r="GI543" s="321"/>
      <c r="GJ543" s="321"/>
      <c r="GK543" s="321"/>
      <c r="GL543" s="321"/>
      <c r="GM543" s="321"/>
      <c r="GN543" s="321"/>
      <c r="GO543" s="321"/>
      <c r="GP543" s="321"/>
      <c r="GQ543" s="321"/>
      <c r="GR543" s="321"/>
      <c r="GS543" s="321"/>
      <c r="GT543" s="321"/>
      <c r="GU543" s="321"/>
      <c r="GV543" s="321"/>
      <c r="GW543" s="321"/>
      <c r="GX543" s="321"/>
      <c r="GY543" s="321"/>
      <c r="GZ543" s="321"/>
      <c r="HA543" s="321"/>
      <c r="HB543" s="321"/>
      <c r="HC543" s="321"/>
      <c r="HD543" s="321"/>
      <c r="HE543" s="321"/>
      <c r="HF543" s="321"/>
      <c r="HG543" s="321"/>
      <c r="HH543" s="321"/>
      <c r="HI543" s="321"/>
      <c r="HJ543" s="321"/>
      <c r="HK543" s="321"/>
      <c r="HL543" s="321"/>
      <c r="HM543" s="321"/>
      <c r="HN543" s="321"/>
      <c r="HO543" s="321"/>
      <c r="HP543" s="321"/>
      <c r="HQ543" s="321"/>
      <c r="HR543" s="321"/>
      <c r="HS543" s="321"/>
      <c r="HT543" s="321"/>
      <c r="HU543" s="321"/>
      <c r="HV543" s="321"/>
      <c r="HW543" s="321"/>
      <c r="HX543" s="321"/>
      <c r="HY543" s="321"/>
      <c r="HZ543" s="321"/>
      <c r="IA543" s="321"/>
      <c r="IB543" s="321"/>
      <c r="IC543" s="321"/>
      <c r="ID543" s="321"/>
      <c r="IE543" s="321"/>
      <c r="IF543" s="321"/>
      <c r="IG543" s="321"/>
    </row>
    <row r="544" s="24" customFormat="true" ht="30" hidden="false" customHeight="false" outlineLevel="0" collapsed="false">
      <c r="A544" s="38" t="n">
        <v>5</v>
      </c>
      <c r="B544" s="39" t="s">
        <v>937</v>
      </c>
      <c r="C544" s="37" t="s">
        <v>938</v>
      </c>
      <c r="D544" s="37" t="s">
        <v>939</v>
      </c>
      <c r="E544" s="78" t="s">
        <v>11</v>
      </c>
      <c r="F544" s="37" t="s">
        <v>2650</v>
      </c>
      <c r="G544" s="56" t="n">
        <v>0.23</v>
      </c>
      <c r="H544" s="48" t="n">
        <v>8700</v>
      </c>
      <c r="I544" s="40" t="n">
        <v>2001</v>
      </c>
      <c r="J544" s="57" t="n">
        <v>0.12</v>
      </c>
      <c r="K544" s="42" t="n">
        <v>2241.12</v>
      </c>
      <c r="L544" s="37" t="s">
        <v>895</v>
      </c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  <c r="DJ544" s="50"/>
      <c r="DK544" s="50"/>
      <c r="DL544" s="50"/>
      <c r="DM544" s="50"/>
      <c r="DN544" s="50"/>
      <c r="DO544" s="50"/>
      <c r="DP544" s="50"/>
      <c r="DQ544" s="50"/>
      <c r="DR544" s="50"/>
      <c r="DS544" s="50"/>
      <c r="DT544" s="50"/>
      <c r="DU544" s="50"/>
      <c r="DV544" s="50"/>
      <c r="DW544" s="50"/>
      <c r="DX544" s="50"/>
      <c r="DY544" s="50"/>
      <c r="DZ544" s="50"/>
      <c r="EA544" s="50"/>
      <c r="EB544" s="50"/>
      <c r="EC544" s="50"/>
      <c r="ED544" s="50"/>
      <c r="EE544" s="50"/>
      <c r="EF544" s="50"/>
      <c r="EG544" s="50"/>
      <c r="EH544" s="50"/>
      <c r="EI544" s="50"/>
      <c r="EJ544" s="50"/>
      <c r="EK544" s="50"/>
      <c r="EL544" s="50"/>
      <c r="EM544" s="50"/>
      <c r="EN544" s="50"/>
      <c r="EO544" s="50"/>
      <c r="EP544" s="50"/>
      <c r="EQ544" s="50"/>
      <c r="ER544" s="50"/>
      <c r="ES544" s="50"/>
      <c r="ET544" s="50"/>
      <c r="EU544" s="50"/>
      <c r="EV544" s="50"/>
      <c r="EW544" s="50"/>
      <c r="EX544" s="50"/>
      <c r="EY544" s="50"/>
      <c r="EZ544" s="50"/>
      <c r="FA544" s="50"/>
      <c r="FB544" s="50"/>
      <c r="FC544" s="50"/>
      <c r="FD544" s="50"/>
      <c r="FE544" s="50"/>
      <c r="FF544" s="50"/>
      <c r="FG544" s="50"/>
      <c r="FH544" s="50"/>
      <c r="FI544" s="50"/>
      <c r="FJ544" s="50"/>
      <c r="FK544" s="50"/>
      <c r="FL544" s="50"/>
      <c r="FM544" s="50"/>
      <c r="FN544" s="50"/>
      <c r="FO544" s="50"/>
      <c r="FP544" s="50"/>
      <c r="FQ544" s="50"/>
      <c r="FR544" s="50"/>
      <c r="FS544" s="50"/>
      <c r="FT544" s="50"/>
      <c r="FU544" s="50"/>
      <c r="FV544" s="50"/>
      <c r="FW544" s="50"/>
      <c r="FX544" s="50"/>
      <c r="FY544" s="50"/>
      <c r="FZ544" s="50"/>
      <c r="GA544" s="50"/>
      <c r="GB544" s="50"/>
      <c r="GC544" s="50"/>
      <c r="GD544" s="50"/>
      <c r="GE544" s="50"/>
      <c r="GF544" s="50"/>
      <c r="GG544" s="50"/>
      <c r="GH544" s="50"/>
      <c r="GI544" s="50"/>
      <c r="GJ544" s="50"/>
      <c r="GK544" s="50"/>
      <c r="GL544" s="50"/>
      <c r="GM544" s="50"/>
      <c r="GN544" s="50"/>
      <c r="GO544" s="50"/>
      <c r="GP544" s="50"/>
      <c r="GQ544" s="50"/>
      <c r="GR544" s="50"/>
      <c r="GS544" s="50"/>
      <c r="GT544" s="50"/>
      <c r="GU544" s="50"/>
      <c r="GV544" s="50"/>
      <c r="GW544" s="50"/>
      <c r="GX544" s="50"/>
      <c r="GY544" s="50"/>
      <c r="GZ544" s="50"/>
      <c r="HA544" s="50"/>
      <c r="HB544" s="50"/>
      <c r="HC544" s="50"/>
      <c r="HD544" s="50"/>
      <c r="HE544" s="50"/>
      <c r="HF544" s="50"/>
      <c r="HG544" s="50"/>
      <c r="HH544" s="50"/>
      <c r="HI544" s="50"/>
      <c r="HJ544" s="50"/>
      <c r="HK544" s="50"/>
      <c r="HL544" s="50"/>
      <c r="HM544" s="50"/>
      <c r="HN544" s="50"/>
      <c r="HO544" s="50"/>
      <c r="HP544" s="50"/>
      <c r="HQ544" s="50"/>
      <c r="HR544" s="50"/>
      <c r="HS544" s="50"/>
      <c r="HT544" s="50"/>
    </row>
    <row r="545" s="26" customFormat="true" ht="15" hidden="false" customHeight="true" outlineLevel="0" collapsed="false">
      <c r="A545" s="33" t="s">
        <v>2593</v>
      </c>
      <c r="B545" s="33"/>
      <c r="C545" s="33"/>
      <c r="D545" s="33"/>
      <c r="E545" s="33"/>
      <c r="F545" s="33"/>
      <c r="G545" s="33"/>
      <c r="H545" s="33"/>
      <c r="I545" s="33"/>
      <c r="J545" s="33"/>
      <c r="K545" s="290" t="n">
        <f aca="false">SUM(K540:K544)</f>
        <v>6058.08</v>
      </c>
    </row>
    <row r="546" s="26" customFormat="true" ht="15" hidden="false" customHeight="true" outlineLevel="0" collapsed="false">
      <c r="A546" s="33" t="s">
        <v>2594</v>
      </c>
      <c r="B546" s="33"/>
      <c r="C546" s="33"/>
      <c r="D546" s="33"/>
      <c r="E546" s="33"/>
      <c r="F546" s="33"/>
      <c r="G546" s="33"/>
      <c r="H546" s="33"/>
      <c r="I546" s="33"/>
      <c r="J546" s="33"/>
      <c r="K546" s="290" t="n">
        <v>-0.08</v>
      </c>
    </row>
    <row r="547" s="26" customFormat="true" ht="15" hidden="false" customHeight="true" outlineLevel="0" collapsed="false">
      <c r="A547" s="313" t="s">
        <v>2766</v>
      </c>
      <c r="B547" s="313"/>
      <c r="C547" s="313"/>
      <c r="D547" s="313"/>
      <c r="E547" s="313"/>
      <c r="F547" s="313"/>
      <c r="G547" s="313"/>
      <c r="H547" s="313"/>
      <c r="I547" s="313"/>
      <c r="J547" s="313"/>
      <c r="K547" s="290" t="n">
        <f aca="false">SUM(K545:K546)</f>
        <v>6058</v>
      </c>
    </row>
  </sheetData>
  <mergeCells count="159">
    <mergeCell ref="A5:J5"/>
    <mergeCell ref="A6:J6"/>
    <mergeCell ref="A7:J7"/>
    <mergeCell ref="A15:J15"/>
    <mergeCell ref="A16:J16"/>
    <mergeCell ref="A17:J17"/>
    <mergeCell ref="A27:J27"/>
    <mergeCell ref="A28:J28"/>
    <mergeCell ref="A29:J29"/>
    <mergeCell ref="A39:J39"/>
    <mergeCell ref="A40:J40"/>
    <mergeCell ref="A41:J41"/>
    <mergeCell ref="A50:J50"/>
    <mergeCell ref="A51:J51"/>
    <mergeCell ref="A52:J52"/>
    <mergeCell ref="A59:J59"/>
    <mergeCell ref="A60:J60"/>
    <mergeCell ref="A61:J61"/>
    <mergeCell ref="A67:J67"/>
    <mergeCell ref="A68:J68"/>
    <mergeCell ref="A69:J69"/>
    <mergeCell ref="A75:J75"/>
    <mergeCell ref="A76:J76"/>
    <mergeCell ref="A77:J77"/>
    <mergeCell ref="A85:J85"/>
    <mergeCell ref="A86:J86"/>
    <mergeCell ref="A87:J87"/>
    <mergeCell ref="A96:J96"/>
    <mergeCell ref="A97:J97"/>
    <mergeCell ref="A98:J98"/>
    <mergeCell ref="A106:J106"/>
    <mergeCell ref="A107:J107"/>
    <mergeCell ref="A108:J108"/>
    <mergeCell ref="A116:J116"/>
    <mergeCell ref="A117:J117"/>
    <mergeCell ref="A118:J118"/>
    <mergeCell ref="N123:R123"/>
    <mergeCell ref="A124:J124"/>
    <mergeCell ref="A125:J125"/>
    <mergeCell ref="A126:J126"/>
    <mergeCell ref="A135:J135"/>
    <mergeCell ref="A136:J136"/>
    <mergeCell ref="A137:J137"/>
    <mergeCell ref="A142:J142"/>
    <mergeCell ref="A143:J143"/>
    <mergeCell ref="A144:J144"/>
    <mergeCell ref="A153:J153"/>
    <mergeCell ref="A154:J154"/>
    <mergeCell ref="A155:J155"/>
    <mergeCell ref="N159:R159"/>
    <mergeCell ref="A162:J162"/>
    <mergeCell ref="A163:J163"/>
    <mergeCell ref="A164:J164"/>
    <mergeCell ref="A174:J174"/>
    <mergeCell ref="A175:J175"/>
    <mergeCell ref="A176:J176"/>
    <mergeCell ref="A187:J187"/>
    <mergeCell ref="A188:J188"/>
    <mergeCell ref="A189:J189"/>
    <mergeCell ref="A200:J200"/>
    <mergeCell ref="A201:J201"/>
    <mergeCell ref="A202:J202"/>
    <mergeCell ref="A213:J213"/>
    <mergeCell ref="A214:J214"/>
    <mergeCell ref="A215:J215"/>
    <mergeCell ref="A226:J226"/>
    <mergeCell ref="A227:J227"/>
    <mergeCell ref="A228:J228"/>
    <mergeCell ref="A238:J238"/>
    <mergeCell ref="A239:J239"/>
    <mergeCell ref="A240:J240"/>
    <mergeCell ref="A250:J250"/>
    <mergeCell ref="A251:J251"/>
    <mergeCell ref="A252:J252"/>
    <mergeCell ref="A262:J262"/>
    <mergeCell ref="A263:J263"/>
    <mergeCell ref="A264:J264"/>
    <mergeCell ref="A270:J270"/>
    <mergeCell ref="A271:J271"/>
    <mergeCell ref="A272:J272"/>
    <mergeCell ref="A281:J281"/>
    <mergeCell ref="A282:J282"/>
    <mergeCell ref="A283:J283"/>
    <mergeCell ref="A288:J288"/>
    <mergeCell ref="A289:J289"/>
    <mergeCell ref="A290:J290"/>
    <mergeCell ref="A297:J297"/>
    <mergeCell ref="A298:J298"/>
    <mergeCell ref="A299:J299"/>
    <mergeCell ref="A306:J306"/>
    <mergeCell ref="A307:J307"/>
    <mergeCell ref="A308:J308"/>
    <mergeCell ref="A315:J315"/>
    <mergeCell ref="A316:J316"/>
    <mergeCell ref="A317:J317"/>
    <mergeCell ref="A324:J324"/>
    <mergeCell ref="A325:J325"/>
    <mergeCell ref="A326:J326"/>
    <mergeCell ref="A334:J334"/>
    <mergeCell ref="A335:J335"/>
    <mergeCell ref="A336:J336"/>
    <mergeCell ref="A346:J346"/>
    <mergeCell ref="A347:J347"/>
    <mergeCell ref="A348:J348"/>
    <mergeCell ref="N357:R357"/>
    <mergeCell ref="A358:J358"/>
    <mergeCell ref="A359:J359"/>
    <mergeCell ref="A360:J360"/>
    <mergeCell ref="A370:J370"/>
    <mergeCell ref="A371:J371"/>
    <mergeCell ref="A372:J372"/>
    <mergeCell ref="A382:J382"/>
    <mergeCell ref="A383:J383"/>
    <mergeCell ref="A384:J384"/>
    <mergeCell ref="A392:J392"/>
    <mergeCell ref="A393:J393"/>
    <mergeCell ref="A394:J394"/>
    <mergeCell ref="A404:J404"/>
    <mergeCell ref="A405:J405"/>
    <mergeCell ref="A406:J406"/>
    <mergeCell ref="A415:J415"/>
    <mergeCell ref="A416:J416"/>
    <mergeCell ref="A417:J417"/>
    <mergeCell ref="A425:J425"/>
    <mergeCell ref="A426:J426"/>
    <mergeCell ref="A427:J427"/>
    <mergeCell ref="A433:J433"/>
    <mergeCell ref="A434:J434"/>
    <mergeCell ref="A435:J435"/>
    <mergeCell ref="A442:J442"/>
    <mergeCell ref="A443:J443"/>
    <mergeCell ref="A444:J444"/>
    <mergeCell ref="A454:J454"/>
    <mergeCell ref="A455:J455"/>
    <mergeCell ref="A456:J456"/>
    <mergeCell ref="A466:J466"/>
    <mergeCell ref="A467:J467"/>
    <mergeCell ref="A468:J468"/>
    <mergeCell ref="A476:J476"/>
    <mergeCell ref="A477:J477"/>
    <mergeCell ref="A478:J478"/>
    <mergeCell ref="A488:J488"/>
    <mergeCell ref="A489:J489"/>
    <mergeCell ref="A490:J490"/>
    <mergeCell ref="A499:J499"/>
    <mergeCell ref="A500:J500"/>
    <mergeCell ref="A501:J501"/>
    <mergeCell ref="A509:J509"/>
    <mergeCell ref="A510:J510"/>
    <mergeCell ref="A511:J511"/>
    <mergeCell ref="A521:J521"/>
    <mergeCell ref="A522:J522"/>
    <mergeCell ref="A523:J523"/>
    <mergeCell ref="A532:J532"/>
    <mergeCell ref="A533:J533"/>
    <mergeCell ref="A534:J534"/>
    <mergeCell ref="A545:J545"/>
    <mergeCell ref="A546:J546"/>
    <mergeCell ref="A547:J547"/>
  </mergeCells>
  <conditionalFormatting sqref="R1">
    <cfRule type="duplicateValues" priority="2" aboveAverage="0" equalAverage="0" bottom="0" percent="0" rank="0" text="" dxfId="0">
      <formula>0</formula>
    </cfRule>
  </conditionalFormatting>
  <conditionalFormatting sqref="R1">
    <cfRule type="duplicateValues" priority="3" aboveAverage="0" equalAverage="0" bottom="0" percent="0" rank="0" text="" dxfId="1">
      <formula>0</formula>
    </cfRule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R1">
    <cfRule type="duplicateValues" priority="6" aboveAverage="0" equalAverage="0" bottom="0" percent="0" rank="0" text="" dxfId="4">
      <formula>0</formula>
    </cfRule>
    <cfRule type="duplicateValues" priority="7" aboveAverage="0" equalAverage="0" bottom="0" percent="0" rank="0" text="" dxfId="5">
      <formula>0</formula>
    </cfRule>
  </conditionalFormatting>
  <conditionalFormatting sqref="D1">
    <cfRule type="duplicateValues" priority="8" aboveAverage="0" equalAverage="0" bottom="0" percent="0" rank="0" text="" dxfId="6">
      <formula>0</formula>
    </cfRule>
  </conditionalFormatting>
  <dataValidations count="2">
    <dataValidation allowBlank="true" operator="equal" prompt="Please enter Units in text" promptTitle="Units" showDropDown="false" showErrorMessage="true" showInputMessage="true" sqref="E5:E10 E15:E17 E20 E27:E32 E39:E44 E50:E55 E59:E64 E67:E72 E75:E80 E85:E90 E96:E101 E106:E111 E116:E121 E124:E129 E135:E140 E142:E147 E153:E158 E162:E167 E174:E179 E187:E192 E200:E205 E213:E218 E226:E231 E238:E243 E250:E255 E262:E267 E270:E275 E281:E286 E288:E293 E297:E302 E306:E311 E315:E320 E324:E329 E334:E339 E346:E351 E358:E363 E370:E375 E382:E387 E392:E397 E404:E409 E415:E420 E425:E430 E433:E438 E442:E447 E454:E459 E466:E471 E476:E481 E488:E493 E499:E504 E509:E514 E521:E526 E532:E535 E537:E539 E545:E547" type="none">
      <formula1>0</formula1>
      <formula2>0</formula2>
    </dataValidation>
    <dataValidation allowBlank="true" error="Only Numeric Values are allowed. " errorTitle="Invaid Entry" operator="between" prompt="Please enter Basic Rate  in Rupees for this item. " promptTitle="Basic Rate Entry" showDropDown="false" showErrorMessage="true" showInputMessage="true" sqref="G5:I10 G15:I17 G20:I20 G27:I32 G39:I44 G50:I55 G59:I64 G67:I72 G75:I80 G85:I90 G96:I101 G106:I111 G116:I121 G124:I129 G135:I140 G142:I147 G153:I158 G162:I167 G174:I179 G187:I192 G200:I205 G213:I218 G226:I231 G238:I243 G250:I255 G262:I267 G270:I275 G281:I286 G288:I293 G297:I302 G306:I311 G315:I320 G324:I329 G334:I339 G346:I351 G358:I363 G370:I375 G382:I387 G392:I397 G404:I409 G415:I420 G425:I430 G433:I438 G442:I447 G454:I459 G466:I471 G476:I481 G488:I493 G499:I504 G509:I514 G521:I526 G532:I535 G537:I539 G545:I547" type="decimal">
      <formula1>0</formula1>
      <formula2>999999999999999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2018-09-13T23:36:37Z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