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8130" tabRatio="500"/>
  </bookViews>
  <sheets>
    <sheet name="RC COP" sheetId="12" r:id="rId1"/>
    <sheet name="RC DSOs" sheetId="14" r:id="rId2"/>
    <sheet name="Sheet1" sheetId="15" r:id="rId3"/>
    <sheet name="Sheet2" sheetId="16" r:id="rId4"/>
  </sheets>
  <definedNames>
    <definedName name="_xlnm._FilterDatabase" localSheetId="0" hidden="1">'RC COP'!$L$20:$L$28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7" i="14"/>
  <c r="K89" l="1"/>
  <c r="K87"/>
  <c r="K82"/>
  <c r="K80"/>
  <c r="K75"/>
  <c r="K67"/>
  <c r="K60"/>
  <c r="K73"/>
  <c r="K65"/>
  <c r="K58"/>
  <c r="K53"/>
  <c r="K50"/>
  <c r="K44"/>
  <c r="K42"/>
  <c r="K36"/>
  <c r="K34"/>
  <c r="K28"/>
  <c r="K26"/>
  <c r="K19"/>
  <c r="K17"/>
  <c r="K11"/>
  <c r="K9"/>
  <c r="I86" l="1"/>
  <c r="K86" s="1"/>
  <c r="I79"/>
  <c r="K79" s="1"/>
  <c r="I72"/>
  <c r="K72" s="1"/>
  <c r="I71"/>
  <c r="K71" s="1"/>
  <c r="K64"/>
  <c r="I64"/>
  <c r="I57"/>
  <c r="I50"/>
  <c r="I41"/>
  <c r="K41" s="1"/>
  <c r="I33"/>
  <c r="K33" s="1"/>
  <c r="I25"/>
  <c r="K25" s="1"/>
  <c r="P24"/>
  <c r="K24"/>
  <c r="I24"/>
  <c r="I16"/>
  <c r="K16" s="1"/>
  <c r="I8"/>
  <c r="K8" s="1"/>
  <c r="I7"/>
  <c r="K7" s="1"/>
  <c r="I6"/>
  <c r="K6" s="1"/>
  <c r="I5"/>
  <c r="K5" s="1"/>
  <c r="I4"/>
  <c r="K4" s="1"/>
  <c r="P39" i="12"/>
  <c r="P9"/>
  <c r="I19"/>
  <c r="K19" s="1"/>
  <c r="I8"/>
  <c r="K8" s="1"/>
  <c r="I10"/>
  <c r="K10" s="1"/>
  <c r="I11"/>
  <c r="K11" s="1"/>
  <c r="I12"/>
  <c r="K12" s="1"/>
  <c r="I38"/>
  <c r="K38" s="1"/>
  <c r="I5"/>
  <c r="K5" s="1"/>
  <c r="I6"/>
  <c r="K6" s="1"/>
  <c r="I9"/>
  <c r="K9" s="1"/>
  <c r="I4"/>
  <c r="K4" s="1"/>
  <c r="I13"/>
  <c r="K13" s="1"/>
  <c r="I14"/>
  <c r="K14" s="1"/>
  <c r="I39"/>
  <c r="K39" s="1"/>
  <c r="I15"/>
  <c r="K15" s="1"/>
  <c r="I3"/>
  <c r="K3" s="1"/>
  <c r="I40"/>
  <c r="K40" s="1"/>
  <c r="I16"/>
  <c r="K16" s="1"/>
  <c r="I17"/>
  <c r="K17" s="1"/>
  <c r="I18"/>
  <c r="K18" s="1"/>
  <c r="I7"/>
  <c r="K7" s="1"/>
  <c r="K3" i="16"/>
  <c r="K4"/>
  <c r="K5"/>
  <c r="K6"/>
  <c r="K7"/>
  <c r="K8"/>
  <c r="K9"/>
  <c r="K10"/>
  <c r="K11"/>
  <c r="K12"/>
  <c r="K13"/>
  <c r="K14"/>
  <c r="K15"/>
  <c r="K16"/>
  <c r="K17"/>
  <c r="K18"/>
  <c r="K19"/>
  <c r="K20"/>
  <c r="K21"/>
  <c r="K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"/>
  <c r="K20" i="15"/>
  <c r="I20"/>
  <c r="K19"/>
  <c r="I19"/>
  <c r="K18"/>
  <c r="I18"/>
  <c r="K17"/>
  <c r="I17"/>
  <c r="K16"/>
  <c r="I16"/>
  <c r="K15"/>
  <c r="I15"/>
  <c r="K14"/>
  <c r="I14"/>
  <c r="K13"/>
  <c r="I13"/>
  <c r="B13"/>
  <c r="I12"/>
  <c r="K12" s="1"/>
  <c r="I11"/>
  <c r="K11" s="1"/>
  <c r="I10"/>
  <c r="K10" s="1"/>
  <c r="I9"/>
  <c r="K9" s="1"/>
  <c r="B9"/>
  <c r="K8"/>
  <c r="I8"/>
  <c r="K7"/>
  <c r="I7"/>
  <c r="K6"/>
  <c r="I6"/>
  <c r="K5"/>
  <c r="I5"/>
  <c r="K4"/>
  <c r="I4"/>
  <c r="K3"/>
  <c r="I3"/>
  <c r="K2"/>
  <c r="I2"/>
  <c r="K1"/>
  <c r="I1"/>
  <c r="K20" i="12" l="1"/>
  <c r="K22" s="1"/>
  <c r="I37"/>
  <c r="K37" s="1"/>
</calcChain>
</file>

<file path=xl/sharedStrings.xml><?xml version="1.0" encoding="utf-8"?>
<sst xmlns="http://schemas.openxmlformats.org/spreadsheetml/2006/main" count="866" uniqueCount="249">
  <si>
    <t>A/U</t>
  </si>
  <si>
    <t>Qty</t>
  </si>
  <si>
    <t>No</t>
  </si>
  <si>
    <t>Total Amount in ₹</t>
  </si>
  <si>
    <t>Round Off in ₹</t>
  </si>
  <si>
    <t>Coy</t>
  </si>
  <si>
    <t>S No</t>
  </si>
  <si>
    <t>Ref Indt No.</t>
  </si>
  <si>
    <t>Item No of cont</t>
  </si>
  <si>
    <t>Namenlature</t>
  </si>
  <si>
    <t>Rate per unit</t>
  </si>
  <si>
    <t>Total Amt</t>
  </si>
  <si>
    <t>GST</t>
  </si>
  <si>
    <t>Total Cost</t>
  </si>
  <si>
    <t>L1 Vendor</t>
  </si>
  <si>
    <t>MMF Excel Sheet No</t>
  </si>
  <si>
    <t>Col</t>
  </si>
  <si>
    <t>OIC DGLP Cell</t>
  </si>
  <si>
    <t>Commanding Officer</t>
  </si>
  <si>
    <t>( Bindu S Nair )</t>
  </si>
  <si>
    <t>GR</t>
  </si>
  <si>
    <t xml:space="preserve"> Novartis</t>
  </si>
  <si>
    <t>LG</t>
  </si>
  <si>
    <t>16</t>
  </si>
  <si>
    <t>Indt 23 S N 27</t>
  </si>
  <si>
    <t>19-20/196/159</t>
  </si>
  <si>
    <t>Tab Pazopanib 400mg</t>
  </si>
  <si>
    <t>19-20/74/158</t>
  </si>
  <si>
    <t>Tab Sacubitril 24mg + Vasartan 26mg</t>
  </si>
  <si>
    <t>Sandoz</t>
  </si>
  <si>
    <t xml:space="preserve">                                                                                                                                                                                           Total Amount in ₹</t>
  </si>
  <si>
    <t xml:space="preserve">                                                                                                                                                                                                  Round Off in ₹</t>
  </si>
  <si>
    <t>S N 34</t>
  </si>
  <si>
    <t>NO</t>
  </si>
  <si>
    <t>Unicure</t>
  </si>
  <si>
    <t>15</t>
  </si>
  <si>
    <t>011158</t>
  </si>
  <si>
    <t>44.885</t>
  </si>
  <si>
    <t>12%</t>
  </si>
  <si>
    <t>Ujjawal</t>
  </si>
  <si>
    <t>Valid from</t>
  </si>
  <si>
    <t>valid to</t>
  </si>
  <si>
    <t>SLMH</t>
  </si>
  <si>
    <t>(Rupee Thirty Nine Thousand Two hundred and  Ninety Five Only)                                                                               Grand Total in ₹</t>
  </si>
  <si>
    <t>INDT 01 SN 132</t>
  </si>
  <si>
    <t>S N 147</t>
  </si>
  <si>
    <t>M/s Sandoz Pvt Ltd,
304, III Floor, Bhikaji Cama Bhawan,
Bhikaji Cama Place New Delhi-110066
Email: navdeep.dhingra@novartis.com</t>
  </si>
  <si>
    <t>Rs. 44.885 per tab + GST @ 12% extra</t>
  </si>
  <si>
    <t>17</t>
  </si>
  <si>
    <t>012686</t>
  </si>
  <si>
    <t>19-20/26/150</t>
  </si>
  <si>
    <t>Tamsulosin HCL 0.4 mg Cap</t>
  </si>
  <si>
    <t>CDL</t>
  </si>
  <si>
    <t>Shourya Healthcare</t>
  </si>
  <si>
    <t xml:space="preserve">M/s Shourya Healthcare,
4814/24, Mathur Lane, Ansari Road,
Darya Ganj, Delhi-110002
Email: shouryahealthcare@gmail.com
</t>
  </si>
  <si>
    <t>Rs. 0.66 per tab + GST @ 12% extra</t>
  </si>
  <si>
    <t>18</t>
  </si>
  <si>
    <t>011115</t>
  </si>
  <si>
    <t>17-18/157/71</t>
  </si>
  <si>
    <t>Torsemide 10mg (scored tab)</t>
  </si>
  <si>
    <t xml:space="preserve">CMG </t>
  </si>
  <si>
    <t>0.50</t>
  </si>
  <si>
    <t>M/s CMG Biotech Pvt Ltd.,
410, 4th Floor, DDA Building, 
Laxmi Nagar, District Centre, 
Laxmi Nagar, Delhi-110092  
Tele: 011-43081191, Fax: 011-42448542</t>
  </si>
  <si>
    <t xml:space="preserve">Rs. 0.50 per tab + GST @ 12% extra </t>
  </si>
  <si>
    <t>19</t>
  </si>
  <si>
    <t>011761</t>
  </si>
  <si>
    <t>18-19/158/90</t>
  </si>
  <si>
    <t>Acarbose 50 mg Tab</t>
  </si>
  <si>
    <t xml:space="preserve">M/s Unicure (I) Ltd.,   
C-21, 22 &amp; 23, Sector-3, Noida-201301,
Distt- Gautam Budh Nagar (UP)
Tele: 0120-4786786, 4786701 Fax : 0120-4320184
</t>
  </si>
  <si>
    <t>Rs. 2.47 per tab + GST @ 12% extra</t>
  </si>
  <si>
    <t>20</t>
  </si>
  <si>
    <t>010582</t>
  </si>
  <si>
    <t>19-20/286/221</t>
  </si>
  <si>
    <t>Canagliflozin 100mg tab</t>
  </si>
  <si>
    <t>Johnson &amp; Johnson</t>
  </si>
  <si>
    <t>35.19</t>
  </si>
  <si>
    <t xml:space="preserve">M/s Johnson &amp; Johnson Pvt Ltd,
L B S Marg, Mulund (W),
Mumbai-400 080
Tele: 91 22 2564 4441, Fax: 91 22 2564 3410
</t>
  </si>
  <si>
    <t>Rs. 35.19 per tab + GST @ 12% extra or as applicable</t>
  </si>
  <si>
    <t>21</t>
  </si>
  <si>
    <t>011782</t>
  </si>
  <si>
    <t>18-19/173/53</t>
  </si>
  <si>
    <t>Tab Empagliflozin 25mg</t>
  </si>
  <si>
    <t>Boehringer</t>
  </si>
  <si>
    <t>35.06</t>
  </si>
  <si>
    <t xml:space="preserve">M/s Boehringer Ingelheim India Pvt Ltd.,
1102, 11th Floor, Hallmark Business Plaza,
Gurunanak Hospital Road, Bandra East
 Mumbai-400 051
</t>
  </si>
  <si>
    <t>Rs. 35.06 per tab + GST @ 12% extra</t>
  </si>
  <si>
    <t>22</t>
  </si>
  <si>
    <t>010597</t>
  </si>
  <si>
    <t>19-20/63/160</t>
  </si>
  <si>
    <t>Octreotide LAR 30mg Inj</t>
  </si>
  <si>
    <t>29295.00</t>
  </si>
  <si>
    <t xml:space="preserve">M/s Novartis India Ltd.,
201, Palika Bhawan
RK Puram, Sec-13
New Delhi-110066 
Tele: 011-24101307304, III Floor, Bhikaji Cama Bhawan,
Bhikaji Cama Place New Delhi-110066
Email: navdeep.dhingra@novartis.com
</t>
  </si>
  <si>
    <t xml:space="preserve">Rs. 29295.00 per vial (01 vial free of cost on purchase of 33 vials) + GST @ 5% extra </t>
  </si>
  <si>
    <t>23</t>
  </si>
  <si>
    <t>011781</t>
  </si>
  <si>
    <t>19-20/70/97</t>
  </si>
  <si>
    <t>Tab Empagliflozin 10mg</t>
  </si>
  <si>
    <t>31.75</t>
  </si>
  <si>
    <t xml:space="preserve">M/s Boehringer Ingelheim India Pvt Ltd.,
1102, 11th Floor, Hallmark Business Plaza,
Gurunanak Hospital Road, Bandra East
 Mumbai-400 051 Email: mukul_mishra@Boehringer-ingelheim.com
</t>
  </si>
  <si>
    <t xml:space="preserve">Rs. 31.75 per tab + GST @ 12% extra </t>
  </si>
  <si>
    <t>24</t>
  </si>
  <si>
    <t>18-19/128/64</t>
  </si>
  <si>
    <t>Gliclazide XR 60 mg Tab</t>
  </si>
  <si>
    <t>Rs. 1.96 per tab + GST @ 12% extra</t>
  </si>
  <si>
    <t>25</t>
  </si>
  <si>
    <t>011783</t>
  </si>
  <si>
    <t>18-19/310/67</t>
  </si>
  <si>
    <t>Linagliptin 5mg</t>
  </si>
  <si>
    <t>32.02</t>
  </si>
  <si>
    <t>Rs. 32.02 per tab + GST @ 12% extra</t>
  </si>
  <si>
    <t>26</t>
  </si>
  <si>
    <t>011708</t>
  </si>
  <si>
    <t>18-19/172/79</t>
  </si>
  <si>
    <t>Metformin SR 1gm tab</t>
  </si>
  <si>
    <t>Psychotropics</t>
  </si>
  <si>
    <t xml:space="preserve">M/s Psychotropics India Ltd.
Plot No-A-32, DLF, Sector-11,
Faridabad, Haryana-121006
Tele: 0129-2282691 Fax : 0129-2296764
</t>
  </si>
  <si>
    <t>Rs. 0.69 per tab + GST @ 12% extra</t>
  </si>
  <si>
    <t>27</t>
  </si>
  <si>
    <t>011768</t>
  </si>
  <si>
    <t>18-19/113/110</t>
  </si>
  <si>
    <t>Sitagliptin Phosphate 100 mg tab</t>
  </si>
  <si>
    <t>MSD Pharmaceuticals</t>
  </si>
  <si>
    <t xml:space="preserve">M/s MSD Pharmaceuticals Pvt. Ltd.
10th Floor, Platina, C-59,
G Block, Bandra Kurla Complex,
Bandra (E) Mumbai-400098
Tel : 91 22 6789 8888, Fax : 91 22 6789 8889
</t>
  </si>
  <si>
    <t>Rs. 30.79 per tab + GST @ 12% extra (63000 tabs free of cost one time only as a special gesture to Armed Forces)</t>
  </si>
  <si>
    <t>28</t>
  </si>
  <si>
    <t>17-18/234/157</t>
  </si>
  <si>
    <t>Sitagliptin 50 mg + Metformin 500 mg Tab</t>
  </si>
  <si>
    <t xml:space="preserve">M/s MSD Pharmaceuticals Pvt. Ltd.
6th Floor, Tower B, Vatika Tower, Sector-54
Gurgaon-122002
Tel : 91 0124-4647300, Fax : 91 0124-4375564
</t>
  </si>
  <si>
    <t>Rs. 15.78 per tab + GST @ 12% extra (one time 12600 tabs free of cost)</t>
  </si>
  <si>
    <t>29</t>
  </si>
  <si>
    <t>011765</t>
  </si>
  <si>
    <t>18-19/170/42</t>
  </si>
  <si>
    <t>Voglibose 0.2mg tab</t>
  </si>
  <si>
    <t xml:space="preserve"> Ridley </t>
  </si>
  <si>
    <t xml:space="preserve">M/s Ridley Life Sciences Pvt Ltd
D-1651, DSIDC Indl. Complex,
Narela, Delhi-110040
Tele: 011-27781674, 27781675
</t>
  </si>
  <si>
    <t>Rs. 0.32 per tab + GST @ 12% extra</t>
  </si>
  <si>
    <t>30</t>
  </si>
  <si>
    <t>011729</t>
  </si>
  <si>
    <t>18-19/237/142</t>
  </si>
  <si>
    <t>Dydrogesterone 10mg Tab</t>
  </si>
  <si>
    <t>Abbott</t>
  </si>
  <si>
    <t xml:space="preserve">M/s Abbott India Ltd.,
Godrej BKC, Plot C-68, G Block.
16th Floor, Bandra Kurla Complex, 
Near MCA Club, Bandra (E), Mumbai-400 708
Tele: 02238161000, Fax: 02238162401 Email: arun.y.kumar@abbott.com
</t>
  </si>
  <si>
    <t>Rs. 33.00 per tab + GST @ 12% extra</t>
  </si>
  <si>
    <t>31</t>
  </si>
  <si>
    <t>011790</t>
  </si>
  <si>
    <t>17-18/197/53</t>
  </si>
  <si>
    <t>Thyroxine Sodium 0.1mg tab</t>
  </si>
  <si>
    <t xml:space="preserve">M/s Abbott India Ltd.,
Godrej BKC, Plot C-68, G Block.
16th Floor, Bandra Kurla Complex, 
Near MCA Club, Bandra (E), Mumbai-400 708
Tele: 02238161000, Fax: 02238162401
</t>
  </si>
  <si>
    <t>Rs. 0.41 per tab + GST @ 12% extra</t>
  </si>
  <si>
    <t>32</t>
  </si>
  <si>
    <t>010548</t>
  </si>
  <si>
    <t>18-19/157/78</t>
  </si>
  <si>
    <t>Gabapentin 300 mg Cap</t>
  </si>
  <si>
    <t>Medipol</t>
  </si>
  <si>
    <t xml:space="preserve">M/s Medipol Pharmaceuticals India Ltd,
128/5, Swiss House, Vishwas Nagar,
Delhi-110032
Tele: 011-22380624 Fax: 011-22305399
</t>
  </si>
  <si>
    <t>Rs. 0.81 per tab + GST @ 12% extra</t>
  </si>
  <si>
    <t>33</t>
  </si>
  <si>
    <t>010533</t>
  </si>
  <si>
    <t>17-18/118/26</t>
  </si>
  <si>
    <t>Pregabalin 75mg, Cap</t>
  </si>
  <si>
    <t>Rs. 0.83 per tab + GST @ 12% extra</t>
  </si>
  <si>
    <t>34</t>
  </si>
  <si>
    <t>010725</t>
  </si>
  <si>
    <t>18-19/226/113</t>
  </si>
  <si>
    <t xml:space="preserve">Mycophenolate Mofetil 500mg Tab </t>
  </si>
  <si>
    <t>Pharose remedies</t>
  </si>
  <si>
    <t>7.90</t>
  </si>
  <si>
    <t xml:space="preserve">M/s Pharose Remedies Ltd.,   
22nd, Milestone, Patli Morh, Tarore,
Bari Brahamana, Jammu (J&amp;K)-181133
Tele: 01923-210976, 211999
Email: info@pharoseremedies.com 
</t>
  </si>
  <si>
    <t xml:space="preserve">Rs. 7.90 per tab + GST @ 5% extra </t>
  </si>
  <si>
    <t>35</t>
  </si>
  <si>
    <t>011971</t>
  </si>
  <si>
    <t>18-19/260/167</t>
  </si>
  <si>
    <t>Mycophenolate Sodium 360 mg Tab</t>
  </si>
  <si>
    <t>Intas</t>
  </si>
  <si>
    <t>9.70</t>
  </si>
  <si>
    <t>5%</t>
  </si>
  <si>
    <t xml:space="preserve">M/s Intas Pharmaceuticals Ltd, 
Near Sola Bridge, S.G. Highway,
Thaltej, Ahmedabad-380054 
Tele: 079-61577000
Email: ABHISHEK_NIGAM@intasian.com
</t>
  </si>
  <si>
    <t>Rs. 9.70 per tab + GST @ 5% extra</t>
  </si>
  <si>
    <t>INDT 01 SN 148</t>
  </si>
  <si>
    <t>INDT 01 SN 154</t>
  </si>
  <si>
    <t>INDT 01 SN 159</t>
  </si>
  <si>
    <t>INDT 01 SN 160</t>
  </si>
  <si>
    <t>INDT 01 SN 161</t>
  </si>
  <si>
    <t>INDT 01 SN 19</t>
  </si>
  <si>
    <t>INDT 01 SN 162</t>
  </si>
  <si>
    <t>INDT 01 SN 169</t>
  </si>
  <si>
    <t>INDT 01 SN 175</t>
  </si>
  <si>
    <t>INDT 01 SN 178</t>
  </si>
  <si>
    <t>INDT 01 SN 183</t>
  </si>
  <si>
    <t>INDT 01 SN 184</t>
  </si>
  <si>
    <t>INDT 01 SN 190</t>
  </si>
  <si>
    <t>INDT 01 SN 215</t>
  </si>
  <si>
    <t>INDT 01 SN 224</t>
  </si>
  <si>
    <t>INDT 01 SN 232</t>
  </si>
  <si>
    <t>INDT 01 SN 278</t>
  </si>
  <si>
    <t>INDT 01 SN 279</t>
  </si>
  <si>
    <t>SRI DURGA</t>
  </si>
  <si>
    <t>UNICURE</t>
  </si>
  <si>
    <t>LIFE CARE</t>
  </si>
  <si>
    <t>SVR</t>
  </si>
  <si>
    <t>S N 164</t>
  </si>
  <si>
    <t>S N 172</t>
  </si>
  <si>
    <t>S N 177</t>
  </si>
  <si>
    <t>S N 178</t>
  </si>
  <si>
    <t>S N 179</t>
  </si>
  <si>
    <t>S N 21</t>
  </si>
  <si>
    <t>S N 180</t>
  </si>
  <si>
    <t>S N 187</t>
  </si>
  <si>
    <t>S N 193</t>
  </si>
  <si>
    <t>S N 196</t>
  </si>
  <si>
    <t>S N 202</t>
  </si>
  <si>
    <t>S N 201</t>
  </si>
  <si>
    <t>S N 208</t>
  </si>
  <si>
    <t>S N 235</t>
  </si>
  <si>
    <t>S N 244</t>
  </si>
  <si>
    <t>S N 251</t>
  </si>
  <si>
    <t>S N 252</t>
  </si>
  <si>
    <t>S N 304</t>
  </si>
  <si>
    <t>S N 305</t>
  </si>
  <si>
    <t>MSD Pharma</t>
  </si>
  <si>
    <t>NP</t>
  </si>
  <si>
    <t>DSO 13</t>
  </si>
  <si>
    <t>DSO 14</t>
  </si>
  <si>
    <t>DSO 15</t>
  </si>
  <si>
    <t>DSO 16</t>
  </si>
  <si>
    <t>DSO 17</t>
  </si>
  <si>
    <t>DSO 18</t>
  </si>
  <si>
    <t>DSO 19</t>
  </si>
  <si>
    <t>DSO 20</t>
  </si>
  <si>
    <t>DSO 21</t>
  </si>
  <si>
    <t>DSO 22</t>
  </si>
  <si>
    <t>DSO 23</t>
  </si>
  <si>
    <t xml:space="preserve">        ( Debasis Banerjee)</t>
  </si>
  <si>
    <t>(Rupees Fifty One Lakh Fourteen Thousand and Thirty Four Only)                                                                                  Grand Total in  ₹</t>
  </si>
  <si>
    <t>COP RC DSO 13-23</t>
  </si>
  <si>
    <t>(Rupees  Thirty One lakh Fourty Six Thousand One hundred and  Sixty Six Only)                                                Grand Total in ₹</t>
  </si>
  <si>
    <t>(Rupees Twenty Two Thousand Two hundred and Eighty Seven Only)                                                                  Grand Total in ₹</t>
  </si>
  <si>
    <t>Novartis</t>
  </si>
  <si>
    <t>(Rupees Fifty Nine Thousand Seven hundred and Seven Only)                                                                                Grand Total in ₹</t>
  </si>
  <si>
    <t>(Rupees Fifty Four Thousand Seven hundred and Seventy Five  Only)                                                                  Grand Total in ₹</t>
  </si>
  <si>
    <t>(Rupees One Lakh Sixty Six Thousand Seven hundred and Sixteen Only)                                                               Grand Total in ₹</t>
  </si>
  <si>
    <t>(Rupees One Lakh Fourty Six Thousand and  Fifty Nine Only)                                                                                   Grand Total in ₹</t>
  </si>
  <si>
    <t>(Rupees Twelve Lakh Fifty Eight Thousand Nine hundred and Fifteen Only)                                                        Grand Total in ₹</t>
  </si>
  <si>
    <t>(Rupees Seventeen  Thousand Six hundred and Thirty Three Only)                                                              Grand Total in ₹</t>
  </si>
  <si>
    <t>(Rupees Seventy Six Thousand One hundred and Fourty Eight Only)                                                                     Grand Total in ₹</t>
  </si>
  <si>
    <t>(Rupees Fourty Thousand Six hundred and  Twelve Only)                                                                                        Grand Total in ₹</t>
  </si>
  <si>
    <t>(Rupees Eighteen Thousand Three hundred and  Thirty Three Only)                                                                      Grand Total in ₹</t>
  </si>
  <si>
    <t>AMP</t>
  </si>
  <si>
    <t>Chandra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</si>
</sst>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111111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9C0006"/>
      <name val="Calibri"/>
      <family val="2"/>
      <scheme val="minor"/>
    </font>
    <font>
      <sz val="10"/>
      <color rgb="FF00B050"/>
      <name val="Calibri"/>
      <family val="2"/>
    </font>
    <font>
      <sz val="10"/>
      <color theme="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DF5FF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 applyBorder="0" applyProtection="0"/>
    <xf numFmtId="0" fontId="10" fillId="0" borderId="0"/>
    <xf numFmtId="0" fontId="10" fillId="0" borderId="0"/>
    <xf numFmtId="0" fontId="7" fillId="0" borderId="0"/>
    <xf numFmtId="0" fontId="6" fillId="0" borderId="0"/>
    <xf numFmtId="0" fontId="5" fillId="0" borderId="0"/>
    <xf numFmtId="0" fontId="13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4" borderId="0" applyNumberFormat="0" applyBorder="0" applyAlignment="0" applyProtection="0"/>
    <xf numFmtId="0" fontId="3" fillId="0" borderId="0"/>
    <xf numFmtId="0" fontId="2" fillId="0" borderId="0"/>
    <xf numFmtId="0" fontId="20" fillId="0" borderId="0"/>
    <xf numFmtId="0" fontId="2" fillId="0" borderId="0"/>
    <xf numFmtId="0" fontId="23" fillId="0" borderId="0"/>
    <xf numFmtId="0" fontId="1" fillId="0" borderId="0"/>
  </cellStyleXfs>
  <cellXfs count="108">
    <xf numFmtId="0" fontId="0" fillId="0" borderId="0" xfId="0"/>
    <xf numFmtId="0" fontId="11" fillId="2" borderId="3" xfId="9" applyFont="1" applyFill="1" applyBorder="1" applyAlignment="1">
      <alignment vertical="top" wrapText="1"/>
    </xf>
    <xf numFmtId="49" fontId="11" fillId="2" borderId="3" xfId="9" applyNumberFormat="1" applyFont="1" applyFill="1" applyBorder="1" applyAlignment="1">
      <alignment horizontal="left" vertical="top" wrapText="1"/>
    </xf>
    <xf numFmtId="2" fontId="16" fillId="2" borderId="1" xfId="18" applyNumberFormat="1" applyFont="1" applyFill="1" applyBorder="1" applyAlignment="1">
      <alignment horizontal="left" vertical="top" wrapText="1"/>
    </xf>
    <xf numFmtId="2" fontId="11" fillId="3" borderId="1" xfId="0" applyNumberFormat="1" applyFont="1" applyFill="1" applyBorder="1" applyAlignment="1">
      <alignment horizontal="right" vertical="top" wrapText="1"/>
    </xf>
    <xf numFmtId="49" fontId="12" fillId="0" borderId="2" xfId="22" applyNumberFormat="1" applyFont="1" applyFill="1" applyBorder="1" applyAlignment="1">
      <alignment horizontal="left" vertical="top" wrapText="1"/>
    </xf>
    <xf numFmtId="0" fontId="19" fillId="0" borderId="2" xfId="22" applyFont="1" applyFill="1" applyBorder="1" applyAlignment="1">
      <alignment horizontal="left" vertical="top" wrapText="1"/>
    </xf>
    <xf numFmtId="0" fontId="19" fillId="0" borderId="2" xfId="22" applyNumberFormat="1" applyFont="1" applyFill="1" applyBorder="1" applyAlignment="1">
      <alignment horizontal="left" vertical="top" wrapText="1"/>
    </xf>
    <xf numFmtId="49" fontId="19" fillId="0" borderId="2" xfId="22" applyNumberFormat="1" applyFont="1" applyFill="1" applyBorder="1" applyAlignment="1">
      <alignment horizontal="left" vertical="top" wrapText="1"/>
    </xf>
    <xf numFmtId="49" fontId="19" fillId="0" borderId="2" xfId="24" applyNumberFormat="1" applyFont="1" applyFill="1" applyBorder="1" applyAlignment="1">
      <alignment horizontal="left" vertical="top" wrapText="1"/>
    </xf>
    <xf numFmtId="0" fontId="19" fillId="0" borderId="2" xfId="24" applyFont="1" applyFill="1" applyBorder="1" applyAlignment="1">
      <alignment horizontal="left" vertical="top" wrapText="1"/>
    </xf>
    <xf numFmtId="49" fontId="12" fillId="0" borderId="2" xfId="24" applyNumberFormat="1" applyFont="1" applyFill="1" applyBorder="1" applyAlignment="1">
      <alignment horizontal="left" vertical="top" wrapText="1"/>
    </xf>
    <xf numFmtId="0" fontId="19" fillId="0" borderId="2" xfId="24" applyNumberFormat="1" applyFont="1" applyFill="1" applyBorder="1" applyAlignment="1">
      <alignment horizontal="left" vertical="top" wrapText="1"/>
    </xf>
    <xf numFmtId="0" fontId="12" fillId="0" borderId="2" xfId="24" applyFont="1" applyFill="1" applyBorder="1" applyAlignment="1">
      <alignment horizontal="left" vertical="top" wrapText="1"/>
    </xf>
    <xf numFmtId="2" fontId="18" fillId="0" borderId="2" xfId="22" applyNumberFormat="1" applyFont="1" applyFill="1" applyBorder="1" applyAlignment="1">
      <alignment horizontal="left" vertical="top" wrapText="1"/>
    </xf>
    <xf numFmtId="164" fontId="12" fillId="0" borderId="2" xfId="22" applyNumberFormat="1" applyFont="1" applyFill="1" applyBorder="1" applyAlignment="1">
      <alignment horizontal="left" vertical="top" wrapText="1"/>
    </xf>
    <xf numFmtId="164" fontId="19" fillId="0" borderId="2" xfId="22" applyNumberFormat="1" applyFont="1" applyFill="1" applyBorder="1" applyAlignment="1">
      <alignment horizontal="left" vertical="top" wrapText="1"/>
    </xf>
    <xf numFmtId="164" fontId="12" fillId="0" borderId="2" xfId="24" applyNumberFormat="1" applyFont="1" applyFill="1" applyBorder="1" applyAlignment="1">
      <alignment horizontal="left" vertical="top" wrapText="1"/>
    </xf>
    <xf numFmtId="164" fontId="19" fillId="0" borderId="2" xfId="24" applyNumberFormat="1" applyFont="1" applyFill="1" applyBorder="1" applyAlignment="1">
      <alignment horizontal="left" vertical="top" wrapText="1"/>
    </xf>
    <xf numFmtId="2" fontId="22" fillId="0" borderId="2" xfId="22" applyNumberFormat="1" applyFont="1" applyFill="1" applyBorder="1" applyAlignment="1">
      <alignment horizontal="right" vertical="top" wrapText="1"/>
    </xf>
    <xf numFmtId="2" fontId="11" fillId="0" borderId="2" xfId="0" applyNumberFormat="1" applyFont="1" applyBorder="1" applyAlignment="1">
      <alignment horizontal="right" vertical="top" wrapText="1"/>
    </xf>
    <xf numFmtId="2" fontId="12" fillId="0" borderId="2" xfId="0" applyNumberFormat="1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24" fillId="0" borderId="2" xfId="9" applyFont="1" applyBorder="1" applyAlignment="1">
      <alignment horizontal="center" vertical="top" wrapText="1"/>
    </xf>
    <xf numFmtId="0" fontId="24" fillId="0" borderId="0" xfId="9" applyFont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horizontal="center" vertical="top" wrapText="1"/>
    </xf>
    <xf numFmtId="0" fontId="24" fillId="0" borderId="2" xfId="9" applyFont="1" applyBorder="1" applyAlignment="1">
      <alignment vertical="top" wrapText="1"/>
    </xf>
    <xf numFmtId="49" fontId="18" fillId="0" borderId="2" xfId="24" applyNumberFormat="1" applyFont="1" applyFill="1" applyBorder="1" applyAlignment="1">
      <alignment horizontal="left" vertical="top" wrapText="1"/>
    </xf>
    <xf numFmtId="0" fontId="18" fillId="0" borderId="2" xfId="24" applyFont="1" applyFill="1" applyBorder="1" applyAlignment="1">
      <alignment horizontal="left" vertical="top" wrapText="1"/>
    </xf>
    <xf numFmtId="0" fontId="18" fillId="5" borderId="2" xfId="24" applyFont="1" applyFill="1" applyBorder="1" applyAlignment="1">
      <alignment horizontal="left" vertical="top" wrapText="1"/>
    </xf>
    <xf numFmtId="164" fontId="26" fillId="0" borderId="2" xfId="24" applyNumberFormat="1" applyFont="1" applyFill="1" applyBorder="1" applyAlignment="1">
      <alignment horizontal="left" vertical="top" wrapText="1"/>
    </xf>
    <xf numFmtId="0" fontId="18" fillId="6" borderId="2" xfId="24" applyFont="1" applyFill="1" applyBorder="1" applyAlignment="1">
      <alignment horizontal="left" vertical="top" wrapText="1"/>
    </xf>
    <xf numFmtId="0" fontId="18" fillId="0" borderId="2" xfId="24" applyFont="1" applyBorder="1" applyAlignment="1">
      <alignment horizontal="left" vertical="top" wrapText="1"/>
    </xf>
    <xf numFmtId="49" fontId="12" fillId="2" borderId="2" xfId="24" applyNumberFormat="1" applyFont="1" applyFill="1" applyBorder="1" applyAlignment="1">
      <alignment horizontal="left" vertical="top" wrapText="1"/>
    </xf>
    <xf numFmtId="9" fontId="21" fillId="2" borderId="2" xfId="23" applyNumberFormat="1" applyFont="1" applyFill="1" applyBorder="1" applyAlignment="1">
      <alignment horizontal="left" vertical="top" wrapText="1"/>
    </xf>
    <xf numFmtId="9" fontId="18" fillId="2" borderId="2" xfId="24" applyNumberFormat="1" applyFont="1" applyFill="1" applyBorder="1" applyAlignment="1">
      <alignment horizontal="left" vertical="top" wrapText="1"/>
    </xf>
    <xf numFmtId="9" fontId="12" fillId="2" borderId="2" xfId="24" applyNumberFormat="1" applyFont="1" applyFill="1" applyBorder="1" applyAlignment="1">
      <alignment horizontal="left" vertical="top" wrapText="1"/>
    </xf>
    <xf numFmtId="9" fontId="19" fillId="2" borderId="2" xfId="24" applyNumberFormat="1" applyFont="1" applyFill="1" applyBorder="1" applyAlignment="1">
      <alignment horizontal="left" vertical="top" wrapText="1"/>
    </xf>
    <xf numFmtId="0" fontId="24" fillId="2" borderId="2" xfId="9" applyFont="1" applyFill="1" applyBorder="1" applyAlignment="1">
      <alignment vertical="top" wrapText="1"/>
    </xf>
    <xf numFmtId="0" fontId="0" fillId="2" borderId="0" xfId="0" applyFill="1"/>
    <xf numFmtId="49" fontId="27" fillId="2" borderId="2" xfId="24" applyNumberFormat="1" applyFont="1" applyFill="1" applyBorder="1" applyAlignment="1">
      <alignment horizontal="left" vertical="top" wrapText="1"/>
    </xf>
    <xf numFmtId="49" fontId="12" fillId="7" borderId="2" xfId="24" applyNumberFormat="1" applyFont="1" applyFill="1" applyBorder="1" applyAlignment="1">
      <alignment horizontal="left" vertical="top" wrapText="1"/>
    </xf>
    <xf numFmtId="49" fontId="0" fillId="0" borderId="0" xfId="0" applyNumberFormat="1"/>
    <xf numFmtId="2" fontId="0" fillId="0" borderId="0" xfId="0" applyNumberFormat="1" applyAlignment="1">
      <alignment horizontal="left" vertical="top" wrapText="1"/>
    </xf>
    <xf numFmtId="0" fontId="19" fillId="0" borderId="8" xfId="24" applyNumberFormat="1" applyFont="1" applyFill="1" applyBorder="1" applyAlignment="1">
      <alignment horizontal="left" vertical="top" wrapText="1"/>
    </xf>
    <xf numFmtId="0" fontId="19" fillId="0" borderId="8" xfId="24" applyFont="1" applyFill="1" applyBorder="1" applyAlignment="1">
      <alignment horizontal="left" vertical="top" wrapText="1"/>
    </xf>
    <xf numFmtId="49" fontId="12" fillId="0" borderId="8" xfId="24" applyNumberFormat="1" applyFont="1" applyFill="1" applyBorder="1" applyAlignment="1">
      <alignment horizontal="left" vertical="top" wrapText="1"/>
    </xf>
    <xf numFmtId="0" fontId="24" fillId="0" borderId="2" xfId="9" applyFont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24" fillId="0" borderId="0" xfId="9" applyFont="1" applyAlignment="1">
      <alignment horizontal="left" vertical="top" wrapText="1"/>
    </xf>
    <xf numFmtId="9" fontId="24" fillId="0" borderId="8" xfId="9" applyNumberFormat="1" applyFont="1" applyBorder="1" applyAlignment="1">
      <alignment horizontal="left" vertical="top" wrapText="1"/>
    </xf>
    <xf numFmtId="0" fontId="28" fillId="0" borderId="8" xfId="9" applyFont="1" applyBorder="1" applyAlignment="1">
      <alignment horizontal="left" vertical="top" wrapText="1"/>
    </xf>
    <xf numFmtId="2" fontId="24" fillId="0" borderId="2" xfId="9" applyNumberFormat="1" applyFont="1" applyBorder="1" applyAlignment="1">
      <alignment horizontal="left" vertical="top" wrapText="1"/>
    </xf>
    <xf numFmtId="0" fontId="25" fillId="4" borderId="2" xfId="20" applyFont="1" applyBorder="1" applyAlignment="1">
      <alignment horizontal="left" vertical="top" wrapText="1"/>
    </xf>
    <xf numFmtId="9" fontId="25" fillId="4" borderId="2" xfId="20" applyNumberFormat="1" applyFont="1" applyBorder="1" applyAlignment="1">
      <alignment horizontal="left" vertical="top" wrapText="1"/>
    </xf>
    <xf numFmtId="0" fontId="28" fillId="0" borderId="0" xfId="9" applyFont="1" applyAlignment="1">
      <alignment horizontal="left" vertical="top" wrapText="1"/>
    </xf>
    <xf numFmtId="0" fontId="28" fillId="0" borderId="2" xfId="9" applyFont="1" applyBorder="1" applyAlignment="1">
      <alignment horizontal="left" vertical="top" wrapText="1"/>
    </xf>
    <xf numFmtId="9" fontId="28" fillId="0" borderId="2" xfId="9" applyNumberFormat="1" applyFont="1" applyBorder="1" applyAlignment="1">
      <alignment horizontal="left" vertical="top" wrapText="1"/>
    </xf>
    <xf numFmtId="0" fontId="28" fillId="7" borderId="2" xfId="9" applyFont="1" applyFill="1" applyBorder="1" applyAlignment="1">
      <alignment horizontal="left" vertical="top" wrapText="1"/>
    </xf>
    <xf numFmtId="0" fontId="19" fillId="7" borderId="2" xfId="24" applyNumberFormat="1" applyFont="1" applyFill="1" applyBorder="1" applyAlignment="1">
      <alignment horizontal="left" vertical="top" wrapText="1"/>
    </xf>
    <xf numFmtId="0" fontId="19" fillId="7" borderId="2" xfId="24" applyFont="1" applyFill="1" applyBorder="1" applyAlignment="1">
      <alignment horizontal="left" vertical="top" wrapText="1"/>
    </xf>
    <xf numFmtId="9" fontId="28" fillId="7" borderId="2" xfId="9" applyNumberFormat="1" applyFont="1" applyFill="1" applyBorder="1" applyAlignment="1">
      <alignment horizontal="left" vertical="top" wrapText="1"/>
    </xf>
    <xf numFmtId="164" fontId="12" fillId="7" borderId="2" xfId="24" applyNumberFormat="1" applyFont="1" applyFill="1" applyBorder="1" applyAlignment="1">
      <alignment horizontal="left" vertical="top" wrapText="1"/>
    </xf>
    <xf numFmtId="164" fontId="19" fillId="7" borderId="2" xfId="24" applyNumberFormat="1" applyFont="1" applyFill="1" applyBorder="1" applyAlignment="1">
      <alignment horizontal="left" vertical="top" wrapText="1"/>
    </xf>
    <xf numFmtId="49" fontId="19" fillId="7" borderId="2" xfId="24" applyNumberFormat="1" applyFont="1" applyFill="1" applyBorder="1" applyAlignment="1">
      <alignment horizontal="left" vertical="top" wrapText="1"/>
    </xf>
    <xf numFmtId="0" fontId="28" fillId="7" borderId="0" xfId="9" applyFont="1" applyFill="1" applyAlignment="1">
      <alignment horizontal="left" vertical="top" wrapText="1"/>
    </xf>
    <xf numFmtId="0" fontId="18" fillId="7" borderId="2" xfId="24" applyFont="1" applyFill="1" applyBorder="1" applyAlignment="1">
      <alignment horizontal="left" vertical="top" wrapText="1"/>
    </xf>
    <xf numFmtId="0" fontId="12" fillId="7" borderId="2" xfId="24" applyFont="1" applyFill="1" applyBorder="1" applyAlignment="1">
      <alignment horizontal="left" vertical="top" wrapText="1"/>
    </xf>
    <xf numFmtId="2" fontId="28" fillId="0" borderId="2" xfId="0" applyNumberFormat="1" applyFont="1" applyBorder="1" applyAlignment="1">
      <alignment horizontal="left" vertical="top" wrapText="1"/>
    </xf>
    <xf numFmtId="2" fontId="28" fillId="0" borderId="0" xfId="9" applyNumberFormat="1" applyFont="1" applyAlignment="1">
      <alignment horizontal="left" vertical="top" wrapText="1"/>
    </xf>
    <xf numFmtId="2" fontId="25" fillId="4" borderId="2" xfId="20" applyNumberFormat="1" applyFont="1" applyBorder="1" applyAlignment="1">
      <alignment horizontal="left" vertical="top" wrapText="1"/>
    </xf>
    <xf numFmtId="2" fontId="28" fillId="7" borderId="2" xfId="0" applyNumberFormat="1" applyFont="1" applyFill="1" applyBorder="1" applyAlignment="1">
      <alignment horizontal="left" vertical="top" wrapText="1"/>
    </xf>
    <xf numFmtId="2" fontId="28" fillId="0" borderId="2" xfId="9" applyNumberFormat="1" applyFont="1" applyBorder="1" applyAlignment="1">
      <alignment horizontal="left" vertical="top" wrapText="1"/>
    </xf>
    <xf numFmtId="2" fontId="28" fillId="7" borderId="2" xfId="9" applyNumberFormat="1" applyFont="1" applyFill="1" applyBorder="1" applyAlignment="1">
      <alignment horizontal="left" vertical="top" wrapText="1"/>
    </xf>
    <xf numFmtId="2" fontId="24" fillId="0" borderId="2" xfId="9" applyNumberFormat="1" applyFont="1" applyBorder="1" applyAlignment="1">
      <alignment vertical="top" wrapText="1"/>
    </xf>
    <xf numFmtId="2" fontId="28" fillId="0" borderId="0" xfId="9" applyNumberFormat="1" applyFont="1" applyAlignment="1">
      <alignment horizontal="center" vertical="top"/>
    </xf>
    <xf numFmtId="0" fontId="11" fillId="2" borderId="3" xfId="9" applyFont="1" applyFill="1" applyBorder="1" applyAlignment="1">
      <alignment horizontal="left" vertical="top" wrapText="1"/>
    </xf>
    <xf numFmtId="0" fontId="11" fillId="2" borderId="3" xfId="9" applyNumberFormat="1" applyFont="1" applyFill="1" applyBorder="1" applyAlignment="1">
      <alignment horizontal="left" vertical="top" wrapText="1"/>
    </xf>
    <xf numFmtId="0" fontId="11" fillId="2" borderId="1" xfId="9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2" fontId="11" fillId="3" borderId="1" xfId="0" applyNumberFormat="1" applyFont="1" applyFill="1" applyBorder="1" applyAlignment="1">
      <alignment horizontal="left" vertical="top" wrapText="1"/>
    </xf>
    <xf numFmtId="2" fontId="12" fillId="0" borderId="2" xfId="0" applyNumberFormat="1" applyFont="1" applyBorder="1" applyAlignment="1">
      <alignment horizontal="left" vertical="top" wrapText="1"/>
    </xf>
    <xf numFmtId="0" fontId="15" fillId="2" borderId="0" xfId="16" applyFont="1" applyFill="1" applyAlignment="1">
      <alignment horizontal="left" vertical="top" wrapText="1"/>
    </xf>
    <xf numFmtId="2" fontId="15" fillId="2" borderId="0" xfId="16" applyNumberFormat="1" applyFont="1" applyFill="1" applyAlignment="1">
      <alignment horizontal="left" vertical="top" wrapText="1"/>
    </xf>
    <xf numFmtId="2" fontId="28" fillId="0" borderId="2" xfId="9" applyNumberFormat="1" applyFont="1" applyBorder="1" applyAlignment="1">
      <alignment vertical="top" wrapText="1"/>
    </xf>
    <xf numFmtId="2" fontId="11" fillId="3" borderId="1" xfId="0" applyNumberFormat="1" applyFont="1" applyFill="1" applyBorder="1" applyAlignment="1">
      <alignment vertical="top" wrapText="1"/>
    </xf>
    <xf numFmtId="2" fontId="12" fillId="0" borderId="2" xfId="0" applyNumberFormat="1" applyFont="1" applyBorder="1" applyAlignment="1">
      <alignment vertical="top" wrapText="1"/>
    </xf>
    <xf numFmtId="2" fontId="28" fillId="0" borderId="2" xfId="9" applyNumberFormat="1" applyFont="1" applyBorder="1" applyAlignment="1">
      <alignment horizontal="right" vertical="top" wrapText="1"/>
    </xf>
    <xf numFmtId="0" fontId="11" fillId="2" borderId="2" xfId="9" applyFont="1" applyFill="1" applyBorder="1" applyAlignment="1">
      <alignment horizontal="left" vertical="top" wrapText="1"/>
    </xf>
    <xf numFmtId="0" fontId="11" fillId="2" borderId="2" xfId="9" applyNumberFormat="1" applyFont="1" applyFill="1" applyBorder="1" applyAlignment="1">
      <alignment horizontal="left" vertical="top" wrapText="1"/>
    </xf>
    <xf numFmtId="49" fontId="11" fillId="2" borderId="2" xfId="9" applyNumberFormat="1" applyFont="1" applyFill="1" applyBorder="1" applyAlignment="1">
      <alignment horizontal="left" vertical="top" wrapText="1"/>
    </xf>
    <xf numFmtId="9" fontId="24" fillId="0" borderId="2" xfId="9" applyNumberFormat="1" applyFont="1" applyBorder="1" applyAlignment="1">
      <alignment horizontal="left" vertical="top" wrapText="1"/>
    </xf>
    <xf numFmtId="2" fontId="11" fillId="3" borderId="2" xfId="0" applyNumberFormat="1" applyFont="1" applyFill="1" applyBorder="1" applyAlignment="1">
      <alignment horizontal="right" vertical="top" wrapText="1"/>
    </xf>
    <xf numFmtId="0" fontId="24" fillId="0" borderId="6" xfId="9" applyFont="1" applyBorder="1" applyAlignment="1">
      <alignment horizontal="center" vertical="top" wrapText="1"/>
    </xf>
    <xf numFmtId="0" fontId="24" fillId="0" borderId="7" xfId="9" applyFont="1" applyBorder="1" applyAlignment="1">
      <alignment horizontal="center" vertical="top" wrapText="1"/>
    </xf>
    <xf numFmtId="0" fontId="24" fillId="0" borderId="5" xfId="9" applyFont="1" applyBorder="1" applyAlignment="1">
      <alignment horizontal="center" vertical="top" wrapText="1"/>
    </xf>
    <xf numFmtId="0" fontId="24" fillId="0" borderId="4" xfId="9" applyFont="1" applyBorder="1" applyAlignment="1">
      <alignment horizontal="center" vertical="top" wrapText="1"/>
    </xf>
    <xf numFmtId="0" fontId="11" fillId="2" borderId="1" xfId="0" applyFont="1" applyFill="1" applyBorder="1" applyAlignment="1">
      <alignment horizontal="righ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right" vertical="top" wrapText="1"/>
    </xf>
    <xf numFmtId="0" fontId="11" fillId="2" borderId="7" xfId="0" applyFont="1" applyFill="1" applyBorder="1" applyAlignment="1">
      <alignment horizontal="right" vertical="top" wrapText="1"/>
    </xf>
    <xf numFmtId="0" fontId="11" fillId="2" borderId="5" xfId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right" vertical="top" wrapText="1"/>
    </xf>
    <xf numFmtId="0" fontId="11" fillId="3" borderId="2" xfId="0" applyFont="1" applyFill="1" applyBorder="1" applyAlignment="1">
      <alignment horizontal="left" vertical="top" wrapText="1"/>
    </xf>
  </cellXfs>
  <cellStyles count="27">
    <cellStyle name="Bad" xfId="20" builtinId="27"/>
    <cellStyle name="Normal" xfId="0" builtinId="0"/>
    <cellStyle name="Normal 10" xfId="1"/>
    <cellStyle name="Normal 12" xfId="2"/>
    <cellStyle name="Normal 13" xfId="3"/>
    <cellStyle name="Normal 13 2" xfId="17"/>
    <cellStyle name="Normal 13 3" xfId="26"/>
    <cellStyle name="Normal 14" xfId="4"/>
    <cellStyle name="Normal 15" xfId="5"/>
    <cellStyle name="Normal 16" xfId="6"/>
    <cellStyle name="Normal 18" xfId="7"/>
    <cellStyle name="Normal 19" xfId="12"/>
    <cellStyle name="Normal 2" xfId="16"/>
    <cellStyle name="Normal 2 2" xfId="8"/>
    <cellStyle name="Normal 2 4" xfId="9"/>
    <cellStyle name="Normal 2 4 2" xfId="15"/>
    <cellStyle name="Normal 20" xfId="13"/>
    <cellStyle name="Normal 20 2" xfId="18"/>
    <cellStyle name="Normal 21" xfId="14"/>
    <cellStyle name="Normal 21 2" xfId="19"/>
    <cellStyle name="Normal 22" xfId="21"/>
    <cellStyle name="Normal 24" xfId="22"/>
    <cellStyle name="Normal 25" xfId="25"/>
    <cellStyle name="Normal 26" xfId="24"/>
    <cellStyle name="Normal 5" xfId="10"/>
    <cellStyle name="Normal 9" xfId="11"/>
    <cellStyle name="Normal_Sheet1 2" xfId="23"/>
  </cellStyles>
  <dxfs count="96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DF5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ervehumancare.com/" TargetMode="External"/><Relationship Id="rId2" Type="http://schemas.openxmlformats.org/officeDocument/2006/relationships/hyperlink" Target="mailto:eskag@eskag.in" TargetMode="External"/><Relationship Id="rId1" Type="http://schemas.openxmlformats.org/officeDocument/2006/relationships/hyperlink" Target="mailto:ibtpricing@drreddys.com" TargetMode="External"/><Relationship Id="rId5" Type="http://schemas.openxmlformats.org/officeDocument/2006/relationships/hyperlink" Target="mailto:info@mediorganics.in" TargetMode="External"/><Relationship Id="rId4" Type="http://schemas.openxmlformats.org/officeDocument/2006/relationships/hyperlink" Target="mailto:Ujjawal84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A13" workbookViewId="0">
      <selection activeCell="N24" sqref="N24"/>
    </sheetView>
  </sheetViews>
  <sheetFormatPr defaultRowHeight="12.75"/>
  <cols>
    <col min="1" max="1" width="4.42578125" style="57" customWidth="1"/>
    <col min="2" max="2" width="13" style="57" customWidth="1"/>
    <col min="3" max="3" width="12.7109375" style="57" customWidth="1"/>
    <col min="4" max="4" width="21.5703125" style="57" customWidth="1"/>
    <col min="5" max="5" width="5.140625" style="57" customWidth="1"/>
    <col min="6" max="6" width="10.42578125" style="57" customWidth="1"/>
    <col min="7" max="7" width="8.85546875" style="57" customWidth="1"/>
    <col min="8" max="8" width="7.7109375" style="57" customWidth="1"/>
    <col min="9" max="9" width="10.7109375" style="71" customWidth="1"/>
    <col min="10" max="10" width="5.42578125" style="57" customWidth="1"/>
    <col min="11" max="11" width="14.42578125" style="71" bestFit="1" customWidth="1"/>
    <col min="12" max="12" width="9.85546875" style="57" customWidth="1"/>
    <col min="13" max="13" width="7.85546875" style="57" customWidth="1"/>
    <col min="14" max="14" width="11.5703125" style="57" customWidth="1"/>
    <col min="15" max="15" width="11.42578125" style="57" customWidth="1"/>
    <col min="16" max="16384" width="9.140625" style="57"/>
  </cols>
  <sheetData>
    <row r="1" spans="1:17" ht="12.75" customHeight="1">
      <c r="A1" s="99" t="s">
        <v>234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17" s="51" customFormat="1" ht="51">
      <c r="A2" s="48" t="s">
        <v>6</v>
      </c>
      <c r="B2" s="48" t="s">
        <v>7</v>
      </c>
      <c r="C2" s="48" t="s">
        <v>8</v>
      </c>
      <c r="D2" s="1" t="s">
        <v>9</v>
      </c>
      <c r="E2" s="48" t="s">
        <v>0</v>
      </c>
      <c r="F2" s="48" t="s">
        <v>5</v>
      </c>
      <c r="G2" s="48" t="s">
        <v>10</v>
      </c>
      <c r="H2" s="48" t="s">
        <v>1</v>
      </c>
      <c r="I2" s="54" t="s">
        <v>11</v>
      </c>
      <c r="J2" s="48" t="s">
        <v>12</v>
      </c>
      <c r="K2" s="54" t="s">
        <v>13</v>
      </c>
      <c r="L2" s="48" t="s">
        <v>14</v>
      </c>
      <c r="M2" s="48" t="s">
        <v>15</v>
      </c>
      <c r="N2" s="49" t="s">
        <v>40</v>
      </c>
      <c r="O2" s="50" t="s">
        <v>41</v>
      </c>
    </row>
    <row r="3" spans="1:17" ht="25.5">
      <c r="A3" s="58">
        <v>1</v>
      </c>
      <c r="B3" s="12" t="s">
        <v>191</v>
      </c>
      <c r="C3" s="11" t="s">
        <v>138</v>
      </c>
      <c r="D3" s="13" t="s">
        <v>139</v>
      </c>
      <c r="E3" s="10" t="s">
        <v>33</v>
      </c>
      <c r="F3" s="13" t="s">
        <v>140</v>
      </c>
      <c r="G3" s="13">
        <v>33</v>
      </c>
      <c r="H3" s="10">
        <v>2100</v>
      </c>
      <c r="I3" s="70">
        <f>G3*H3</f>
        <v>69300</v>
      </c>
      <c r="J3" s="59">
        <v>0.12</v>
      </c>
      <c r="K3" s="74">
        <f>I3*J3+I3</f>
        <v>77616</v>
      </c>
      <c r="L3" s="58" t="s">
        <v>22</v>
      </c>
      <c r="M3" s="58" t="s">
        <v>213</v>
      </c>
      <c r="N3" s="17">
        <v>43741</v>
      </c>
      <c r="O3" s="18">
        <v>44106</v>
      </c>
      <c r="P3" s="11" t="s">
        <v>137</v>
      </c>
      <c r="Q3" s="57" t="s">
        <v>221</v>
      </c>
    </row>
    <row r="4" spans="1:17">
      <c r="A4" s="58">
        <v>2</v>
      </c>
      <c r="B4" s="12" t="s">
        <v>186</v>
      </c>
      <c r="C4" s="10" t="s">
        <v>106</v>
      </c>
      <c r="D4" s="11" t="s">
        <v>107</v>
      </c>
      <c r="E4" s="10" t="s">
        <v>33</v>
      </c>
      <c r="F4" s="11" t="s">
        <v>82</v>
      </c>
      <c r="G4" s="11" t="s">
        <v>108</v>
      </c>
      <c r="H4" s="10">
        <v>33390</v>
      </c>
      <c r="I4" s="70">
        <f>G4*H4</f>
        <v>1069147.8</v>
      </c>
      <c r="J4" s="59">
        <v>0.12</v>
      </c>
      <c r="K4" s="74">
        <f>I4*J4+I4</f>
        <v>1197445.5360000001</v>
      </c>
      <c r="L4" s="58" t="s">
        <v>22</v>
      </c>
      <c r="M4" s="58" t="s">
        <v>208</v>
      </c>
      <c r="N4" s="17">
        <v>43647</v>
      </c>
      <c r="O4" s="18">
        <v>44012</v>
      </c>
      <c r="P4" s="9" t="s">
        <v>105</v>
      </c>
    </row>
    <row r="5" spans="1:17">
      <c r="A5" s="58">
        <v>3</v>
      </c>
      <c r="B5" s="7" t="s">
        <v>183</v>
      </c>
      <c r="C5" s="6" t="s">
        <v>88</v>
      </c>
      <c r="D5" s="5" t="s">
        <v>89</v>
      </c>
      <c r="E5" s="6" t="s">
        <v>247</v>
      </c>
      <c r="F5" s="5" t="s">
        <v>21</v>
      </c>
      <c r="G5" s="5" t="s">
        <v>90</v>
      </c>
      <c r="H5" s="6">
        <v>9</v>
      </c>
      <c r="I5" s="70">
        <f>G5*H5</f>
        <v>263655</v>
      </c>
      <c r="J5" s="59">
        <v>0.05</v>
      </c>
      <c r="K5" s="74">
        <f>I5*J5+I5</f>
        <v>276837.75</v>
      </c>
      <c r="L5" s="58" t="s">
        <v>22</v>
      </c>
      <c r="M5" s="58" t="s">
        <v>205</v>
      </c>
      <c r="N5" s="15">
        <v>43769</v>
      </c>
      <c r="O5" s="16">
        <v>44134</v>
      </c>
      <c r="P5" s="8" t="s">
        <v>87</v>
      </c>
    </row>
    <row r="6" spans="1:17">
      <c r="A6" s="58">
        <v>4</v>
      </c>
      <c r="B6" s="12" t="s">
        <v>184</v>
      </c>
      <c r="C6" s="10" t="s">
        <v>95</v>
      </c>
      <c r="D6" s="11" t="s">
        <v>96</v>
      </c>
      <c r="E6" s="10" t="s">
        <v>33</v>
      </c>
      <c r="F6" s="11" t="s">
        <v>82</v>
      </c>
      <c r="G6" s="11" t="s">
        <v>97</v>
      </c>
      <c r="H6" s="10">
        <v>30600</v>
      </c>
      <c r="I6" s="70">
        <f>G6*H6</f>
        <v>971550</v>
      </c>
      <c r="J6" s="59">
        <v>0.12</v>
      </c>
      <c r="K6" s="74">
        <f>I6*J6+I6</f>
        <v>1088136</v>
      </c>
      <c r="L6" s="58" t="s">
        <v>22</v>
      </c>
      <c r="M6" s="58" t="s">
        <v>206</v>
      </c>
      <c r="N6" s="17">
        <v>43682</v>
      </c>
      <c r="O6" s="18">
        <v>44047</v>
      </c>
      <c r="P6" s="9" t="s">
        <v>94</v>
      </c>
    </row>
    <row r="7" spans="1:17" ht="25.5">
      <c r="A7" s="58">
        <v>5</v>
      </c>
      <c r="B7" s="12" t="s">
        <v>44</v>
      </c>
      <c r="C7" s="10" t="s">
        <v>27</v>
      </c>
      <c r="D7" s="11" t="s">
        <v>28</v>
      </c>
      <c r="E7" s="10" t="s">
        <v>33</v>
      </c>
      <c r="F7" s="11" t="s">
        <v>29</v>
      </c>
      <c r="G7" s="11" t="s">
        <v>37</v>
      </c>
      <c r="H7" s="10">
        <v>10068</v>
      </c>
      <c r="I7" s="70">
        <f>G7*H7</f>
        <v>451902.18</v>
      </c>
      <c r="J7" s="59">
        <v>0.12</v>
      </c>
      <c r="K7" s="74">
        <f>I7*J7+I7</f>
        <v>506130.44160000002</v>
      </c>
      <c r="L7" s="58" t="s">
        <v>22</v>
      </c>
      <c r="M7" s="58" t="s">
        <v>45</v>
      </c>
      <c r="N7" s="17">
        <v>43769</v>
      </c>
      <c r="O7" s="18">
        <v>44134</v>
      </c>
      <c r="P7" s="9" t="s">
        <v>36</v>
      </c>
    </row>
    <row r="8" spans="1:17" ht="25.5">
      <c r="A8" s="58">
        <v>6</v>
      </c>
      <c r="B8" s="12" t="s">
        <v>178</v>
      </c>
      <c r="C8" s="10" t="s">
        <v>50</v>
      </c>
      <c r="D8" s="29" t="s">
        <v>51</v>
      </c>
      <c r="E8" s="10" t="s">
        <v>33</v>
      </c>
      <c r="F8" s="29" t="s">
        <v>53</v>
      </c>
      <c r="G8" s="29">
        <v>0.66</v>
      </c>
      <c r="H8" s="10">
        <v>30150</v>
      </c>
      <c r="I8" s="70">
        <f t="shared" ref="I8:I19" si="0">G8*H8</f>
        <v>19899</v>
      </c>
      <c r="J8" s="59">
        <v>0.12</v>
      </c>
      <c r="K8" s="74">
        <f t="shared" ref="K8:K19" si="1">I8*J8+I8</f>
        <v>22286.880000000001</v>
      </c>
      <c r="L8" s="29" t="s">
        <v>53</v>
      </c>
      <c r="M8" s="58" t="s">
        <v>200</v>
      </c>
      <c r="N8" s="17">
        <v>43760</v>
      </c>
      <c r="O8" s="18">
        <v>44490</v>
      </c>
      <c r="P8" s="28" t="s">
        <v>49</v>
      </c>
      <c r="Q8" s="57" t="s">
        <v>222</v>
      </c>
    </row>
    <row r="9" spans="1:17">
      <c r="A9" s="58">
        <v>7</v>
      </c>
      <c r="B9" s="12" t="s">
        <v>185</v>
      </c>
      <c r="C9" s="10" t="s">
        <v>101</v>
      </c>
      <c r="D9" s="30" t="s">
        <v>102</v>
      </c>
      <c r="E9" s="10" t="s">
        <v>33</v>
      </c>
      <c r="F9" s="30" t="s">
        <v>60</v>
      </c>
      <c r="G9" s="30">
        <v>1.96</v>
      </c>
      <c r="H9" s="10">
        <v>21000</v>
      </c>
      <c r="I9" s="70">
        <f>G9*H9</f>
        <v>41160</v>
      </c>
      <c r="J9" s="59">
        <v>0.12</v>
      </c>
      <c r="K9" s="74">
        <f>I9*J9+I9</f>
        <v>46099.199999999997</v>
      </c>
      <c r="L9" s="58" t="s">
        <v>248</v>
      </c>
      <c r="M9" s="58" t="s">
        <v>207</v>
      </c>
      <c r="N9" s="17">
        <v>43640</v>
      </c>
      <c r="O9" s="18">
        <v>44370</v>
      </c>
      <c r="P9" s="30" t="str">
        <f>"010592"</f>
        <v>010592</v>
      </c>
      <c r="Q9" s="57" t="s">
        <v>223</v>
      </c>
    </row>
    <row r="10" spans="1:17" ht="16.5" customHeight="1">
      <c r="A10" s="58">
        <v>8</v>
      </c>
      <c r="B10" s="12" t="s">
        <v>179</v>
      </c>
      <c r="C10" s="10" t="s">
        <v>58</v>
      </c>
      <c r="D10" s="11" t="s">
        <v>59</v>
      </c>
      <c r="E10" s="10" t="s">
        <v>33</v>
      </c>
      <c r="F10" s="11" t="s">
        <v>60</v>
      </c>
      <c r="G10" s="11" t="s">
        <v>61</v>
      </c>
      <c r="H10" s="10">
        <v>24300</v>
      </c>
      <c r="I10" s="70">
        <f>G10*H10</f>
        <v>12150</v>
      </c>
      <c r="J10" s="59">
        <v>0.12</v>
      </c>
      <c r="K10" s="74">
        <f>I10*J10+I10</f>
        <v>13608</v>
      </c>
      <c r="L10" s="58" t="s">
        <v>248</v>
      </c>
      <c r="M10" s="58" t="s">
        <v>201</v>
      </c>
      <c r="N10" s="17">
        <v>43325</v>
      </c>
      <c r="O10" s="18">
        <v>44055</v>
      </c>
      <c r="P10" s="9" t="s">
        <v>57</v>
      </c>
    </row>
    <row r="11" spans="1:17">
      <c r="A11" s="58">
        <v>9</v>
      </c>
      <c r="B11" s="12" t="s">
        <v>180</v>
      </c>
      <c r="C11" s="10" t="s">
        <v>66</v>
      </c>
      <c r="D11" s="10" t="s">
        <v>67</v>
      </c>
      <c r="E11" s="10" t="s">
        <v>33</v>
      </c>
      <c r="F11" s="10" t="s">
        <v>34</v>
      </c>
      <c r="G11" s="10">
        <v>2.4700000000000002</v>
      </c>
      <c r="H11" s="10">
        <v>19800</v>
      </c>
      <c r="I11" s="70">
        <f t="shared" si="0"/>
        <v>48906.000000000007</v>
      </c>
      <c r="J11" s="59">
        <v>0.12</v>
      </c>
      <c r="K11" s="74">
        <f t="shared" si="1"/>
        <v>54774.720000000008</v>
      </c>
      <c r="L11" s="58" t="s">
        <v>197</v>
      </c>
      <c r="M11" s="58" t="s">
        <v>202</v>
      </c>
      <c r="N11" s="17">
        <v>43664</v>
      </c>
      <c r="O11" s="18">
        <v>44394</v>
      </c>
      <c r="P11" s="11" t="s">
        <v>65</v>
      </c>
      <c r="Q11" s="57" t="s">
        <v>224</v>
      </c>
    </row>
    <row r="12" spans="1:17" ht="25.5">
      <c r="A12" s="58">
        <v>10</v>
      </c>
      <c r="B12" s="12" t="s">
        <v>181</v>
      </c>
      <c r="C12" s="10" t="s">
        <v>72</v>
      </c>
      <c r="D12" s="11" t="s">
        <v>73</v>
      </c>
      <c r="E12" s="10" t="s">
        <v>33</v>
      </c>
      <c r="F12" s="11" t="s">
        <v>74</v>
      </c>
      <c r="G12" s="11" t="s">
        <v>75</v>
      </c>
      <c r="H12" s="10">
        <v>4230</v>
      </c>
      <c r="I12" s="70">
        <f t="shared" si="0"/>
        <v>148853.69999999998</v>
      </c>
      <c r="J12" s="59">
        <v>0.12</v>
      </c>
      <c r="K12" s="74">
        <f t="shared" si="1"/>
        <v>166716.14399999997</v>
      </c>
      <c r="L12" s="58" t="s">
        <v>198</v>
      </c>
      <c r="M12" s="58" t="s">
        <v>203</v>
      </c>
      <c r="N12" s="17">
        <v>43872</v>
      </c>
      <c r="O12" s="17">
        <v>44237</v>
      </c>
      <c r="P12" s="9" t="s">
        <v>71</v>
      </c>
      <c r="Q12" s="57" t="s">
        <v>225</v>
      </c>
    </row>
    <row r="13" spans="1:17" ht="25.5">
      <c r="A13" s="58">
        <v>11</v>
      </c>
      <c r="B13" s="12" t="s">
        <v>187</v>
      </c>
      <c r="C13" s="10" t="s">
        <v>112</v>
      </c>
      <c r="D13" s="10" t="s">
        <v>113</v>
      </c>
      <c r="E13" s="10" t="s">
        <v>33</v>
      </c>
      <c r="F13" s="10" t="s">
        <v>114</v>
      </c>
      <c r="G13" s="10">
        <v>0.69</v>
      </c>
      <c r="H13" s="10">
        <v>189000</v>
      </c>
      <c r="I13" s="70">
        <f t="shared" si="0"/>
        <v>130409.99999999999</v>
      </c>
      <c r="J13" s="59">
        <v>0.12</v>
      </c>
      <c r="K13" s="74">
        <f t="shared" si="1"/>
        <v>146059.19999999998</v>
      </c>
      <c r="L13" s="10" t="s">
        <v>114</v>
      </c>
      <c r="M13" s="58" t="s">
        <v>209</v>
      </c>
      <c r="N13" s="17">
        <v>43662</v>
      </c>
      <c r="O13" s="18">
        <v>44392</v>
      </c>
      <c r="P13" s="9" t="s">
        <v>111</v>
      </c>
      <c r="Q13" s="57" t="s">
        <v>226</v>
      </c>
    </row>
    <row r="14" spans="1:17" ht="24.75" customHeight="1">
      <c r="A14" s="58">
        <v>12</v>
      </c>
      <c r="B14" s="12" t="s">
        <v>188</v>
      </c>
      <c r="C14" s="11" t="s">
        <v>119</v>
      </c>
      <c r="D14" s="13" t="s">
        <v>120</v>
      </c>
      <c r="E14" s="10" t="s">
        <v>33</v>
      </c>
      <c r="F14" s="13" t="s">
        <v>219</v>
      </c>
      <c r="G14" s="13">
        <v>30.79</v>
      </c>
      <c r="H14" s="10">
        <v>39600</v>
      </c>
      <c r="I14" s="70">
        <f t="shared" si="0"/>
        <v>1219284</v>
      </c>
      <c r="J14" s="59">
        <v>0.12</v>
      </c>
      <c r="K14" s="74">
        <f t="shared" si="1"/>
        <v>1365598.08</v>
      </c>
      <c r="L14" s="58" t="s">
        <v>42</v>
      </c>
      <c r="M14" s="58" t="s">
        <v>211</v>
      </c>
      <c r="N14" s="17">
        <v>43397</v>
      </c>
      <c r="O14" s="31">
        <v>43944</v>
      </c>
      <c r="P14" s="11" t="s">
        <v>118</v>
      </c>
      <c r="Q14" s="57" t="s">
        <v>227</v>
      </c>
    </row>
    <row r="15" spans="1:17">
      <c r="A15" s="58">
        <v>13</v>
      </c>
      <c r="B15" s="12" t="s">
        <v>190</v>
      </c>
      <c r="C15" s="10" t="s">
        <v>131</v>
      </c>
      <c r="D15" s="10" t="s">
        <v>132</v>
      </c>
      <c r="E15" s="10" t="s">
        <v>33</v>
      </c>
      <c r="F15" s="10" t="s">
        <v>133</v>
      </c>
      <c r="G15" s="10">
        <v>0.32</v>
      </c>
      <c r="H15" s="10">
        <v>49200</v>
      </c>
      <c r="I15" s="70">
        <f t="shared" si="0"/>
        <v>15744</v>
      </c>
      <c r="J15" s="59">
        <v>0.12</v>
      </c>
      <c r="K15" s="74">
        <f t="shared" si="1"/>
        <v>17633.28</v>
      </c>
      <c r="L15" s="10" t="s">
        <v>39</v>
      </c>
      <c r="M15" s="58" t="s">
        <v>212</v>
      </c>
      <c r="N15" s="17">
        <v>43614</v>
      </c>
      <c r="O15" s="18">
        <v>44344</v>
      </c>
      <c r="P15" s="9" t="s">
        <v>130</v>
      </c>
      <c r="Q15" s="57" t="s">
        <v>228</v>
      </c>
    </row>
    <row r="16" spans="1:17">
      <c r="A16" s="58">
        <v>14</v>
      </c>
      <c r="B16" s="12" t="s">
        <v>192</v>
      </c>
      <c r="C16" s="10" t="s">
        <v>151</v>
      </c>
      <c r="D16" s="13" t="s">
        <v>152</v>
      </c>
      <c r="E16" s="10" t="s">
        <v>33</v>
      </c>
      <c r="F16" s="13" t="s">
        <v>153</v>
      </c>
      <c r="G16" s="13">
        <v>0.81</v>
      </c>
      <c r="H16" s="10">
        <v>24300</v>
      </c>
      <c r="I16" s="70">
        <f t="shared" si="0"/>
        <v>19683</v>
      </c>
      <c r="J16" s="59">
        <v>0.12</v>
      </c>
      <c r="K16" s="74">
        <f t="shared" si="1"/>
        <v>22044.959999999999</v>
      </c>
      <c r="L16" s="58" t="s">
        <v>20</v>
      </c>
      <c r="M16" s="58" t="s">
        <v>215</v>
      </c>
      <c r="N16" s="17">
        <v>43662</v>
      </c>
      <c r="O16" s="18">
        <v>44392</v>
      </c>
      <c r="P16" s="9" t="s">
        <v>150</v>
      </c>
      <c r="Q16" s="57" t="s">
        <v>229</v>
      </c>
    </row>
    <row r="17" spans="1:17">
      <c r="A17" s="58">
        <v>15</v>
      </c>
      <c r="B17" s="12" t="s">
        <v>193</v>
      </c>
      <c r="C17" s="10" t="s">
        <v>158</v>
      </c>
      <c r="D17" s="13" t="s">
        <v>159</v>
      </c>
      <c r="E17" s="10" t="s">
        <v>33</v>
      </c>
      <c r="F17" s="13" t="s">
        <v>153</v>
      </c>
      <c r="G17" s="13">
        <v>0.83</v>
      </c>
      <c r="H17" s="10">
        <v>58200</v>
      </c>
      <c r="I17" s="70">
        <f t="shared" si="0"/>
        <v>48306</v>
      </c>
      <c r="J17" s="59">
        <v>0.12</v>
      </c>
      <c r="K17" s="74">
        <f t="shared" si="1"/>
        <v>54102.720000000001</v>
      </c>
      <c r="L17" s="58" t="s">
        <v>20</v>
      </c>
      <c r="M17" s="58" t="s">
        <v>216</v>
      </c>
      <c r="N17" s="17">
        <v>43587</v>
      </c>
      <c r="O17" s="18">
        <v>44317</v>
      </c>
      <c r="P17" s="9" t="s">
        <v>157</v>
      </c>
    </row>
    <row r="18" spans="1:17" ht="25.5">
      <c r="A18" s="58">
        <v>16</v>
      </c>
      <c r="B18" s="12" t="s">
        <v>194</v>
      </c>
      <c r="C18" s="10" t="s">
        <v>163</v>
      </c>
      <c r="D18" s="11" t="s">
        <v>164</v>
      </c>
      <c r="E18" s="10" t="s">
        <v>33</v>
      </c>
      <c r="F18" s="11" t="s">
        <v>165</v>
      </c>
      <c r="G18" s="11" t="s">
        <v>166</v>
      </c>
      <c r="H18" s="10">
        <v>4590</v>
      </c>
      <c r="I18" s="70">
        <f t="shared" si="0"/>
        <v>36261</v>
      </c>
      <c r="J18" s="59">
        <v>0.12</v>
      </c>
      <c r="K18" s="74">
        <f t="shared" si="1"/>
        <v>40612.32</v>
      </c>
      <c r="L18" s="11" t="s">
        <v>165</v>
      </c>
      <c r="M18" s="58" t="s">
        <v>217</v>
      </c>
      <c r="N18" s="17">
        <v>43705</v>
      </c>
      <c r="O18" s="18">
        <v>44435</v>
      </c>
      <c r="P18" s="9" t="s">
        <v>162</v>
      </c>
      <c r="Q18" s="57" t="s">
        <v>230</v>
      </c>
    </row>
    <row r="19" spans="1:17" s="51" customFormat="1" ht="25.5">
      <c r="A19" s="58">
        <v>17</v>
      </c>
      <c r="B19" s="45" t="s">
        <v>195</v>
      </c>
      <c r="C19" s="46" t="s">
        <v>171</v>
      </c>
      <c r="D19" s="47" t="s">
        <v>172</v>
      </c>
      <c r="E19" s="46" t="s">
        <v>33</v>
      </c>
      <c r="F19" s="47" t="s">
        <v>173</v>
      </c>
      <c r="G19" s="47" t="s">
        <v>174</v>
      </c>
      <c r="H19" s="46">
        <v>1800</v>
      </c>
      <c r="I19" s="70">
        <f t="shared" si="0"/>
        <v>17460</v>
      </c>
      <c r="J19" s="52">
        <v>0.05</v>
      </c>
      <c r="K19" s="74">
        <f t="shared" si="1"/>
        <v>18333</v>
      </c>
      <c r="L19" s="53" t="s">
        <v>199</v>
      </c>
      <c r="M19" s="53" t="s">
        <v>218</v>
      </c>
      <c r="N19" s="17">
        <v>43775</v>
      </c>
      <c r="O19" s="18">
        <v>44505</v>
      </c>
      <c r="P19" s="11" t="s">
        <v>170</v>
      </c>
      <c r="Q19" s="51" t="s">
        <v>231</v>
      </c>
    </row>
    <row r="20" spans="1:17" ht="12.75" customHeight="1">
      <c r="A20" s="96" t="s">
        <v>30</v>
      </c>
      <c r="B20" s="97"/>
      <c r="C20" s="97"/>
      <c r="D20" s="97"/>
      <c r="E20" s="97"/>
      <c r="F20" s="97"/>
      <c r="G20" s="97"/>
      <c r="H20" s="97"/>
      <c r="I20" s="97"/>
      <c r="J20" s="98"/>
      <c r="K20" s="76">
        <f>SUM(K3:K19)</f>
        <v>5114034.2316000005</v>
      </c>
    </row>
    <row r="21" spans="1:17" ht="12.75" customHeight="1">
      <c r="A21" s="96" t="s">
        <v>31</v>
      </c>
      <c r="B21" s="97"/>
      <c r="C21" s="97"/>
      <c r="D21" s="97"/>
      <c r="E21" s="97"/>
      <c r="F21" s="97"/>
      <c r="G21" s="97"/>
      <c r="H21" s="97"/>
      <c r="I21" s="97"/>
      <c r="J21" s="98"/>
      <c r="K21" s="76">
        <v>-0.23</v>
      </c>
    </row>
    <row r="22" spans="1:17" ht="12.75" customHeight="1">
      <c r="A22" s="96" t="s">
        <v>233</v>
      </c>
      <c r="B22" s="97"/>
      <c r="C22" s="97"/>
      <c r="D22" s="97"/>
      <c r="E22" s="97"/>
      <c r="F22" s="97"/>
      <c r="G22" s="97"/>
      <c r="H22" s="97"/>
      <c r="I22" s="97"/>
      <c r="J22" s="98"/>
      <c r="K22" s="76">
        <f>SUM(K20:K21)</f>
        <v>5114034.0016000001</v>
      </c>
    </row>
    <row r="29" spans="1:17" ht="15" customHeight="1">
      <c r="B29" s="57" t="s">
        <v>19</v>
      </c>
      <c r="I29" s="77" t="s">
        <v>232</v>
      </c>
    </row>
    <row r="30" spans="1:17" ht="15" customHeight="1">
      <c r="B30" s="57" t="s">
        <v>16</v>
      </c>
      <c r="I30" s="71" t="s">
        <v>16</v>
      </c>
    </row>
    <row r="31" spans="1:17" ht="15" customHeight="1">
      <c r="B31" s="57" t="s">
        <v>17</v>
      </c>
      <c r="I31" s="71" t="s">
        <v>18</v>
      </c>
    </row>
    <row r="37" spans="1:16" ht="25.5">
      <c r="A37" s="55" t="s">
        <v>23</v>
      </c>
      <c r="B37" s="55" t="s">
        <v>24</v>
      </c>
      <c r="C37" s="55" t="s">
        <v>25</v>
      </c>
      <c r="D37" s="55" t="s">
        <v>26</v>
      </c>
      <c r="E37" s="55" t="s">
        <v>2</v>
      </c>
      <c r="F37" s="55" t="s">
        <v>21</v>
      </c>
      <c r="G37" s="55">
        <v>347</v>
      </c>
      <c r="H37" s="55">
        <v>360</v>
      </c>
      <c r="I37" s="72">
        <f>G37*H37</f>
        <v>124920</v>
      </c>
      <c r="J37" s="56">
        <v>0.12</v>
      </c>
      <c r="K37" s="72">
        <f>I37*J37+I37</f>
        <v>139910.39999999999</v>
      </c>
      <c r="L37" s="55" t="s">
        <v>22</v>
      </c>
      <c r="M37" s="55" t="s">
        <v>32</v>
      </c>
    </row>
    <row r="38" spans="1:16" s="67" customFormat="1">
      <c r="A38" s="60">
        <v>6</v>
      </c>
      <c r="B38" s="61" t="s">
        <v>182</v>
      </c>
      <c r="C38" s="62" t="s">
        <v>80</v>
      </c>
      <c r="D38" s="42" t="s">
        <v>81</v>
      </c>
      <c r="E38" s="62" t="s">
        <v>33</v>
      </c>
      <c r="F38" s="42" t="s">
        <v>82</v>
      </c>
      <c r="G38" s="42" t="s">
        <v>83</v>
      </c>
      <c r="H38" s="62">
        <v>31350</v>
      </c>
      <c r="I38" s="73">
        <f>G38*H38</f>
        <v>1099131</v>
      </c>
      <c r="J38" s="63">
        <v>0.12</v>
      </c>
      <c r="K38" s="75">
        <f>I38*J38+I38</f>
        <v>1231026.72</v>
      </c>
      <c r="L38" s="60" t="s">
        <v>22</v>
      </c>
      <c r="M38" s="60" t="s">
        <v>204</v>
      </c>
      <c r="N38" s="64">
        <v>43634</v>
      </c>
      <c r="O38" s="65">
        <v>43999</v>
      </c>
      <c r="P38" s="66" t="s">
        <v>79</v>
      </c>
    </row>
    <row r="39" spans="1:16" s="67" customFormat="1" ht="25.5">
      <c r="A39" s="60">
        <v>13</v>
      </c>
      <c r="B39" s="61" t="s">
        <v>189</v>
      </c>
      <c r="C39" s="62" t="s">
        <v>125</v>
      </c>
      <c r="D39" s="68" t="s">
        <v>126</v>
      </c>
      <c r="E39" s="62" t="s">
        <v>33</v>
      </c>
      <c r="F39" s="68" t="s">
        <v>219</v>
      </c>
      <c r="G39" s="68">
        <v>15.78</v>
      </c>
      <c r="H39" s="62">
        <v>36750</v>
      </c>
      <c r="I39" s="73">
        <f>G39*H39</f>
        <v>579915</v>
      </c>
      <c r="J39" s="63">
        <v>0.12</v>
      </c>
      <c r="K39" s="75">
        <f>I39*J39+I39</f>
        <v>649504.80000000005</v>
      </c>
      <c r="L39" s="60" t="s">
        <v>42</v>
      </c>
      <c r="M39" s="60" t="s">
        <v>210</v>
      </c>
      <c r="N39" s="64">
        <v>43531</v>
      </c>
      <c r="O39" s="65">
        <v>43896</v>
      </c>
      <c r="P39" s="68" t="str">
        <f>"010603"</f>
        <v>010603</v>
      </c>
    </row>
    <row r="40" spans="1:16" s="67" customFormat="1" ht="25.5">
      <c r="A40" s="60">
        <v>16</v>
      </c>
      <c r="B40" s="61" t="s">
        <v>191</v>
      </c>
      <c r="C40" s="62" t="s">
        <v>145</v>
      </c>
      <c r="D40" s="69" t="s">
        <v>146</v>
      </c>
      <c r="E40" s="62" t="s">
        <v>33</v>
      </c>
      <c r="F40" s="69" t="s">
        <v>140</v>
      </c>
      <c r="G40" s="69">
        <v>0.41</v>
      </c>
      <c r="H40" s="62">
        <v>32250</v>
      </c>
      <c r="I40" s="73">
        <f>G40*H40</f>
        <v>13222.5</v>
      </c>
      <c r="J40" s="63">
        <v>0.12</v>
      </c>
      <c r="K40" s="75">
        <f>I40*J40+I40</f>
        <v>14809.2</v>
      </c>
      <c r="L40" s="60" t="s">
        <v>22</v>
      </c>
      <c r="M40" s="60" t="s">
        <v>214</v>
      </c>
      <c r="N40" s="64">
        <v>43297</v>
      </c>
      <c r="O40" s="65">
        <v>44027</v>
      </c>
      <c r="P40" s="42" t="s">
        <v>144</v>
      </c>
    </row>
  </sheetData>
  <sortState ref="A3:M91">
    <sortCondition ref="L2"/>
  </sortState>
  <mergeCells count="4">
    <mergeCell ref="A20:J20"/>
    <mergeCell ref="A21:J21"/>
    <mergeCell ref="A22:J22"/>
    <mergeCell ref="A1:O1"/>
  </mergeCells>
  <conditionalFormatting sqref="C7">
    <cfRule type="duplicateValues" dxfId="962" priority="334" stopIfTrue="1"/>
  </conditionalFormatting>
  <conditionalFormatting sqref="C8">
    <cfRule type="duplicateValues" dxfId="961" priority="333" stopIfTrue="1"/>
  </conditionalFormatting>
  <conditionalFormatting sqref="C10">
    <cfRule type="duplicateValues" dxfId="960" priority="332" stopIfTrue="1"/>
  </conditionalFormatting>
  <conditionalFormatting sqref="C10">
    <cfRule type="duplicateValues" dxfId="959" priority="330"/>
    <cfRule type="duplicateValues" dxfId="958" priority="331"/>
  </conditionalFormatting>
  <conditionalFormatting sqref="C12">
    <cfRule type="duplicateValues" dxfId="957" priority="329" stopIfTrue="1"/>
  </conditionalFormatting>
  <conditionalFormatting sqref="C38">
    <cfRule type="duplicateValues" dxfId="956" priority="328" stopIfTrue="1"/>
  </conditionalFormatting>
  <conditionalFormatting sqref="C6">
    <cfRule type="duplicateValues" dxfId="955" priority="327" stopIfTrue="1"/>
  </conditionalFormatting>
  <conditionalFormatting sqref="C4">
    <cfRule type="duplicateValues" dxfId="954" priority="326" stopIfTrue="1"/>
  </conditionalFormatting>
  <conditionalFormatting sqref="C14">
    <cfRule type="duplicateValues" dxfId="953" priority="325" stopIfTrue="1"/>
  </conditionalFormatting>
  <conditionalFormatting sqref="C39">
    <cfRule type="duplicateValues" dxfId="952" priority="324" stopIfTrue="1"/>
  </conditionalFormatting>
  <conditionalFormatting sqref="C15">
    <cfRule type="duplicateValues" dxfId="951" priority="323" stopIfTrue="1"/>
  </conditionalFormatting>
  <conditionalFormatting sqref="C3">
    <cfRule type="duplicateValues" dxfId="950" priority="322" stopIfTrue="1"/>
  </conditionalFormatting>
  <conditionalFormatting sqref="C40">
    <cfRule type="duplicateValues" dxfId="949" priority="321" stopIfTrue="1"/>
  </conditionalFormatting>
  <conditionalFormatting sqref="D7">
    <cfRule type="duplicateValues" dxfId="948" priority="320" stopIfTrue="1"/>
  </conditionalFormatting>
  <conditionalFormatting sqref="D7">
    <cfRule type="duplicateValues" dxfId="947" priority="318"/>
    <cfRule type="duplicateValues" dxfId="946" priority="319"/>
  </conditionalFormatting>
  <conditionalFormatting sqref="D8">
    <cfRule type="duplicateValues" dxfId="945" priority="316"/>
    <cfRule type="duplicateValues" dxfId="944" priority="317"/>
  </conditionalFormatting>
  <conditionalFormatting sqref="D8">
    <cfRule type="duplicateValues" dxfId="943" priority="315" stopIfTrue="1"/>
  </conditionalFormatting>
  <conditionalFormatting sqref="D10">
    <cfRule type="duplicateValues" dxfId="942" priority="314" stopIfTrue="1"/>
  </conditionalFormatting>
  <conditionalFormatting sqref="D10">
    <cfRule type="duplicateValues" dxfId="941" priority="312"/>
    <cfRule type="duplicateValues" dxfId="940" priority="313"/>
  </conditionalFormatting>
  <conditionalFormatting sqref="D11">
    <cfRule type="duplicateValues" dxfId="939" priority="310"/>
    <cfRule type="duplicateValues" dxfId="938" priority="311"/>
  </conditionalFormatting>
  <conditionalFormatting sqref="D12">
    <cfRule type="duplicateValues" dxfId="937" priority="309" stopIfTrue="1"/>
  </conditionalFormatting>
  <conditionalFormatting sqref="D12">
    <cfRule type="duplicateValues" dxfId="936" priority="307"/>
    <cfRule type="duplicateValues" dxfId="935" priority="308"/>
  </conditionalFormatting>
  <conditionalFormatting sqref="D38">
    <cfRule type="duplicateValues" dxfId="934" priority="306"/>
  </conditionalFormatting>
  <conditionalFormatting sqref="D38">
    <cfRule type="duplicateValues" dxfId="933" priority="305" stopIfTrue="1"/>
  </conditionalFormatting>
  <conditionalFormatting sqref="D38">
    <cfRule type="duplicateValues" dxfId="932" priority="303"/>
    <cfRule type="duplicateValues" dxfId="931" priority="304"/>
  </conditionalFormatting>
  <conditionalFormatting sqref="D6">
    <cfRule type="duplicateValues" dxfId="930" priority="302" stopIfTrue="1"/>
  </conditionalFormatting>
  <conditionalFormatting sqref="D6">
    <cfRule type="duplicateValues" dxfId="929" priority="300"/>
    <cfRule type="duplicateValues" dxfId="928" priority="301"/>
  </conditionalFormatting>
  <conditionalFormatting sqref="D9">
    <cfRule type="duplicateValues" dxfId="927" priority="298"/>
    <cfRule type="duplicateValues" dxfId="926" priority="299"/>
  </conditionalFormatting>
  <conditionalFormatting sqref="D4">
    <cfRule type="duplicateValues" dxfId="925" priority="297" stopIfTrue="1"/>
  </conditionalFormatting>
  <conditionalFormatting sqref="D4">
    <cfRule type="duplicateValues" dxfId="924" priority="295"/>
    <cfRule type="duplicateValues" dxfId="923" priority="296"/>
  </conditionalFormatting>
  <conditionalFormatting sqref="D13">
    <cfRule type="duplicateValues" dxfId="922" priority="293"/>
    <cfRule type="duplicateValues" dxfId="921" priority="294"/>
  </conditionalFormatting>
  <conditionalFormatting sqref="D14">
    <cfRule type="duplicateValues" dxfId="920" priority="292" stopIfTrue="1"/>
  </conditionalFormatting>
  <conditionalFormatting sqref="D14">
    <cfRule type="duplicateValues" dxfId="919" priority="290"/>
    <cfRule type="duplicateValues" dxfId="918" priority="291"/>
  </conditionalFormatting>
  <conditionalFormatting sqref="D39">
    <cfRule type="duplicateValues" dxfId="917" priority="289" stopIfTrue="1"/>
  </conditionalFormatting>
  <conditionalFormatting sqref="D39">
    <cfRule type="duplicateValues" dxfId="916" priority="287"/>
    <cfRule type="duplicateValues" dxfId="915" priority="288"/>
  </conditionalFormatting>
  <conditionalFormatting sqref="D15">
    <cfRule type="duplicateValues" dxfId="914" priority="286" stopIfTrue="1"/>
  </conditionalFormatting>
  <conditionalFormatting sqref="D15">
    <cfRule type="duplicateValues" dxfId="913" priority="284"/>
    <cfRule type="duplicateValues" dxfId="912" priority="285"/>
  </conditionalFormatting>
  <conditionalFormatting sqref="D3">
    <cfRule type="duplicateValues" dxfId="911" priority="283" stopIfTrue="1"/>
  </conditionalFormatting>
  <conditionalFormatting sqref="D3">
    <cfRule type="duplicateValues" dxfId="910" priority="281"/>
    <cfRule type="duplicateValues" dxfId="909" priority="282"/>
  </conditionalFormatting>
  <conditionalFormatting sqref="D40">
    <cfRule type="duplicateValues" dxfId="908" priority="280" stopIfTrue="1"/>
  </conditionalFormatting>
  <conditionalFormatting sqref="D40">
    <cfRule type="duplicateValues" dxfId="907" priority="278"/>
    <cfRule type="duplicateValues" dxfId="906" priority="279"/>
  </conditionalFormatting>
  <conditionalFormatting sqref="D16">
    <cfRule type="duplicateValues" dxfId="905" priority="276"/>
    <cfRule type="duplicateValues" dxfId="904" priority="277"/>
  </conditionalFormatting>
  <conditionalFormatting sqref="D16">
    <cfRule type="duplicateValues" dxfId="903" priority="275" stopIfTrue="1"/>
  </conditionalFormatting>
  <conditionalFormatting sqref="D17">
    <cfRule type="duplicateValues" dxfId="902" priority="274" stopIfTrue="1"/>
  </conditionalFormatting>
  <conditionalFormatting sqref="D17">
    <cfRule type="duplicateValues" dxfId="901" priority="272"/>
    <cfRule type="duplicateValues" dxfId="900" priority="273"/>
  </conditionalFormatting>
  <conditionalFormatting sqref="D18">
    <cfRule type="duplicateValues" dxfId="899" priority="270"/>
    <cfRule type="duplicateValues" dxfId="898" priority="271"/>
  </conditionalFormatting>
  <conditionalFormatting sqref="D19">
    <cfRule type="duplicateValues" dxfId="897" priority="268"/>
    <cfRule type="duplicateValues" dxfId="896" priority="269"/>
  </conditionalFormatting>
  <conditionalFormatting sqref="F7">
    <cfRule type="duplicateValues" dxfId="895" priority="267" stopIfTrue="1"/>
  </conditionalFormatting>
  <conditionalFormatting sqref="F7">
    <cfRule type="duplicateValues" dxfId="894" priority="265"/>
    <cfRule type="duplicateValues" dxfId="893" priority="266"/>
  </conditionalFormatting>
  <conditionalFormatting sqref="F8">
    <cfRule type="duplicateValues" dxfId="892" priority="263"/>
    <cfRule type="duplicateValues" dxfId="891" priority="264"/>
  </conditionalFormatting>
  <conditionalFormatting sqref="F8">
    <cfRule type="duplicateValues" dxfId="890" priority="262" stopIfTrue="1"/>
  </conditionalFormatting>
  <conditionalFormatting sqref="F10">
    <cfRule type="duplicateValues" dxfId="889" priority="261" stopIfTrue="1"/>
  </conditionalFormatting>
  <conditionalFormatting sqref="F10">
    <cfRule type="duplicateValues" dxfId="888" priority="259"/>
    <cfRule type="duplicateValues" dxfId="887" priority="260"/>
  </conditionalFormatting>
  <conditionalFormatting sqref="F11">
    <cfRule type="duplicateValues" dxfId="886" priority="257"/>
    <cfRule type="duplicateValues" dxfId="885" priority="258"/>
  </conditionalFormatting>
  <conditionalFormatting sqref="F12">
    <cfRule type="duplicateValues" dxfId="884" priority="256" stopIfTrue="1"/>
  </conditionalFormatting>
  <conditionalFormatting sqref="F12">
    <cfRule type="duplicateValues" dxfId="883" priority="254"/>
    <cfRule type="duplicateValues" dxfId="882" priority="255"/>
  </conditionalFormatting>
  <conditionalFormatting sqref="F38">
    <cfRule type="duplicateValues" dxfId="881" priority="253"/>
  </conditionalFormatting>
  <conditionalFormatting sqref="F38">
    <cfRule type="duplicateValues" dxfId="880" priority="252" stopIfTrue="1"/>
  </conditionalFormatting>
  <conditionalFormatting sqref="F38">
    <cfRule type="duplicateValues" dxfId="879" priority="250"/>
    <cfRule type="duplicateValues" dxfId="878" priority="251"/>
  </conditionalFormatting>
  <conditionalFormatting sqref="F6">
    <cfRule type="duplicateValues" dxfId="877" priority="249" stopIfTrue="1"/>
  </conditionalFormatting>
  <conditionalFormatting sqref="F6">
    <cfRule type="duplicateValues" dxfId="876" priority="247"/>
    <cfRule type="duplicateValues" dxfId="875" priority="248"/>
  </conditionalFormatting>
  <conditionalFormatting sqref="F9">
    <cfRule type="duplicateValues" dxfId="874" priority="245"/>
    <cfRule type="duplicateValues" dxfId="873" priority="246"/>
  </conditionalFormatting>
  <conditionalFormatting sqref="F4">
    <cfRule type="duplicateValues" dxfId="872" priority="244" stopIfTrue="1"/>
  </conditionalFormatting>
  <conditionalFormatting sqref="F4">
    <cfRule type="duplicateValues" dxfId="871" priority="242"/>
    <cfRule type="duplicateValues" dxfId="870" priority="243"/>
  </conditionalFormatting>
  <conditionalFormatting sqref="F13">
    <cfRule type="duplicateValues" dxfId="869" priority="240"/>
    <cfRule type="duplicateValues" dxfId="868" priority="241"/>
  </conditionalFormatting>
  <conditionalFormatting sqref="F14">
    <cfRule type="duplicateValues" dxfId="867" priority="239" stopIfTrue="1"/>
  </conditionalFormatting>
  <conditionalFormatting sqref="F14">
    <cfRule type="duplicateValues" dxfId="866" priority="237"/>
    <cfRule type="duplicateValues" dxfId="865" priority="238"/>
  </conditionalFormatting>
  <conditionalFormatting sqref="F39">
    <cfRule type="duplicateValues" dxfId="864" priority="236" stopIfTrue="1"/>
  </conditionalFormatting>
  <conditionalFormatting sqref="F39">
    <cfRule type="duplicateValues" dxfId="863" priority="234"/>
    <cfRule type="duplicateValues" dxfId="862" priority="235"/>
  </conditionalFormatting>
  <conditionalFormatting sqref="F15">
    <cfRule type="duplicateValues" dxfId="861" priority="233" stopIfTrue="1"/>
  </conditionalFormatting>
  <conditionalFormatting sqref="F15">
    <cfRule type="duplicateValues" dxfId="860" priority="231"/>
    <cfRule type="duplicateValues" dxfId="859" priority="232"/>
  </conditionalFormatting>
  <conditionalFormatting sqref="F3">
    <cfRule type="duplicateValues" dxfId="858" priority="230" stopIfTrue="1"/>
  </conditionalFormatting>
  <conditionalFormatting sqref="F3">
    <cfRule type="duplicateValues" dxfId="857" priority="228"/>
    <cfRule type="duplicateValues" dxfId="856" priority="229"/>
  </conditionalFormatting>
  <conditionalFormatting sqref="F40">
    <cfRule type="duplicateValues" dxfId="855" priority="227" stopIfTrue="1"/>
  </conditionalFormatting>
  <conditionalFormatting sqref="F40">
    <cfRule type="duplicateValues" dxfId="854" priority="225"/>
    <cfRule type="duplicateValues" dxfId="853" priority="226"/>
  </conditionalFormatting>
  <conditionalFormatting sqref="F16">
    <cfRule type="duplicateValues" dxfId="852" priority="223"/>
    <cfRule type="duplicateValues" dxfId="851" priority="224"/>
  </conditionalFormatting>
  <conditionalFormatting sqref="F16">
    <cfRule type="duplicateValues" dxfId="850" priority="222" stopIfTrue="1"/>
  </conditionalFormatting>
  <conditionalFormatting sqref="F17">
    <cfRule type="duplicateValues" dxfId="849" priority="221" stopIfTrue="1"/>
  </conditionalFormatting>
  <conditionalFormatting sqref="F17">
    <cfRule type="duplicateValues" dxfId="848" priority="219"/>
    <cfRule type="duplicateValues" dxfId="847" priority="220"/>
  </conditionalFormatting>
  <conditionalFormatting sqref="F18">
    <cfRule type="duplicateValues" dxfId="846" priority="217"/>
    <cfRule type="duplicateValues" dxfId="845" priority="218"/>
  </conditionalFormatting>
  <conditionalFormatting sqref="F19">
    <cfRule type="duplicateValues" dxfId="844" priority="215"/>
    <cfRule type="duplicateValues" dxfId="843" priority="216"/>
  </conditionalFormatting>
  <conditionalFormatting sqref="G7">
    <cfRule type="duplicateValues" dxfId="842" priority="214" stopIfTrue="1"/>
  </conditionalFormatting>
  <conditionalFormatting sqref="G7">
    <cfRule type="duplicateValues" dxfId="841" priority="212"/>
    <cfRule type="duplicateValues" dxfId="840" priority="213"/>
  </conditionalFormatting>
  <conditionalFormatting sqref="G8">
    <cfRule type="duplicateValues" dxfId="839" priority="210"/>
    <cfRule type="duplicateValues" dxfId="838" priority="211"/>
  </conditionalFormatting>
  <conditionalFormatting sqref="G8">
    <cfRule type="duplicateValues" dxfId="837" priority="209" stopIfTrue="1"/>
  </conditionalFormatting>
  <conditionalFormatting sqref="G10">
    <cfRule type="duplicateValues" dxfId="836" priority="208" stopIfTrue="1"/>
  </conditionalFormatting>
  <conditionalFormatting sqref="G10">
    <cfRule type="duplicateValues" dxfId="835" priority="206"/>
    <cfRule type="duplicateValues" dxfId="834" priority="207"/>
  </conditionalFormatting>
  <conditionalFormatting sqref="G11">
    <cfRule type="duplicateValues" dxfId="833" priority="204"/>
    <cfRule type="duplicateValues" dxfId="832" priority="205"/>
  </conditionalFormatting>
  <conditionalFormatting sqref="G12">
    <cfRule type="duplicateValues" dxfId="831" priority="203" stopIfTrue="1"/>
  </conditionalFormatting>
  <conditionalFormatting sqref="G12">
    <cfRule type="duplicateValues" dxfId="830" priority="201"/>
    <cfRule type="duplicateValues" dxfId="829" priority="202"/>
  </conditionalFormatting>
  <conditionalFormatting sqref="G38">
    <cfRule type="duplicateValues" dxfId="828" priority="200"/>
  </conditionalFormatting>
  <conditionalFormatting sqref="G38">
    <cfRule type="duplicateValues" dxfId="827" priority="199" stopIfTrue="1"/>
  </conditionalFormatting>
  <conditionalFormatting sqref="G38">
    <cfRule type="duplicateValues" dxfId="826" priority="197"/>
    <cfRule type="duplicateValues" dxfId="825" priority="198"/>
  </conditionalFormatting>
  <conditionalFormatting sqref="G6">
    <cfRule type="duplicateValues" dxfId="824" priority="196" stopIfTrue="1"/>
  </conditionalFormatting>
  <conditionalFormatting sqref="G6">
    <cfRule type="duplicateValues" dxfId="823" priority="194"/>
    <cfRule type="duplicateValues" dxfId="822" priority="195"/>
  </conditionalFormatting>
  <conditionalFormatting sqref="G9">
    <cfRule type="duplicateValues" dxfId="821" priority="192"/>
    <cfRule type="duplicateValues" dxfId="820" priority="193"/>
  </conditionalFormatting>
  <conditionalFormatting sqref="G4">
    <cfRule type="duplicateValues" dxfId="819" priority="191" stopIfTrue="1"/>
  </conditionalFormatting>
  <conditionalFormatting sqref="G4">
    <cfRule type="duplicateValues" dxfId="818" priority="189"/>
    <cfRule type="duplicateValues" dxfId="817" priority="190"/>
  </conditionalFormatting>
  <conditionalFormatting sqref="G13">
    <cfRule type="duplicateValues" dxfId="816" priority="187"/>
    <cfRule type="duplicateValues" dxfId="815" priority="188"/>
  </conditionalFormatting>
  <conditionalFormatting sqref="G14">
    <cfRule type="duplicateValues" dxfId="814" priority="186" stopIfTrue="1"/>
  </conditionalFormatting>
  <conditionalFormatting sqref="G14">
    <cfRule type="duplicateValues" dxfId="813" priority="184"/>
    <cfRule type="duplicateValues" dxfId="812" priority="185"/>
  </conditionalFormatting>
  <conditionalFormatting sqref="G39">
    <cfRule type="duplicateValues" dxfId="811" priority="183" stopIfTrue="1"/>
  </conditionalFormatting>
  <conditionalFormatting sqref="G39">
    <cfRule type="duplicateValues" dxfId="810" priority="181"/>
    <cfRule type="duplicateValues" dxfId="809" priority="182"/>
  </conditionalFormatting>
  <conditionalFormatting sqref="G15">
    <cfRule type="duplicateValues" dxfId="808" priority="180" stopIfTrue="1"/>
  </conditionalFormatting>
  <conditionalFormatting sqref="G15">
    <cfRule type="duplicateValues" dxfId="807" priority="178"/>
    <cfRule type="duplicateValues" dxfId="806" priority="179"/>
  </conditionalFormatting>
  <conditionalFormatting sqref="G3">
    <cfRule type="duplicateValues" dxfId="805" priority="177" stopIfTrue="1"/>
  </conditionalFormatting>
  <conditionalFormatting sqref="G3">
    <cfRule type="duplicateValues" dxfId="804" priority="175"/>
    <cfRule type="duplicateValues" dxfId="803" priority="176"/>
  </conditionalFormatting>
  <conditionalFormatting sqref="G40">
    <cfRule type="duplicateValues" dxfId="802" priority="174" stopIfTrue="1"/>
  </conditionalFormatting>
  <conditionalFormatting sqref="G40">
    <cfRule type="duplicateValues" dxfId="801" priority="172"/>
    <cfRule type="duplicateValues" dxfId="800" priority="173"/>
  </conditionalFormatting>
  <conditionalFormatting sqref="G16">
    <cfRule type="duplicateValues" dxfId="799" priority="170"/>
    <cfRule type="duplicateValues" dxfId="798" priority="171"/>
  </conditionalFormatting>
  <conditionalFormatting sqref="G16">
    <cfRule type="duplicateValues" dxfId="797" priority="169" stopIfTrue="1"/>
  </conditionalFormatting>
  <conditionalFormatting sqref="G17">
    <cfRule type="duplicateValues" dxfId="796" priority="168" stopIfTrue="1"/>
  </conditionalFormatting>
  <conditionalFormatting sqref="G17">
    <cfRule type="duplicateValues" dxfId="795" priority="166"/>
    <cfRule type="duplicateValues" dxfId="794" priority="167"/>
  </conditionalFormatting>
  <conditionalFormatting sqref="G18">
    <cfRule type="duplicateValues" dxfId="793" priority="164"/>
    <cfRule type="duplicateValues" dxfId="792" priority="165"/>
  </conditionalFormatting>
  <conditionalFormatting sqref="G19">
    <cfRule type="duplicateValues" dxfId="791" priority="162"/>
    <cfRule type="duplicateValues" dxfId="790" priority="163"/>
  </conditionalFormatting>
  <conditionalFormatting sqref="P7">
    <cfRule type="duplicateValues" dxfId="789" priority="161" stopIfTrue="1"/>
  </conditionalFormatting>
  <conditionalFormatting sqref="P7">
    <cfRule type="duplicateValues" dxfId="788" priority="159"/>
    <cfRule type="duplicateValues" dxfId="787" priority="160"/>
  </conditionalFormatting>
  <conditionalFormatting sqref="P8">
    <cfRule type="duplicateValues" dxfId="786" priority="157"/>
    <cfRule type="duplicateValues" dxfId="785" priority="158"/>
  </conditionalFormatting>
  <conditionalFormatting sqref="P8">
    <cfRule type="duplicateValues" dxfId="784" priority="156" stopIfTrue="1"/>
  </conditionalFormatting>
  <conditionalFormatting sqref="P10">
    <cfRule type="duplicateValues" dxfId="783" priority="155" stopIfTrue="1"/>
  </conditionalFormatting>
  <conditionalFormatting sqref="P10">
    <cfRule type="duplicateValues" dxfId="782" priority="153"/>
    <cfRule type="duplicateValues" dxfId="781" priority="154"/>
  </conditionalFormatting>
  <conditionalFormatting sqref="P11">
    <cfRule type="duplicateValues" dxfId="780" priority="151"/>
    <cfRule type="duplicateValues" dxfId="779" priority="152"/>
  </conditionalFormatting>
  <conditionalFormatting sqref="P12">
    <cfRule type="duplicateValues" dxfId="778" priority="150" stopIfTrue="1"/>
  </conditionalFormatting>
  <conditionalFormatting sqref="P12">
    <cfRule type="duplicateValues" dxfId="777" priority="148"/>
    <cfRule type="duplicateValues" dxfId="776" priority="149"/>
  </conditionalFormatting>
  <conditionalFormatting sqref="P38">
    <cfRule type="duplicateValues" dxfId="775" priority="147"/>
  </conditionalFormatting>
  <conditionalFormatting sqref="P38">
    <cfRule type="duplicateValues" dxfId="774" priority="146" stopIfTrue="1"/>
  </conditionalFormatting>
  <conditionalFormatting sqref="P38">
    <cfRule type="duplicateValues" dxfId="773" priority="144"/>
    <cfRule type="duplicateValues" dxfId="772" priority="145"/>
  </conditionalFormatting>
  <conditionalFormatting sqref="P6">
    <cfRule type="duplicateValues" dxfId="771" priority="143" stopIfTrue="1"/>
  </conditionalFormatting>
  <conditionalFormatting sqref="P6">
    <cfRule type="duplicateValues" dxfId="770" priority="141"/>
    <cfRule type="duplicateValues" dxfId="769" priority="142"/>
  </conditionalFormatting>
  <conditionalFormatting sqref="P39 P14:P15">
    <cfRule type="duplicateValues" dxfId="768" priority="137"/>
    <cfRule type="duplicateValues" dxfId="767" priority="138"/>
  </conditionalFormatting>
  <conditionalFormatting sqref="P4">
    <cfRule type="duplicateValues" dxfId="766" priority="136" stopIfTrue="1"/>
  </conditionalFormatting>
  <conditionalFormatting sqref="P4">
    <cfRule type="duplicateValues" dxfId="765" priority="134"/>
    <cfRule type="duplicateValues" dxfId="764" priority="135"/>
  </conditionalFormatting>
  <conditionalFormatting sqref="P13">
    <cfRule type="duplicateValues" dxfId="763" priority="132"/>
    <cfRule type="duplicateValues" dxfId="762" priority="133"/>
  </conditionalFormatting>
  <conditionalFormatting sqref="P39 P14:P15">
    <cfRule type="duplicateValues" dxfId="761" priority="129" stopIfTrue="1"/>
  </conditionalFormatting>
  <conditionalFormatting sqref="P14">
    <cfRule type="duplicateValues" dxfId="760" priority="128" stopIfTrue="1"/>
  </conditionalFormatting>
  <conditionalFormatting sqref="P14">
    <cfRule type="duplicateValues" dxfId="759" priority="126"/>
    <cfRule type="duplicateValues" dxfId="758" priority="127"/>
  </conditionalFormatting>
  <conditionalFormatting sqref="P39">
    <cfRule type="duplicateValues" dxfId="757" priority="125" stopIfTrue="1"/>
  </conditionalFormatting>
  <conditionalFormatting sqref="P39">
    <cfRule type="duplicateValues" dxfId="756" priority="123"/>
    <cfRule type="duplicateValues" dxfId="755" priority="124"/>
  </conditionalFormatting>
  <conditionalFormatting sqref="P15">
    <cfRule type="duplicateValues" dxfId="754" priority="122" stopIfTrue="1"/>
  </conditionalFormatting>
  <conditionalFormatting sqref="P15">
    <cfRule type="duplicateValues" dxfId="753" priority="120"/>
    <cfRule type="duplicateValues" dxfId="752" priority="121"/>
  </conditionalFormatting>
  <conditionalFormatting sqref="P3">
    <cfRule type="duplicateValues" dxfId="751" priority="119" stopIfTrue="1"/>
  </conditionalFormatting>
  <conditionalFormatting sqref="P3">
    <cfRule type="duplicateValues" dxfId="750" priority="117"/>
    <cfRule type="duplicateValues" dxfId="749" priority="118"/>
  </conditionalFormatting>
  <conditionalFormatting sqref="P40">
    <cfRule type="duplicateValues" dxfId="748" priority="116" stopIfTrue="1"/>
  </conditionalFormatting>
  <conditionalFormatting sqref="P40">
    <cfRule type="duplicateValues" dxfId="747" priority="114"/>
    <cfRule type="duplicateValues" dxfId="746" priority="115"/>
  </conditionalFormatting>
  <conditionalFormatting sqref="P16:P17">
    <cfRule type="duplicateValues" dxfId="745" priority="112"/>
    <cfRule type="duplicateValues" dxfId="744" priority="113"/>
  </conditionalFormatting>
  <conditionalFormatting sqref="P16">
    <cfRule type="duplicateValues" dxfId="743" priority="110"/>
    <cfRule type="duplicateValues" dxfId="742" priority="111"/>
  </conditionalFormatting>
  <conditionalFormatting sqref="P16">
    <cfRule type="duplicateValues" dxfId="741" priority="109" stopIfTrue="1"/>
  </conditionalFormatting>
  <conditionalFormatting sqref="P17">
    <cfRule type="duplicateValues" dxfId="740" priority="108" stopIfTrue="1"/>
  </conditionalFormatting>
  <conditionalFormatting sqref="P17">
    <cfRule type="duplicateValues" dxfId="739" priority="106"/>
    <cfRule type="duplicateValues" dxfId="738" priority="107"/>
  </conditionalFormatting>
  <conditionalFormatting sqref="P18">
    <cfRule type="duplicateValues" dxfId="737" priority="104"/>
    <cfRule type="duplicateValues" dxfId="736" priority="105"/>
  </conditionalFormatting>
  <conditionalFormatting sqref="P19">
    <cfRule type="duplicateValues" dxfId="735" priority="102"/>
    <cfRule type="duplicateValues" dxfId="734" priority="103"/>
  </conditionalFormatting>
  <conditionalFormatting sqref="P11">
    <cfRule type="duplicateValues" dxfId="733" priority="93" stopIfTrue="1"/>
  </conditionalFormatting>
  <conditionalFormatting sqref="P16:P17">
    <cfRule type="duplicateValues" dxfId="732" priority="73" stopIfTrue="1"/>
  </conditionalFormatting>
  <conditionalFormatting sqref="P18">
    <cfRule type="duplicateValues" dxfId="731" priority="72" stopIfTrue="1"/>
  </conditionalFormatting>
  <conditionalFormatting sqref="L8">
    <cfRule type="duplicateValues" dxfId="730" priority="68"/>
    <cfRule type="duplicateValues" dxfId="729" priority="69"/>
  </conditionalFormatting>
  <conditionalFormatting sqref="L8">
    <cfRule type="duplicateValues" dxfId="728" priority="67" stopIfTrue="1"/>
  </conditionalFormatting>
  <conditionalFormatting sqref="L13">
    <cfRule type="duplicateValues" dxfId="727" priority="65"/>
    <cfRule type="duplicateValues" dxfId="726" priority="66"/>
  </conditionalFormatting>
  <conditionalFormatting sqref="L15">
    <cfRule type="duplicateValues" dxfId="725" priority="64" stopIfTrue="1"/>
  </conditionalFormatting>
  <conditionalFormatting sqref="L15">
    <cfRule type="duplicateValues" dxfId="724" priority="62"/>
    <cfRule type="duplicateValues" dxfId="723" priority="63"/>
  </conditionalFormatting>
  <conditionalFormatting sqref="L18">
    <cfRule type="duplicateValues" dxfId="722" priority="60"/>
    <cfRule type="duplicateValues" dxfId="721" priority="61"/>
  </conditionalFormatting>
  <conditionalFormatting sqref="P5">
    <cfRule type="duplicateValues" dxfId="720" priority="59"/>
  </conditionalFormatting>
  <conditionalFormatting sqref="P5">
    <cfRule type="duplicateValues" dxfId="719" priority="57"/>
    <cfRule type="duplicateValues" dxfId="718" priority="58"/>
  </conditionalFormatting>
  <conditionalFormatting sqref="P7">
    <cfRule type="duplicateValues" dxfId="717" priority="56"/>
  </conditionalFormatting>
  <conditionalFormatting sqref="P8">
    <cfRule type="duplicateValues" dxfId="716" priority="55"/>
  </conditionalFormatting>
  <conditionalFormatting sqref="P10">
    <cfRule type="duplicateValues" dxfId="715" priority="50"/>
  </conditionalFormatting>
  <conditionalFormatting sqref="P11">
    <cfRule type="duplicateValues" dxfId="714" priority="49"/>
  </conditionalFormatting>
  <conditionalFormatting sqref="P12">
    <cfRule type="duplicateValues" dxfId="713" priority="46"/>
  </conditionalFormatting>
  <conditionalFormatting sqref="P38">
    <cfRule type="duplicateValues" dxfId="712" priority="38"/>
    <cfRule type="duplicateValues" dxfId="711" priority="39"/>
    <cfRule type="duplicateValues" dxfId="710" priority="40"/>
  </conditionalFormatting>
  <conditionalFormatting sqref="P6">
    <cfRule type="duplicateValues" dxfId="709" priority="37"/>
  </conditionalFormatting>
  <conditionalFormatting sqref="P9">
    <cfRule type="duplicateValues" dxfId="708" priority="34"/>
  </conditionalFormatting>
  <conditionalFormatting sqref="P9">
    <cfRule type="duplicateValues" dxfId="707" priority="32"/>
    <cfRule type="duplicateValues" dxfId="706" priority="33"/>
  </conditionalFormatting>
  <conditionalFormatting sqref="P9">
    <cfRule type="duplicateValues" dxfId="705" priority="29"/>
    <cfRule type="duplicateValues" dxfId="704" priority="30"/>
    <cfRule type="duplicateValues" dxfId="703" priority="31"/>
  </conditionalFormatting>
  <conditionalFormatting sqref="P4">
    <cfRule type="duplicateValues" dxfId="702" priority="28"/>
  </conditionalFormatting>
  <conditionalFormatting sqref="P13">
    <cfRule type="duplicateValues" dxfId="701" priority="25"/>
  </conditionalFormatting>
  <conditionalFormatting sqref="P14">
    <cfRule type="duplicateValues" dxfId="700" priority="22"/>
  </conditionalFormatting>
  <conditionalFormatting sqref="P39">
    <cfRule type="duplicateValues" dxfId="699" priority="19"/>
  </conditionalFormatting>
  <conditionalFormatting sqref="P15">
    <cfRule type="duplicateValues" dxfId="698" priority="14"/>
    <cfRule type="duplicateValues" dxfId="697" priority="15"/>
    <cfRule type="duplicateValues" dxfId="696" priority="16"/>
  </conditionalFormatting>
  <conditionalFormatting sqref="P15">
    <cfRule type="duplicateValues" dxfId="695" priority="13"/>
  </conditionalFormatting>
  <conditionalFormatting sqref="P3">
    <cfRule type="duplicateValues" dxfId="694" priority="12"/>
  </conditionalFormatting>
  <conditionalFormatting sqref="P40">
    <cfRule type="duplicateValues" dxfId="693" priority="9"/>
  </conditionalFormatting>
  <conditionalFormatting sqref="P16">
    <cfRule type="duplicateValues" dxfId="692" priority="6"/>
  </conditionalFormatting>
  <conditionalFormatting sqref="P17">
    <cfRule type="duplicateValues" dxfId="691" priority="5"/>
  </conditionalFormatting>
  <conditionalFormatting sqref="P18">
    <cfRule type="duplicateValues" dxfId="690" priority="4"/>
  </conditionalFormatting>
  <conditionalFormatting sqref="P19">
    <cfRule type="duplicateValues" dxfId="689" priority="3"/>
  </conditionalFormatting>
  <conditionalFormatting sqref="P38:P39 P6 P4 P8:P15">
    <cfRule type="duplicateValues" dxfId="688" priority="822"/>
    <cfRule type="duplicateValues" dxfId="687" priority="823"/>
  </conditionalFormatting>
  <conditionalFormatting sqref="P39 P13:P15 P9 P4">
    <cfRule type="duplicateValues" dxfId="686" priority="1012"/>
    <cfRule type="duplicateValues" dxfId="685" priority="1013"/>
  </conditionalFormatting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Q95"/>
  <sheetViews>
    <sheetView topLeftCell="A50" workbookViewId="0">
      <selection activeCell="A56" sqref="A56:K60"/>
    </sheetView>
  </sheetViews>
  <sheetFormatPr defaultRowHeight="15"/>
  <cols>
    <col min="1" max="1" width="4.42578125" style="85" customWidth="1"/>
    <col min="2" max="2" width="8.7109375" style="85" customWidth="1"/>
    <col min="3" max="3" width="13.140625" style="85" customWidth="1"/>
    <col min="4" max="4" width="21.5703125" style="85" customWidth="1"/>
    <col min="5" max="5" width="6.28515625" style="85" customWidth="1"/>
    <col min="6" max="6" width="7.5703125" style="85" customWidth="1"/>
    <col min="7" max="7" width="9.42578125" style="85" customWidth="1"/>
    <col min="8" max="8" width="6.7109375" style="85" customWidth="1"/>
    <col min="9" max="9" width="11" style="85" customWidth="1"/>
    <col min="10" max="10" width="5.85546875" style="85" customWidth="1"/>
    <col min="11" max="11" width="11.140625" style="86" customWidth="1"/>
    <col min="12" max="13" width="9.140625" style="85"/>
    <col min="14" max="14" width="12.7109375" style="85" customWidth="1"/>
    <col min="15" max="15" width="14.28515625" style="85" customWidth="1"/>
    <col min="16" max="16" width="14.85546875" style="85" customWidth="1"/>
    <col min="17" max="16384" width="9.140625" style="85"/>
  </cols>
  <sheetData>
    <row r="3" spans="1:17" s="81" customFormat="1" ht="38.25">
      <c r="A3" s="78" t="s">
        <v>6</v>
      </c>
      <c r="B3" s="78" t="s">
        <v>7</v>
      </c>
      <c r="C3" s="78" t="s">
        <v>8</v>
      </c>
      <c r="D3" s="78" t="s">
        <v>9</v>
      </c>
      <c r="E3" s="79" t="s">
        <v>0</v>
      </c>
      <c r="F3" s="79" t="s">
        <v>5</v>
      </c>
      <c r="G3" s="2" t="s">
        <v>10</v>
      </c>
      <c r="H3" s="2" t="s">
        <v>1</v>
      </c>
      <c r="I3" s="2" t="s">
        <v>11</v>
      </c>
      <c r="J3" s="78" t="s">
        <v>12</v>
      </c>
      <c r="K3" s="78" t="s">
        <v>13</v>
      </c>
      <c r="L3" s="80" t="s">
        <v>14</v>
      </c>
      <c r="M3" s="3" t="s">
        <v>15</v>
      </c>
    </row>
    <row r="4" spans="1:17" s="57" customFormat="1" ht="25.5">
      <c r="A4" s="58">
        <v>13</v>
      </c>
      <c r="B4" s="12" t="s">
        <v>190</v>
      </c>
      <c r="C4" s="11" t="s">
        <v>138</v>
      </c>
      <c r="D4" s="13" t="s">
        <v>139</v>
      </c>
      <c r="E4" s="10" t="s">
        <v>33</v>
      </c>
      <c r="F4" s="13" t="s">
        <v>140</v>
      </c>
      <c r="G4" s="13">
        <v>33</v>
      </c>
      <c r="H4" s="10">
        <v>2100</v>
      </c>
      <c r="I4" s="70">
        <f>G4*H4</f>
        <v>69300</v>
      </c>
      <c r="J4" s="59">
        <v>0.12</v>
      </c>
      <c r="K4" s="90">
        <f>I4*J4+I4</f>
        <v>77616</v>
      </c>
      <c r="L4" s="58" t="s">
        <v>22</v>
      </c>
      <c r="M4" s="58" t="s">
        <v>213</v>
      </c>
      <c r="N4" s="17">
        <v>43741</v>
      </c>
      <c r="O4" s="18">
        <v>44106</v>
      </c>
      <c r="P4" s="11" t="s">
        <v>137</v>
      </c>
      <c r="Q4" s="57" t="s">
        <v>221</v>
      </c>
    </row>
    <row r="5" spans="1:17" s="57" customFormat="1" ht="25.5">
      <c r="A5" s="58">
        <v>9</v>
      </c>
      <c r="B5" s="12" t="s">
        <v>186</v>
      </c>
      <c r="C5" s="10" t="s">
        <v>106</v>
      </c>
      <c r="D5" s="11" t="s">
        <v>107</v>
      </c>
      <c r="E5" s="10" t="s">
        <v>33</v>
      </c>
      <c r="F5" s="11" t="s">
        <v>82</v>
      </c>
      <c r="G5" s="11" t="s">
        <v>108</v>
      </c>
      <c r="H5" s="10">
        <v>33390</v>
      </c>
      <c r="I5" s="70">
        <f>G5*H5</f>
        <v>1069147.8</v>
      </c>
      <c r="J5" s="59">
        <v>0.12</v>
      </c>
      <c r="K5" s="90">
        <f>I5*J5+I5</f>
        <v>1197445.5360000001</v>
      </c>
      <c r="L5" s="58" t="s">
        <v>22</v>
      </c>
      <c r="M5" s="58" t="s">
        <v>208</v>
      </c>
      <c r="N5" s="17">
        <v>43647</v>
      </c>
      <c r="O5" s="18">
        <v>44012</v>
      </c>
      <c r="P5" s="9" t="s">
        <v>105</v>
      </c>
    </row>
    <row r="6" spans="1:17" s="57" customFormat="1" ht="30.75" customHeight="1">
      <c r="A6" s="58">
        <v>6</v>
      </c>
      <c r="B6" s="7" t="s">
        <v>183</v>
      </c>
      <c r="C6" s="6" t="s">
        <v>88</v>
      </c>
      <c r="D6" s="5" t="s">
        <v>89</v>
      </c>
      <c r="E6" s="6" t="s">
        <v>33</v>
      </c>
      <c r="F6" s="5" t="s">
        <v>237</v>
      </c>
      <c r="G6" s="5" t="s">
        <v>90</v>
      </c>
      <c r="H6" s="6">
        <v>9</v>
      </c>
      <c r="I6" s="70">
        <f>G6*H6</f>
        <v>263655</v>
      </c>
      <c r="J6" s="59">
        <v>0.05</v>
      </c>
      <c r="K6" s="90">
        <f>I6*J6+I6</f>
        <v>276837.75</v>
      </c>
      <c r="L6" s="58" t="s">
        <v>22</v>
      </c>
      <c r="M6" s="58" t="s">
        <v>205</v>
      </c>
      <c r="N6" s="15">
        <v>43769</v>
      </c>
      <c r="O6" s="16">
        <v>44134</v>
      </c>
      <c r="P6" s="8" t="s">
        <v>87</v>
      </c>
    </row>
    <row r="7" spans="1:17" s="57" customFormat="1" ht="25.5">
      <c r="A7" s="58">
        <v>7</v>
      </c>
      <c r="B7" s="12" t="s">
        <v>184</v>
      </c>
      <c r="C7" s="10" t="s">
        <v>95</v>
      </c>
      <c r="D7" s="11" t="s">
        <v>96</v>
      </c>
      <c r="E7" s="10" t="s">
        <v>33</v>
      </c>
      <c r="F7" s="11" t="s">
        <v>82</v>
      </c>
      <c r="G7" s="11" t="s">
        <v>97</v>
      </c>
      <c r="H7" s="10">
        <v>30600</v>
      </c>
      <c r="I7" s="70">
        <f>G7*H7</f>
        <v>971550</v>
      </c>
      <c r="J7" s="59">
        <v>0.12</v>
      </c>
      <c r="K7" s="90">
        <f>I7*J7+I7</f>
        <v>1088136</v>
      </c>
      <c r="L7" s="58" t="s">
        <v>22</v>
      </c>
      <c r="M7" s="58" t="s">
        <v>206</v>
      </c>
      <c r="N7" s="17">
        <v>43682</v>
      </c>
      <c r="O7" s="18">
        <v>44047</v>
      </c>
      <c r="P7" s="9" t="s">
        <v>94</v>
      </c>
    </row>
    <row r="8" spans="1:17" s="57" customFormat="1" ht="25.5">
      <c r="A8" s="58">
        <v>1</v>
      </c>
      <c r="B8" s="12" t="s">
        <v>44</v>
      </c>
      <c r="C8" s="10" t="s">
        <v>27</v>
      </c>
      <c r="D8" s="11" t="s">
        <v>28</v>
      </c>
      <c r="E8" s="10" t="s">
        <v>33</v>
      </c>
      <c r="F8" s="11" t="s">
        <v>29</v>
      </c>
      <c r="G8" s="11" t="s">
        <v>37</v>
      </c>
      <c r="H8" s="10">
        <v>10068</v>
      </c>
      <c r="I8" s="70">
        <f>G8*H8</f>
        <v>451902.18</v>
      </c>
      <c r="J8" s="59">
        <v>0.12</v>
      </c>
      <c r="K8" s="90">
        <f>I8*J8+I8</f>
        <v>506130.44160000002</v>
      </c>
      <c r="L8" s="58" t="s">
        <v>22</v>
      </c>
      <c r="M8" s="58" t="s">
        <v>45</v>
      </c>
      <c r="N8" s="17">
        <v>43769</v>
      </c>
      <c r="O8" s="18">
        <v>44134</v>
      </c>
      <c r="P8" s="9" t="s">
        <v>36</v>
      </c>
    </row>
    <row r="9" spans="1:17" s="82" customFormat="1" ht="12.75">
      <c r="A9" s="102" t="s">
        <v>30</v>
      </c>
      <c r="B9" s="103"/>
      <c r="C9" s="103"/>
      <c r="D9" s="103"/>
      <c r="E9" s="103"/>
      <c r="F9" s="103"/>
      <c r="G9" s="103"/>
      <c r="H9" s="103"/>
      <c r="I9" s="103"/>
      <c r="J9" s="104"/>
      <c r="K9" s="20">
        <f>SUM(K4:K8)</f>
        <v>3146165.7276000003</v>
      </c>
      <c r="L9" s="81"/>
      <c r="M9" s="81"/>
    </row>
    <row r="10" spans="1:17" s="82" customFormat="1" ht="12.75">
      <c r="A10" s="102" t="s">
        <v>4</v>
      </c>
      <c r="B10" s="103"/>
      <c r="C10" s="103"/>
      <c r="D10" s="103"/>
      <c r="E10" s="103"/>
      <c r="F10" s="103"/>
      <c r="G10" s="103"/>
      <c r="H10" s="103"/>
      <c r="I10" s="103"/>
      <c r="J10" s="104"/>
      <c r="K10" s="4">
        <v>0.27</v>
      </c>
      <c r="L10" s="81"/>
      <c r="M10" s="81"/>
    </row>
    <row r="11" spans="1:17" s="82" customFormat="1" ht="12.75">
      <c r="A11" s="101" t="s">
        <v>235</v>
      </c>
      <c r="B11" s="101"/>
      <c r="C11" s="101"/>
      <c r="D11" s="101"/>
      <c r="E11" s="101"/>
      <c r="F11" s="101"/>
      <c r="G11" s="101"/>
      <c r="H11" s="101"/>
      <c r="I11" s="101"/>
      <c r="J11" s="101"/>
      <c r="K11" s="4">
        <f>SUM(K9:K10)</f>
        <v>3146165.9976000004</v>
      </c>
      <c r="L11" s="81"/>
      <c r="M11" s="81"/>
    </row>
    <row r="15" spans="1:17" s="81" customFormat="1" ht="38.25">
      <c r="A15" s="78" t="s">
        <v>6</v>
      </c>
      <c r="B15" s="78" t="s">
        <v>7</v>
      </c>
      <c r="C15" s="78" t="s">
        <v>8</v>
      </c>
      <c r="D15" s="78" t="s">
        <v>9</v>
      </c>
      <c r="E15" s="79" t="s">
        <v>0</v>
      </c>
      <c r="F15" s="79" t="s">
        <v>5</v>
      </c>
      <c r="G15" s="2" t="s">
        <v>10</v>
      </c>
      <c r="H15" s="2" t="s">
        <v>1</v>
      </c>
      <c r="I15" s="2" t="s">
        <v>11</v>
      </c>
      <c r="J15" s="78" t="s">
        <v>12</v>
      </c>
      <c r="K15" s="78" t="s">
        <v>13</v>
      </c>
      <c r="L15" s="80" t="s">
        <v>14</v>
      </c>
      <c r="M15" s="3" t="s">
        <v>15</v>
      </c>
    </row>
    <row r="16" spans="1:17" s="57" customFormat="1" ht="38.25">
      <c r="A16" s="58">
        <v>2</v>
      </c>
      <c r="B16" s="12" t="s">
        <v>178</v>
      </c>
      <c r="C16" s="10" t="s">
        <v>50</v>
      </c>
      <c r="D16" s="29" t="s">
        <v>51</v>
      </c>
      <c r="E16" s="10" t="s">
        <v>33</v>
      </c>
      <c r="F16" s="29" t="s">
        <v>53</v>
      </c>
      <c r="G16" s="29">
        <v>0.66</v>
      </c>
      <c r="H16" s="10">
        <v>30150</v>
      </c>
      <c r="I16" s="70">
        <f t="shared" ref="I16" si="0">G16*H16</f>
        <v>19899</v>
      </c>
      <c r="J16" s="59">
        <v>0.12</v>
      </c>
      <c r="K16" s="90">
        <f t="shared" ref="K16" si="1">I16*J16+I16</f>
        <v>22286.880000000001</v>
      </c>
      <c r="L16" s="29" t="s">
        <v>53</v>
      </c>
      <c r="M16" s="58" t="s">
        <v>200</v>
      </c>
      <c r="N16" s="17">
        <v>43760</v>
      </c>
      <c r="O16" s="18">
        <v>44490</v>
      </c>
      <c r="P16" s="28" t="s">
        <v>49</v>
      </c>
      <c r="Q16" s="57" t="s">
        <v>222</v>
      </c>
    </row>
    <row r="17" spans="1:17" s="82" customFormat="1" ht="12.75">
      <c r="A17" s="100" t="s">
        <v>3</v>
      </c>
      <c r="B17" s="100"/>
      <c r="C17" s="100"/>
      <c r="D17" s="100"/>
      <c r="E17" s="100"/>
      <c r="F17" s="100"/>
      <c r="G17" s="100"/>
      <c r="H17" s="100"/>
      <c r="I17" s="100"/>
      <c r="J17" s="100"/>
      <c r="K17" s="20">
        <f>SUM(K16)</f>
        <v>22286.880000000001</v>
      </c>
      <c r="L17" s="81"/>
      <c r="M17" s="81"/>
    </row>
    <row r="18" spans="1:17" s="82" customFormat="1" ht="12.75">
      <c r="A18" s="100" t="s">
        <v>4</v>
      </c>
      <c r="B18" s="100"/>
      <c r="C18" s="100"/>
      <c r="D18" s="100"/>
      <c r="E18" s="100"/>
      <c r="F18" s="100"/>
      <c r="G18" s="100"/>
      <c r="H18" s="100"/>
      <c r="I18" s="100"/>
      <c r="J18" s="100"/>
      <c r="K18" s="4">
        <v>0.12</v>
      </c>
      <c r="L18" s="81"/>
      <c r="M18" s="81"/>
    </row>
    <row r="19" spans="1:17" s="82" customFormat="1" ht="12.75">
      <c r="A19" s="101" t="s">
        <v>236</v>
      </c>
      <c r="B19" s="101"/>
      <c r="C19" s="101"/>
      <c r="D19" s="101"/>
      <c r="E19" s="101"/>
      <c r="F19" s="101"/>
      <c r="G19" s="101"/>
      <c r="H19" s="101"/>
      <c r="I19" s="101"/>
      <c r="J19" s="101"/>
      <c r="K19" s="4">
        <f>SUM(K17:K18)</f>
        <v>22287</v>
      </c>
      <c r="L19" s="81"/>
      <c r="M19" s="81"/>
    </row>
    <row r="23" spans="1:17" s="81" customFormat="1" ht="38.25">
      <c r="A23" s="78" t="s">
        <v>6</v>
      </c>
      <c r="B23" s="78" t="s">
        <v>7</v>
      </c>
      <c r="C23" s="78" t="s">
        <v>8</v>
      </c>
      <c r="D23" s="78" t="s">
        <v>9</v>
      </c>
      <c r="E23" s="79" t="s">
        <v>0</v>
      </c>
      <c r="F23" s="79" t="s">
        <v>5</v>
      </c>
      <c r="G23" s="2" t="s">
        <v>10</v>
      </c>
      <c r="H23" s="2" t="s">
        <v>1</v>
      </c>
      <c r="I23" s="2" t="s">
        <v>11</v>
      </c>
      <c r="J23" s="78" t="s">
        <v>12</v>
      </c>
      <c r="K23" s="78" t="s">
        <v>13</v>
      </c>
      <c r="L23" s="80" t="s">
        <v>14</v>
      </c>
      <c r="M23" s="3" t="s">
        <v>15</v>
      </c>
    </row>
    <row r="24" spans="1:17" s="57" customFormat="1" ht="25.5">
      <c r="A24" s="58">
        <v>8</v>
      </c>
      <c r="B24" s="12" t="s">
        <v>185</v>
      </c>
      <c r="C24" s="10" t="s">
        <v>101</v>
      </c>
      <c r="D24" s="30" t="s">
        <v>102</v>
      </c>
      <c r="E24" s="10" t="s">
        <v>33</v>
      </c>
      <c r="F24" s="30" t="s">
        <v>60</v>
      </c>
      <c r="G24" s="30">
        <v>1.96</v>
      </c>
      <c r="H24" s="10">
        <v>21000</v>
      </c>
      <c r="I24" s="70">
        <f>G24*H24</f>
        <v>41160</v>
      </c>
      <c r="J24" s="59">
        <v>0.12</v>
      </c>
      <c r="K24" s="90">
        <f>I24*J24+I24</f>
        <v>46099.199999999997</v>
      </c>
      <c r="L24" s="58" t="s">
        <v>196</v>
      </c>
      <c r="M24" s="58" t="s">
        <v>207</v>
      </c>
      <c r="N24" s="17">
        <v>43640</v>
      </c>
      <c r="O24" s="18">
        <v>44370</v>
      </c>
      <c r="P24" s="30" t="str">
        <f>"010592"</f>
        <v>010592</v>
      </c>
      <c r="Q24" s="57" t="s">
        <v>223</v>
      </c>
    </row>
    <row r="25" spans="1:17" s="57" customFormat="1" ht="16.5" customHeight="1">
      <c r="A25" s="58">
        <v>3</v>
      </c>
      <c r="B25" s="12" t="s">
        <v>179</v>
      </c>
      <c r="C25" s="10" t="s">
        <v>58</v>
      </c>
      <c r="D25" s="11" t="s">
        <v>59</v>
      </c>
      <c r="E25" s="10" t="s">
        <v>33</v>
      </c>
      <c r="F25" s="11" t="s">
        <v>60</v>
      </c>
      <c r="G25" s="11" t="s">
        <v>61</v>
      </c>
      <c r="H25" s="10">
        <v>24300</v>
      </c>
      <c r="I25" s="70">
        <f>G25*H25</f>
        <v>12150</v>
      </c>
      <c r="J25" s="59">
        <v>0.12</v>
      </c>
      <c r="K25" s="90">
        <f>I25*J25+I25</f>
        <v>13608</v>
      </c>
      <c r="L25" s="58" t="s">
        <v>196</v>
      </c>
      <c r="M25" s="58" t="s">
        <v>201</v>
      </c>
      <c r="N25" s="17">
        <v>43325</v>
      </c>
      <c r="O25" s="18">
        <v>44055</v>
      </c>
      <c r="P25" s="9" t="s">
        <v>57</v>
      </c>
    </row>
    <row r="26" spans="1:17" s="82" customFormat="1" ht="12.75">
      <c r="A26" s="100" t="s">
        <v>3</v>
      </c>
      <c r="B26" s="100"/>
      <c r="C26" s="100"/>
      <c r="D26" s="100"/>
      <c r="E26" s="100"/>
      <c r="F26" s="100"/>
      <c r="G26" s="100"/>
      <c r="H26" s="100"/>
      <c r="I26" s="100"/>
      <c r="J26" s="100"/>
      <c r="K26" s="20">
        <f>SUM(K24:K25)</f>
        <v>59707.199999999997</v>
      </c>
      <c r="L26" s="81"/>
      <c r="M26" s="81"/>
    </row>
    <row r="27" spans="1:17" s="82" customFormat="1" ht="12.75">
      <c r="A27" s="100" t="s">
        <v>4</v>
      </c>
      <c r="B27" s="100"/>
      <c r="C27" s="100"/>
      <c r="D27" s="100"/>
      <c r="E27" s="100"/>
      <c r="F27" s="100"/>
      <c r="G27" s="100"/>
      <c r="H27" s="100"/>
      <c r="I27" s="100"/>
      <c r="J27" s="100"/>
      <c r="K27" s="4">
        <v>-0.2</v>
      </c>
      <c r="L27" s="81"/>
      <c r="M27" s="81"/>
    </row>
    <row r="28" spans="1:17" s="82" customFormat="1" ht="12.75">
      <c r="A28" s="101" t="s">
        <v>238</v>
      </c>
      <c r="B28" s="101"/>
      <c r="C28" s="101"/>
      <c r="D28" s="101"/>
      <c r="E28" s="101"/>
      <c r="F28" s="101"/>
      <c r="G28" s="101"/>
      <c r="H28" s="101"/>
      <c r="I28" s="101"/>
      <c r="J28" s="101"/>
      <c r="K28" s="4">
        <f>SUM(K26:K27)</f>
        <v>59707</v>
      </c>
      <c r="L28" s="81"/>
      <c r="M28" s="81"/>
    </row>
    <row r="32" spans="1:17" s="81" customFormat="1" ht="38.25">
      <c r="A32" s="78" t="s">
        <v>6</v>
      </c>
      <c r="B32" s="78" t="s">
        <v>7</v>
      </c>
      <c r="C32" s="78" t="s">
        <v>8</v>
      </c>
      <c r="D32" s="78" t="s">
        <v>9</v>
      </c>
      <c r="E32" s="79" t="s">
        <v>0</v>
      </c>
      <c r="F32" s="79" t="s">
        <v>5</v>
      </c>
      <c r="G32" s="2" t="s">
        <v>10</v>
      </c>
      <c r="H32" s="2" t="s">
        <v>1</v>
      </c>
      <c r="I32" s="2" t="s">
        <v>11</v>
      </c>
      <c r="J32" s="78" t="s">
        <v>12</v>
      </c>
      <c r="K32" s="78" t="s">
        <v>13</v>
      </c>
      <c r="L32" s="80" t="s">
        <v>14</v>
      </c>
      <c r="M32" s="3" t="s">
        <v>15</v>
      </c>
    </row>
    <row r="33" spans="1:17" s="57" customFormat="1" ht="25.5">
      <c r="A33" s="58">
        <v>4</v>
      </c>
      <c r="B33" s="12" t="s">
        <v>180</v>
      </c>
      <c r="C33" s="10" t="s">
        <v>66</v>
      </c>
      <c r="D33" s="10" t="s">
        <v>67</v>
      </c>
      <c r="E33" s="10" t="s">
        <v>33</v>
      </c>
      <c r="F33" s="10" t="s">
        <v>34</v>
      </c>
      <c r="G33" s="10">
        <v>2.4700000000000002</v>
      </c>
      <c r="H33" s="10">
        <v>19800</v>
      </c>
      <c r="I33" s="70">
        <f t="shared" ref="I33" si="2">G33*H33</f>
        <v>48906.000000000007</v>
      </c>
      <c r="J33" s="59">
        <v>0.12</v>
      </c>
      <c r="K33" s="90">
        <f t="shared" ref="K33" si="3">I33*J33+I33</f>
        <v>54774.720000000008</v>
      </c>
      <c r="L33" s="58" t="s">
        <v>197</v>
      </c>
      <c r="M33" s="58" t="s">
        <v>202</v>
      </c>
      <c r="N33" s="17">
        <v>43664</v>
      </c>
      <c r="O33" s="18">
        <v>44394</v>
      </c>
      <c r="P33" s="11" t="s">
        <v>65</v>
      </c>
      <c r="Q33" s="57" t="s">
        <v>224</v>
      </c>
    </row>
    <row r="34" spans="1:17" s="82" customFormat="1" ht="12.75">
      <c r="A34" s="100" t="s">
        <v>3</v>
      </c>
      <c r="B34" s="100"/>
      <c r="C34" s="100"/>
      <c r="D34" s="100"/>
      <c r="E34" s="100"/>
      <c r="F34" s="100"/>
      <c r="G34" s="100"/>
      <c r="H34" s="100"/>
      <c r="I34" s="100"/>
      <c r="J34" s="100"/>
      <c r="K34" s="20">
        <f>SUM(K33)</f>
        <v>54774.720000000008</v>
      </c>
      <c r="L34" s="81"/>
      <c r="M34" s="81"/>
    </row>
    <row r="35" spans="1:17" s="82" customFormat="1" ht="12.75">
      <c r="A35" s="100" t="s">
        <v>4</v>
      </c>
      <c r="B35" s="100"/>
      <c r="C35" s="100"/>
      <c r="D35" s="100"/>
      <c r="E35" s="100"/>
      <c r="F35" s="100"/>
      <c r="G35" s="100"/>
      <c r="H35" s="100"/>
      <c r="I35" s="100"/>
      <c r="J35" s="100"/>
      <c r="K35" s="4">
        <v>0.28000000000000003</v>
      </c>
      <c r="L35" s="81"/>
      <c r="M35" s="81"/>
    </row>
    <row r="36" spans="1:17" s="82" customFormat="1" ht="12.75">
      <c r="A36" s="101" t="s">
        <v>239</v>
      </c>
      <c r="B36" s="101"/>
      <c r="C36" s="101"/>
      <c r="D36" s="101"/>
      <c r="E36" s="101"/>
      <c r="F36" s="101"/>
      <c r="G36" s="101"/>
      <c r="H36" s="101"/>
      <c r="I36" s="101"/>
      <c r="J36" s="101"/>
      <c r="K36" s="4">
        <f>SUM(K34:K35)</f>
        <v>54775.000000000007</v>
      </c>
      <c r="L36" s="81"/>
      <c r="M36" s="81"/>
    </row>
    <row r="40" spans="1:17" s="81" customFormat="1" ht="38.25">
      <c r="A40" s="78" t="s">
        <v>6</v>
      </c>
      <c r="B40" s="78" t="s">
        <v>7</v>
      </c>
      <c r="C40" s="78" t="s">
        <v>8</v>
      </c>
      <c r="D40" s="78" t="s">
        <v>9</v>
      </c>
      <c r="E40" s="79" t="s">
        <v>0</v>
      </c>
      <c r="F40" s="79" t="s">
        <v>5</v>
      </c>
      <c r="G40" s="2" t="s">
        <v>10</v>
      </c>
      <c r="H40" s="2" t="s">
        <v>1</v>
      </c>
      <c r="I40" s="2" t="s">
        <v>11</v>
      </c>
      <c r="J40" s="78" t="s">
        <v>12</v>
      </c>
      <c r="K40" s="78" t="s">
        <v>13</v>
      </c>
      <c r="L40" s="80" t="s">
        <v>14</v>
      </c>
      <c r="M40" s="3" t="s">
        <v>15</v>
      </c>
    </row>
    <row r="41" spans="1:17" s="57" customFormat="1" ht="38.25">
      <c r="A41" s="58">
        <v>5</v>
      </c>
      <c r="B41" s="12" t="s">
        <v>181</v>
      </c>
      <c r="C41" s="10" t="s">
        <v>72</v>
      </c>
      <c r="D41" s="11" t="s">
        <v>73</v>
      </c>
      <c r="E41" s="10" t="s">
        <v>33</v>
      </c>
      <c r="F41" s="11" t="s">
        <v>74</v>
      </c>
      <c r="G41" s="11" t="s">
        <v>75</v>
      </c>
      <c r="H41" s="10">
        <v>4230</v>
      </c>
      <c r="I41" s="70">
        <f t="shared" ref="I41" si="4">G41*H41</f>
        <v>148853.69999999998</v>
      </c>
      <c r="J41" s="59">
        <v>0.12</v>
      </c>
      <c r="K41" s="90">
        <f t="shared" ref="K41" si="5">I41*J41+I41</f>
        <v>166716.14399999997</v>
      </c>
      <c r="L41" s="58" t="s">
        <v>198</v>
      </c>
      <c r="M41" s="58" t="s">
        <v>203</v>
      </c>
      <c r="N41" s="17">
        <v>43872</v>
      </c>
      <c r="O41" s="17">
        <v>44237</v>
      </c>
      <c r="P41" s="9" t="s">
        <v>71</v>
      </c>
      <c r="Q41" s="57" t="s">
        <v>225</v>
      </c>
    </row>
    <row r="42" spans="1:17" s="82" customFormat="1" ht="12.75">
      <c r="A42" s="100" t="s">
        <v>3</v>
      </c>
      <c r="B42" s="100"/>
      <c r="C42" s="100"/>
      <c r="D42" s="100"/>
      <c r="E42" s="100"/>
      <c r="F42" s="100"/>
      <c r="G42" s="100"/>
      <c r="H42" s="100"/>
      <c r="I42" s="100"/>
      <c r="J42" s="100"/>
      <c r="K42" s="20">
        <f>SUM(K41)</f>
        <v>166716.14399999997</v>
      </c>
      <c r="L42" s="81"/>
      <c r="M42" s="81"/>
    </row>
    <row r="43" spans="1:17" s="82" customFormat="1" ht="12.75">
      <c r="A43" s="100" t="s">
        <v>4</v>
      </c>
      <c r="B43" s="100"/>
      <c r="C43" s="100"/>
      <c r="D43" s="100"/>
      <c r="E43" s="100"/>
      <c r="F43" s="100"/>
      <c r="G43" s="100"/>
      <c r="H43" s="100"/>
      <c r="I43" s="100"/>
      <c r="J43" s="100"/>
      <c r="K43" s="4">
        <v>-0.14000000000000001</v>
      </c>
      <c r="L43" s="81"/>
      <c r="M43" s="81"/>
    </row>
    <row r="44" spans="1:17" s="82" customFormat="1" ht="12.75">
      <c r="A44" s="101" t="s">
        <v>240</v>
      </c>
      <c r="B44" s="101"/>
      <c r="C44" s="101"/>
      <c r="D44" s="101"/>
      <c r="E44" s="101"/>
      <c r="F44" s="101"/>
      <c r="G44" s="101"/>
      <c r="H44" s="101"/>
      <c r="I44" s="101"/>
      <c r="J44" s="101"/>
      <c r="K44" s="4">
        <f>SUM(K42:K43)</f>
        <v>166716.00399999996</v>
      </c>
      <c r="L44" s="81"/>
      <c r="M44" s="81"/>
    </row>
    <row r="49" spans="1:17" s="81" customFormat="1" ht="38.25">
      <c r="A49" s="78" t="s">
        <v>6</v>
      </c>
      <c r="B49" s="78" t="s">
        <v>7</v>
      </c>
      <c r="C49" s="78" t="s">
        <v>8</v>
      </c>
      <c r="D49" s="78" t="s">
        <v>9</v>
      </c>
      <c r="E49" s="79" t="s">
        <v>0</v>
      </c>
      <c r="F49" s="79" t="s">
        <v>5</v>
      </c>
      <c r="G49" s="2" t="s">
        <v>10</v>
      </c>
      <c r="H49" s="2" t="s">
        <v>1</v>
      </c>
      <c r="I49" s="2" t="s">
        <v>11</v>
      </c>
      <c r="J49" s="78" t="s">
        <v>12</v>
      </c>
      <c r="K49" s="78" t="s">
        <v>13</v>
      </c>
      <c r="L49" s="80" t="s">
        <v>14</v>
      </c>
      <c r="M49" s="3" t="s">
        <v>15</v>
      </c>
    </row>
    <row r="50" spans="1:17" s="57" customFormat="1" ht="25.5">
      <c r="A50" s="58">
        <v>10</v>
      </c>
      <c r="B50" s="12" t="s">
        <v>187</v>
      </c>
      <c r="C50" s="10" t="s">
        <v>112</v>
      </c>
      <c r="D50" s="10" t="s">
        <v>113</v>
      </c>
      <c r="E50" s="10" t="s">
        <v>33</v>
      </c>
      <c r="F50" s="10" t="s">
        <v>114</v>
      </c>
      <c r="G50" s="10">
        <v>0.69</v>
      </c>
      <c r="H50" s="10">
        <v>189000</v>
      </c>
      <c r="I50" s="70">
        <f t="shared" ref="I50" si="6">G50*H50</f>
        <v>130409.99999999999</v>
      </c>
      <c r="J50" s="59">
        <v>0.12</v>
      </c>
      <c r="K50" s="90">
        <f t="shared" ref="K50" si="7">I50*J50+I50</f>
        <v>146059.19999999998</v>
      </c>
      <c r="L50" s="10" t="s">
        <v>114</v>
      </c>
      <c r="M50" s="58" t="s">
        <v>209</v>
      </c>
      <c r="N50" s="17">
        <v>43662</v>
      </c>
      <c r="O50" s="18">
        <v>44392</v>
      </c>
      <c r="P50" s="9" t="s">
        <v>111</v>
      </c>
      <c r="Q50" s="57" t="s">
        <v>226</v>
      </c>
    </row>
    <row r="51" spans="1:17" s="82" customFormat="1" ht="12.75">
      <c r="A51" s="100" t="s">
        <v>3</v>
      </c>
      <c r="B51" s="100"/>
      <c r="C51" s="100"/>
      <c r="D51" s="100"/>
      <c r="E51" s="100"/>
      <c r="F51" s="100"/>
      <c r="G51" s="100"/>
      <c r="H51" s="100"/>
      <c r="I51" s="100"/>
      <c r="J51" s="100"/>
      <c r="K51" s="87">
        <v>146059.20000000001</v>
      </c>
      <c r="L51" s="81"/>
      <c r="M51" s="81"/>
    </row>
    <row r="52" spans="1:17" s="82" customFormat="1" ht="12.75">
      <c r="A52" s="100" t="s">
        <v>4</v>
      </c>
      <c r="B52" s="100"/>
      <c r="C52" s="100"/>
      <c r="D52" s="100"/>
      <c r="E52" s="100"/>
      <c r="F52" s="100"/>
      <c r="G52" s="100"/>
      <c r="H52" s="100"/>
      <c r="I52" s="100"/>
      <c r="J52" s="100"/>
      <c r="K52" s="88">
        <v>-0.2</v>
      </c>
      <c r="L52" s="81"/>
      <c r="M52" s="81"/>
    </row>
    <row r="53" spans="1:17" s="82" customFormat="1" ht="12.75">
      <c r="A53" s="101" t="s">
        <v>241</v>
      </c>
      <c r="B53" s="101"/>
      <c r="C53" s="101"/>
      <c r="D53" s="101"/>
      <c r="E53" s="101"/>
      <c r="F53" s="101"/>
      <c r="G53" s="101"/>
      <c r="H53" s="101"/>
      <c r="I53" s="101"/>
      <c r="J53" s="101"/>
      <c r="K53" s="89">
        <f>SUM(K51:K52)</f>
        <v>146059</v>
      </c>
      <c r="L53" s="81"/>
      <c r="M53" s="81"/>
    </row>
    <row r="56" spans="1:17" s="81" customFormat="1" ht="38.25">
      <c r="A56" s="78" t="s">
        <v>6</v>
      </c>
      <c r="B56" s="78" t="s">
        <v>7</v>
      </c>
      <c r="C56" s="78" t="s">
        <v>8</v>
      </c>
      <c r="D56" s="78" t="s">
        <v>9</v>
      </c>
      <c r="E56" s="79" t="s">
        <v>0</v>
      </c>
      <c r="F56" s="79" t="s">
        <v>5</v>
      </c>
      <c r="G56" s="2" t="s">
        <v>10</v>
      </c>
      <c r="H56" s="2" t="s">
        <v>1</v>
      </c>
      <c r="I56" s="2" t="s">
        <v>11</v>
      </c>
      <c r="J56" s="78" t="s">
        <v>12</v>
      </c>
      <c r="K56" s="78" t="s">
        <v>13</v>
      </c>
      <c r="L56" s="80" t="s">
        <v>14</v>
      </c>
      <c r="M56" s="3" t="s">
        <v>15</v>
      </c>
    </row>
    <row r="57" spans="1:17" s="57" customFormat="1" ht="24.75" customHeight="1">
      <c r="A57" s="58">
        <v>11</v>
      </c>
      <c r="B57" s="12" t="s">
        <v>188</v>
      </c>
      <c r="C57" s="11" t="s">
        <v>119</v>
      </c>
      <c r="D57" s="13" t="s">
        <v>120</v>
      </c>
      <c r="E57" s="10" t="s">
        <v>220</v>
      </c>
      <c r="F57" s="13" t="s">
        <v>219</v>
      </c>
      <c r="G57" s="13">
        <v>30.79</v>
      </c>
      <c r="H57" s="10">
        <v>39600</v>
      </c>
      <c r="I57" s="70">
        <f t="shared" ref="I57" si="8">G57*H57</f>
        <v>1219284</v>
      </c>
      <c r="J57" s="59">
        <v>0.12</v>
      </c>
      <c r="K57" s="74">
        <f>I57*J57+I57</f>
        <v>1365598.08</v>
      </c>
      <c r="L57" s="58" t="s">
        <v>42</v>
      </c>
      <c r="M57" s="58" t="s">
        <v>211</v>
      </c>
      <c r="N57" s="17">
        <v>43397</v>
      </c>
      <c r="O57" s="31">
        <v>43944</v>
      </c>
      <c r="P57" s="11" t="s">
        <v>118</v>
      </c>
      <c r="Q57" s="57" t="s">
        <v>227</v>
      </c>
    </row>
    <row r="58" spans="1:17" s="82" customFormat="1" ht="12.75">
      <c r="A58" s="100" t="s">
        <v>3</v>
      </c>
      <c r="B58" s="100"/>
      <c r="C58" s="100"/>
      <c r="D58" s="100"/>
      <c r="E58" s="100"/>
      <c r="F58" s="100"/>
      <c r="G58" s="100"/>
      <c r="H58" s="100"/>
      <c r="I58" s="100"/>
      <c r="J58" s="100"/>
      <c r="K58" s="20">
        <f>SUM(K57)</f>
        <v>1365598.08</v>
      </c>
      <c r="L58" s="81"/>
      <c r="M58" s="81"/>
    </row>
    <row r="59" spans="1:17" s="82" customFormat="1" ht="12.75">
      <c r="A59" s="100" t="s">
        <v>4</v>
      </c>
      <c r="B59" s="100"/>
      <c r="C59" s="100"/>
      <c r="D59" s="100"/>
      <c r="E59" s="100"/>
      <c r="F59" s="100"/>
      <c r="G59" s="100"/>
      <c r="H59" s="100"/>
      <c r="I59" s="100"/>
      <c r="J59" s="100"/>
      <c r="K59" s="4">
        <v>-0.08</v>
      </c>
      <c r="L59" s="81"/>
      <c r="M59" s="81"/>
    </row>
    <row r="60" spans="1:17" s="82" customFormat="1" ht="12.75">
      <c r="A60" s="101" t="s">
        <v>242</v>
      </c>
      <c r="B60" s="101"/>
      <c r="C60" s="101"/>
      <c r="D60" s="101"/>
      <c r="E60" s="101"/>
      <c r="F60" s="101"/>
      <c r="G60" s="101"/>
      <c r="H60" s="101"/>
      <c r="I60" s="101"/>
      <c r="J60" s="101"/>
      <c r="K60" s="4">
        <f>SUM(K58:K59)</f>
        <v>1365598</v>
      </c>
      <c r="L60" s="81"/>
      <c r="M60" s="81"/>
    </row>
    <row r="63" spans="1:17" s="81" customFormat="1" ht="28.5" customHeight="1">
      <c r="A63" s="78" t="s">
        <v>6</v>
      </c>
      <c r="B63" s="78" t="s">
        <v>7</v>
      </c>
      <c r="C63" s="78" t="s">
        <v>8</v>
      </c>
      <c r="D63" s="78" t="s">
        <v>9</v>
      </c>
      <c r="E63" s="79" t="s">
        <v>0</v>
      </c>
      <c r="F63" s="79" t="s">
        <v>5</v>
      </c>
      <c r="G63" s="2" t="s">
        <v>10</v>
      </c>
      <c r="H63" s="2" t="s">
        <v>1</v>
      </c>
      <c r="I63" s="2" t="s">
        <v>11</v>
      </c>
      <c r="J63" s="78" t="s">
        <v>12</v>
      </c>
      <c r="K63" s="78" t="s">
        <v>13</v>
      </c>
      <c r="L63" s="80" t="s">
        <v>14</v>
      </c>
      <c r="M63" s="3" t="s">
        <v>15</v>
      </c>
    </row>
    <row r="64" spans="1:17" s="57" customFormat="1" ht="25.5">
      <c r="A64" s="58">
        <v>12</v>
      </c>
      <c r="B64" s="12" t="s">
        <v>190</v>
      </c>
      <c r="C64" s="10" t="s">
        <v>131</v>
      </c>
      <c r="D64" s="10" t="s">
        <v>132</v>
      </c>
      <c r="E64" s="10" t="s">
        <v>33</v>
      </c>
      <c r="F64" s="10" t="s">
        <v>133</v>
      </c>
      <c r="G64" s="10">
        <v>0.32</v>
      </c>
      <c r="H64" s="10">
        <v>49200</v>
      </c>
      <c r="I64" s="70">
        <f t="shared" ref="I64" si="9">G64*H64</f>
        <v>15744</v>
      </c>
      <c r="J64" s="59">
        <v>0.12</v>
      </c>
      <c r="K64" s="74">
        <f t="shared" ref="K64" si="10">I64*J64+I64</f>
        <v>17633.28</v>
      </c>
      <c r="L64" s="10" t="s">
        <v>39</v>
      </c>
      <c r="M64" s="58" t="s">
        <v>212</v>
      </c>
      <c r="N64" s="17">
        <v>43614</v>
      </c>
      <c r="O64" s="18">
        <v>44344</v>
      </c>
      <c r="P64" s="9" t="s">
        <v>130</v>
      </c>
      <c r="Q64" s="57" t="s">
        <v>228</v>
      </c>
    </row>
    <row r="65" spans="1:17" s="82" customFormat="1" ht="12.75">
      <c r="A65" s="100" t="s">
        <v>3</v>
      </c>
      <c r="B65" s="100"/>
      <c r="C65" s="100"/>
      <c r="D65" s="100"/>
      <c r="E65" s="100"/>
      <c r="F65" s="100"/>
      <c r="G65" s="100"/>
      <c r="H65" s="100"/>
      <c r="I65" s="100"/>
      <c r="J65" s="100"/>
      <c r="K65" s="19">
        <f>SUM(K64)</f>
        <v>17633.28</v>
      </c>
      <c r="L65" s="81"/>
      <c r="M65" s="81"/>
    </row>
    <row r="66" spans="1:17" s="82" customFormat="1" ht="12.75">
      <c r="A66" s="100" t="s">
        <v>4</v>
      </c>
      <c r="B66" s="100"/>
      <c r="C66" s="100"/>
      <c r="D66" s="100"/>
      <c r="E66" s="100"/>
      <c r="F66" s="100"/>
      <c r="G66" s="100"/>
      <c r="H66" s="100"/>
      <c r="I66" s="100"/>
      <c r="J66" s="100"/>
      <c r="K66" s="4">
        <v>-0.28000000000000003</v>
      </c>
      <c r="L66" s="81"/>
      <c r="M66" s="81"/>
    </row>
    <row r="67" spans="1:17" s="82" customFormat="1" ht="12.75">
      <c r="A67" s="101" t="s">
        <v>243</v>
      </c>
      <c r="B67" s="101"/>
      <c r="C67" s="101"/>
      <c r="D67" s="101"/>
      <c r="E67" s="101"/>
      <c r="F67" s="101"/>
      <c r="G67" s="101"/>
      <c r="H67" s="101"/>
      <c r="I67" s="101"/>
      <c r="J67" s="101"/>
      <c r="K67" s="4">
        <f>SUM(K65:K66)</f>
        <v>17633</v>
      </c>
      <c r="L67" s="81"/>
      <c r="M67" s="81"/>
    </row>
    <row r="70" spans="1:17" s="81" customFormat="1" ht="38.25">
      <c r="A70" s="78" t="s">
        <v>6</v>
      </c>
      <c r="B70" s="78" t="s">
        <v>7</v>
      </c>
      <c r="C70" s="78" t="s">
        <v>8</v>
      </c>
      <c r="D70" s="78" t="s">
        <v>9</v>
      </c>
      <c r="E70" s="79" t="s">
        <v>0</v>
      </c>
      <c r="F70" s="79" t="s">
        <v>5</v>
      </c>
      <c r="G70" s="2" t="s">
        <v>10</v>
      </c>
      <c r="H70" s="2" t="s">
        <v>1</v>
      </c>
      <c r="I70" s="2" t="s">
        <v>11</v>
      </c>
      <c r="J70" s="78" t="s">
        <v>12</v>
      </c>
      <c r="K70" s="78" t="s">
        <v>13</v>
      </c>
      <c r="L70" s="80" t="s">
        <v>14</v>
      </c>
      <c r="M70" s="3" t="s">
        <v>15</v>
      </c>
    </row>
    <row r="71" spans="1:17" s="57" customFormat="1" ht="25.5">
      <c r="A71" s="58">
        <v>14</v>
      </c>
      <c r="B71" s="12" t="s">
        <v>192</v>
      </c>
      <c r="C71" s="10" t="s">
        <v>151</v>
      </c>
      <c r="D71" s="13" t="s">
        <v>152</v>
      </c>
      <c r="E71" s="10" t="s">
        <v>33</v>
      </c>
      <c r="F71" s="13" t="s">
        <v>153</v>
      </c>
      <c r="G71" s="13">
        <v>0.81</v>
      </c>
      <c r="H71" s="10">
        <v>24300</v>
      </c>
      <c r="I71" s="70">
        <f t="shared" ref="I71:I72" si="11">G71*H71</f>
        <v>19683</v>
      </c>
      <c r="J71" s="59">
        <v>0.12</v>
      </c>
      <c r="K71" s="74">
        <f t="shared" ref="K71:K72" si="12">I71*J71+I71</f>
        <v>22044.959999999999</v>
      </c>
      <c r="L71" s="58" t="s">
        <v>20</v>
      </c>
      <c r="M71" s="58" t="s">
        <v>215</v>
      </c>
      <c r="N71" s="17">
        <v>43662</v>
      </c>
      <c r="O71" s="18">
        <v>44392</v>
      </c>
      <c r="P71" s="9" t="s">
        <v>150</v>
      </c>
      <c r="Q71" s="57" t="s">
        <v>229</v>
      </c>
    </row>
    <row r="72" spans="1:17" s="57" customFormat="1" ht="25.5">
      <c r="A72" s="58">
        <v>15</v>
      </c>
      <c r="B72" s="12" t="s">
        <v>193</v>
      </c>
      <c r="C72" s="10" t="s">
        <v>158</v>
      </c>
      <c r="D72" s="13" t="s">
        <v>159</v>
      </c>
      <c r="E72" s="10" t="s">
        <v>33</v>
      </c>
      <c r="F72" s="13" t="s">
        <v>153</v>
      </c>
      <c r="G72" s="13">
        <v>0.83</v>
      </c>
      <c r="H72" s="10">
        <v>58200</v>
      </c>
      <c r="I72" s="70">
        <f t="shared" si="11"/>
        <v>48306</v>
      </c>
      <c r="J72" s="59">
        <v>0.12</v>
      </c>
      <c r="K72" s="74">
        <f t="shared" si="12"/>
        <v>54102.720000000001</v>
      </c>
      <c r="L72" s="58" t="s">
        <v>20</v>
      </c>
      <c r="M72" s="58" t="s">
        <v>216</v>
      </c>
      <c r="N72" s="17">
        <v>43587</v>
      </c>
      <c r="O72" s="18">
        <v>44317</v>
      </c>
      <c r="P72" s="9" t="s">
        <v>157</v>
      </c>
    </row>
    <row r="73" spans="1:17" s="82" customFormat="1" ht="12.75">
      <c r="A73" s="100" t="s">
        <v>3</v>
      </c>
      <c r="B73" s="100"/>
      <c r="C73" s="100"/>
      <c r="D73" s="100"/>
      <c r="E73" s="100"/>
      <c r="F73" s="100"/>
      <c r="G73" s="100"/>
      <c r="H73" s="100"/>
      <c r="I73" s="100"/>
      <c r="J73" s="100"/>
      <c r="K73" s="21">
        <f>SUM(K71:K72)</f>
        <v>76147.679999999993</v>
      </c>
      <c r="L73" s="81"/>
      <c r="M73" s="81"/>
    </row>
    <row r="74" spans="1:17" s="82" customFormat="1" ht="12.75">
      <c r="A74" s="100" t="s">
        <v>4</v>
      </c>
      <c r="B74" s="100"/>
      <c r="C74" s="100"/>
      <c r="D74" s="100"/>
      <c r="E74" s="100"/>
      <c r="F74" s="100"/>
      <c r="G74" s="100"/>
      <c r="H74" s="100"/>
      <c r="I74" s="100"/>
      <c r="J74" s="100"/>
      <c r="K74" s="4">
        <v>0.32</v>
      </c>
      <c r="L74" s="81"/>
      <c r="M74" s="81"/>
    </row>
    <row r="75" spans="1:17" s="82" customFormat="1" ht="12.75">
      <c r="A75" s="101" t="s">
        <v>244</v>
      </c>
      <c r="B75" s="101"/>
      <c r="C75" s="101"/>
      <c r="D75" s="101"/>
      <c r="E75" s="101"/>
      <c r="F75" s="101"/>
      <c r="G75" s="101"/>
      <c r="H75" s="101"/>
      <c r="I75" s="101"/>
      <c r="J75" s="101"/>
      <c r="K75" s="4">
        <f>SUM(K73:K74)</f>
        <v>76148</v>
      </c>
      <c r="L75" s="81"/>
      <c r="M75" s="81"/>
    </row>
    <row r="78" spans="1:17" s="81" customFormat="1" ht="38.25">
      <c r="A78" s="78" t="s">
        <v>6</v>
      </c>
      <c r="B78" s="78" t="s">
        <v>7</v>
      </c>
      <c r="C78" s="78" t="s">
        <v>8</v>
      </c>
      <c r="D78" s="78" t="s">
        <v>9</v>
      </c>
      <c r="E78" s="79" t="s">
        <v>0</v>
      </c>
      <c r="F78" s="79" t="s">
        <v>5</v>
      </c>
      <c r="G78" s="2" t="s">
        <v>10</v>
      </c>
      <c r="H78" s="2" t="s">
        <v>1</v>
      </c>
      <c r="I78" s="2" t="s">
        <v>11</v>
      </c>
      <c r="J78" s="78" t="s">
        <v>12</v>
      </c>
      <c r="K78" s="78" t="s">
        <v>13</v>
      </c>
      <c r="L78" s="80" t="s">
        <v>14</v>
      </c>
      <c r="M78" s="3" t="s">
        <v>15</v>
      </c>
    </row>
    <row r="79" spans="1:17" s="57" customFormat="1" ht="38.25">
      <c r="A79" s="58">
        <v>16</v>
      </c>
      <c r="B79" s="12" t="s">
        <v>194</v>
      </c>
      <c r="C79" s="10" t="s">
        <v>163</v>
      </c>
      <c r="D79" s="11" t="s">
        <v>164</v>
      </c>
      <c r="E79" s="10" t="s">
        <v>33</v>
      </c>
      <c r="F79" s="11" t="s">
        <v>165</v>
      </c>
      <c r="G79" s="11" t="s">
        <v>166</v>
      </c>
      <c r="H79" s="10">
        <v>4590</v>
      </c>
      <c r="I79" s="70">
        <f t="shared" ref="I79" si="13">G79*H79</f>
        <v>36261</v>
      </c>
      <c r="J79" s="59">
        <v>0.12</v>
      </c>
      <c r="K79" s="74">
        <f t="shared" ref="K79" si="14">I79*J79+I79</f>
        <v>40612.32</v>
      </c>
      <c r="L79" s="11" t="s">
        <v>165</v>
      </c>
      <c r="M79" s="58" t="s">
        <v>217</v>
      </c>
      <c r="N79" s="17">
        <v>43705</v>
      </c>
      <c r="O79" s="18">
        <v>44435</v>
      </c>
      <c r="P79" s="9" t="s">
        <v>162</v>
      </c>
      <c r="Q79" s="57" t="s">
        <v>230</v>
      </c>
    </row>
    <row r="80" spans="1:17" s="82" customFormat="1" ht="12.75">
      <c r="A80" s="100" t="s">
        <v>3</v>
      </c>
      <c r="B80" s="100"/>
      <c r="C80" s="100"/>
      <c r="D80" s="100"/>
      <c r="E80" s="100"/>
      <c r="F80" s="100"/>
      <c r="G80" s="100"/>
      <c r="H80" s="100"/>
      <c r="I80" s="100"/>
      <c r="J80" s="100"/>
      <c r="K80" s="21">
        <f>SUM(K79)</f>
        <v>40612.32</v>
      </c>
      <c r="L80" s="81"/>
      <c r="M80" s="81"/>
    </row>
    <row r="81" spans="1:17" s="82" customFormat="1" ht="12.75">
      <c r="A81" s="100" t="s">
        <v>4</v>
      </c>
      <c r="B81" s="100"/>
      <c r="C81" s="100"/>
      <c r="D81" s="100"/>
      <c r="E81" s="100"/>
      <c r="F81" s="100"/>
      <c r="G81" s="100"/>
      <c r="H81" s="100"/>
      <c r="I81" s="100"/>
      <c r="J81" s="100"/>
      <c r="K81" s="4">
        <v>-0.32</v>
      </c>
      <c r="L81" s="81"/>
      <c r="M81" s="81"/>
    </row>
    <row r="82" spans="1:17" s="82" customFormat="1" ht="12.75">
      <c r="A82" s="101" t="s">
        <v>245</v>
      </c>
      <c r="B82" s="101"/>
      <c r="C82" s="101"/>
      <c r="D82" s="101"/>
      <c r="E82" s="101"/>
      <c r="F82" s="101"/>
      <c r="G82" s="101"/>
      <c r="H82" s="101"/>
      <c r="I82" s="101"/>
      <c r="J82" s="101"/>
      <c r="K82" s="4">
        <f>SUM(K80:K81)</f>
        <v>40612</v>
      </c>
      <c r="L82" s="81"/>
      <c r="M82" s="81"/>
    </row>
    <row r="85" spans="1:17" s="81" customFormat="1" ht="38.25">
      <c r="A85" s="91" t="s">
        <v>6</v>
      </c>
      <c r="B85" s="91" t="s">
        <v>7</v>
      </c>
      <c r="C85" s="91" t="s">
        <v>8</v>
      </c>
      <c r="D85" s="91" t="s">
        <v>9</v>
      </c>
      <c r="E85" s="92" t="s">
        <v>0</v>
      </c>
      <c r="F85" s="92" t="s">
        <v>5</v>
      </c>
      <c r="G85" s="93" t="s">
        <v>10</v>
      </c>
      <c r="H85" s="93" t="s">
        <v>1</v>
      </c>
      <c r="I85" s="93" t="s">
        <v>11</v>
      </c>
      <c r="J85" s="91" t="s">
        <v>12</v>
      </c>
      <c r="K85" s="91" t="s">
        <v>13</v>
      </c>
      <c r="L85" s="80" t="s">
        <v>14</v>
      </c>
      <c r="M85" s="3" t="s">
        <v>15</v>
      </c>
    </row>
    <row r="86" spans="1:17" s="51" customFormat="1" ht="25.5">
      <c r="A86" s="58">
        <v>17</v>
      </c>
      <c r="B86" s="12" t="s">
        <v>195</v>
      </c>
      <c r="C86" s="10" t="s">
        <v>171</v>
      </c>
      <c r="D86" s="11" t="s">
        <v>172</v>
      </c>
      <c r="E86" s="10" t="s">
        <v>33</v>
      </c>
      <c r="F86" s="11" t="s">
        <v>173</v>
      </c>
      <c r="G86" s="11" t="s">
        <v>174</v>
      </c>
      <c r="H86" s="10">
        <v>1800</v>
      </c>
      <c r="I86" s="70">
        <f t="shared" ref="I86" si="15">G86*H86</f>
        <v>17460</v>
      </c>
      <c r="J86" s="94">
        <v>0.05</v>
      </c>
      <c r="K86" s="74">
        <f t="shared" ref="K86" si="16">I86*J86+I86</f>
        <v>18333</v>
      </c>
      <c r="L86" s="53" t="s">
        <v>199</v>
      </c>
      <c r="M86" s="53" t="s">
        <v>218</v>
      </c>
      <c r="N86" s="17">
        <v>43775</v>
      </c>
      <c r="O86" s="18">
        <v>44505</v>
      </c>
      <c r="P86" s="11" t="s">
        <v>170</v>
      </c>
      <c r="Q86" s="51" t="s">
        <v>231</v>
      </c>
    </row>
    <row r="87" spans="1:17" s="82" customFormat="1" ht="12.75">
      <c r="A87" s="106" t="s">
        <v>3</v>
      </c>
      <c r="B87" s="106"/>
      <c r="C87" s="106"/>
      <c r="D87" s="106"/>
      <c r="E87" s="106"/>
      <c r="F87" s="106"/>
      <c r="G87" s="106"/>
      <c r="H87" s="106"/>
      <c r="I87" s="106"/>
      <c r="J87" s="106"/>
      <c r="K87" s="21">
        <f>SUM(K86)</f>
        <v>18333</v>
      </c>
      <c r="L87" s="81"/>
      <c r="M87" s="81"/>
    </row>
    <row r="88" spans="1:17" s="82" customFormat="1" ht="12.75">
      <c r="A88" s="106" t="s">
        <v>4</v>
      </c>
      <c r="B88" s="106"/>
      <c r="C88" s="106"/>
      <c r="D88" s="106"/>
      <c r="E88" s="106"/>
      <c r="F88" s="106"/>
      <c r="G88" s="106"/>
      <c r="H88" s="106"/>
      <c r="I88" s="106"/>
      <c r="J88" s="106"/>
      <c r="K88" s="95">
        <v>0</v>
      </c>
      <c r="L88" s="81"/>
      <c r="M88" s="81"/>
    </row>
    <row r="89" spans="1:17" s="82" customFormat="1" ht="12.75">
      <c r="A89" s="107" t="s">
        <v>246</v>
      </c>
      <c r="B89" s="107"/>
      <c r="C89" s="107"/>
      <c r="D89" s="107"/>
      <c r="E89" s="107"/>
      <c r="F89" s="107"/>
      <c r="G89" s="107"/>
      <c r="H89" s="107"/>
      <c r="I89" s="107"/>
      <c r="J89" s="107"/>
      <c r="K89" s="95">
        <f>SUM(K87:K88)</f>
        <v>18333</v>
      </c>
      <c r="L89" s="81"/>
      <c r="M89" s="81"/>
    </row>
    <row r="92" spans="1:17" s="81" customFormat="1" ht="38.25">
      <c r="A92" s="78" t="s">
        <v>6</v>
      </c>
      <c r="B92" s="78" t="s">
        <v>7</v>
      </c>
      <c r="C92" s="78" t="s">
        <v>8</v>
      </c>
      <c r="D92" s="78" t="s">
        <v>9</v>
      </c>
      <c r="E92" s="79" t="s">
        <v>0</v>
      </c>
      <c r="F92" s="79" t="s">
        <v>5</v>
      </c>
      <c r="G92" s="2" t="s">
        <v>10</v>
      </c>
      <c r="H92" s="2" t="s">
        <v>1</v>
      </c>
      <c r="I92" s="2" t="s">
        <v>11</v>
      </c>
      <c r="J92" s="78" t="s">
        <v>12</v>
      </c>
      <c r="K92" s="78" t="s">
        <v>13</v>
      </c>
      <c r="L92" s="80" t="s">
        <v>14</v>
      </c>
      <c r="M92" s="3" t="s">
        <v>15</v>
      </c>
    </row>
    <row r="93" spans="1:17" s="82" customFormat="1" ht="12.75">
      <c r="A93" s="105" t="s">
        <v>3</v>
      </c>
      <c r="B93" s="105"/>
      <c r="C93" s="105"/>
      <c r="D93" s="105"/>
      <c r="E93" s="105"/>
      <c r="F93" s="105"/>
      <c r="G93" s="105"/>
      <c r="H93" s="105"/>
      <c r="I93" s="105"/>
      <c r="J93" s="105"/>
      <c r="K93" s="84"/>
      <c r="L93" s="81"/>
      <c r="M93" s="81"/>
    </row>
    <row r="94" spans="1:17" s="82" customFormat="1" ht="12.75">
      <c r="A94" s="105" t="s">
        <v>4</v>
      </c>
      <c r="B94" s="105"/>
      <c r="C94" s="105"/>
      <c r="D94" s="105"/>
      <c r="E94" s="105"/>
      <c r="F94" s="105"/>
      <c r="G94" s="105"/>
      <c r="H94" s="105"/>
      <c r="I94" s="105"/>
      <c r="J94" s="105"/>
      <c r="K94" s="83"/>
      <c r="L94" s="81"/>
      <c r="M94" s="81"/>
    </row>
    <row r="95" spans="1:17" s="82" customFormat="1" ht="12.75">
      <c r="A95" s="101" t="s">
        <v>43</v>
      </c>
      <c r="B95" s="101"/>
      <c r="C95" s="101"/>
      <c r="D95" s="101"/>
      <c r="E95" s="101"/>
      <c r="F95" s="101"/>
      <c r="G95" s="101"/>
      <c r="H95" s="101"/>
      <c r="I95" s="101"/>
      <c r="J95" s="101"/>
      <c r="K95" s="83"/>
      <c r="L95" s="81"/>
      <c r="M95" s="81"/>
    </row>
  </sheetData>
  <mergeCells count="36">
    <mergeCell ref="A93:J93"/>
    <mergeCell ref="A94:J94"/>
    <mergeCell ref="A95:J95"/>
    <mergeCell ref="A81:J81"/>
    <mergeCell ref="A82:J82"/>
    <mergeCell ref="A87:J87"/>
    <mergeCell ref="A88:J88"/>
    <mergeCell ref="A89:J89"/>
    <mergeCell ref="A67:J67"/>
    <mergeCell ref="A73:J73"/>
    <mergeCell ref="A74:J74"/>
    <mergeCell ref="A75:J75"/>
    <mergeCell ref="A80:J80"/>
    <mergeCell ref="A58:J58"/>
    <mergeCell ref="A59:J59"/>
    <mergeCell ref="A60:J60"/>
    <mergeCell ref="A65:J65"/>
    <mergeCell ref="A66:J66"/>
    <mergeCell ref="A19:J19"/>
    <mergeCell ref="A9:J9"/>
    <mergeCell ref="A10:J10"/>
    <mergeCell ref="A11:J11"/>
    <mergeCell ref="A17:J17"/>
    <mergeCell ref="A18:J18"/>
    <mergeCell ref="A26:J26"/>
    <mergeCell ref="A27:J27"/>
    <mergeCell ref="A28:J28"/>
    <mergeCell ref="A34:J34"/>
    <mergeCell ref="A35:J35"/>
    <mergeCell ref="A52:J52"/>
    <mergeCell ref="A53:J53"/>
    <mergeCell ref="A36:J36"/>
    <mergeCell ref="A42:J42"/>
    <mergeCell ref="A43:J43"/>
    <mergeCell ref="A44:J44"/>
    <mergeCell ref="A51:J51"/>
  </mergeCells>
  <conditionalFormatting sqref="C8">
    <cfRule type="duplicateValues" dxfId="684" priority="255" stopIfTrue="1"/>
  </conditionalFormatting>
  <conditionalFormatting sqref="C7">
    <cfRule type="duplicateValues" dxfId="683" priority="254" stopIfTrue="1"/>
  </conditionalFormatting>
  <conditionalFormatting sqref="C5">
    <cfRule type="duplicateValues" dxfId="682" priority="253" stopIfTrue="1"/>
  </conditionalFormatting>
  <conditionalFormatting sqref="C4">
    <cfRule type="duplicateValues" dxfId="681" priority="252" stopIfTrue="1"/>
  </conditionalFormatting>
  <conditionalFormatting sqref="D8">
    <cfRule type="duplicateValues" dxfId="680" priority="251" stopIfTrue="1"/>
  </conditionalFormatting>
  <conditionalFormatting sqref="D8">
    <cfRule type="duplicateValues" dxfId="679" priority="249"/>
    <cfRule type="duplicateValues" dxfId="678" priority="250"/>
  </conditionalFormatting>
  <conditionalFormatting sqref="D7">
    <cfRule type="duplicateValues" dxfId="677" priority="248" stopIfTrue="1"/>
  </conditionalFormatting>
  <conditionalFormatting sqref="D7">
    <cfRule type="duplicateValues" dxfId="676" priority="246"/>
    <cfRule type="duplicateValues" dxfId="675" priority="247"/>
  </conditionalFormatting>
  <conditionalFormatting sqref="D5">
    <cfRule type="duplicateValues" dxfId="674" priority="245" stopIfTrue="1"/>
  </conditionalFormatting>
  <conditionalFormatting sqref="D5">
    <cfRule type="duplicateValues" dxfId="673" priority="243"/>
    <cfRule type="duplicateValues" dxfId="672" priority="244"/>
  </conditionalFormatting>
  <conditionalFormatting sqref="D4">
    <cfRule type="duplicateValues" dxfId="671" priority="242" stopIfTrue="1"/>
  </conditionalFormatting>
  <conditionalFormatting sqref="D4">
    <cfRule type="duplicateValues" dxfId="670" priority="240"/>
    <cfRule type="duplicateValues" dxfId="669" priority="241"/>
  </conditionalFormatting>
  <conditionalFormatting sqref="F8">
    <cfRule type="duplicateValues" dxfId="668" priority="239" stopIfTrue="1"/>
  </conditionalFormatting>
  <conditionalFormatting sqref="F8">
    <cfRule type="duplicateValues" dxfId="667" priority="237"/>
    <cfRule type="duplicateValues" dxfId="666" priority="238"/>
  </conditionalFormatting>
  <conditionalFormatting sqref="F7">
    <cfRule type="duplicateValues" dxfId="665" priority="236" stopIfTrue="1"/>
  </conditionalFormatting>
  <conditionalFormatting sqref="F7">
    <cfRule type="duplicateValues" dxfId="664" priority="234"/>
    <cfRule type="duplicateValues" dxfId="663" priority="235"/>
  </conditionalFormatting>
  <conditionalFormatting sqref="F5">
    <cfRule type="duplicateValues" dxfId="662" priority="233" stopIfTrue="1"/>
  </conditionalFormatting>
  <conditionalFormatting sqref="F5">
    <cfRule type="duplicateValues" dxfId="661" priority="231"/>
    <cfRule type="duplicateValues" dxfId="660" priority="232"/>
  </conditionalFormatting>
  <conditionalFormatting sqref="F4">
    <cfRule type="duplicateValues" dxfId="659" priority="230" stopIfTrue="1"/>
  </conditionalFormatting>
  <conditionalFormatting sqref="F4">
    <cfRule type="duplicateValues" dxfId="658" priority="228"/>
    <cfRule type="duplicateValues" dxfId="657" priority="229"/>
  </conditionalFormatting>
  <conditionalFormatting sqref="G8">
    <cfRule type="duplicateValues" dxfId="656" priority="227" stopIfTrue="1"/>
  </conditionalFormatting>
  <conditionalFormatting sqref="G8">
    <cfRule type="duplicateValues" dxfId="655" priority="225"/>
    <cfRule type="duplicateValues" dxfId="654" priority="226"/>
  </conditionalFormatting>
  <conditionalFormatting sqref="G7">
    <cfRule type="duplicateValues" dxfId="653" priority="224" stopIfTrue="1"/>
  </conditionalFormatting>
  <conditionalFormatting sqref="G7">
    <cfRule type="duplicateValues" dxfId="652" priority="222"/>
    <cfRule type="duplicateValues" dxfId="651" priority="223"/>
  </conditionalFormatting>
  <conditionalFormatting sqref="G5">
    <cfRule type="duplicateValues" dxfId="650" priority="221" stopIfTrue="1"/>
  </conditionalFormatting>
  <conditionalFormatting sqref="G5">
    <cfRule type="duplicateValues" dxfId="649" priority="219"/>
    <cfRule type="duplicateValues" dxfId="648" priority="220"/>
  </conditionalFormatting>
  <conditionalFormatting sqref="G4">
    <cfRule type="duplicateValues" dxfId="647" priority="218" stopIfTrue="1"/>
  </conditionalFormatting>
  <conditionalFormatting sqref="G4">
    <cfRule type="duplicateValues" dxfId="646" priority="216"/>
    <cfRule type="duplicateValues" dxfId="645" priority="217"/>
  </conditionalFormatting>
  <conditionalFormatting sqref="P8">
    <cfRule type="duplicateValues" dxfId="644" priority="215" stopIfTrue="1"/>
  </conditionalFormatting>
  <conditionalFormatting sqref="P8">
    <cfRule type="duplicateValues" dxfId="643" priority="213"/>
    <cfRule type="duplicateValues" dxfId="642" priority="214"/>
  </conditionalFormatting>
  <conditionalFormatting sqref="P7">
    <cfRule type="duplicateValues" dxfId="641" priority="212" stopIfTrue="1"/>
  </conditionalFormatting>
  <conditionalFormatting sqref="P7">
    <cfRule type="duplicateValues" dxfId="640" priority="210"/>
    <cfRule type="duplicateValues" dxfId="639" priority="211"/>
  </conditionalFormatting>
  <conditionalFormatting sqref="P5">
    <cfRule type="duplicateValues" dxfId="638" priority="209" stopIfTrue="1"/>
  </conditionalFormatting>
  <conditionalFormatting sqref="P5">
    <cfRule type="duplicateValues" dxfId="637" priority="207"/>
    <cfRule type="duplicateValues" dxfId="636" priority="208"/>
  </conditionalFormatting>
  <conditionalFormatting sqref="P4">
    <cfRule type="duplicateValues" dxfId="635" priority="206" stopIfTrue="1"/>
  </conditionalFormatting>
  <conditionalFormatting sqref="P4">
    <cfRule type="duplicateValues" dxfId="634" priority="204"/>
    <cfRule type="duplicateValues" dxfId="633" priority="205"/>
  </conditionalFormatting>
  <conditionalFormatting sqref="P6">
    <cfRule type="duplicateValues" dxfId="632" priority="203"/>
  </conditionalFormatting>
  <conditionalFormatting sqref="P6">
    <cfRule type="duplicateValues" dxfId="631" priority="201"/>
    <cfRule type="duplicateValues" dxfId="630" priority="202"/>
  </conditionalFormatting>
  <conditionalFormatting sqref="P8">
    <cfRule type="duplicateValues" dxfId="629" priority="200"/>
  </conditionalFormatting>
  <conditionalFormatting sqref="P7">
    <cfRule type="duplicateValues" dxfId="628" priority="199"/>
  </conditionalFormatting>
  <conditionalFormatting sqref="P5">
    <cfRule type="duplicateValues" dxfId="627" priority="198"/>
  </conditionalFormatting>
  <conditionalFormatting sqref="P4">
    <cfRule type="duplicateValues" dxfId="626" priority="197"/>
  </conditionalFormatting>
  <conditionalFormatting sqref="P7 P5">
    <cfRule type="duplicateValues" dxfId="625" priority="195"/>
    <cfRule type="duplicateValues" dxfId="624" priority="196"/>
  </conditionalFormatting>
  <conditionalFormatting sqref="P5">
    <cfRule type="duplicateValues" dxfId="623" priority="193"/>
    <cfRule type="duplicateValues" dxfId="622" priority="194"/>
  </conditionalFormatting>
  <conditionalFormatting sqref="C16">
    <cfRule type="duplicateValues" dxfId="621" priority="192" stopIfTrue="1"/>
  </conditionalFormatting>
  <conditionalFormatting sqref="D16">
    <cfRule type="duplicateValues" dxfId="620" priority="190"/>
    <cfRule type="duplicateValues" dxfId="619" priority="191"/>
  </conditionalFormatting>
  <conditionalFormatting sqref="D16">
    <cfRule type="duplicateValues" dxfId="618" priority="189" stopIfTrue="1"/>
  </conditionalFormatting>
  <conditionalFormatting sqref="F16">
    <cfRule type="duplicateValues" dxfId="617" priority="187"/>
    <cfRule type="duplicateValues" dxfId="616" priority="188"/>
  </conditionalFormatting>
  <conditionalFormatting sqref="F16">
    <cfRule type="duplicateValues" dxfId="615" priority="186" stopIfTrue="1"/>
  </conditionalFormatting>
  <conditionalFormatting sqref="G16">
    <cfRule type="duplicateValues" dxfId="614" priority="184"/>
    <cfRule type="duplicateValues" dxfId="613" priority="185"/>
  </conditionalFormatting>
  <conditionalFormatting sqref="G16">
    <cfRule type="duplicateValues" dxfId="612" priority="183" stopIfTrue="1"/>
  </conditionalFormatting>
  <conditionalFormatting sqref="P16">
    <cfRule type="duplicateValues" dxfId="611" priority="181"/>
    <cfRule type="duplicateValues" dxfId="610" priority="182"/>
  </conditionalFormatting>
  <conditionalFormatting sqref="P16">
    <cfRule type="duplicateValues" dxfId="609" priority="180" stopIfTrue="1"/>
  </conditionalFormatting>
  <conditionalFormatting sqref="L16">
    <cfRule type="duplicateValues" dxfId="608" priority="178"/>
    <cfRule type="duplicateValues" dxfId="607" priority="179"/>
  </conditionalFormatting>
  <conditionalFormatting sqref="L16">
    <cfRule type="duplicateValues" dxfId="606" priority="177" stopIfTrue="1"/>
  </conditionalFormatting>
  <conditionalFormatting sqref="P16">
    <cfRule type="duplicateValues" dxfId="605" priority="176"/>
  </conditionalFormatting>
  <conditionalFormatting sqref="P16">
    <cfRule type="duplicateValues" dxfId="604" priority="174"/>
    <cfRule type="duplicateValues" dxfId="603" priority="175"/>
  </conditionalFormatting>
  <conditionalFormatting sqref="C25">
    <cfRule type="duplicateValues" dxfId="602" priority="173" stopIfTrue="1"/>
  </conditionalFormatting>
  <conditionalFormatting sqref="C25">
    <cfRule type="duplicateValues" dxfId="601" priority="171"/>
    <cfRule type="duplicateValues" dxfId="600" priority="172"/>
  </conditionalFormatting>
  <conditionalFormatting sqref="D25">
    <cfRule type="duplicateValues" dxfId="599" priority="170" stopIfTrue="1"/>
  </conditionalFormatting>
  <conditionalFormatting sqref="D25">
    <cfRule type="duplicateValues" dxfId="598" priority="168"/>
    <cfRule type="duplicateValues" dxfId="597" priority="169"/>
  </conditionalFormatting>
  <conditionalFormatting sqref="D24">
    <cfRule type="duplicateValues" dxfId="596" priority="166"/>
    <cfRule type="duplicateValues" dxfId="595" priority="167"/>
  </conditionalFormatting>
  <conditionalFormatting sqref="F25">
    <cfRule type="duplicateValues" dxfId="594" priority="165" stopIfTrue="1"/>
  </conditionalFormatting>
  <conditionalFormatting sqref="F25">
    <cfRule type="duplicateValues" dxfId="593" priority="163"/>
    <cfRule type="duplicateValues" dxfId="592" priority="164"/>
  </conditionalFormatting>
  <conditionalFormatting sqref="F24">
    <cfRule type="duplicateValues" dxfId="591" priority="161"/>
    <cfRule type="duplicateValues" dxfId="590" priority="162"/>
  </conditionalFormatting>
  <conditionalFormatting sqref="G25">
    <cfRule type="duplicateValues" dxfId="589" priority="160" stopIfTrue="1"/>
  </conditionalFormatting>
  <conditionalFormatting sqref="G25">
    <cfRule type="duplicateValues" dxfId="588" priority="158"/>
    <cfRule type="duplicateValues" dxfId="587" priority="159"/>
  </conditionalFormatting>
  <conditionalFormatting sqref="G24">
    <cfRule type="duplicateValues" dxfId="586" priority="156"/>
    <cfRule type="duplicateValues" dxfId="585" priority="157"/>
  </conditionalFormatting>
  <conditionalFormatting sqref="P25">
    <cfRule type="duplicateValues" dxfId="584" priority="155" stopIfTrue="1"/>
  </conditionalFormatting>
  <conditionalFormatting sqref="P25">
    <cfRule type="duplicateValues" dxfId="583" priority="153"/>
    <cfRule type="duplicateValues" dxfId="582" priority="154"/>
  </conditionalFormatting>
  <conditionalFormatting sqref="P25">
    <cfRule type="duplicateValues" dxfId="581" priority="152"/>
  </conditionalFormatting>
  <conditionalFormatting sqref="P24">
    <cfRule type="duplicateValues" dxfId="580" priority="151"/>
  </conditionalFormatting>
  <conditionalFormatting sqref="P24">
    <cfRule type="duplicateValues" dxfId="579" priority="149"/>
    <cfRule type="duplicateValues" dxfId="578" priority="150"/>
  </conditionalFormatting>
  <conditionalFormatting sqref="P24">
    <cfRule type="duplicateValues" dxfId="577" priority="146"/>
    <cfRule type="duplicateValues" dxfId="576" priority="147"/>
    <cfRule type="duplicateValues" dxfId="575" priority="148"/>
  </conditionalFormatting>
  <conditionalFormatting sqref="P24:P25">
    <cfRule type="duplicateValues" dxfId="574" priority="144"/>
    <cfRule type="duplicateValues" dxfId="573" priority="145"/>
  </conditionalFormatting>
  <conditionalFormatting sqref="P24">
    <cfRule type="duplicateValues" dxfId="572" priority="142"/>
    <cfRule type="duplicateValues" dxfId="571" priority="143"/>
  </conditionalFormatting>
  <conditionalFormatting sqref="D33">
    <cfRule type="duplicateValues" dxfId="570" priority="140"/>
    <cfRule type="duplicateValues" dxfId="569" priority="141"/>
  </conditionalFormatting>
  <conditionalFormatting sqref="F33">
    <cfRule type="duplicateValues" dxfId="568" priority="138"/>
    <cfRule type="duplicateValues" dxfId="567" priority="139"/>
  </conditionalFormatting>
  <conditionalFormatting sqref="G33">
    <cfRule type="duplicateValues" dxfId="566" priority="136"/>
    <cfRule type="duplicateValues" dxfId="565" priority="137"/>
  </conditionalFormatting>
  <conditionalFormatting sqref="P33">
    <cfRule type="duplicateValues" dxfId="564" priority="134"/>
    <cfRule type="duplicateValues" dxfId="563" priority="135"/>
  </conditionalFormatting>
  <conditionalFormatting sqref="P33">
    <cfRule type="duplicateValues" dxfId="562" priority="133" stopIfTrue="1"/>
  </conditionalFormatting>
  <conditionalFormatting sqref="P33">
    <cfRule type="duplicateValues" dxfId="561" priority="132"/>
  </conditionalFormatting>
  <conditionalFormatting sqref="P33">
    <cfRule type="duplicateValues" dxfId="560" priority="130"/>
    <cfRule type="duplicateValues" dxfId="559" priority="131"/>
  </conditionalFormatting>
  <conditionalFormatting sqref="C41">
    <cfRule type="duplicateValues" dxfId="558" priority="129" stopIfTrue="1"/>
  </conditionalFormatting>
  <conditionalFormatting sqref="D41">
    <cfRule type="duplicateValues" dxfId="557" priority="128" stopIfTrue="1"/>
  </conditionalFormatting>
  <conditionalFormatting sqref="D41">
    <cfRule type="duplicateValues" dxfId="556" priority="126"/>
    <cfRule type="duplicateValues" dxfId="555" priority="127"/>
  </conditionalFormatting>
  <conditionalFormatting sqref="F41">
    <cfRule type="duplicateValues" dxfId="554" priority="125" stopIfTrue="1"/>
  </conditionalFormatting>
  <conditionalFormatting sqref="F41">
    <cfRule type="duplicateValues" dxfId="553" priority="123"/>
    <cfRule type="duplicateValues" dxfId="552" priority="124"/>
  </conditionalFormatting>
  <conditionalFormatting sqref="G41">
    <cfRule type="duplicateValues" dxfId="551" priority="122" stopIfTrue="1"/>
  </conditionalFormatting>
  <conditionalFormatting sqref="G41">
    <cfRule type="duplicateValues" dxfId="550" priority="120"/>
    <cfRule type="duplicateValues" dxfId="549" priority="121"/>
  </conditionalFormatting>
  <conditionalFormatting sqref="P41">
    <cfRule type="duplicateValues" dxfId="548" priority="119" stopIfTrue="1"/>
  </conditionalFormatting>
  <conditionalFormatting sqref="P41">
    <cfRule type="duplicateValues" dxfId="547" priority="117"/>
    <cfRule type="duplicateValues" dxfId="546" priority="118"/>
  </conditionalFormatting>
  <conditionalFormatting sqref="P41">
    <cfRule type="duplicateValues" dxfId="545" priority="116"/>
  </conditionalFormatting>
  <conditionalFormatting sqref="P41">
    <cfRule type="duplicateValues" dxfId="544" priority="114"/>
    <cfRule type="duplicateValues" dxfId="543" priority="115"/>
  </conditionalFormatting>
  <conditionalFormatting sqref="D50">
    <cfRule type="duplicateValues" dxfId="542" priority="112"/>
    <cfRule type="duplicateValues" dxfId="541" priority="113"/>
  </conditionalFormatting>
  <conditionalFormatting sqref="F50">
    <cfRule type="duplicateValues" dxfId="540" priority="110"/>
    <cfRule type="duplicateValues" dxfId="539" priority="111"/>
  </conditionalFormatting>
  <conditionalFormatting sqref="G50">
    <cfRule type="duplicateValues" dxfId="538" priority="108"/>
    <cfRule type="duplicateValues" dxfId="537" priority="109"/>
  </conditionalFormatting>
  <conditionalFormatting sqref="P50">
    <cfRule type="duplicateValues" dxfId="536" priority="106"/>
    <cfRule type="duplicateValues" dxfId="535" priority="107"/>
  </conditionalFormatting>
  <conditionalFormatting sqref="L50">
    <cfRule type="duplicateValues" dxfId="534" priority="104"/>
    <cfRule type="duplicateValues" dxfId="533" priority="105"/>
  </conditionalFormatting>
  <conditionalFormatting sqref="P50">
    <cfRule type="duplicateValues" dxfId="532" priority="103"/>
  </conditionalFormatting>
  <conditionalFormatting sqref="P50">
    <cfRule type="duplicateValues" dxfId="531" priority="101"/>
    <cfRule type="duplicateValues" dxfId="530" priority="102"/>
  </conditionalFormatting>
  <conditionalFormatting sqref="P50">
    <cfRule type="duplicateValues" dxfId="529" priority="99"/>
    <cfRule type="duplicateValues" dxfId="528" priority="100"/>
  </conditionalFormatting>
  <conditionalFormatting sqref="C57">
    <cfRule type="duplicateValues" dxfId="527" priority="98" stopIfTrue="1"/>
  </conditionalFormatting>
  <conditionalFormatting sqref="D57">
    <cfRule type="duplicateValues" dxfId="526" priority="97" stopIfTrue="1"/>
  </conditionalFormatting>
  <conditionalFormatting sqref="D57">
    <cfRule type="duplicateValues" dxfId="525" priority="95"/>
    <cfRule type="duplicateValues" dxfId="524" priority="96"/>
  </conditionalFormatting>
  <conditionalFormatting sqref="F57">
    <cfRule type="duplicateValues" dxfId="523" priority="94" stopIfTrue="1"/>
  </conditionalFormatting>
  <conditionalFormatting sqref="F57">
    <cfRule type="duplicateValues" dxfId="522" priority="92"/>
    <cfRule type="duplicateValues" dxfId="521" priority="93"/>
  </conditionalFormatting>
  <conditionalFormatting sqref="G57">
    <cfRule type="duplicateValues" dxfId="520" priority="91" stopIfTrue="1"/>
  </conditionalFormatting>
  <conditionalFormatting sqref="G57">
    <cfRule type="duplicateValues" dxfId="519" priority="89"/>
    <cfRule type="duplicateValues" dxfId="518" priority="90"/>
  </conditionalFormatting>
  <conditionalFormatting sqref="P57">
    <cfRule type="duplicateValues" dxfId="517" priority="87"/>
    <cfRule type="duplicateValues" dxfId="516" priority="88"/>
  </conditionalFormatting>
  <conditionalFormatting sqref="P57">
    <cfRule type="duplicateValues" dxfId="515" priority="86" stopIfTrue="1"/>
  </conditionalFormatting>
  <conditionalFormatting sqref="P57">
    <cfRule type="duplicateValues" dxfId="514" priority="85" stopIfTrue="1"/>
  </conditionalFormatting>
  <conditionalFormatting sqref="P57">
    <cfRule type="duplicateValues" dxfId="513" priority="83"/>
    <cfRule type="duplicateValues" dxfId="512" priority="84"/>
  </conditionalFormatting>
  <conditionalFormatting sqref="P57">
    <cfRule type="duplicateValues" dxfId="511" priority="82"/>
  </conditionalFormatting>
  <conditionalFormatting sqref="P57">
    <cfRule type="duplicateValues" dxfId="510" priority="80"/>
    <cfRule type="duplicateValues" dxfId="509" priority="81"/>
  </conditionalFormatting>
  <conditionalFormatting sqref="P57">
    <cfRule type="duplicateValues" dxfId="508" priority="78"/>
    <cfRule type="duplicateValues" dxfId="507" priority="79"/>
  </conditionalFormatting>
  <conditionalFormatting sqref="C64">
    <cfRule type="duplicateValues" dxfId="506" priority="77" stopIfTrue="1"/>
  </conditionalFormatting>
  <conditionalFormatting sqref="D64">
    <cfRule type="duplicateValues" dxfId="505" priority="76" stopIfTrue="1"/>
  </conditionalFormatting>
  <conditionalFormatting sqref="D64">
    <cfRule type="duplicateValues" dxfId="504" priority="74"/>
    <cfRule type="duplicateValues" dxfId="503" priority="75"/>
  </conditionalFormatting>
  <conditionalFormatting sqref="F64">
    <cfRule type="duplicateValues" dxfId="502" priority="73" stopIfTrue="1"/>
  </conditionalFormatting>
  <conditionalFormatting sqref="F64">
    <cfRule type="duplicateValues" dxfId="501" priority="71"/>
    <cfRule type="duplicateValues" dxfId="500" priority="72"/>
  </conditionalFormatting>
  <conditionalFormatting sqref="G64">
    <cfRule type="duplicateValues" dxfId="499" priority="70" stopIfTrue="1"/>
  </conditionalFormatting>
  <conditionalFormatting sqref="G64">
    <cfRule type="duplicateValues" dxfId="498" priority="68"/>
    <cfRule type="duplicateValues" dxfId="497" priority="69"/>
  </conditionalFormatting>
  <conditionalFormatting sqref="P64">
    <cfRule type="duplicateValues" dxfId="496" priority="66"/>
    <cfRule type="duplicateValues" dxfId="495" priority="67"/>
  </conditionalFormatting>
  <conditionalFormatting sqref="P64">
    <cfRule type="duplicateValues" dxfId="494" priority="65" stopIfTrue="1"/>
  </conditionalFormatting>
  <conditionalFormatting sqref="P64">
    <cfRule type="duplicateValues" dxfId="493" priority="64" stopIfTrue="1"/>
  </conditionalFormatting>
  <conditionalFormatting sqref="P64">
    <cfRule type="duplicateValues" dxfId="492" priority="62"/>
    <cfRule type="duplicateValues" dxfId="491" priority="63"/>
  </conditionalFormatting>
  <conditionalFormatting sqref="L64">
    <cfRule type="duplicateValues" dxfId="490" priority="61" stopIfTrue="1"/>
  </conditionalFormatting>
  <conditionalFormatting sqref="L64">
    <cfRule type="duplicateValues" dxfId="489" priority="59"/>
    <cfRule type="duplicateValues" dxfId="488" priority="60"/>
  </conditionalFormatting>
  <conditionalFormatting sqref="P64">
    <cfRule type="duplicateValues" dxfId="487" priority="56"/>
    <cfRule type="duplicateValues" dxfId="486" priority="57"/>
    <cfRule type="duplicateValues" dxfId="485" priority="58"/>
  </conditionalFormatting>
  <conditionalFormatting sqref="P64">
    <cfRule type="duplicateValues" dxfId="484" priority="55"/>
  </conditionalFormatting>
  <conditionalFormatting sqref="P64">
    <cfRule type="duplicateValues" dxfId="483" priority="53"/>
    <cfRule type="duplicateValues" dxfId="482" priority="54"/>
  </conditionalFormatting>
  <conditionalFormatting sqref="P64">
    <cfRule type="duplicateValues" dxfId="481" priority="51"/>
    <cfRule type="duplicateValues" dxfId="480" priority="52"/>
  </conditionalFormatting>
  <conditionalFormatting sqref="D71">
    <cfRule type="duplicateValues" dxfId="479" priority="49"/>
    <cfRule type="duplicateValues" dxfId="478" priority="50"/>
  </conditionalFormatting>
  <conditionalFormatting sqref="D71">
    <cfRule type="duplicateValues" dxfId="477" priority="48" stopIfTrue="1"/>
  </conditionalFormatting>
  <conditionalFormatting sqref="D72">
    <cfRule type="duplicateValues" dxfId="476" priority="47" stopIfTrue="1"/>
  </conditionalFormatting>
  <conditionalFormatting sqref="D72">
    <cfRule type="duplicateValues" dxfId="475" priority="45"/>
    <cfRule type="duplicateValues" dxfId="474" priority="46"/>
  </conditionalFormatting>
  <conditionalFormatting sqref="F71">
    <cfRule type="duplicateValues" dxfId="473" priority="43"/>
    <cfRule type="duplicateValues" dxfId="472" priority="44"/>
  </conditionalFormatting>
  <conditionalFormatting sqref="F71">
    <cfRule type="duplicateValues" dxfId="471" priority="42" stopIfTrue="1"/>
  </conditionalFormatting>
  <conditionalFormatting sqref="F72">
    <cfRule type="duplicateValues" dxfId="470" priority="41" stopIfTrue="1"/>
  </conditionalFormatting>
  <conditionalFormatting sqref="F72">
    <cfRule type="duplicateValues" dxfId="469" priority="39"/>
    <cfRule type="duplicateValues" dxfId="468" priority="40"/>
  </conditionalFormatting>
  <conditionalFormatting sqref="G71">
    <cfRule type="duplicateValues" dxfId="467" priority="37"/>
    <cfRule type="duplicateValues" dxfId="466" priority="38"/>
  </conditionalFormatting>
  <conditionalFormatting sqref="G71">
    <cfRule type="duplicateValues" dxfId="465" priority="36" stopIfTrue="1"/>
  </conditionalFormatting>
  <conditionalFormatting sqref="G72">
    <cfRule type="duplicateValues" dxfId="464" priority="35" stopIfTrue="1"/>
  </conditionalFormatting>
  <conditionalFormatting sqref="G72">
    <cfRule type="duplicateValues" dxfId="463" priority="33"/>
    <cfRule type="duplicateValues" dxfId="462" priority="34"/>
  </conditionalFormatting>
  <conditionalFormatting sqref="P71:P72">
    <cfRule type="duplicateValues" dxfId="461" priority="31"/>
    <cfRule type="duplicateValues" dxfId="460" priority="32"/>
  </conditionalFormatting>
  <conditionalFormatting sqref="P71">
    <cfRule type="duplicateValues" dxfId="459" priority="29"/>
    <cfRule type="duplicateValues" dxfId="458" priority="30"/>
  </conditionalFormatting>
  <conditionalFormatting sqref="P71">
    <cfRule type="duplicateValues" dxfId="457" priority="28" stopIfTrue="1"/>
  </conditionalFormatting>
  <conditionalFormatting sqref="P72">
    <cfRule type="duplicateValues" dxfId="456" priority="27" stopIfTrue="1"/>
  </conditionalFormatting>
  <conditionalFormatting sqref="P72">
    <cfRule type="duplicateValues" dxfId="455" priority="25"/>
    <cfRule type="duplicateValues" dxfId="454" priority="26"/>
  </conditionalFormatting>
  <conditionalFormatting sqref="P71:P72">
    <cfRule type="duplicateValues" dxfId="453" priority="24" stopIfTrue="1"/>
  </conditionalFormatting>
  <conditionalFormatting sqref="P71">
    <cfRule type="duplicateValues" dxfId="452" priority="23"/>
  </conditionalFormatting>
  <conditionalFormatting sqref="P72">
    <cfRule type="duplicateValues" dxfId="451" priority="22"/>
  </conditionalFormatting>
  <conditionalFormatting sqref="D79">
    <cfRule type="duplicateValues" dxfId="450" priority="20"/>
    <cfRule type="duplicateValues" dxfId="449" priority="21"/>
  </conditionalFormatting>
  <conditionalFormatting sqref="F79">
    <cfRule type="duplicateValues" dxfId="448" priority="18"/>
    <cfRule type="duplicateValues" dxfId="447" priority="19"/>
  </conditionalFormatting>
  <conditionalFormatting sqref="G79">
    <cfRule type="duplicateValues" dxfId="446" priority="16"/>
    <cfRule type="duplicateValues" dxfId="445" priority="17"/>
  </conditionalFormatting>
  <conditionalFormatting sqref="P79">
    <cfRule type="duplicateValues" dxfId="444" priority="14"/>
    <cfRule type="duplicateValues" dxfId="443" priority="15"/>
  </conditionalFormatting>
  <conditionalFormatting sqref="P79">
    <cfRule type="duplicateValues" dxfId="442" priority="13" stopIfTrue="1"/>
  </conditionalFormatting>
  <conditionalFormatting sqref="L79">
    <cfRule type="duplicateValues" dxfId="441" priority="11"/>
    <cfRule type="duplicateValues" dxfId="440" priority="12"/>
  </conditionalFormatting>
  <conditionalFormatting sqref="P79">
    <cfRule type="duplicateValues" dxfId="439" priority="10"/>
  </conditionalFormatting>
  <conditionalFormatting sqref="D86">
    <cfRule type="duplicateValues" dxfId="438" priority="8"/>
    <cfRule type="duplicateValues" dxfId="437" priority="9"/>
  </conditionalFormatting>
  <conditionalFormatting sqref="F86">
    <cfRule type="duplicateValues" dxfId="436" priority="6"/>
    <cfRule type="duplicateValues" dxfId="435" priority="7"/>
  </conditionalFormatting>
  <conditionalFormatting sqref="G86">
    <cfRule type="duplicateValues" dxfId="434" priority="4"/>
    <cfRule type="duplicateValues" dxfId="433" priority="5"/>
  </conditionalFormatting>
  <conditionalFormatting sqref="P86">
    <cfRule type="duplicateValues" dxfId="432" priority="2"/>
    <cfRule type="duplicateValues" dxfId="431" priority="3"/>
  </conditionalFormatting>
  <conditionalFormatting sqref="P86">
    <cfRule type="duplicateValues" dxfId="43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topLeftCell="A13" workbookViewId="0">
      <selection activeCell="B13" sqref="B13"/>
    </sheetView>
  </sheetViews>
  <sheetFormatPr defaultColWidth="9.28515625" defaultRowHeight="15"/>
  <cols>
    <col min="1" max="3" width="9.28515625" style="22"/>
    <col min="4" max="4" width="15.5703125" style="22" customWidth="1"/>
    <col min="5" max="8" width="9.28515625" style="22"/>
    <col min="9" max="9" width="10.42578125" style="44" bestFit="1" customWidth="1"/>
    <col min="10" max="10" width="9.28515625" style="22"/>
    <col min="11" max="11" width="10.42578125" style="44" bestFit="1" customWidth="1"/>
    <col min="12" max="13" width="9.28515625" style="22"/>
    <col min="14" max="14" width="39.28515625" style="22" customWidth="1"/>
    <col min="15" max="15" width="9.28515625" style="22"/>
    <col min="16" max="16" width="12.7109375" style="22" customWidth="1"/>
    <col min="17" max="17" width="11.7109375" style="22" customWidth="1"/>
    <col min="18" max="16384" width="9.28515625" style="22"/>
  </cols>
  <sheetData>
    <row r="1" spans="1:21" s="10" customFormat="1" ht="51">
      <c r="A1" s="5" t="s">
        <v>35</v>
      </c>
      <c r="B1" s="9" t="s">
        <v>36</v>
      </c>
      <c r="C1" s="10" t="s">
        <v>27</v>
      </c>
      <c r="D1" s="11" t="s">
        <v>28</v>
      </c>
      <c r="E1" s="10" t="s">
        <v>33</v>
      </c>
      <c r="F1" s="11" t="s">
        <v>29</v>
      </c>
      <c r="G1" s="11" t="s">
        <v>37</v>
      </c>
      <c r="H1" s="10">
        <v>10068</v>
      </c>
      <c r="I1" s="14">
        <f t="shared" ref="I1:I20" si="0">G1*H1</f>
        <v>451902.18</v>
      </c>
      <c r="J1" s="34" t="s">
        <v>38</v>
      </c>
      <c r="K1" s="14">
        <f t="shared" ref="K1:K20" si="1">I1*J1+I1</f>
        <v>506130.44160000002</v>
      </c>
      <c r="L1" s="12"/>
      <c r="M1" s="12">
        <v>132</v>
      </c>
      <c r="N1" s="10" t="s">
        <v>46</v>
      </c>
      <c r="O1" s="17" t="s">
        <v>47</v>
      </c>
      <c r="P1" s="17">
        <v>43769</v>
      </c>
      <c r="Q1" s="18">
        <v>44134</v>
      </c>
      <c r="R1" s="10" t="s">
        <v>33</v>
      </c>
      <c r="T1" s="12">
        <v>132</v>
      </c>
      <c r="U1" s="10">
        <v>10068</v>
      </c>
    </row>
    <row r="2" spans="1:21" s="10" customFormat="1" ht="63.75">
      <c r="A2" s="5" t="s">
        <v>48</v>
      </c>
      <c r="B2" s="28" t="s">
        <v>49</v>
      </c>
      <c r="C2" s="10" t="s">
        <v>50</v>
      </c>
      <c r="D2" s="29" t="s">
        <v>51</v>
      </c>
      <c r="E2" s="10" t="s">
        <v>52</v>
      </c>
      <c r="F2" s="29" t="s">
        <v>53</v>
      </c>
      <c r="G2" s="29">
        <v>0.66</v>
      </c>
      <c r="H2" s="10">
        <v>30150</v>
      </c>
      <c r="I2" s="14">
        <f t="shared" si="0"/>
        <v>19899</v>
      </c>
      <c r="J2" s="34" t="s">
        <v>38</v>
      </c>
      <c r="K2" s="14">
        <f t="shared" si="1"/>
        <v>22286.880000000001</v>
      </c>
      <c r="L2" s="12"/>
      <c r="M2" s="12">
        <v>148</v>
      </c>
      <c r="N2" s="10" t="s">
        <v>54</v>
      </c>
      <c r="O2" s="17" t="s">
        <v>55</v>
      </c>
      <c r="P2" s="17">
        <v>43760</v>
      </c>
      <c r="Q2" s="18">
        <v>44490</v>
      </c>
      <c r="R2" s="10" t="s">
        <v>52</v>
      </c>
      <c r="T2" s="12">
        <v>148</v>
      </c>
      <c r="U2" s="10">
        <v>30150</v>
      </c>
    </row>
    <row r="3" spans="1:21" s="10" customFormat="1" ht="63.75">
      <c r="A3" s="5" t="s">
        <v>56</v>
      </c>
      <c r="B3" s="9" t="s">
        <v>57</v>
      </c>
      <c r="C3" s="10" t="s">
        <v>58</v>
      </c>
      <c r="D3" s="11" t="s">
        <v>59</v>
      </c>
      <c r="E3" s="10" t="s">
        <v>52</v>
      </c>
      <c r="F3" s="11" t="s">
        <v>60</v>
      </c>
      <c r="G3" s="11" t="s">
        <v>61</v>
      </c>
      <c r="H3" s="10">
        <v>24300</v>
      </c>
      <c r="I3" s="14">
        <f t="shared" si="0"/>
        <v>12150</v>
      </c>
      <c r="J3" s="34" t="s">
        <v>38</v>
      </c>
      <c r="K3" s="14">
        <f t="shared" si="1"/>
        <v>13608</v>
      </c>
      <c r="L3" s="12"/>
      <c r="M3" s="12">
        <v>154</v>
      </c>
      <c r="N3" s="10" t="s">
        <v>62</v>
      </c>
      <c r="O3" s="17" t="s">
        <v>63</v>
      </c>
      <c r="P3" s="17">
        <v>43325</v>
      </c>
      <c r="Q3" s="18">
        <v>44055</v>
      </c>
      <c r="R3" s="10" t="s">
        <v>52</v>
      </c>
      <c r="T3" s="12">
        <v>154</v>
      </c>
      <c r="U3" s="10">
        <v>24300</v>
      </c>
    </row>
    <row r="4" spans="1:21" s="10" customFormat="1" ht="76.5">
      <c r="A4" s="5" t="s">
        <v>64</v>
      </c>
      <c r="B4" s="11" t="s">
        <v>65</v>
      </c>
      <c r="C4" s="10" t="s">
        <v>66</v>
      </c>
      <c r="D4" s="10" t="s">
        <v>67</v>
      </c>
      <c r="E4" s="10" t="s">
        <v>52</v>
      </c>
      <c r="F4" s="10" t="s">
        <v>34</v>
      </c>
      <c r="G4" s="10">
        <v>2.4700000000000002</v>
      </c>
      <c r="H4" s="10">
        <v>19800</v>
      </c>
      <c r="I4" s="14">
        <f t="shared" si="0"/>
        <v>48906.000000000007</v>
      </c>
      <c r="J4" s="34" t="s">
        <v>38</v>
      </c>
      <c r="K4" s="14">
        <f t="shared" si="1"/>
        <v>54774.720000000008</v>
      </c>
      <c r="L4" s="12"/>
      <c r="M4" s="12">
        <v>159</v>
      </c>
      <c r="N4" s="10" t="s">
        <v>68</v>
      </c>
      <c r="O4" s="17" t="s">
        <v>69</v>
      </c>
      <c r="P4" s="17">
        <v>43664</v>
      </c>
      <c r="Q4" s="18">
        <v>44394</v>
      </c>
      <c r="R4" s="10" t="s">
        <v>52</v>
      </c>
      <c r="T4" s="12">
        <v>159</v>
      </c>
      <c r="U4" s="10">
        <v>19800</v>
      </c>
    </row>
    <row r="5" spans="1:21" s="10" customFormat="1" ht="89.25">
      <c r="A5" s="5" t="s">
        <v>70</v>
      </c>
      <c r="B5" s="9" t="s">
        <v>71</v>
      </c>
      <c r="C5" s="10" t="s">
        <v>72</v>
      </c>
      <c r="D5" s="11" t="s">
        <v>73</v>
      </c>
      <c r="E5" s="10" t="s">
        <v>33</v>
      </c>
      <c r="F5" s="11" t="s">
        <v>74</v>
      </c>
      <c r="G5" s="11" t="s">
        <v>75</v>
      </c>
      <c r="H5" s="10">
        <v>4230</v>
      </c>
      <c r="I5" s="14">
        <f t="shared" si="0"/>
        <v>148853.69999999998</v>
      </c>
      <c r="J5" s="34" t="s">
        <v>38</v>
      </c>
      <c r="K5" s="14">
        <f t="shared" si="1"/>
        <v>166716.14399999997</v>
      </c>
      <c r="L5" s="12"/>
      <c r="M5" s="12">
        <v>160</v>
      </c>
      <c r="N5" s="10" t="s">
        <v>76</v>
      </c>
      <c r="O5" s="17" t="s">
        <v>77</v>
      </c>
      <c r="P5" s="17">
        <v>43872</v>
      </c>
      <c r="Q5" s="17">
        <v>44237</v>
      </c>
      <c r="R5" s="10" t="s">
        <v>33</v>
      </c>
      <c r="T5" s="12">
        <v>160</v>
      </c>
      <c r="U5" s="10">
        <v>4230</v>
      </c>
    </row>
    <row r="6" spans="1:21" s="10" customFormat="1" ht="63.75">
      <c r="A6" s="5" t="s">
        <v>78</v>
      </c>
      <c r="B6" s="9" t="s">
        <v>79</v>
      </c>
      <c r="C6" s="10" t="s">
        <v>80</v>
      </c>
      <c r="D6" s="11" t="s">
        <v>81</v>
      </c>
      <c r="E6" s="10" t="s">
        <v>33</v>
      </c>
      <c r="F6" s="11" t="s">
        <v>82</v>
      </c>
      <c r="G6" s="11" t="s">
        <v>83</v>
      </c>
      <c r="H6" s="10">
        <v>31350</v>
      </c>
      <c r="I6" s="14">
        <f t="shared" si="0"/>
        <v>1099131</v>
      </c>
      <c r="J6" s="34" t="s">
        <v>38</v>
      </c>
      <c r="K6" s="14">
        <f t="shared" si="1"/>
        <v>1231026.72</v>
      </c>
      <c r="L6" s="12"/>
      <c r="M6" s="12">
        <v>161</v>
      </c>
      <c r="N6" s="10" t="s">
        <v>84</v>
      </c>
      <c r="O6" s="17" t="s">
        <v>85</v>
      </c>
      <c r="P6" s="17">
        <v>43634</v>
      </c>
      <c r="Q6" s="18">
        <v>43999</v>
      </c>
      <c r="R6" s="10" t="s">
        <v>33</v>
      </c>
      <c r="T6" s="12">
        <v>161</v>
      </c>
      <c r="U6" s="10">
        <v>31350</v>
      </c>
    </row>
    <row r="7" spans="1:21" s="6" customFormat="1" ht="140.25">
      <c r="A7" s="5" t="s">
        <v>86</v>
      </c>
      <c r="B7" s="8" t="s">
        <v>87</v>
      </c>
      <c r="C7" s="6" t="s">
        <v>88</v>
      </c>
      <c r="D7" s="5" t="s">
        <v>89</v>
      </c>
      <c r="E7" s="6" t="s">
        <v>33</v>
      </c>
      <c r="F7" s="5" t="s">
        <v>21</v>
      </c>
      <c r="G7" s="5" t="s">
        <v>90</v>
      </c>
      <c r="H7" s="6">
        <v>9</v>
      </c>
      <c r="I7" s="14">
        <f>G7*H7</f>
        <v>263655</v>
      </c>
      <c r="J7" s="35">
        <v>0.05</v>
      </c>
      <c r="K7" s="14">
        <f>I7*J7+I7</f>
        <v>276837.75</v>
      </c>
      <c r="L7" s="7"/>
      <c r="M7" s="7">
        <v>19</v>
      </c>
      <c r="N7" s="6" t="s">
        <v>91</v>
      </c>
      <c r="O7" s="15" t="s">
        <v>92</v>
      </c>
      <c r="P7" s="15">
        <v>43769</v>
      </c>
      <c r="Q7" s="16">
        <v>44134</v>
      </c>
      <c r="R7" s="6" t="s">
        <v>33</v>
      </c>
      <c r="T7" s="7">
        <v>19</v>
      </c>
      <c r="U7" s="6">
        <v>9</v>
      </c>
    </row>
    <row r="8" spans="1:21" s="10" customFormat="1" ht="76.5">
      <c r="A8" s="5" t="s">
        <v>93</v>
      </c>
      <c r="B8" s="9" t="s">
        <v>94</v>
      </c>
      <c r="C8" s="10" t="s">
        <v>95</v>
      </c>
      <c r="D8" s="11" t="s">
        <v>96</v>
      </c>
      <c r="E8" s="10" t="s">
        <v>33</v>
      </c>
      <c r="F8" s="11" t="s">
        <v>82</v>
      </c>
      <c r="G8" s="11" t="s">
        <v>97</v>
      </c>
      <c r="H8" s="10">
        <v>30600</v>
      </c>
      <c r="I8" s="14">
        <f t="shared" si="0"/>
        <v>971550</v>
      </c>
      <c r="J8" s="34" t="s">
        <v>38</v>
      </c>
      <c r="K8" s="14">
        <f t="shared" si="1"/>
        <v>1088136</v>
      </c>
      <c r="L8" s="12"/>
      <c r="M8" s="12">
        <v>162</v>
      </c>
      <c r="N8" s="10" t="s">
        <v>98</v>
      </c>
      <c r="O8" s="17" t="s">
        <v>99</v>
      </c>
      <c r="P8" s="17">
        <v>43682</v>
      </c>
      <c r="Q8" s="18">
        <v>44047</v>
      </c>
      <c r="R8" s="10" t="s">
        <v>33</v>
      </c>
      <c r="T8" s="12">
        <v>162</v>
      </c>
      <c r="U8" s="10">
        <v>30600</v>
      </c>
    </row>
    <row r="9" spans="1:21" s="10" customFormat="1" ht="63.75">
      <c r="A9" s="5" t="s">
        <v>100</v>
      </c>
      <c r="B9" s="30" t="str">
        <f>"010592"</f>
        <v>010592</v>
      </c>
      <c r="C9" s="10" t="s">
        <v>101</v>
      </c>
      <c r="D9" s="30" t="s">
        <v>102</v>
      </c>
      <c r="E9" s="10" t="s">
        <v>33</v>
      </c>
      <c r="F9" s="30" t="s">
        <v>60</v>
      </c>
      <c r="G9" s="30">
        <v>1.96</v>
      </c>
      <c r="H9" s="10">
        <v>21000</v>
      </c>
      <c r="I9" s="14">
        <f t="shared" si="0"/>
        <v>41160</v>
      </c>
      <c r="J9" s="36">
        <v>0.12</v>
      </c>
      <c r="K9" s="14">
        <f t="shared" si="1"/>
        <v>46099.199999999997</v>
      </c>
      <c r="L9" s="12"/>
      <c r="M9" s="12">
        <v>169</v>
      </c>
      <c r="N9" s="10" t="s">
        <v>62</v>
      </c>
      <c r="O9" s="17" t="s">
        <v>103</v>
      </c>
      <c r="P9" s="17">
        <v>43640</v>
      </c>
      <c r="Q9" s="18">
        <v>44370</v>
      </c>
      <c r="R9" s="10" t="s">
        <v>33</v>
      </c>
      <c r="T9" s="12">
        <v>169</v>
      </c>
      <c r="U9" s="10">
        <v>21000</v>
      </c>
    </row>
    <row r="10" spans="1:21" s="10" customFormat="1" ht="63.75">
      <c r="A10" s="5" t="s">
        <v>104</v>
      </c>
      <c r="B10" s="9" t="s">
        <v>105</v>
      </c>
      <c r="C10" s="10" t="s">
        <v>106</v>
      </c>
      <c r="D10" s="11" t="s">
        <v>107</v>
      </c>
      <c r="E10" s="10" t="s">
        <v>52</v>
      </c>
      <c r="F10" s="11" t="s">
        <v>82</v>
      </c>
      <c r="G10" s="11" t="s">
        <v>108</v>
      </c>
      <c r="H10" s="10">
        <v>33390</v>
      </c>
      <c r="I10" s="14">
        <f t="shared" si="0"/>
        <v>1069147.8</v>
      </c>
      <c r="J10" s="36">
        <v>0.12</v>
      </c>
      <c r="K10" s="14">
        <f t="shared" si="1"/>
        <v>1197445.5360000001</v>
      </c>
      <c r="L10" s="12"/>
      <c r="M10" s="12">
        <v>175</v>
      </c>
      <c r="N10" s="10" t="s">
        <v>84</v>
      </c>
      <c r="O10" s="17" t="s">
        <v>109</v>
      </c>
      <c r="P10" s="17">
        <v>43647</v>
      </c>
      <c r="Q10" s="18">
        <v>44012</v>
      </c>
      <c r="R10" s="10" t="s">
        <v>52</v>
      </c>
      <c r="T10" s="12">
        <v>175</v>
      </c>
      <c r="U10" s="10">
        <v>33390</v>
      </c>
    </row>
    <row r="11" spans="1:21" s="10" customFormat="1" ht="63.75">
      <c r="A11" s="5" t="s">
        <v>110</v>
      </c>
      <c r="B11" s="9" t="s">
        <v>111</v>
      </c>
      <c r="C11" s="10" t="s">
        <v>112</v>
      </c>
      <c r="D11" s="10" t="s">
        <v>113</v>
      </c>
      <c r="E11" s="10" t="s">
        <v>52</v>
      </c>
      <c r="F11" s="10" t="s">
        <v>114</v>
      </c>
      <c r="G11" s="10">
        <v>0.69</v>
      </c>
      <c r="H11" s="10">
        <v>189000</v>
      </c>
      <c r="I11" s="14">
        <f t="shared" si="0"/>
        <v>130409.99999999999</v>
      </c>
      <c r="J11" s="36">
        <v>0.12</v>
      </c>
      <c r="K11" s="14">
        <f t="shared" si="1"/>
        <v>146059.19999999998</v>
      </c>
      <c r="L11" s="12"/>
      <c r="M11" s="12">
        <v>178</v>
      </c>
      <c r="N11" s="29" t="s">
        <v>115</v>
      </c>
      <c r="O11" s="17" t="s">
        <v>116</v>
      </c>
      <c r="P11" s="17">
        <v>43662</v>
      </c>
      <c r="Q11" s="18">
        <v>44392</v>
      </c>
      <c r="R11" s="10" t="s">
        <v>52</v>
      </c>
      <c r="T11" s="12">
        <v>178</v>
      </c>
      <c r="U11" s="10">
        <v>189000</v>
      </c>
    </row>
    <row r="12" spans="1:21" s="10" customFormat="1" ht="165.75">
      <c r="A12" s="5" t="s">
        <v>117</v>
      </c>
      <c r="B12" s="11" t="s">
        <v>118</v>
      </c>
      <c r="C12" s="11" t="s">
        <v>119</v>
      </c>
      <c r="D12" s="13" t="s">
        <v>120</v>
      </c>
      <c r="E12" s="10" t="s">
        <v>52</v>
      </c>
      <c r="F12" s="13" t="s">
        <v>121</v>
      </c>
      <c r="G12" s="13">
        <v>30.79</v>
      </c>
      <c r="H12" s="10">
        <v>39600</v>
      </c>
      <c r="I12" s="14">
        <f t="shared" si="0"/>
        <v>1219284</v>
      </c>
      <c r="J12" s="36">
        <v>0.12</v>
      </c>
      <c r="K12" s="14">
        <f t="shared" si="1"/>
        <v>1365598.08</v>
      </c>
      <c r="L12" s="12"/>
      <c r="M12" s="12">
        <v>183</v>
      </c>
      <c r="N12" s="10" t="s">
        <v>122</v>
      </c>
      <c r="O12" s="17" t="s">
        <v>123</v>
      </c>
      <c r="P12" s="17">
        <v>43397</v>
      </c>
      <c r="Q12" s="31">
        <v>43944</v>
      </c>
      <c r="R12" s="10" t="s">
        <v>52</v>
      </c>
      <c r="T12" s="12">
        <v>183</v>
      </c>
      <c r="U12" s="10">
        <v>39600</v>
      </c>
    </row>
    <row r="13" spans="1:21" s="10" customFormat="1" ht="102">
      <c r="A13" s="5" t="s">
        <v>124</v>
      </c>
      <c r="B13" s="32" t="str">
        <f>"010603"</f>
        <v>010603</v>
      </c>
      <c r="C13" s="10" t="s">
        <v>125</v>
      </c>
      <c r="D13" s="32" t="s">
        <v>126</v>
      </c>
      <c r="E13" s="10" t="s">
        <v>33</v>
      </c>
      <c r="F13" s="32" t="s">
        <v>121</v>
      </c>
      <c r="G13" s="32">
        <v>15.78</v>
      </c>
      <c r="H13" s="10">
        <v>36750</v>
      </c>
      <c r="I13" s="14">
        <f t="shared" si="0"/>
        <v>579915</v>
      </c>
      <c r="J13" s="36">
        <v>0.12</v>
      </c>
      <c r="K13" s="14">
        <f t="shared" si="1"/>
        <v>649504.80000000005</v>
      </c>
      <c r="L13" s="12"/>
      <c r="M13" s="12">
        <v>184</v>
      </c>
      <c r="N13" s="33" t="s">
        <v>127</v>
      </c>
      <c r="O13" s="17" t="s">
        <v>128</v>
      </c>
      <c r="P13" s="17">
        <v>43531</v>
      </c>
      <c r="Q13" s="18">
        <v>43896</v>
      </c>
      <c r="R13" s="10" t="s">
        <v>33</v>
      </c>
      <c r="T13" s="12">
        <v>184</v>
      </c>
      <c r="U13" s="10">
        <v>36750</v>
      </c>
    </row>
    <row r="14" spans="1:21" s="10" customFormat="1" ht="63.75">
      <c r="A14" s="5" t="s">
        <v>129</v>
      </c>
      <c r="B14" s="9" t="s">
        <v>130</v>
      </c>
      <c r="C14" s="10" t="s">
        <v>131</v>
      </c>
      <c r="D14" s="10" t="s">
        <v>132</v>
      </c>
      <c r="E14" s="10" t="s">
        <v>33</v>
      </c>
      <c r="F14" s="10" t="s">
        <v>133</v>
      </c>
      <c r="G14" s="10">
        <v>0.32</v>
      </c>
      <c r="H14" s="10">
        <v>49200</v>
      </c>
      <c r="I14" s="14">
        <f t="shared" si="0"/>
        <v>15744</v>
      </c>
      <c r="J14" s="36">
        <v>0.12</v>
      </c>
      <c r="K14" s="14">
        <f t="shared" si="1"/>
        <v>17633.28</v>
      </c>
      <c r="L14" s="12"/>
      <c r="M14" s="12">
        <v>190</v>
      </c>
      <c r="N14" s="10" t="s">
        <v>134</v>
      </c>
      <c r="O14" s="17" t="s">
        <v>135</v>
      </c>
      <c r="P14" s="17">
        <v>43614</v>
      </c>
      <c r="Q14" s="18">
        <v>44344</v>
      </c>
      <c r="R14" s="10" t="s">
        <v>33</v>
      </c>
      <c r="T14" s="12">
        <v>190</v>
      </c>
      <c r="U14" s="10">
        <v>49200</v>
      </c>
    </row>
    <row r="15" spans="1:21" s="10" customFormat="1" ht="89.25">
      <c r="A15" s="5" t="s">
        <v>136</v>
      </c>
      <c r="B15" s="11" t="s">
        <v>137</v>
      </c>
      <c r="C15" s="11" t="s">
        <v>138</v>
      </c>
      <c r="D15" s="13" t="s">
        <v>139</v>
      </c>
      <c r="E15" s="10" t="s">
        <v>33</v>
      </c>
      <c r="F15" s="13" t="s">
        <v>140</v>
      </c>
      <c r="G15" s="13">
        <v>33</v>
      </c>
      <c r="H15" s="10">
        <v>2100</v>
      </c>
      <c r="I15" s="14">
        <f t="shared" si="0"/>
        <v>69300</v>
      </c>
      <c r="J15" s="37">
        <v>0.12</v>
      </c>
      <c r="K15" s="14">
        <f t="shared" si="1"/>
        <v>77616</v>
      </c>
      <c r="L15" s="12"/>
      <c r="M15" s="12">
        <v>215</v>
      </c>
      <c r="N15" s="13" t="s">
        <v>141</v>
      </c>
      <c r="O15" s="17" t="s">
        <v>142</v>
      </c>
      <c r="P15" s="17">
        <v>43741</v>
      </c>
      <c r="Q15" s="18">
        <v>44106</v>
      </c>
      <c r="R15" s="10" t="s">
        <v>33</v>
      </c>
      <c r="T15" s="12">
        <v>215</v>
      </c>
      <c r="U15" s="10">
        <v>2100</v>
      </c>
    </row>
    <row r="16" spans="1:21" s="10" customFormat="1" ht="76.5">
      <c r="A16" s="5" t="s">
        <v>143</v>
      </c>
      <c r="B16" s="11" t="s">
        <v>144</v>
      </c>
      <c r="C16" s="10" t="s">
        <v>145</v>
      </c>
      <c r="D16" s="13" t="s">
        <v>146</v>
      </c>
      <c r="E16" s="10" t="s">
        <v>52</v>
      </c>
      <c r="F16" s="13" t="s">
        <v>140</v>
      </c>
      <c r="G16" s="13">
        <v>0.41</v>
      </c>
      <c r="H16" s="10">
        <v>32250</v>
      </c>
      <c r="I16" s="14">
        <f t="shared" si="0"/>
        <v>13222.5</v>
      </c>
      <c r="J16" s="38">
        <v>0.12</v>
      </c>
      <c r="K16" s="14">
        <f t="shared" si="1"/>
        <v>14809.2</v>
      </c>
      <c r="L16" s="12"/>
      <c r="M16" s="12">
        <v>224</v>
      </c>
      <c r="N16" s="10" t="s">
        <v>147</v>
      </c>
      <c r="O16" s="17" t="s">
        <v>148</v>
      </c>
      <c r="P16" s="17">
        <v>43297</v>
      </c>
      <c r="Q16" s="18">
        <v>44027</v>
      </c>
      <c r="R16" s="10" t="s">
        <v>52</v>
      </c>
      <c r="T16" s="12">
        <v>224</v>
      </c>
      <c r="U16" s="10">
        <v>32250</v>
      </c>
    </row>
    <row r="17" spans="1:21" s="10" customFormat="1" ht="63.75">
      <c r="A17" s="5" t="s">
        <v>149</v>
      </c>
      <c r="B17" s="9" t="s">
        <v>150</v>
      </c>
      <c r="C17" s="10" t="s">
        <v>151</v>
      </c>
      <c r="D17" s="13" t="s">
        <v>152</v>
      </c>
      <c r="E17" s="10" t="s">
        <v>52</v>
      </c>
      <c r="F17" s="13" t="s">
        <v>153</v>
      </c>
      <c r="G17" s="13">
        <v>0.81</v>
      </c>
      <c r="H17" s="10">
        <v>24300</v>
      </c>
      <c r="I17" s="14">
        <f t="shared" si="0"/>
        <v>19683</v>
      </c>
      <c r="J17" s="38">
        <v>0.12</v>
      </c>
      <c r="K17" s="14">
        <f t="shared" si="1"/>
        <v>22044.959999999999</v>
      </c>
      <c r="L17" s="12"/>
      <c r="M17" s="12">
        <v>231</v>
      </c>
      <c r="N17" s="10" t="s">
        <v>154</v>
      </c>
      <c r="O17" s="17" t="s">
        <v>155</v>
      </c>
      <c r="P17" s="17">
        <v>43662</v>
      </c>
      <c r="Q17" s="18">
        <v>44392</v>
      </c>
      <c r="R17" s="10" t="s">
        <v>52</v>
      </c>
      <c r="T17" s="12">
        <v>231</v>
      </c>
      <c r="U17" s="10">
        <v>24300</v>
      </c>
    </row>
    <row r="18" spans="1:21" s="10" customFormat="1" ht="63.75">
      <c r="A18" s="5" t="s">
        <v>156</v>
      </c>
      <c r="B18" s="9" t="s">
        <v>157</v>
      </c>
      <c r="C18" s="10" t="s">
        <v>158</v>
      </c>
      <c r="D18" s="13" t="s">
        <v>159</v>
      </c>
      <c r="E18" s="10" t="s">
        <v>52</v>
      </c>
      <c r="F18" s="13" t="s">
        <v>153</v>
      </c>
      <c r="G18" s="13">
        <v>0.83</v>
      </c>
      <c r="H18" s="10">
        <v>58200</v>
      </c>
      <c r="I18" s="14">
        <f t="shared" si="0"/>
        <v>48306</v>
      </c>
      <c r="J18" s="38">
        <v>0.12</v>
      </c>
      <c r="K18" s="14">
        <f t="shared" si="1"/>
        <v>54102.720000000001</v>
      </c>
      <c r="L18" s="12"/>
      <c r="M18" s="12">
        <v>232</v>
      </c>
      <c r="N18" s="10" t="s">
        <v>154</v>
      </c>
      <c r="O18" s="17" t="s">
        <v>160</v>
      </c>
      <c r="P18" s="17">
        <v>43587</v>
      </c>
      <c r="Q18" s="18">
        <v>44317</v>
      </c>
      <c r="R18" s="10" t="s">
        <v>52</v>
      </c>
      <c r="T18" s="12">
        <v>232</v>
      </c>
      <c r="U18" s="10">
        <v>58200</v>
      </c>
    </row>
    <row r="19" spans="1:21" s="10" customFormat="1" ht="76.5">
      <c r="A19" s="5" t="s">
        <v>161</v>
      </c>
      <c r="B19" s="9" t="s">
        <v>162</v>
      </c>
      <c r="C19" s="10" t="s">
        <v>163</v>
      </c>
      <c r="D19" s="11" t="s">
        <v>164</v>
      </c>
      <c r="E19" s="10" t="s">
        <v>52</v>
      </c>
      <c r="F19" s="11" t="s">
        <v>165</v>
      </c>
      <c r="G19" s="11" t="s">
        <v>166</v>
      </c>
      <c r="H19" s="10">
        <v>4590</v>
      </c>
      <c r="I19" s="14">
        <f t="shared" si="0"/>
        <v>36261</v>
      </c>
      <c r="J19" s="34" t="s">
        <v>38</v>
      </c>
      <c r="K19" s="14">
        <f t="shared" si="1"/>
        <v>40612.32</v>
      </c>
      <c r="L19" s="12"/>
      <c r="M19" s="12">
        <v>278</v>
      </c>
      <c r="N19" s="10" t="s">
        <v>167</v>
      </c>
      <c r="O19" s="17" t="s">
        <v>168</v>
      </c>
      <c r="P19" s="17">
        <v>43705</v>
      </c>
      <c r="Q19" s="18">
        <v>44435</v>
      </c>
      <c r="R19" s="10" t="s">
        <v>52</v>
      </c>
      <c r="T19" s="12">
        <v>278</v>
      </c>
      <c r="U19" s="10">
        <v>4590</v>
      </c>
    </row>
    <row r="20" spans="1:21" s="10" customFormat="1" ht="76.5">
      <c r="A20" s="5" t="s">
        <v>169</v>
      </c>
      <c r="B20" s="11" t="s">
        <v>170</v>
      </c>
      <c r="C20" s="10" t="s">
        <v>171</v>
      </c>
      <c r="D20" s="11" t="s">
        <v>172</v>
      </c>
      <c r="E20" s="10" t="s">
        <v>52</v>
      </c>
      <c r="F20" s="11" t="s">
        <v>173</v>
      </c>
      <c r="G20" s="11" t="s">
        <v>174</v>
      </c>
      <c r="H20" s="10">
        <v>1800</v>
      </c>
      <c r="I20" s="14">
        <f t="shared" si="0"/>
        <v>17460</v>
      </c>
      <c r="J20" s="34" t="s">
        <v>175</v>
      </c>
      <c r="K20" s="14">
        <f t="shared" si="1"/>
        <v>18333</v>
      </c>
      <c r="L20" s="12"/>
      <c r="M20" s="12">
        <v>279</v>
      </c>
      <c r="N20" s="10" t="s">
        <v>176</v>
      </c>
      <c r="O20" s="17" t="s">
        <v>177</v>
      </c>
      <c r="P20" s="17">
        <v>43775</v>
      </c>
      <c r="Q20" s="18">
        <v>44505</v>
      </c>
      <c r="R20" s="10" t="s">
        <v>52</v>
      </c>
      <c r="T20" s="12">
        <v>279</v>
      </c>
      <c r="U20" s="10">
        <v>1800</v>
      </c>
    </row>
  </sheetData>
  <conditionalFormatting sqref="B7">
    <cfRule type="duplicateValues" dxfId="429" priority="165"/>
  </conditionalFormatting>
  <conditionalFormatting sqref="B7">
    <cfRule type="duplicateValues" dxfId="428" priority="163"/>
    <cfRule type="duplicateValues" dxfId="427" priority="164"/>
  </conditionalFormatting>
  <conditionalFormatting sqref="B1">
    <cfRule type="duplicateValues" dxfId="426" priority="162"/>
  </conditionalFormatting>
  <conditionalFormatting sqref="F1:G1 D1 J1">
    <cfRule type="duplicateValues" dxfId="425" priority="161" stopIfTrue="1"/>
  </conditionalFormatting>
  <conditionalFormatting sqref="F1:G1 D1 J1">
    <cfRule type="duplicateValues" dxfId="424" priority="159"/>
    <cfRule type="duplicateValues" dxfId="423" priority="160"/>
  </conditionalFormatting>
  <conditionalFormatting sqref="F2:G2 D2 J2">
    <cfRule type="duplicateValues" dxfId="422" priority="157"/>
    <cfRule type="duplicateValues" dxfId="421" priority="158"/>
  </conditionalFormatting>
  <conditionalFormatting sqref="B2">
    <cfRule type="duplicateValues" dxfId="420" priority="156"/>
  </conditionalFormatting>
  <conditionalFormatting sqref="B2">
    <cfRule type="duplicateValues" dxfId="419" priority="154"/>
    <cfRule type="duplicateValues" dxfId="418" priority="155"/>
  </conditionalFormatting>
  <conditionalFormatting sqref="F2:G2 D2 J2">
    <cfRule type="duplicateValues" dxfId="417" priority="153" stopIfTrue="1"/>
  </conditionalFormatting>
  <conditionalFormatting sqref="F3:G3 D3 J3">
    <cfRule type="duplicateValues" dxfId="416" priority="152" stopIfTrue="1"/>
  </conditionalFormatting>
  <conditionalFormatting sqref="B3">
    <cfRule type="duplicateValues" dxfId="415" priority="150"/>
    <cfRule type="duplicateValues" dxfId="414" priority="151"/>
  </conditionalFormatting>
  <conditionalFormatting sqref="B3">
    <cfRule type="duplicateValues" dxfId="413" priority="149"/>
  </conditionalFormatting>
  <conditionalFormatting sqref="F3:G3 D3 J3">
    <cfRule type="duplicateValues" dxfId="412" priority="147"/>
    <cfRule type="duplicateValues" dxfId="411" priority="148"/>
  </conditionalFormatting>
  <conditionalFormatting sqref="F4:G4 D4 J4">
    <cfRule type="duplicateValues" dxfId="410" priority="145"/>
    <cfRule type="duplicateValues" dxfId="409" priority="146"/>
  </conditionalFormatting>
  <conditionalFormatting sqref="B4">
    <cfRule type="duplicateValues" dxfId="408" priority="144"/>
  </conditionalFormatting>
  <conditionalFormatting sqref="B4">
    <cfRule type="duplicateValues" dxfId="407" priority="142"/>
    <cfRule type="duplicateValues" dxfId="406" priority="143"/>
  </conditionalFormatting>
  <conditionalFormatting sqref="B5">
    <cfRule type="duplicateValues" dxfId="405" priority="141"/>
  </conditionalFormatting>
  <conditionalFormatting sqref="B5">
    <cfRule type="duplicateValues" dxfId="404" priority="139"/>
    <cfRule type="duplicateValues" dxfId="403" priority="140"/>
  </conditionalFormatting>
  <conditionalFormatting sqref="F5:G5 D5 J5">
    <cfRule type="duplicateValues" dxfId="402" priority="138" stopIfTrue="1"/>
  </conditionalFormatting>
  <conditionalFormatting sqref="F5:G5 D5 J5">
    <cfRule type="duplicateValues" dxfId="401" priority="136"/>
    <cfRule type="duplicateValues" dxfId="400" priority="137"/>
  </conditionalFormatting>
  <conditionalFormatting sqref="B6">
    <cfRule type="duplicateValues" dxfId="399" priority="135"/>
  </conditionalFormatting>
  <conditionalFormatting sqref="B6">
    <cfRule type="duplicateValues" dxfId="398" priority="133"/>
    <cfRule type="duplicateValues" dxfId="397" priority="134"/>
  </conditionalFormatting>
  <conditionalFormatting sqref="D6 J6 F6:G6">
    <cfRule type="duplicateValues" dxfId="396" priority="132"/>
  </conditionalFormatting>
  <conditionalFormatting sqref="D6 J6 F6:G6">
    <cfRule type="duplicateValues" dxfId="395" priority="131" stopIfTrue="1"/>
  </conditionalFormatting>
  <conditionalFormatting sqref="D6 J6 F6:G6">
    <cfRule type="duplicateValues" dxfId="394" priority="129"/>
    <cfRule type="duplicateValues" dxfId="393" priority="130"/>
  </conditionalFormatting>
  <conditionalFormatting sqref="B6">
    <cfRule type="duplicateValues" dxfId="392" priority="126"/>
    <cfRule type="duplicateValues" dxfId="391" priority="127"/>
    <cfRule type="duplicateValues" dxfId="390" priority="128"/>
  </conditionalFormatting>
  <conditionalFormatting sqref="B8">
    <cfRule type="duplicateValues" dxfId="389" priority="125"/>
  </conditionalFormatting>
  <conditionalFormatting sqref="B8">
    <cfRule type="duplicateValues" dxfId="388" priority="123"/>
    <cfRule type="duplicateValues" dxfId="387" priority="124"/>
  </conditionalFormatting>
  <conditionalFormatting sqref="F8:G8 D8 J8">
    <cfRule type="duplicateValues" dxfId="386" priority="122" stopIfTrue="1"/>
  </conditionalFormatting>
  <conditionalFormatting sqref="F8:G8 D8 J8">
    <cfRule type="duplicateValues" dxfId="385" priority="120"/>
    <cfRule type="duplicateValues" dxfId="384" priority="121"/>
  </conditionalFormatting>
  <conditionalFormatting sqref="B9">
    <cfRule type="duplicateValues" dxfId="383" priority="119"/>
  </conditionalFormatting>
  <conditionalFormatting sqref="B9">
    <cfRule type="duplicateValues" dxfId="382" priority="117"/>
    <cfRule type="duplicateValues" dxfId="381" priority="118"/>
  </conditionalFormatting>
  <conditionalFormatting sqref="D9 F9:G9 J9:J14">
    <cfRule type="duplicateValues" dxfId="380" priority="115"/>
    <cfRule type="duplicateValues" dxfId="379" priority="116"/>
  </conditionalFormatting>
  <conditionalFormatting sqref="B9">
    <cfRule type="duplicateValues" dxfId="378" priority="112"/>
    <cfRule type="duplicateValues" dxfId="377" priority="113"/>
    <cfRule type="duplicateValues" dxfId="376" priority="114"/>
  </conditionalFormatting>
  <conditionalFormatting sqref="J12:J14">
    <cfRule type="duplicateValues" dxfId="375" priority="110"/>
    <cfRule type="duplicateValues" dxfId="374" priority="111"/>
  </conditionalFormatting>
  <conditionalFormatting sqref="B10">
    <cfRule type="duplicateValues" dxfId="373" priority="109"/>
  </conditionalFormatting>
  <conditionalFormatting sqref="B10">
    <cfRule type="duplicateValues" dxfId="372" priority="107"/>
    <cfRule type="duplicateValues" dxfId="371" priority="108"/>
  </conditionalFormatting>
  <conditionalFormatting sqref="F10:G10 D10 J10">
    <cfRule type="duplicateValues" dxfId="370" priority="106" stopIfTrue="1"/>
  </conditionalFormatting>
  <conditionalFormatting sqref="F10:G10 D10 J10">
    <cfRule type="duplicateValues" dxfId="369" priority="104"/>
    <cfRule type="duplicateValues" dxfId="368" priority="105"/>
  </conditionalFormatting>
  <conditionalFormatting sqref="F11:G11 D11 J11">
    <cfRule type="duplicateValues" dxfId="367" priority="102"/>
    <cfRule type="duplicateValues" dxfId="366" priority="103"/>
  </conditionalFormatting>
  <conditionalFormatting sqref="B11">
    <cfRule type="duplicateValues" dxfId="365" priority="101"/>
  </conditionalFormatting>
  <conditionalFormatting sqref="B11">
    <cfRule type="duplicateValues" dxfId="364" priority="99"/>
    <cfRule type="duplicateValues" dxfId="363" priority="100"/>
  </conditionalFormatting>
  <conditionalFormatting sqref="J12:J14">
    <cfRule type="duplicateValues" dxfId="362" priority="97"/>
    <cfRule type="duplicateValues" dxfId="361" priority="98"/>
  </conditionalFormatting>
  <conditionalFormatting sqref="J12:J14">
    <cfRule type="duplicateValues" dxfId="360" priority="96" stopIfTrue="1"/>
  </conditionalFormatting>
  <conditionalFormatting sqref="F12:G12 D12 J12">
    <cfRule type="duplicateValues" dxfId="359" priority="95" stopIfTrue="1"/>
  </conditionalFormatting>
  <conditionalFormatting sqref="B12">
    <cfRule type="duplicateValues" dxfId="358" priority="94"/>
  </conditionalFormatting>
  <conditionalFormatting sqref="B12">
    <cfRule type="duplicateValues" dxfId="357" priority="92"/>
    <cfRule type="duplicateValues" dxfId="356" priority="93"/>
  </conditionalFormatting>
  <conditionalFormatting sqref="F12:G12 D12 J12">
    <cfRule type="duplicateValues" dxfId="355" priority="90"/>
    <cfRule type="duplicateValues" dxfId="354" priority="91"/>
  </conditionalFormatting>
  <conditionalFormatting sqref="F13:G13 D13 J13">
    <cfRule type="duplicateValues" dxfId="353" priority="89" stopIfTrue="1"/>
  </conditionalFormatting>
  <conditionalFormatting sqref="B13">
    <cfRule type="duplicateValues" dxfId="352" priority="88"/>
  </conditionalFormatting>
  <conditionalFormatting sqref="B13">
    <cfRule type="duplicateValues" dxfId="351" priority="86"/>
    <cfRule type="duplicateValues" dxfId="350" priority="87"/>
  </conditionalFormatting>
  <conditionalFormatting sqref="F13:G13 D13 J13">
    <cfRule type="duplicateValues" dxfId="349" priority="84"/>
    <cfRule type="duplicateValues" dxfId="348" priority="85"/>
  </conditionalFormatting>
  <conditionalFormatting sqref="B14">
    <cfRule type="duplicateValues" dxfId="347" priority="81"/>
    <cfRule type="duplicateValues" dxfId="346" priority="82"/>
    <cfRule type="duplicateValues" dxfId="345" priority="83"/>
  </conditionalFormatting>
  <conditionalFormatting sqref="B14">
    <cfRule type="duplicateValues" dxfId="344" priority="80"/>
  </conditionalFormatting>
  <conditionalFormatting sqref="F14:G14 D14 J14">
    <cfRule type="duplicateValues" dxfId="343" priority="79" stopIfTrue="1"/>
  </conditionalFormatting>
  <conditionalFormatting sqref="F14:G14 D14 J14">
    <cfRule type="duplicateValues" dxfId="342" priority="77"/>
    <cfRule type="duplicateValues" dxfId="341" priority="78"/>
  </conditionalFormatting>
  <conditionalFormatting sqref="B15">
    <cfRule type="duplicateValues" dxfId="340" priority="76"/>
  </conditionalFormatting>
  <conditionalFormatting sqref="F15:G15 D15 J15">
    <cfRule type="duplicateValues" dxfId="339" priority="75" stopIfTrue="1"/>
  </conditionalFormatting>
  <conditionalFormatting sqref="B15">
    <cfRule type="duplicateValues" dxfId="338" priority="73"/>
    <cfRule type="duplicateValues" dxfId="337" priority="74"/>
  </conditionalFormatting>
  <conditionalFormatting sqref="F15:G15 D15 J15">
    <cfRule type="duplicateValues" dxfId="336" priority="71"/>
    <cfRule type="duplicateValues" dxfId="335" priority="72"/>
  </conditionalFormatting>
  <conditionalFormatting sqref="B16">
    <cfRule type="duplicateValues" dxfId="334" priority="70"/>
  </conditionalFormatting>
  <conditionalFormatting sqref="B16">
    <cfRule type="duplicateValues" dxfId="333" priority="68"/>
    <cfRule type="duplicateValues" dxfId="332" priority="69"/>
  </conditionalFormatting>
  <conditionalFormatting sqref="F16:G16 D16 J16">
    <cfRule type="duplicateValues" dxfId="331" priority="67" stopIfTrue="1"/>
  </conditionalFormatting>
  <conditionalFormatting sqref="F16:G16 D16 J16">
    <cfRule type="duplicateValues" dxfId="330" priority="65"/>
    <cfRule type="duplicateValues" dxfId="329" priority="66"/>
  </conditionalFormatting>
  <conditionalFormatting sqref="J17:J18">
    <cfRule type="duplicateValues" dxfId="328" priority="63"/>
    <cfRule type="duplicateValues" dxfId="327" priority="64"/>
  </conditionalFormatting>
  <conditionalFormatting sqref="F17:G17 D17 J17">
    <cfRule type="duplicateValues" dxfId="326" priority="61"/>
    <cfRule type="duplicateValues" dxfId="325" priority="62"/>
  </conditionalFormatting>
  <conditionalFormatting sqref="B17">
    <cfRule type="duplicateValues" dxfId="324" priority="60"/>
  </conditionalFormatting>
  <conditionalFormatting sqref="F17:G17 D17 J17">
    <cfRule type="duplicateValues" dxfId="323" priority="59" stopIfTrue="1"/>
  </conditionalFormatting>
  <conditionalFormatting sqref="D18 J18 F18:G18">
    <cfRule type="duplicateValues" dxfId="322" priority="58" stopIfTrue="1"/>
  </conditionalFormatting>
  <conditionalFormatting sqref="D18 J18 F18:G18">
    <cfRule type="duplicateValues" dxfId="321" priority="56"/>
    <cfRule type="duplicateValues" dxfId="320" priority="57"/>
  </conditionalFormatting>
  <conditionalFormatting sqref="B18">
    <cfRule type="duplicateValues" dxfId="319" priority="55"/>
  </conditionalFormatting>
  <conditionalFormatting sqref="F19:G19 D19 J19">
    <cfRule type="duplicateValues" dxfId="318" priority="53"/>
    <cfRule type="duplicateValues" dxfId="317" priority="54"/>
  </conditionalFormatting>
  <conditionalFormatting sqref="B19">
    <cfRule type="duplicateValues" dxfId="316" priority="52"/>
  </conditionalFormatting>
  <conditionalFormatting sqref="F20:G20 D20 J20">
    <cfRule type="duplicateValues" dxfId="315" priority="50"/>
    <cfRule type="duplicateValues" dxfId="314" priority="51"/>
  </conditionalFormatting>
  <conditionalFormatting sqref="B20">
    <cfRule type="duplicateValues" dxfId="313" priority="49"/>
  </conditionalFormatting>
  <conditionalFormatting sqref="B20">
    <cfRule type="duplicateValues" dxfId="312" priority="47"/>
    <cfRule type="duplicateValues" dxfId="311" priority="48"/>
  </conditionalFormatting>
  <conditionalFormatting sqref="C1">
    <cfRule type="duplicateValues" dxfId="310" priority="46" stopIfTrue="1"/>
  </conditionalFormatting>
  <conditionalFormatting sqref="C2">
    <cfRule type="duplicateValues" dxfId="309" priority="45" stopIfTrue="1"/>
  </conditionalFormatting>
  <conditionalFormatting sqref="C3">
    <cfRule type="duplicateValues" dxfId="308" priority="44" stopIfTrue="1"/>
  </conditionalFormatting>
  <conditionalFormatting sqref="C3">
    <cfRule type="duplicateValues" dxfId="307" priority="42"/>
    <cfRule type="duplicateValues" dxfId="306" priority="43"/>
  </conditionalFormatting>
  <conditionalFormatting sqref="C5">
    <cfRule type="duplicateValues" dxfId="305" priority="41" stopIfTrue="1"/>
  </conditionalFormatting>
  <conditionalFormatting sqref="C6">
    <cfRule type="duplicateValues" dxfId="304" priority="40" stopIfTrue="1"/>
  </conditionalFormatting>
  <conditionalFormatting sqref="C8">
    <cfRule type="duplicateValues" dxfId="303" priority="39" stopIfTrue="1"/>
  </conditionalFormatting>
  <conditionalFormatting sqref="C10">
    <cfRule type="duplicateValues" dxfId="302" priority="38" stopIfTrue="1"/>
  </conditionalFormatting>
  <conditionalFormatting sqref="C12">
    <cfRule type="duplicateValues" dxfId="301" priority="37" stopIfTrue="1"/>
  </conditionalFormatting>
  <conditionalFormatting sqref="C13">
    <cfRule type="duplicateValues" dxfId="300" priority="36" stopIfTrue="1"/>
  </conditionalFormatting>
  <conditionalFormatting sqref="C14">
    <cfRule type="duplicateValues" dxfId="299" priority="35" stopIfTrue="1"/>
  </conditionalFormatting>
  <conditionalFormatting sqref="C15">
    <cfRule type="duplicateValues" dxfId="298" priority="34" stopIfTrue="1"/>
  </conditionalFormatting>
  <conditionalFormatting sqref="C16">
    <cfRule type="duplicateValues" dxfId="297" priority="33" stopIfTrue="1"/>
  </conditionalFormatting>
  <conditionalFormatting sqref="J2">
    <cfRule type="duplicateValues" dxfId="296" priority="32" stopIfTrue="1"/>
  </conditionalFormatting>
  <conditionalFormatting sqref="J2">
    <cfRule type="duplicateValues" dxfId="295" priority="30"/>
    <cfRule type="duplicateValues" dxfId="294" priority="31"/>
  </conditionalFormatting>
  <conditionalFormatting sqref="J8:J14 J2:J6">
    <cfRule type="duplicateValues" dxfId="293" priority="28"/>
    <cfRule type="duplicateValues" dxfId="292" priority="29"/>
  </conditionalFormatting>
  <conditionalFormatting sqref="J3">
    <cfRule type="duplicateValues" dxfId="291" priority="26"/>
    <cfRule type="duplicateValues" dxfId="290" priority="27"/>
  </conditionalFormatting>
  <conditionalFormatting sqref="J3">
    <cfRule type="duplicateValues" dxfId="289" priority="25" stopIfTrue="1"/>
  </conditionalFormatting>
  <conditionalFormatting sqref="J4">
    <cfRule type="duplicateValues" dxfId="288" priority="24" stopIfTrue="1"/>
  </conditionalFormatting>
  <conditionalFormatting sqref="J4">
    <cfRule type="duplicateValues" dxfId="287" priority="22"/>
    <cfRule type="duplicateValues" dxfId="286" priority="23"/>
  </conditionalFormatting>
  <conditionalFormatting sqref="J5">
    <cfRule type="duplicateValues" dxfId="285" priority="21" stopIfTrue="1"/>
  </conditionalFormatting>
  <conditionalFormatting sqref="J5">
    <cfRule type="duplicateValues" dxfId="284" priority="19"/>
    <cfRule type="duplicateValues" dxfId="283" priority="20"/>
  </conditionalFormatting>
  <conditionalFormatting sqref="J6">
    <cfRule type="duplicateValues" dxfId="282" priority="18" stopIfTrue="1"/>
  </conditionalFormatting>
  <conditionalFormatting sqref="J6">
    <cfRule type="duplicateValues" dxfId="281" priority="16"/>
    <cfRule type="duplicateValues" dxfId="280" priority="17"/>
  </conditionalFormatting>
  <conditionalFormatting sqref="J8">
    <cfRule type="duplicateValues" dxfId="279" priority="15" stopIfTrue="1"/>
  </conditionalFormatting>
  <conditionalFormatting sqref="J8">
    <cfRule type="duplicateValues" dxfId="278" priority="13"/>
    <cfRule type="duplicateValues" dxfId="277" priority="14"/>
  </conditionalFormatting>
  <conditionalFormatting sqref="J15">
    <cfRule type="duplicateValues" dxfId="276" priority="12" stopIfTrue="1"/>
  </conditionalFormatting>
  <conditionalFormatting sqref="J15">
    <cfRule type="duplicateValues" dxfId="275" priority="10"/>
    <cfRule type="duplicateValues" dxfId="274" priority="11"/>
  </conditionalFormatting>
  <conditionalFormatting sqref="J16">
    <cfRule type="duplicateValues" dxfId="273" priority="9" stopIfTrue="1"/>
  </conditionalFormatting>
  <conditionalFormatting sqref="J16">
    <cfRule type="duplicateValues" dxfId="272" priority="7"/>
    <cfRule type="duplicateValues" dxfId="271" priority="8"/>
  </conditionalFormatting>
  <conditionalFormatting sqref="J17:J18">
    <cfRule type="duplicateValues" dxfId="270" priority="5"/>
    <cfRule type="duplicateValues" dxfId="269" priority="6"/>
  </conditionalFormatting>
  <conditionalFormatting sqref="J17:J18">
    <cfRule type="duplicateValues" dxfId="268" priority="4" stopIfTrue="1"/>
  </conditionalFormatting>
  <conditionalFormatting sqref="J19">
    <cfRule type="duplicateValues" dxfId="267" priority="3" stopIfTrue="1"/>
  </conditionalFormatting>
  <conditionalFormatting sqref="J19">
    <cfRule type="duplicateValues" dxfId="266" priority="1"/>
    <cfRule type="duplicateValues" dxfId="265" priority="2"/>
  </conditionalFormatting>
  <hyperlinks>
    <hyperlink ref="N4" r:id="rId1" display="mailto:ibtpricing@drreddys.com"/>
    <hyperlink ref="N11" r:id="rId2" display="mailto:eskag@eskag.in"/>
    <hyperlink ref="N12" r:id="rId3" display="http://www.vervehumancare.com/"/>
    <hyperlink ref="N16" r:id="rId4" display="mailto:Ujjawal84@yahoo.co.in"/>
    <hyperlink ref="N18" r:id="rId5" display="mailto:info@mediorganics.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J2" sqref="J2:J21"/>
    </sheetView>
  </sheetViews>
  <sheetFormatPr defaultRowHeight="15"/>
  <cols>
    <col min="3" max="3" width="14.28515625" customWidth="1"/>
    <col min="4" max="4" width="20.5703125" customWidth="1"/>
    <col min="5" max="5" width="10.7109375" customWidth="1"/>
    <col min="6" max="6" width="11.85546875" customWidth="1"/>
    <col min="8" max="8" width="10.28515625" customWidth="1"/>
    <col min="9" max="9" width="12.7109375" customWidth="1"/>
    <col min="10" max="10" width="6.28515625" style="40" customWidth="1"/>
    <col min="11" max="11" width="12.7109375" customWidth="1"/>
  </cols>
  <sheetData>
    <row r="1" spans="1:15" s="24" customFormat="1" ht="38.25">
      <c r="A1" s="27" t="s">
        <v>6</v>
      </c>
      <c r="B1" s="27" t="s">
        <v>7</v>
      </c>
      <c r="C1" s="27" t="s">
        <v>8</v>
      </c>
      <c r="D1" s="27" t="s">
        <v>9</v>
      </c>
      <c r="E1" s="27" t="s">
        <v>0</v>
      </c>
      <c r="F1" s="27" t="s">
        <v>5</v>
      </c>
      <c r="G1" s="27" t="s">
        <v>10</v>
      </c>
      <c r="H1" s="27" t="s">
        <v>1</v>
      </c>
      <c r="I1" s="27" t="s">
        <v>11</v>
      </c>
      <c r="J1" s="39" t="s">
        <v>12</v>
      </c>
      <c r="K1" s="27" t="s">
        <v>13</v>
      </c>
      <c r="L1" s="27" t="s">
        <v>14</v>
      </c>
      <c r="M1" s="23" t="s">
        <v>15</v>
      </c>
      <c r="N1" s="25" t="s">
        <v>40</v>
      </c>
      <c r="O1" s="26" t="s">
        <v>41</v>
      </c>
    </row>
    <row r="2" spans="1:15" ht="25.5">
      <c r="B2" s="12">
        <v>132</v>
      </c>
      <c r="C2" s="10" t="s">
        <v>27</v>
      </c>
      <c r="D2" s="11" t="s">
        <v>28</v>
      </c>
      <c r="E2" s="10" t="s">
        <v>33</v>
      </c>
      <c r="F2" s="11" t="s">
        <v>29</v>
      </c>
      <c r="G2" s="11" t="s">
        <v>37</v>
      </c>
      <c r="H2" s="10">
        <v>10068</v>
      </c>
      <c r="I2" s="43">
        <f>G2*H2</f>
        <v>451902.18</v>
      </c>
      <c r="J2" s="34" t="s">
        <v>38</v>
      </c>
      <c r="K2" s="43">
        <f>I2*J2+I2</f>
        <v>506130.44160000002</v>
      </c>
    </row>
    <row r="3" spans="1:15" ht="25.5">
      <c r="B3" s="12">
        <v>148</v>
      </c>
      <c r="C3" s="10" t="s">
        <v>50</v>
      </c>
      <c r="D3" s="29" t="s">
        <v>51</v>
      </c>
      <c r="E3" s="10" t="s">
        <v>52</v>
      </c>
      <c r="F3" s="29" t="s">
        <v>53</v>
      </c>
      <c r="G3" s="29">
        <v>0.66</v>
      </c>
      <c r="H3" s="10">
        <v>30150</v>
      </c>
      <c r="I3" s="43">
        <f t="shared" ref="I3:I21" si="0">G3*H3</f>
        <v>19899</v>
      </c>
      <c r="J3" s="41" t="s">
        <v>38</v>
      </c>
      <c r="K3" s="43">
        <f t="shared" ref="K3:K21" si="1">I3*J3+I3</f>
        <v>22286.880000000001</v>
      </c>
    </row>
    <row r="4" spans="1:15" ht="25.5">
      <c r="B4" s="12">
        <v>154</v>
      </c>
      <c r="C4" s="10" t="s">
        <v>58</v>
      </c>
      <c r="D4" s="11" t="s">
        <v>59</v>
      </c>
      <c r="E4" s="10" t="s">
        <v>52</v>
      </c>
      <c r="F4" s="11" t="s">
        <v>60</v>
      </c>
      <c r="G4" s="11" t="s">
        <v>61</v>
      </c>
      <c r="H4" s="10">
        <v>24300</v>
      </c>
      <c r="I4" s="43">
        <f t="shared" si="0"/>
        <v>12150</v>
      </c>
      <c r="J4" s="34" t="s">
        <v>38</v>
      </c>
      <c r="K4" s="43">
        <f t="shared" si="1"/>
        <v>13608</v>
      </c>
    </row>
    <row r="5" spans="1:15">
      <c r="B5" s="12">
        <v>159</v>
      </c>
      <c r="C5" s="10" t="s">
        <v>66</v>
      </c>
      <c r="D5" s="10" t="s">
        <v>67</v>
      </c>
      <c r="E5" s="10" t="s">
        <v>52</v>
      </c>
      <c r="F5" s="10" t="s">
        <v>34</v>
      </c>
      <c r="G5" s="10">
        <v>2.4700000000000002</v>
      </c>
      <c r="H5" s="10">
        <v>19800</v>
      </c>
      <c r="I5" s="43">
        <f t="shared" si="0"/>
        <v>48906.000000000007</v>
      </c>
      <c r="J5" s="34" t="s">
        <v>38</v>
      </c>
      <c r="K5" s="43">
        <f t="shared" si="1"/>
        <v>54774.720000000008</v>
      </c>
    </row>
    <row r="6" spans="1:15" ht="25.5">
      <c r="B6" s="12">
        <v>160</v>
      </c>
      <c r="C6" s="10" t="s">
        <v>72</v>
      </c>
      <c r="D6" s="11" t="s">
        <v>73</v>
      </c>
      <c r="E6" s="10" t="s">
        <v>33</v>
      </c>
      <c r="F6" s="11" t="s">
        <v>74</v>
      </c>
      <c r="G6" s="11" t="s">
        <v>75</v>
      </c>
      <c r="H6" s="10">
        <v>4230</v>
      </c>
      <c r="I6" s="43">
        <f t="shared" si="0"/>
        <v>148853.69999999998</v>
      </c>
      <c r="J6" s="34" t="s">
        <v>38</v>
      </c>
      <c r="K6" s="43">
        <f t="shared" si="1"/>
        <v>166716.14399999997</v>
      </c>
    </row>
    <row r="7" spans="1:15">
      <c r="B7" s="12">
        <v>161</v>
      </c>
      <c r="C7" s="10" t="s">
        <v>80</v>
      </c>
      <c r="D7" s="11" t="s">
        <v>81</v>
      </c>
      <c r="E7" s="10" t="s">
        <v>33</v>
      </c>
      <c r="F7" s="11" t="s">
        <v>82</v>
      </c>
      <c r="G7" s="11" t="s">
        <v>83</v>
      </c>
      <c r="H7" s="10">
        <v>31350</v>
      </c>
      <c r="I7" s="43">
        <f t="shared" si="0"/>
        <v>1099131</v>
      </c>
      <c r="J7" s="34" t="s">
        <v>38</v>
      </c>
      <c r="K7" s="43">
        <f t="shared" si="1"/>
        <v>1231026.72</v>
      </c>
    </row>
    <row r="8" spans="1:15">
      <c r="B8" s="7">
        <v>19</v>
      </c>
      <c r="C8" s="6" t="s">
        <v>88</v>
      </c>
      <c r="D8" s="5" t="s">
        <v>89</v>
      </c>
      <c r="E8" s="6" t="s">
        <v>33</v>
      </c>
      <c r="F8" s="5" t="s">
        <v>21</v>
      </c>
      <c r="G8" s="5" t="s">
        <v>90</v>
      </c>
      <c r="H8" s="6">
        <v>9</v>
      </c>
      <c r="I8" s="43">
        <f t="shared" si="0"/>
        <v>263655</v>
      </c>
      <c r="J8" s="35">
        <v>0.05</v>
      </c>
      <c r="K8" s="43">
        <f t="shared" si="1"/>
        <v>276837.75</v>
      </c>
    </row>
    <row r="9" spans="1:15">
      <c r="B9" s="12">
        <v>162</v>
      </c>
      <c r="C9" s="10" t="s">
        <v>95</v>
      </c>
      <c r="D9" s="11" t="s">
        <v>96</v>
      </c>
      <c r="E9" s="10" t="s">
        <v>33</v>
      </c>
      <c r="F9" s="11" t="s">
        <v>82</v>
      </c>
      <c r="G9" s="11" t="s">
        <v>97</v>
      </c>
      <c r="H9" s="10">
        <v>30600</v>
      </c>
      <c r="I9" s="43">
        <f t="shared" si="0"/>
        <v>971550</v>
      </c>
      <c r="J9" s="34" t="s">
        <v>38</v>
      </c>
      <c r="K9" s="43">
        <f t="shared" si="1"/>
        <v>1088136</v>
      </c>
    </row>
    <row r="10" spans="1:15">
      <c r="B10" s="12">
        <v>169</v>
      </c>
      <c r="C10" s="10" t="s">
        <v>101</v>
      </c>
      <c r="D10" s="30" t="s">
        <v>102</v>
      </c>
      <c r="E10" s="10" t="s">
        <v>33</v>
      </c>
      <c r="F10" s="30" t="s">
        <v>60</v>
      </c>
      <c r="G10" s="30">
        <v>1.96</v>
      </c>
      <c r="H10" s="10">
        <v>21000</v>
      </c>
      <c r="I10" s="43">
        <f t="shared" si="0"/>
        <v>41160</v>
      </c>
      <c r="J10" s="36">
        <v>0.12</v>
      </c>
      <c r="K10" s="43">
        <f t="shared" si="1"/>
        <v>46099.199999999997</v>
      </c>
    </row>
    <row r="11" spans="1:15">
      <c r="B11" s="12">
        <v>175</v>
      </c>
      <c r="C11" s="10" t="s">
        <v>106</v>
      </c>
      <c r="D11" s="11" t="s">
        <v>107</v>
      </c>
      <c r="E11" s="10" t="s">
        <v>52</v>
      </c>
      <c r="F11" s="11" t="s">
        <v>82</v>
      </c>
      <c r="G11" s="11" t="s">
        <v>108</v>
      </c>
      <c r="H11" s="10">
        <v>33390</v>
      </c>
      <c r="I11" s="43">
        <f t="shared" si="0"/>
        <v>1069147.8</v>
      </c>
      <c r="J11" s="36">
        <v>0.12</v>
      </c>
      <c r="K11" s="43">
        <f t="shared" si="1"/>
        <v>1197445.5360000001</v>
      </c>
    </row>
    <row r="12" spans="1:15" ht="25.5">
      <c r="B12" s="12">
        <v>178</v>
      </c>
      <c r="C12" s="10" t="s">
        <v>112</v>
      </c>
      <c r="D12" s="10" t="s">
        <v>113</v>
      </c>
      <c r="E12" s="10" t="s">
        <v>52</v>
      </c>
      <c r="F12" s="10" t="s">
        <v>114</v>
      </c>
      <c r="G12" s="10">
        <v>0.69</v>
      </c>
      <c r="H12" s="10">
        <v>189000</v>
      </c>
      <c r="I12" s="43">
        <f t="shared" si="0"/>
        <v>130409.99999999999</v>
      </c>
      <c r="J12" s="36">
        <v>0.12</v>
      </c>
      <c r="K12" s="43">
        <f t="shared" si="1"/>
        <v>146059.19999999998</v>
      </c>
    </row>
    <row r="13" spans="1:15" ht="38.25">
      <c r="B13" s="12">
        <v>183</v>
      </c>
      <c r="C13" s="11" t="s">
        <v>119</v>
      </c>
      <c r="D13" s="13" t="s">
        <v>120</v>
      </c>
      <c r="E13" s="10" t="s">
        <v>52</v>
      </c>
      <c r="F13" s="13" t="s">
        <v>121</v>
      </c>
      <c r="G13" s="13">
        <v>30.79</v>
      </c>
      <c r="H13" s="10">
        <v>39600</v>
      </c>
      <c r="I13" s="43">
        <f t="shared" si="0"/>
        <v>1219284</v>
      </c>
      <c r="J13" s="36">
        <v>0.12</v>
      </c>
      <c r="K13" s="43">
        <f t="shared" si="1"/>
        <v>1365598.08</v>
      </c>
    </row>
    <row r="14" spans="1:15" ht="38.25">
      <c r="B14" s="12">
        <v>184</v>
      </c>
      <c r="C14" s="10" t="s">
        <v>125</v>
      </c>
      <c r="D14" s="32" t="s">
        <v>126</v>
      </c>
      <c r="E14" s="10" t="s">
        <v>33</v>
      </c>
      <c r="F14" s="32" t="s">
        <v>121</v>
      </c>
      <c r="G14" s="32">
        <v>15.78</v>
      </c>
      <c r="H14" s="10">
        <v>36750</v>
      </c>
      <c r="I14" s="43">
        <f t="shared" si="0"/>
        <v>579915</v>
      </c>
      <c r="J14" s="36">
        <v>0.12</v>
      </c>
      <c r="K14" s="43">
        <f t="shared" si="1"/>
        <v>649504.80000000005</v>
      </c>
    </row>
    <row r="15" spans="1:15">
      <c r="B15" s="12">
        <v>190</v>
      </c>
      <c r="C15" s="10" t="s">
        <v>131</v>
      </c>
      <c r="D15" s="10" t="s">
        <v>132</v>
      </c>
      <c r="E15" s="10" t="s">
        <v>33</v>
      </c>
      <c r="F15" s="10" t="s">
        <v>133</v>
      </c>
      <c r="G15" s="10">
        <v>0.32</v>
      </c>
      <c r="H15" s="10">
        <v>49200</v>
      </c>
      <c r="I15" s="43">
        <f t="shared" si="0"/>
        <v>15744</v>
      </c>
      <c r="J15" s="36">
        <v>0.12</v>
      </c>
      <c r="K15" s="43">
        <f t="shared" si="1"/>
        <v>17633.28</v>
      </c>
    </row>
    <row r="16" spans="1:15" ht="25.5">
      <c r="B16" s="12">
        <v>215</v>
      </c>
      <c r="C16" s="11" t="s">
        <v>138</v>
      </c>
      <c r="D16" s="13" t="s">
        <v>139</v>
      </c>
      <c r="E16" s="10" t="s">
        <v>33</v>
      </c>
      <c r="F16" s="13" t="s">
        <v>140</v>
      </c>
      <c r="G16" s="13">
        <v>33</v>
      </c>
      <c r="H16" s="10">
        <v>2100</v>
      </c>
      <c r="I16" s="43">
        <f t="shared" si="0"/>
        <v>69300</v>
      </c>
      <c r="J16" s="37">
        <v>0.12</v>
      </c>
      <c r="K16" s="43">
        <f t="shared" si="1"/>
        <v>77616</v>
      </c>
    </row>
    <row r="17" spans="2:11" ht="25.5">
      <c r="B17" s="12">
        <v>224</v>
      </c>
      <c r="C17" s="10" t="s">
        <v>145</v>
      </c>
      <c r="D17" s="13" t="s">
        <v>146</v>
      </c>
      <c r="E17" s="10" t="s">
        <v>52</v>
      </c>
      <c r="F17" s="13" t="s">
        <v>140</v>
      </c>
      <c r="G17" s="13">
        <v>0.41</v>
      </c>
      <c r="H17" s="10">
        <v>32250</v>
      </c>
      <c r="I17" s="43">
        <f t="shared" si="0"/>
        <v>13222.5</v>
      </c>
      <c r="J17" s="38">
        <v>0.12</v>
      </c>
      <c r="K17" s="43">
        <f t="shared" si="1"/>
        <v>14809.2</v>
      </c>
    </row>
    <row r="18" spans="2:11">
      <c r="B18" s="12">
        <v>231</v>
      </c>
      <c r="C18" s="10" t="s">
        <v>151</v>
      </c>
      <c r="D18" s="13" t="s">
        <v>152</v>
      </c>
      <c r="E18" s="10" t="s">
        <v>52</v>
      </c>
      <c r="F18" s="13" t="s">
        <v>153</v>
      </c>
      <c r="G18" s="13">
        <v>0.81</v>
      </c>
      <c r="H18" s="10">
        <v>24300</v>
      </c>
      <c r="I18" s="43">
        <f t="shared" si="0"/>
        <v>19683</v>
      </c>
      <c r="J18" s="38">
        <v>0.12</v>
      </c>
      <c r="K18" s="43">
        <f t="shared" si="1"/>
        <v>22044.959999999999</v>
      </c>
    </row>
    <row r="19" spans="2:11">
      <c r="B19" s="12">
        <v>232</v>
      </c>
      <c r="C19" s="10" t="s">
        <v>158</v>
      </c>
      <c r="D19" s="13" t="s">
        <v>159</v>
      </c>
      <c r="E19" s="10" t="s">
        <v>52</v>
      </c>
      <c r="F19" s="13" t="s">
        <v>153</v>
      </c>
      <c r="G19" s="13">
        <v>0.83</v>
      </c>
      <c r="H19" s="10">
        <v>58200</v>
      </c>
      <c r="I19" s="43">
        <f t="shared" si="0"/>
        <v>48306</v>
      </c>
      <c r="J19" s="38">
        <v>0.12</v>
      </c>
      <c r="K19" s="43">
        <f t="shared" si="1"/>
        <v>54102.720000000001</v>
      </c>
    </row>
    <row r="20" spans="2:11" ht="25.5">
      <c r="B20" s="12">
        <v>278</v>
      </c>
      <c r="C20" s="10" t="s">
        <v>163</v>
      </c>
      <c r="D20" s="11" t="s">
        <v>164</v>
      </c>
      <c r="E20" s="10" t="s">
        <v>52</v>
      </c>
      <c r="F20" s="11" t="s">
        <v>165</v>
      </c>
      <c r="G20" s="11" t="s">
        <v>166</v>
      </c>
      <c r="H20" s="10">
        <v>4590</v>
      </c>
      <c r="I20" s="43">
        <f t="shared" si="0"/>
        <v>36261</v>
      </c>
      <c r="J20" s="34" t="s">
        <v>38</v>
      </c>
      <c r="K20" s="43">
        <f t="shared" si="1"/>
        <v>40612.32</v>
      </c>
    </row>
    <row r="21" spans="2:11" ht="25.5">
      <c r="B21" s="12">
        <v>279</v>
      </c>
      <c r="C21" s="10" t="s">
        <v>171</v>
      </c>
      <c r="D21" s="11" t="s">
        <v>172</v>
      </c>
      <c r="E21" s="10" t="s">
        <v>52</v>
      </c>
      <c r="F21" s="11" t="s">
        <v>173</v>
      </c>
      <c r="G21" s="11" t="s">
        <v>174</v>
      </c>
      <c r="H21" s="10">
        <v>1800</v>
      </c>
      <c r="I21" s="43">
        <f t="shared" si="0"/>
        <v>17460</v>
      </c>
      <c r="J21" s="34" t="s">
        <v>175</v>
      </c>
      <c r="K21" s="43">
        <f t="shared" si="1"/>
        <v>18333</v>
      </c>
    </row>
  </sheetData>
  <conditionalFormatting sqref="C2">
    <cfRule type="duplicateValues" dxfId="264" priority="265" stopIfTrue="1"/>
  </conditionalFormatting>
  <conditionalFormatting sqref="C3">
    <cfRule type="duplicateValues" dxfId="263" priority="264" stopIfTrue="1"/>
  </conditionalFormatting>
  <conditionalFormatting sqref="C4">
    <cfRule type="duplicateValues" dxfId="262" priority="263" stopIfTrue="1"/>
  </conditionalFormatting>
  <conditionalFormatting sqref="C4">
    <cfRule type="duplicateValues" dxfId="261" priority="261"/>
    <cfRule type="duplicateValues" dxfId="260" priority="262"/>
  </conditionalFormatting>
  <conditionalFormatting sqref="C6">
    <cfRule type="duplicateValues" dxfId="259" priority="260" stopIfTrue="1"/>
  </conditionalFormatting>
  <conditionalFormatting sqref="C7">
    <cfRule type="duplicateValues" dxfId="258" priority="259" stopIfTrue="1"/>
  </conditionalFormatting>
  <conditionalFormatting sqref="C9">
    <cfRule type="duplicateValues" dxfId="257" priority="258" stopIfTrue="1"/>
  </conditionalFormatting>
  <conditionalFormatting sqref="C11">
    <cfRule type="duplicateValues" dxfId="256" priority="257" stopIfTrue="1"/>
  </conditionalFormatting>
  <conditionalFormatting sqref="C13">
    <cfRule type="duplicateValues" dxfId="255" priority="256" stopIfTrue="1"/>
  </conditionalFormatting>
  <conditionalFormatting sqref="C14">
    <cfRule type="duplicateValues" dxfId="254" priority="255" stopIfTrue="1"/>
  </conditionalFormatting>
  <conditionalFormatting sqref="C15">
    <cfRule type="duplicateValues" dxfId="253" priority="254" stopIfTrue="1"/>
  </conditionalFormatting>
  <conditionalFormatting sqref="C16">
    <cfRule type="duplicateValues" dxfId="252" priority="253" stopIfTrue="1"/>
  </conditionalFormatting>
  <conditionalFormatting sqref="C17">
    <cfRule type="duplicateValues" dxfId="251" priority="252" stopIfTrue="1"/>
  </conditionalFormatting>
  <conditionalFormatting sqref="D2">
    <cfRule type="duplicateValues" dxfId="250" priority="251" stopIfTrue="1"/>
  </conditionalFormatting>
  <conditionalFormatting sqref="D2">
    <cfRule type="duplicateValues" dxfId="249" priority="249"/>
    <cfRule type="duplicateValues" dxfId="248" priority="250"/>
  </conditionalFormatting>
  <conditionalFormatting sqref="D3">
    <cfRule type="duplicateValues" dxfId="247" priority="247"/>
    <cfRule type="duplicateValues" dxfId="246" priority="248"/>
  </conditionalFormatting>
  <conditionalFormatting sqref="D3">
    <cfRule type="duplicateValues" dxfId="245" priority="246" stopIfTrue="1"/>
  </conditionalFormatting>
  <conditionalFormatting sqref="D4">
    <cfRule type="duplicateValues" dxfId="244" priority="245" stopIfTrue="1"/>
  </conditionalFormatting>
  <conditionalFormatting sqref="D4">
    <cfRule type="duplicateValues" dxfId="243" priority="243"/>
    <cfRule type="duplicateValues" dxfId="242" priority="244"/>
  </conditionalFormatting>
  <conditionalFormatting sqref="D5">
    <cfRule type="duplicateValues" dxfId="241" priority="241"/>
    <cfRule type="duplicateValues" dxfId="240" priority="242"/>
  </conditionalFormatting>
  <conditionalFormatting sqref="D6">
    <cfRule type="duplicateValues" dxfId="239" priority="240" stopIfTrue="1"/>
  </conditionalFormatting>
  <conditionalFormatting sqref="D6">
    <cfRule type="duplicateValues" dxfId="238" priority="238"/>
    <cfRule type="duplicateValues" dxfId="237" priority="239"/>
  </conditionalFormatting>
  <conditionalFormatting sqref="D7">
    <cfRule type="duplicateValues" dxfId="236" priority="237"/>
  </conditionalFormatting>
  <conditionalFormatting sqref="D7">
    <cfRule type="duplicateValues" dxfId="235" priority="236" stopIfTrue="1"/>
  </conditionalFormatting>
  <conditionalFormatting sqref="D7">
    <cfRule type="duplicateValues" dxfId="234" priority="234"/>
    <cfRule type="duplicateValues" dxfId="233" priority="235"/>
  </conditionalFormatting>
  <conditionalFormatting sqref="D9">
    <cfRule type="duplicateValues" dxfId="232" priority="233" stopIfTrue="1"/>
  </conditionalFormatting>
  <conditionalFormatting sqref="D9">
    <cfRule type="duplicateValues" dxfId="231" priority="231"/>
    <cfRule type="duplicateValues" dxfId="230" priority="232"/>
  </conditionalFormatting>
  <conditionalFormatting sqref="D10">
    <cfRule type="duplicateValues" dxfId="229" priority="229"/>
    <cfRule type="duplicateValues" dxfId="228" priority="230"/>
  </conditionalFormatting>
  <conditionalFormatting sqref="D11">
    <cfRule type="duplicateValues" dxfId="227" priority="228" stopIfTrue="1"/>
  </conditionalFormatting>
  <conditionalFormatting sqref="D11">
    <cfRule type="duplicateValues" dxfId="226" priority="226"/>
    <cfRule type="duplicateValues" dxfId="225" priority="227"/>
  </conditionalFormatting>
  <conditionalFormatting sqref="D12">
    <cfRule type="duplicateValues" dxfId="224" priority="224"/>
    <cfRule type="duplicateValues" dxfId="223" priority="225"/>
  </conditionalFormatting>
  <conditionalFormatting sqref="D13">
    <cfRule type="duplicateValues" dxfId="222" priority="223" stopIfTrue="1"/>
  </conditionalFormatting>
  <conditionalFormatting sqref="D13">
    <cfRule type="duplicateValues" dxfId="221" priority="221"/>
    <cfRule type="duplicateValues" dxfId="220" priority="222"/>
  </conditionalFormatting>
  <conditionalFormatting sqref="D14">
    <cfRule type="duplicateValues" dxfId="219" priority="220" stopIfTrue="1"/>
  </conditionalFormatting>
  <conditionalFormatting sqref="D14">
    <cfRule type="duplicateValues" dxfId="218" priority="218"/>
    <cfRule type="duplicateValues" dxfId="217" priority="219"/>
  </conditionalFormatting>
  <conditionalFormatting sqref="D15">
    <cfRule type="duplicateValues" dxfId="216" priority="217" stopIfTrue="1"/>
  </conditionalFormatting>
  <conditionalFormatting sqref="D15">
    <cfRule type="duplicateValues" dxfId="215" priority="215"/>
    <cfRule type="duplicateValues" dxfId="214" priority="216"/>
  </conditionalFormatting>
  <conditionalFormatting sqref="D16">
    <cfRule type="duplicateValues" dxfId="213" priority="214" stopIfTrue="1"/>
  </conditionalFormatting>
  <conditionalFormatting sqref="D16">
    <cfRule type="duplicateValues" dxfId="212" priority="212"/>
    <cfRule type="duplicateValues" dxfId="211" priority="213"/>
  </conditionalFormatting>
  <conditionalFormatting sqref="D17">
    <cfRule type="duplicateValues" dxfId="210" priority="211" stopIfTrue="1"/>
  </conditionalFormatting>
  <conditionalFormatting sqref="D17">
    <cfRule type="duplicateValues" dxfId="209" priority="209"/>
    <cfRule type="duplicateValues" dxfId="208" priority="210"/>
  </conditionalFormatting>
  <conditionalFormatting sqref="D18">
    <cfRule type="duplicateValues" dxfId="207" priority="207"/>
    <cfRule type="duplicateValues" dxfId="206" priority="208"/>
  </conditionalFormatting>
  <conditionalFormatting sqref="D18">
    <cfRule type="duplicateValues" dxfId="205" priority="206" stopIfTrue="1"/>
  </conditionalFormatting>
  <conditionalFormatting sqref="D19">
    <cfRule type="duplicateValues" dxfId="204" priority="205" stopIfTrue="1"/>
  </conditionalFormatting>
  <conditionalFormatting sqref="D19">
    <cfRule type="duplicateValues" dxfId="203" priority="203"/>
    <cfRule type="duplicateValues" dxfId="202" priority="204"/>
  </conditionalFormatting>
  <conditionalFormatting sqref="D20">
    <cfRule type="duplicateValues" dxfId="201" priority="201"/>
    <cfRule type="duplicateValues" dxfId="200" priority="202"/>
  </conditionalFormatting>
  <conditionalFormatting sqref="D21">
    <cfRule type="duplicateValues" dxfId="199" priority="199"/>
    <cfRule type="duplicateValues" dxfId="198" priority="200"/>
  </conditionalFormatting>
  <conditionalFormatting sqref="F2">
    <cfRule type="duplicateValues" dxfId="197" priority="198" stopIfTrue="1"/>
  </conditionalFormatting>
  <conditionalFormatting sqref="F2">
    <cfRule type="duplicateValues" dxfId="196" priority="196"/>
    <cfRule type="duplicateValues" dxfId="195" priority="197"/>
  </conditionalFormatting>
  <conditionalFormatting sqref="F3">
    <cfRule type="duplicateValues" dxfId="194" priority="194"/>
    <cfRule type="duplicateValues" dxfId="193" priority="195"/>
  </conditionalFormatting>
  <conditionalFormatting sqref="F3">
    <cfRule type="duplicateValues" dxfId="192" priority="193" stopIfTrue="1"/>
  </conditionalFormatting>
  <conditionalFormatting sqref="F4">
    <cfRule type="duplicateValues" dxfId="191" priority="192" stopIfTrue="1"/>
  </conditionalFormatting>
  <conditionalFormatting sqref="F4">
    <cfRule type="duplicateValues" dxfId="190" priority="190"/>
    <cfRule type="duplicateValues" dxfId="189" priority="191"/>
  </conditionalFormatting>
  <conditionalFormatting sqref="F5">
    <cfRule type="duplicateValues" dxfId="188" priority="188"/>
    <cfRule type="duplicateValues" dxfId="187" priority="189"/>
  </conditionalFormatting>
  <conditionalFormatting sqref="F6">
    <cfRule type="duplicateValues" dxfId="186" priority="187" stopIfTrue="1"/>
  </conditionalFormatting>
  <conditionalFormatting sqref="F6">
    <cfRule type="duplicateValues" dxfId="185" priority="185"/>
    <cfRule type="duplicateValues" dxfId="184" priority="186"/>
  </conditionalFormatting>
  <conditionalFormatting sqref="F7">
    <cfRule type="duplicateValues" dxfId="183" priority="184"/>
  </conditionalFormatting>
  <conditionalFormatting sqref="F7">
    <cfRule type="duplicateValues" dxfId="182" priority="183" stopIfTrue="1"/>
  </conditionalFormatting>
  <conditionalFormatting sqref="F7">
    <cfRule type="duplicateValues" dxfId="181" priority="181"/>
    <cfRule type="duplicateValues" dxfId="180" priority="182"/>
  </conditionalFormatting>
  <conditionalFormatting sqref="F9">
    <cfRule type="duplicateValues" dxfId="179" priority="180" stopIfTrue="1"/>
  </conditionalFormatting>
  <conditionalFormatting sqref="F9">
    <cfRule type="duplicateValues" dxfId="178" priority="178"/>
    <cfRule type="duplicateValues" dxfId="177" priority="179"/>
  </conditionalFormatting>
  <conditionalFormatting sqref="F10">
    <cfRule type="duplicateValues" dxfId="176" priority="176"/>
    <cfRule type="duplicateValues" dxfId="175" priority="177"/>
  </conditionalFormatting>
  <conditionalFormatting sqref="F11">
    <cfRule type="duplicateValues" dxfId="174" priority="175" stopIfTrue="1"/>
  </conditionalFormatting>
  <conditionalFormatting sqref="F11">
    <cfRule type="duplicateValues" dxfId="173" priority="173"/>
    <cfRule type="duplicateValues" dxfId="172" priority="174"/>
  </conditionalFormatting>
  <conditionalFormatting sqref="F12">
    <cfRule type="duplicateValues" dxfId="171" priority="171"/>
    <cfRule type="duplicateValues" dxfId="170" priority="172"/>
  </conditionalFormatting>
  <conditionalFormatting sqref="F13">
    <cfRule type="duplicateValues" dxfId="169" priority="170" stopIfTrue="1"/>
  </conditionalFormatting>
  <conditionalFormatting sqref="F13">
    <cfRule type="duplicateValues" dxfId="168" priority="168"/>
    <cfRule type="duplicateValues" dxfId="167" priority="169"/>
  </conditionalFormatting>
  <conditionalFormatting sqref="F14">
    <cfRule type="duplicateValues" dxfId="166" priority="167" stopIfTrue="1"/>
  </conditionalFormatting>
  <conditionalFormatting sqref="F14">
    <cfRule type="duplicateValues" dxfId="165" priority="165"/>
    <cfRule type="duplicateValues" dxfId="164" priority="166"/>
  </conditionalFormatting>
  <conditionalFormatting sqref="F15">
    <cfRule type="duplicateValues" dxfId="163" priority="164" stopIfTrue="1"/>
  </conditionalFormatting>
  <conditionalFormatting sqref="F15">
    <cfRule type="duplicateValues" dxfId="162" priority="162"/>
    <cfRule type="duplicateValues" dxfId="161" priority="163"/>
  </conditionalFormatting>
  <conditionalFormatting sqref="F16">
    <cfRule type="duplicateValues" dxfId="160" priority="161" stopIfTrue="1"/>
  </conditionalFormatting>
  <conditionalFormatting sqref="F16">
    <cfRule type="duplicateValues" dxfId="159" priority="159"/>
    <cfRule type="duplicateValues" dxfId="158" priority="160"/>
  </conditionalFormatting>
  <conditionalFormatting sqref="F17">
    <cfRule type="duplicateValues" dxfId="157" priority="158" stopIfTrue="1"/>
  </conditionalFormatting>
  <conditionalFormatting sqref="F17">
    <cfRule type="duplicateValues" dxfId="156" priority="156"/>
    <cfRule type="duplicateValues" dxfId="155" priority="157"/>
  </conditionalFormatting>
  <conditionalFormatting sqref="F18">
    <cfRule type="duplicateValues" dxfId="154" priority="154"/>
    <cfRule type="duplicateValues" dxfId="153" priority="155"/>
  </conditionalFormatting>
  <conditionalFormatting sqref="F18">
    <cfRule type="duplicateValues" dxfId="152" priority="153" stopIfTrue="1"/>
  </conditionalFormatting>
  <conditionalFormatting sqref="F19">
    <cfRule type="duplicateValues" dxfId="151" priority="152" stopIfTrue="1"/>
  </conditionalFormatting>
  <conditionalFormatting sqref="F19">
    <cfRule type="duplicateValues" dxfId="150" priority="150"/>
    <cfRule type="duplicateValues" dxfId="149" priority="151"/>
  </conditionalFormatting>
  <conditionalFormatting sqref="F20">
    <cfRule type="duplicateValues" dxfId="148" priority="148"/>
    <cfRule type="duplicateValues" dxfId="147" priority="149"/>
  </conditionalFormatting>
  <conditionalFormatting sqref="F21">
    <cfRule type="duplicateValues" dxfId="146" priority="146"/>
    <cfRule type="duplicateValues" dxfId="145" priority="147"/>
  </conditionalFormatting>
  <conditionalFormatting sqref="G2">
    <cfRule type="duplicateValues" dxfId="144" priority="145" stopIfTrue="1"/>
  </conditionalFormatting>
  <conditionalFormatting sqref="G2">
    <cfRule type="duplicateValues" dxfId="143" priority="143"/>
    <cfRule type="duplicateValues" dxfId="142" priority="144"/>
  </conditionalFormatting>
  <conditionalFormatting sqref="G3">
    <cfRule type="duplicateValues" dxfId="141" priority="141"/>
    <cfRule type="duplicateValues" dxfId="140" priority="142"/>
  </conditionalFormatting>
  <conditionalFormatting sqref="G3">
    <cfRule type="duplicateValues" dxfId="139" priority="140" stopIfTrue="1"/>
  </conditionalFormatting>
  <conditionalFormatting sqref="G4">
    <cfRule type="duplicateValues" dxfId="138" priority="139" stopIfTrue="1"/>
  </conditionalFormatting>
  <conditionalFormatting sqref="G4">
    <cfRule type="duplicateValues" dxfId="137" priority="137"/>
    <cfRule type="duplicateValues" dxfId="136" priority="138"/>
  </conditionalFormatting>
  <conditionalFormatting sqref="G5">
    <cfRule type="duplicateValues" dxfId="135" priority="135"/>
    <cfRule type="duplicateValues" dxfId="134" priority="136"/>
  </conditionalFormatting>
  <conditionalFormatting sqref="G6">
    <cfRule type="duplicateValues" dxfId="133" priority="134" stopIfTrue="1"/>
  </conditionalFormatting>
  <conditionalFormatting sqref="G6">
    <cfRule type="duplicateValues" dxfId="132" priority="132"/>
    <cfRule type="duplicateValues" dxfId="131" priority="133"/>
  </conditionalFormatting>
  <conditionalFormatting sqref="G7">
    <cfRule type="duplicateValues" dxfId="130" priority="131"/>
  </conditionalFormatting>
  <conditionalFormatting sqref="G7">
    <cfRule type="duplicateValues" dxfId="129" priority="130" stopIfTrue="1"/>
  </conditionalFormatting>
  <conditionalFormatting sqref="G7">
    <cfRule type="duplicateValues" dxfId="128" priority="128"/>
    <cfRule type="duplicateValues" dxfId="127" priority="129"/>
  </conditionalFormatting>
  <conditionalFormatting sqref="G9">
    <cfRule type="duplicateValues" dxfId="126" priority="127" stopIfTrue="1"/>
  </conditionalFormatting>
  <conditionalFormatting sqref="G9">
    <cfRule type="duplicateValues" dxfId="125" priority="125"/>
    <cfRule type="duplicateValues" dxfId="124" priority="126"/>
  </conditionalFormatting>
  <conditionalFormatting sqref="G10">
    <cfRule type="duplicateValues" dxfId="123" priority="123"/>
    <cfRule type="duplicateValues" dxfId="122" priority="124"/>
  </conditionalFormatting>
  <conditionalFormatting sqref="G11">
    <cfRule type="duplicateValues" dxfId="121" priority="122" stopIfTrue="1"/>
  </conditionalFormatting>
  <conditionalFormatting sqref="G11">
    <cfRule type="duplicateValues" dxfId="120" priority="120"/>
    <cfRule type="duplicateValues" dxfId="119" priority="121"/>
  </conditionalFormatting>
  <conditionalFormatting sqref="G12">
    <cfRule type="duplicateValues" dxfId="118" priority="118"/>
    <cfRule type="duplicateValues" dxfId="117" priority="119"/>
  </conditionalFormatting>
  <conditionalFormatting sqref="G13">
    <cfRule type="duplicateValues" dxfId="116" priority="117" stopIfTrue="1"/>
  </conditionalFormatting>
  <conditionalFormatting sqref="G13">
    <cfRule type="duplicateValues" dxfId="115" priority="115"/>
    <cfRule type="duplicateValues" dxfId="114" priority="116"/>
  </conditionalFormatting>
  <conditionalFormatting sqref="G14">
    <cfRule type="duplicateValues" dxfId="113" priority="114" stopIfTrue="1"/>
  </conditionalFormatting>
  <conditionalFormatting sqref="G14">
    <cfRule type="duplicateValues" dxfId="112" priority="112"/>
    <cfRule type="duplicateValues" dxfId="111" priority="113"/>
  </conditionalFormatting>
  <conditionalFormatting sqref="G15">
    <cfRule type="duplicateValues" dxfId="110" priority="111" stopIfTrue="1"/>
  </conditionalFormatting>
  <conditionalFormatting sqref="G15">
    <cfRule type="duplicateValues" dxfId="109" priority="109"/>
    <cfRule type="duplicateValues" dxfId="108" priority="110"/>
  </conditionalFormatting>
  <conditionalFormatting sqref="G16">
    <cfRule type="duplicateValues" dxfId="107" priority="108" stopIfTrue="1"/>
  </conditionalFormatting>
  <conditionalFormatting sqref="G16">
    <cfRule type="duplicateValues" dxfId="106" priority="106"/>
    <cfRule type="duplicateValues" dxfId="105" priority="107"/>
  </conditionalFormatting>
  <conditionalFormatting sqref="G17">
    <cfRule type="duplicateValues" dxfId="104" priority="105" stopIfTrue="1"/>
  </conditionalFormatting>
  <conditionalFormatting sqref="G17">
    <cfRule type="duplicateValues" dxfId="103" priority="103"/>
    <cfRule type="duplicateValues" dxfId="102" priority="104"/>
  </conditionalFormatting>
  <conditionalFormatting sqref="G18">
    <cfRule type="duplicateValues" dxfId="101" priority="101"/>
    <cfRule type="duplicateValues" dxfId="100" priority="102"/>
  </conditionalFormatting>
  <conditionalFormatting sqref="G18">
    <cfRule type="duplicateValues" dxfId="99" priority="100" stopIfTrue="1"/>
  </conditionalFormatting>
  <conditionalFormatting sqref="G19">
    <cfRule type="duplicateValues" dxfId="98" priority="99" stopIfTrue="1"/>
  </conditionalFormatting>
  <conditionalFormatting sqref="G19">
    <cfRule type="duplicateValues" dxfId="97" priority="97"/>
    <cfRule type="duplicateValues" dxfId="96" priority="98"/>
  </conditionalFormatting>
  <conditionalFormatting sqref="G20">
    <cfRule type="duplicateValues" dxfId="95" priority="95"/>
    <cfRule type="duplicateValues" dxfId="94" priority="96"/>
  </conditionalFormatting>
  <conditionalFormatting sqref="G21">
    <cfRule type="duplicateValues" dxfId="93" priority="93"/>
    <cfRule type="duplicateValues" dxfId="92" priority="94"/>
  </conditionalFormatting>
  <conditionalFormatting sqref="J2">
    <cfRule type="duplicateValues" dxfId="91" priority="92" stopIfTrue="1"/>
  </conditionalFormatting>
  <conditionalFormatting sqref="J2">
    <cfRule type="duplicateValues" dxfId="90" priority="90"/>
    <cfRule type="duplicateValues" dxfId="89" priority="91"/>
  </conditionalFormatting>
  <conditionalFormatting sqref="J3">
    <cfRule type="duplicateValues" dxfId="88" priority="88"/>
    <cfRule type="duplicateValues" dxfId="87" priority="89"/>
  </conditionalFormatting>
  <conditionalFormatting sqref="J3">
    <cfRule type="duplicateValues" dxfId="86" priority="87" stopIfTrue="1"/>
  </conditionalFormatting>
  <conditionalFormatting sqref="J4">
    <cfRule type="duplicateValues" dxfId="85" priority="86" stopIfTrue="1"/>
  </conditionalFormatting>
  <conditionalFormatting sqref="J4">
    <cfRule type="duplicateValues" dxfId="84" priority="84"/>
    <cfRule type="duplicateValues" dxfId="83" priority="85"/>
  </conditionalFormatting>
  <conditionalFormatting sqref="J5">
    <cfRule type="duplicateValues" dxfId="82" priority="82"/>
    <cfRule type="duplicateValues" dxfId="81" priority="83"/>
  </conditionalFormatting>
  <conditionalFormatting sqref="J6">
    <cfRule type="duplicateValues" dxfId="80" priority="81" stopIfTrue="1"/>
  </conditionalFormatting>
  <conditionalFormatting sqref="J6">
    <cfRule type="duplicateValues" dxfId="79" priority="79"/>
    <cfRule type="duplicateValues" dxfId="78" priority="80"/>
  </conditionalFormatting>
  <conditionalFormatting sqref="J7">
    <cfRule type="duplicateValues" dxfId="77" priority="78"/>
  </conditionalFormatting>
  <conditionalFormatting sqref="J7">
    <cfRule type="duplicateValues" dxfId="76" priority="77" stopIfTrue="1"/>
  </conditionalFormatting>
  <conditionalFormatting sqref="J7">
    <cfRule type="duplicateValues" dxfId="75" priority="75"/>
    <cfRule type="duplicateValues" dxfId="74" priority="76"/>
  </conditionalFormatting>
  <conditionalFormatting sqref="J9">
    <cfRule type="duplicateValues" dxfId="73" priority="74" stopIfTrue="1"/>
  </conditionalFormatting>
  <conditionalFormatting sqref="J9">
    <cfRule type="duplicateValues" dxfId="72" priority="72"/>
    <cfRule type="duplicateValues" dxfId="71" priority="73"/>
  </conditionalFormatting>
  <conditionalFormatting sqref="J10:J15">
    <cfRule type="duplicateValues" dxfId="70" priority="70"/>
    <cfRule type="duplicateValues" dxfId="69" priority="71"/>
  </conditionalFormatting>
  <conditionalFormatting sqref="J13:J15">
    <cfRule type="duplicateValues" dxfId="68" priority="68"/>
    <cfRule type="duplicateValues" dxfId="67" priority="69"/>
  </conditionalFormatting>
  <conditionalFormatting sqref="J11">
    <cfRule type="duplicateValues" dxfId="66" priority="67" stopIfTrue="1"/>
  </conditionalFormatting>
  <conditionalFormatting sqref="J11">
    <cfRule type="duplicateValues" dxfId="65" priority="65"/>
    <cfRule type="duplicateValues" dxfId="64" priority="66"/>
  </conditionalFormatting>
  <conditionalFormatting sqref="J12">
    <cfRule type="duplicateValues" dxfId="63" priority="63"/>
    <cfRule type="duplicateValues" dxfId="62" priority="64"/>
  </conditionalFormatting>
  <conditionalFormatting sqref="J13:J15">
    <cfRule type="duplicateValues" dxfId="61" priority="61"/>
    <cfRule type="duplicateValues" dxfId="60" priority="62"/>
  </conditionalFormatting>
  <conditionalFormatting sqref="J13:J15">
    <cfRule type="duplicateValues" dxfId="59" priority="60" stopIfTrue="1"/>
  </conditionalFormatting>
  <conditionalFormatting sqref="J13">
    <cfRule type="duplicateValues" dxfId="58" priority="59" stopIfTrue="1"/>
  </conditionalFormatting>
  <conditionalFormatting sqref="J13">
    <cfRule type="duplicateValues" dxfId="57" priority="57"/>
    <cfRule type="duplicateValues" dxfId="56" priority="58"/>
  </conditionalFormatting>
  <conditionalFormatting sqref="J14">
    <cfRule type="duplicateValues" dxfId="55" priority="56" stopIfTrue="1"/>
  </conditionalFormatting>
  <conditionalFormatting sqref="J14">
    <cfRule type="duplicateValues" dxfId="54" priority="54"/>
    <cfRule type="duplicateValues" dxfId="53" priority="55"/>
  </conditionalFormatting>
  <conditionalFormatting sqref="J15">
    <cfRule type="duplicateValues" dxfId="52" priority="53" stopIfTrue="1"/>
  </conditionalFormatting>
  <conditionalFormatting sqref="J15">
    <cfRule type="duplicateValues" dxfId="51" priority="51"/>
    <cfRule type="duplicateValues" dxfId="50" priority="52"/>
  </conditionalFormatting>
  <conditionalFormatting sqref="J16">
    <cfRule type="duplicateValues" dxfId="49" priority="50" stopIfTrue="1"/>
  </conditionalFormatting>
  <conditionalFormatting sqref="J16">
    <cfRule type="duplicateValues" dxfId="48" priority="48"/>
    <cfRule type="duplicateValues" dxfId="47" priority="49"/>
  </conditionalFormatting>
  <conditionalFormatting sqref="J17">
    <cfRule type="duplicateValues" dxfId="46" priority="47" stopIfTrue="1"/>
  </conditionalFormatting>
  <conditionalFormatting sqref="J17">
    <cfRule type="duplicateValues" dxfId="45" priority="45"/>
    <cfRule type="duplicateValues" dxfId="44" priority="46"/>
  </conditionalFormatting>
  <conditionalFormatting sqref="J18:J19">
    <cfRule type="duplicateValues" dxfId="43" priority="43"/>
    <cfRule type="duplicateValues" dxfId="42" priority="44"/>
  </conditionalFormatting>
  <conditionalFormatting sqref="J18">
    <cfRule type="duplicateValues" dxfId="41" priority="41"/>
    <cfRule type="duplicateValues" dxfId="40" priority="42"/>
  </conditionalFormatting>
  <conditionalFormatting sqref="J18">
    <cfRule type="duplicateValues" dxfId="39" priority="40" stopIfTrue="1"/>
  </conditionalFormatting>
  <conditionalFormatting sqref="J19">
    <cfRule type="duplicateValues" dxfId="38" priority="39" stopIfTrue="1"/>
  </conditionalFormatting>
  <conditionalFormatting sqref="J19">
    <cfRule type="duplicateValues" dxfId="37" priority="37"/>
    <cfRule type="duplicateValues" dxfId="36" priority="38"/>
  </conditionalFormatting>
  <conditionalFormatting sqref="J20">
    <cfRule type="duplicateValues" dxfId="35" priority="35"/>
    <cfRule type="duplicateValues" dxfId="34" priority="36"/>
  </conditionalFormatting>
  <conditionalFormatting sqref="J21">
    <cfRule type="duplicateValues" dxfId="33" priority="33"/>
    <cfRule type="duplicateValues" dxfId="32" priority="34"/>
  </conditionalFormatting>
  <conditionalFormatting sqref="J3">
    <cfRule type="duplicateValues" dxfId="31" priority="32" stopIfTrue="1"/>
  </conditionalFormatting>
  <conditionalFormatting sqref="J3">
    <cfRule type="duplicateValues" dxfId="30" priority="30"/>
    <cfRule type="duplicateValues" dxfId="29" priority="31"/>
  </conditionalFormatting>
  <conditionalFormatting sqref="J9:J15 J3:J7">
    <cfRule type="duplicateValues" dxfId="28" priority="28"/>
    <cfRule type="duplicateValues" dxfId="27" priority="29"/>
  </conditionalFormatting>
  <conditionalFormatting sqref="J4">
    <cfRule type="duplicateValues" dxfId="26" priority="26"/>
    <cfRule type="duplicateValues" dxfId="25" priority="27"/>
  </conditionalFormatting>
  <conditionalFormatting sqref="J4">
    <cfRule type="duplicateValues" dxfId="24" priority="25" stopIfTrue="1"/>
  </conditionalFormatting>
  <conditionalFormatting sqref="J5">
    <cfRule type="duplicateValues" dxfId="23" priority="24" stopIfTrue="1"/>
  </conditionalFormatting>
  <conditionalFormatting sqref="J5">
    <cfRule type="duplicateValues" dxfId="22" priority="22"/>
    <cfRule type="duplicateValues" dxfId="21" priority="23"/>
  </conditionalFormatting>
  <conditionalFormatting sqref="J6">
    <cfRule type="duplicateValues" dxfId="20" priority="21" stopIfTrue="1"/>
  </conditionalFormatting>
  <conditionalFormatting sqref="J6">
    <cfRule type="duplicateValues" dxfId="19" priority="19"/>
    <cfRule type="duplicateValues" dxfId="18" priority="20"/>
  </conditionalFormatting>
  <conditionalFormatting sqref="J7">
    <cfRule type="duplicateValues" dxfId="17" priority="18" stopIfTrue="1"/>
  </conditionalFormatting>
  <conditionalFormatting sqref="J7">
    <cfRule type="duplicateValues" dxfId="16" priority="16"/>
    <cfRule type="duplicateValues" dxfId="15" priority="17"/>
  </conditionalFormatting>
  <conditionalFormatting sqref="J9">
    <cfRule type="duplicateValues" dxfId="14" priority="15" stopIfTrue="1"/>
  </conditionalFormatting>
  <conditionalFormatting sqref="J9">
    <cfRule type="duplicateValues" dxfId="13" priority="13"/>
    <cfRule type="duplicateValues" dxfId="12" priority="14"/>
  </conditionalFormatting>
  <conditionalFormatting sqref="J16">
    <cfRule type="duplicateValues" dxfId="11" priority="12" stopIfTrue="1"/>
  </conditionalFormatting>
  <conditionalFormatting sqref="J16">
    <cfRule type="duplicateValues" dxfId="10" priority="10"/>
    <cfRule type="duplicateValues" dxfId="9" priority="11"/>
  </conditionalFormatting>
  <conditionalFormatting sqref="J17">
    <cfRule type="duplicateValues" dxfId="8" priority="9" stopIfTrue="1"/>
  </conditionalFormatting>
  <conditionalFormatting sqref="J17">
    <cfRule type="duplicateValues" dxfId="7" priority="7"/>
    <cfRule type="duplicateValues" dxfId="6" priority="8"/>
  </conditionalFormatting>
  <conditionalFormatting sqref="J18:J19">
    <cfRule type="duplicateValues" dxfId="5" priority="5"/>
    <cfRule type="duplicateValues" dxfId="4" priority="6"/>
  </conditionalFormatting>
  <conditionalFormatting sqref="J18:J19">
    <cfRule type="duplicateValues" dxfId="3" priority="4" stopIfTrue="1"/>
  </conditionalFormatting>
  <conditionalFormatting sqref="J20">
    <cfRule type="duplicateValues" dxfId="2" priority="3" stopIfTrue="1"/>
  </conditionalFormatting>
  <conditionalFormatting sqref="J20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RC COP</vt:lpstr>
      <vt:lpstr>RC DSOs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DGLP</dc:creator>
  <cp:lastModifiedBy>DGLP</cp:lastModifiedBy>
  <cp:revision>1</cp:revision>
  <cp:lastPrinted>2020-03-19T05:38:46Z</cp:lastPrinted>
  <dcterms:created xsi:type="dcterms:W3CDTF">2006-09-16T00:00:00Z</dcterms:created>
  <dcterms:modified xsi:type="dcterms:W3CDTF">2020-03-20T04:12:52Z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