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fae4686090950476/Desktop/"/>
    </mc:Choice>
  </mc:AlternateContent>
  <xr:revisionPtr revIDLastSave="0" documentId="8_{68B80230-578C-47F6-AFC9-9788064FD047}" xr6:coauthVersionLast="45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Sheet1" sheetId="1" r:id="rId1"/>
    <sheet name="Sheet3" sheetId="2" r:id="rId2"/>
    <sheet name="Sheet2" sheetId="3" r:id="rId3"/>
    <sheet name="Feb298" sheetId="4" r:id="rId4"/>
    <sheet name="April2020" sheetId="5" r:id="rId5"/>
    <sheet name="MAY2020" sheetId="6" r:id="rId6"/>
    <sheet name="June2020" sheetId="7" r:id="rId7"/>
    <sheet name="July2020" sheetId="8" r:id="rId8"/>
    <sheet name="WholeFood" sheetId="9" r:id="rId9"/>
    <sheet name="Aug2020" sheetId="10" r:id="rId10"/>
  </sheets>
  <calcPr calcId="191029"/>
  <extLst>
    <ext uri="GoogleSheetsCustomDataVersion1">
      <go:sheetsCustomData xmlns:go="http://customooxmlschemas.google.com/" r:id="rId13" roundtripDataSignature="AMtx7mjl9i7KywgiEJADQCdh+iiQqDiu6g=="/>
    </ext>
  </extLst>
</workbook>
</file>

<file path=xl/calcChain.xml><?xml version="1.0" encoding="utf-8"?>
<calcChain xmlns="http://schemas.openxmlformats.org/spreadsheetml/2006/main">
  <c r="N25" i="10" l="1"/>
  <c r="H15" i="10"/>
  <c r="C14" i="10"/>
  <c r="C13" i="10"/>
  <c r="C12" i="10"/>
  <c r="C11" i="10"/>
  <c r="C10" i="10"/>
  <c r="C9" i="10"/>
  <c r="C8" i="10"/>
  <c r="C7" i="10"/>
  <c r="C6" i="10"/>
  <c r="C5" i="10"/>
  <c r="C5" i="8"/>
  <c r="B3" i="10"/>
  <c r="B3" i="8"/>
  <c r="C9" i="8"/>
  <c r="C20" i="9"/>
  <c r="B9" i="9"/>
  <c r="B21" i="9" s="1"/>
  <c r="N25" i="8"/>
  <c r="B24" i="8"/>
  <c r="M15" i="8"/>
  <c r="E14" i="8"/>
  <c r="E13" i="8"/>
  <c r="I6" i="8"/>
  <c r="E14" i="7"/>
  <c r="E13" i="7"/>
  <c r="H11" i="7"/>
  <c r="I11" i="7" s="1"/>
  <c r="C11" i="7"/>
  <c r="C10" i="7"/>
  <c r="H10" i="7" s="1"/>
  <c r="I10" i="7" s="1"/>
  <c r="O8" i="7"/>
  <c r="N8" i="7"/>
  <c r="M8" i="7"/>
  <c r="L8" i="7"/>
  <c r="P8" i="7" s="1"/>
  <c r="H5" i="7"/>
  <c r="I5" i="7" s="1"/>
  <c r="C5" i="7"/>
  <c r="B3" i="7"/>
  <c r="C9" i="7" s="1"/>
  <c r="H9" i="7" s="1"/>
  <c r="I9" i="7" s="1"/>
  <c r="E14" i="6"/>
  <c r="E13" i="6"/>
  <c r="I12" i="6"/>
  <c r="H12" i="6"/>
  <c r="C12" i="6"/>
  <c r="I11" i="6"/>
  <c r="H11" i="6"/>
  <c r="C11" i="6"/>
  <c r="H10" i="6"/>
  <c r="I10" i="6" s="1"/>
  <c r="C10" i="6"/>
  <c r="C9" i="6"/>
  <c r="H9" i="6" s="1"/>
  <c r="I9" i="6" s="1"/>
  <c r="O8" i="6"/>
  <c r="N8" i="6"/>
  <c r="M8" i="6"/>
  <c r="L8" i="6"/>
  <c r="P8" i="6" s="1"/>
  <c r="C8" i="6"/>
  <c r="H8" i="6" s="1"/>
  <c r="I8" i="6" s="1"/>
  <c r="I5" i="6"/>
  <c r="H5" i="6"/>
  <c r="C5" i="6"/>
  <c r="B3" i="6"/>
  <c r="C14" i="6" s="1"/>
  <c r="H14" i="6" s="1"/>
  <c r="I14" i="6" s="1"/>
  <c r="I14" i="5"/>
  <c r="H14" i="5"/>
  <c r="H13" i="5"/>
  <c r="I13" i="5" s="1"/>
  <c r="I12" i="5"/>
  <c r="H12" i="5"/>
  <c r="I11" i="5"/>
  <c r="H11" i="5"/>
  <c r="C11" i="5"/>
  <c r="H10" i="5"/>
  <c r="I10" i="5" s="1"/>
  <c r="C10" i="5"/>
  <c r="C9" i="5"/>
  <c r="H9" i="5" s="1"/>
  <c r="I9" i="5" s="1"/>
  <c r="O8" i="5"/>
  <c r="N8" i="5"/>
  <c r="M8" i="5"/>
  <c r="L8" i="5"/>
  <c r="P8" i="5" s="1"/>
  <c r="C8" i="5"/>
  <c r="H8" i="5" s="1"/>
  <c r="I8" i="5" s="1"/>
  <c r="I5" i="5"/>
  <c r="H5" i="5"/>
  <c r="C5" i="5"/>
  <c r="B3" i="5"/>
  <c r="C7" i="5" s="1"/>
  <c r="H7" i="5" s="1"/>
  <c r="C5" i="4"/>
  <c r="H5" i="4" s="1"/>
  <c r="B3" i="4"/>
  <c r="C11" i="4" s="1"/>
  <c r="H11" i="4" s="1"/>
  <c r="C11" i="3"/>
  <c r="H11" i="3" s="1"/>
  <c r="C9" i="3"/>
  <c r="H9" i="3" s="1"/>
  <c r="C7" i="3"/>
  <c r="H7" i="3" s="1"/>
  <c r="C5" i="3"/>
  <c r="H5" i="3" s="1"/>
  <c r="B3" i="3"/>
  <c r="C10" i="3" s="1"/>
  <c r="H10" i="3" s="1"/>
  <c r="E14" i="2"/>
  <c r="E13" i="2"/>
  <c r="H12" i="2"/>
  <c r="I12" i="2" s="1"/>
  <c r="C12" i="2"/>
  <c r="H11" i="2"/>
  <c r="I11" i="2" s="1"/>
  <c r="C11" i="2"/>
  <c r="C10" i="2"/>
  <c r="H10" i="2" s="1"/>
  <c r="I10" i="2" s="1"/>
  <c r="O8" i="2"/>
  <c r="N8" i="2"/>
  <c r="M8" i="2"/>
  <c r="L8" i="2"/>
  <c r="P8" i="2" s="1"/>
  <c r="H5" i="2"/>
  <c r="I5" i="2" s="1"/>
  <c r="C5" i="2"/>
  <c r="B3" i="2"/>
  <c r="C9" i="2" s="1"/>
  <c r="H9" i="2" s="1"/>
  <c r="I9" i="2" s="1"/>
  <c r="H11" i="1"/>
  <c r="H10" i="1"/>
  <c r="H9" i="1"/>
  <c r="H8" i="1"/>
  <c r="H7" i="1"/>
  <c r="H6" i="1"/>
  <c r="H5" i="1"/>
  <c r="H12" i="1" s="1"/>
  <c r="C11" i="8" l="1"/>
  <c r="H11" i="8" s="1"/>
  <c r="I11" i="8" s="1"/>
  <c r="C8" i="8"/>
  <c r="H8" i="8" s="1"/>
  <c r="I8" i="8" s="1"/>
  <c r="H5" i="8"/>
  <c r="I5" i="8" s="1"/>
  <c r="C12" i="8"/>
  <c r="H12" i="8" s="1"/>
  <c r="I12" i="8" s="1"/>
  <c r="J6" i="5"/>
  <c r="I7" i="5"/>
  <c r="C6" i="2"/>
  <c r="H6" i="2" s="1"/>
  <c r="I6" i="2" s="1"/>
  <c r="C7" i="2"/>
  <c r="H7" i="2" s="1"/>
  <c r="I7" i="2" s="1"/>
  <c r="C13" i="2"/>
  <c r="H13" i="2" s="1"/>
  <c r="I13" i="2" s="1"/>
  <c r="C14" i="2"/>
  <c r="H14" i="2" s="1"/>
  <c r="I14" i="2" s="1"/>
  <c r="H15" i="2"/>
  <c r="Q11" i="2" s="1"/>
  <c r="C6" i="3"/>
  <c r="H6" i="3" s="1"/>
  <c r="H12" i="3" s="1"/>
  <c r="C8" i="3"/>
  <c r="H8" i="3" s="1"/>
  <c r="C6" i="4"/>
  <c r="H6" i="4" s="1"/>
  <c r="H12" i="4" s="1"/>
  <c r="J6" i="4" s="1"/>
  <c r="C6" i="7"/>
  <c r="H6" i="7" s="1"/>
  <c r="I6" i="7" s="1"/>
  <c r="C7" i="7"/>
  <c r="H7" i="7" s="1"/>
  <c r="I7" i="7" s="1"/>
  <c r="C13" i="7"/>
  <c r="H13" i="7" s="1"/>
  <c r="I13" i="7" s="1"/>
  <c r="C14" i="7"/>
  <c r="H14" i="7" s="1"/>
  <c r="I14" i="7" s="1"/>
  <c r="C10" i="8"/>
  <c r="H10" i="8" s="1"/>
  <c r="I10" i="8" s="1"/>
  <c r="C8" i="4"/>
  <c r="H8" i="4" s="1"/>
  <c r="C10" i="4"/>
  <c r="H10" i="4" s="1"/>
  <c r="C12" i="7"/>
  <c r="H12" i="7" s="1"/>
  <c r="C6" i="8"/>
  <c r="H9" i="8"/>
  <c r="I9" i="8" s="1"/>
  <c r="C13" i="8"/>
  <c r="H13" i="8" s="1"/>
  <c r="I13" i="8" s="1"/>
  <c r="C14" i="8"/>
  <c r="H14" i="8" s="1"/>
  <c r="I14" i="8" s="1"/>
  <c r="J6" i="2"/>
  <c r="C8" i="2"/>
  <c r="H8" i="2" s="1"/>
  <c r="I8" i="2" s="1"/>
  <c r="C7" i="4"/>
  <c r="H7" i="4" s="1"/>
  <c r="C9" i="4"/>
  <c r="H9" i="4" s="1"/>
  <c r="C6" i="5"/>
  <c r="H6" i="5" s="1"/>
  <c r="C6" i="6"/>
  <c r="H6" i="6" s="1"/>
  <c r="I6" i="6" s="1"/>
  <c r="C7" i="6"/>
  <c r="H7" i="6" s="1"/>
  <c r="C13" i="6"/>
  <c r="H13" i="6" s="1"/>
  <c r="I13" i="6" s="1"/>
  <c r="C8" i="7"/>
  <c r="H8" i="7" s="1"/>
  <c r="I8" i="7" s="1"/>
  <c r="C7" i="8"/>
  <c r="H7" i="8" s="1"/>
  <c r="I7" i="8" s="1"/>
  <c r="H15" i="7" l="1"/>
  <c r="Q11" i="7" s="1"/>
  <c r="J6" i="6"/>
  <c r="I7" i="6"/>
  <c r="I12" i="7"/>
  <c r="J6" i="7"/>
  <c r="H15" i="6"/>
  <c r="Q11" i="6" s="1"/>
  <c r="I6" i="5"/>
  <c r="H15" i="5"/>
  <c r="Q11" i="5" s="1"/>
  <c r="B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700-000001000000}">
      <text>
        <r>
          <rPr>
            <sz val="11"/>
            <color theme="1"/>
            <rFont val="Arial"/>
          </rPr>
          <t>======
ID#AAAAIuXUbmY
Bhasker Chaurasia    (2020-07-25 20:45:12)
SIM cost first time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NCIAfZJ2DWRkzvYGT0yobAiDLvA=="/>
    </ext>
  </extLst>
</comments>
</file>

<file path=xl/sharedStrings.xml><?xml version="1.0" encoding="utf-8"?>
<sst xmlns="http://schemas.openxmlformats.org/spreadsheetml/2006/main" count="267" uniqueCount="49">
  <si>
    <t xml:space="preserve">Total Bill amount </t>
  </si>
  <si>
    <t>divide by 7</t>
  </si>
  <si>
    <t>241.66/7</t>
  </si>
  <si>
    <t>Number</t>
  </si>
  <si>
    <t>Name</t>
  </si>
  <si>
    <t>Plan</t>
  </si>
  <si>
    <t>India</t>
  </si>
  <si>
    <t>Device</t>
  </si>
  <si>
    <t>Extra</t>
  </si>
  <si>
    <t>Netflix</t>
  </si>
  <si>
    <t>Total</t>
  </si>
  <si>
    <t>Shyam</t>
  </si>
  <si>
    <t>Girish</t>
  </si>
  <si>
    <t>Bhasker</t>
  </si>
  <si>
    <t>Sumit</t>
  </si>
  <si>
    <t>Himja</t>
  </si>
  <si>
    <t>Vamshi</t>
  </si>
  <si>
    <t>divide by 9</t>
  </si>
  <si>
    <t>NetFlix</t>
  </si>
  <si>
    <t>Line</t>
  </si>
  <si>
    <t>SIM</t>
  </si>
  <si>
    <t>One Time</t>
  </si>
  <si>
    <t>Round off</t>
  </si>
  <si>
    <t>Rahul</t>
  </si>
  <si>
    <t>Received Balance</t>
  </si>
  <si>
    <t>Avika</t>
  </si>
  <si>
    <t>Ashiwn</t>
  </si>
  <si>
    <t>Ram H</t>
  </si>
  <si>
    <t>Bill</t>
  </si>
  <si>
    <t>Ashwin</t>
  </si>
  <si>
    <t>Ram</t>
  </si>
  <si>
    <t>Raisen</t>
  </si>
  <si>
    <t>Juice</t>
  </si>
  <si>
    <t>Horizon Milk</t>
  </si>
  <si>
    <t>Bread</t>
  </si>
  <si>
    <t>Dates</t>
  </si>
  <si>
    <t>Walnuts</t>
  </si>
  <si>
    <t>Cheese</t>
  </si>
  <si>
    <t>Almonds</t>
  </si>
  <si>
    <t>apple</t>
  </si>
  <si>
    <t>mango</t>
  </si>
  <si>
    <t>strings</t>
  </si>
  <si>
    <t>milk</t>
  </si>
  <si>
    <t>baking</t>
  </si>
  <si>
    <t>salted</t>
  </si>
  <si>
    <t>unsalted</t>
  </si>
  <si>
    <t>Annies</t>
  </si>
  <si>
    <t>Eggs</t>
  </si>
  <si>
    <t>cashew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</si>
</sst>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rgb="FF000000"/>
      <name val="Arial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1" fillId="0" borderId="0" xfId="0" applyFont="1" applyAlignment="1"/>
    <xf numFmtId="0" fontId="2" fillId="0" borderId="2" xfId="0" applyFont="1" applyBorder="1"/>
    <xf numFmtId="0" fontId="2" fillId="0" borderId="0" xfId="0" applyFont="1"/>
    <xf numFmtId="0" fontId="4" fillId="0" borderId="0" xfId="0" applyFont="1" applyAlignment="1"/>
    <xf numFmtId="0" fontId="5" fillId="0" borderId="0" xfId="0" applyFont="1"/>
    <xf numFmtId="0" fontId="6" fillId="0" borderId="1" xfId="0" applyFont="1" applyBorder="1" applyAlignment="1"/>
    <xf numFmtId="0" fontId="1" fillId="0" borderId="1" xfId="0" applyFont="1" applyBorder="1"/>
    <xf numFmtId="0" fontId="4" fillId="0" borderId="1" xfId="0" applyFont="1" applyBorder="1" applyAlignment="1"/>
    <xf numFmtId="0" fontId="0" fillId="0" borderId="3" xfId="0" applyFont="1" applyBorder="1" applyAlignment="1"/>
    <xf numFmtId="0" fontId="7" fillId="0" borderId="3" xfId="0" applyFont="1" applyBorder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12" ht="14.25" customHeight="1" x14ac:dyDescent="0.25">
      <c r="A1" s="1" t="s">
        <v>0</v>
      </c>
      <c r="B1" s="1">
        <v>416.76</v>
      </c>
    </row>
    <row r="2" spans="1:12" ht="14.25" customHeight="1" x14ac:dyDescent="0.25">
      <c r="A2" s="1" t="s">
        <v>1</v>
      </c>
    </row>
    <row r="3" spans="1:12" ht="14.25" customHeight="1" x14ac:dyDescent="0.25">
      <c r="A3" s="1" t="s">
        <v>2</v>
      </c>
      <c r="B3" s="1">
        <v>34.520000000000003</v>
      </c>
    </row>
    <row r="4" spans="1:12" ht="14.25" customHeight="1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</row>
    <row r="5" spans="1:12" ht="14.25" customHeight="1" x14ac:dyDescent="0.25">
      <c r="A5" s="3">
        <v>7207252935</v>
      </c>
      <c r="B5" s="3" t="s">
        <v>11</v>
      </c>
      <c r="C5" s="3">
        <v>34.520000000000003</v>
      </c>
      <c r="D5" s="3">
        <v>15</v>
      </c>
      <c r="E5" s="3"/>
      <c r="F5" s="3"/>
      <c r="G5" s="3"/>
      <c r="H5" s="3">
        <f t="shared" ref="H5:H11" si="0">SUM(C5:G5)</f>
        <v>49.52</v>
      </c>
    </row>
    <row r="6" spans="1:12" ht="14.25" customHeight="1" x14ac:dyDescent="0.25">
      <c r="A6" s="3">
        <v>3021662821</v>
      </c>
      <c r="B6" s="3" t="s">
        <v>12</v>
      </c>
      <c r="C6" s="3">
        <v>34.520000000000003</v>
      </c>
      <c r="D6" s="3"/>
      <c r="E6" s="3">
        <v>24</v>
      </c>
      <c r="F6" s="3">
        <v>10.02</v>
      </c>
      <c r="G6" s="3">
        <v>1</v>
      </c>
      <c r="H6" s="3">
        <f t="shared" si="0"/>
        <v>69.540000000000006</v>
      </c>
    </row>
    <row r="7" spans="1:12" ht="14.25" customHeight="1" x14ac:dyDescent="0.25">
      <c r="A7" s="3">
        <v>5029443591</v>
      </c>
      <c r="B7" s="3" t="s">
        <v>13</v>
      </c>
      <c r="C7" s="3">
        <v>34.520000000000003</v>
      </c>
      <c r="D7" s="3">
        <v>15</v>
      </c>
      <c r="E7" s="3">
        <v>7</v>
      </c>
      <c r="F7" s="3"/>
      <c r="G7" s="3">
        <v>1</v>
      </c>
      <c r="H7" s="3">
        <f t="shared" si="0"/>
        <v>57.52</v>
      </c>
    </row>
    <row r="8" spans="1:12" ht="14.25" customHeight="1" x14ac:dyDescent="0.25">
      <c r="A8" s="3">
        <v>5024570997</v>
      </c>
      <c r="B8" s="3" t="s">
        <v>14</v>
      </c>
      <c r="C8" s="3">
        <v>34.520000000000003</v>
      </c>
      <c r="D8" s="3">
        <v>15</v>
      </c>
      <c r="E8" s="3"/>
      <c r="F8" s="3"/>
      <c r="G8" s="3">
        <v>12.01</v>
      </c>
      <c r="H8" s="3">
        <f t="shared" si="0"/>
        <v>61.53</v>
      </c>
    </row>
    <row r="9" spans="1:12" ht="14.25" customHeight="1" x14ac:dyDescent="0.25">
      <c r="A9" s="3">
        <v>5027599666</v>
      </c>
      <c r="B9" s="3" t="s">
        <v>13</v>
      </c>
      <c r="C9" s="3">
        <v>34.520000000000003</v>
      </c>
      <c r="D9" s="3">
        <v>15</v>
      </c>
      <c r="E9" s="3">
        <v>7</v>
      </c>
      <c r="F9" s="3"/>
      <c r="G9" s="3"/>
      <c r="H9" s="3">
        <f t="shared" si="0"/>
        <v>56.52</v>
      </c>
    </row>
    <row r="10" spans="1:12" ht="14.25" customHeight="1" x14ac:dyDescent="0.25">
      <c r="A10" s="3">
        <v>4422308723</v>
      </c>
      <c r="B10" s="3" t="s">
        <v>15</v>
      </c>
      <c r="C10" s="3">
        <v>34.520000000000003</v>
      </c>
      <c r="D10" s="3"/>
      <c r="E10" s="3">
        <v>30</v>
      </c>
      <c r="F10" s="3"/>
      <c r="G10" s="3"/>
      <c r="H10" s="3">
        <f t="shared" si="0"/>
        <v>64.52000000000001</v>
      </c>
      <c r="L10" s="4">
        <v>0</v>
      </c>
    </row>
    <row r="11" spans="1:12" ht="14.25" customHeight="1" x14ac:dyDescent="0.25">
      <c r="A11" s="3">
        <v>6507037363</v>
      </c>
      <c r="B11" s="3" t="s">
        <v>16</v>
      </c>
      <c r="C11" s="3">
        <v>34.520000000000003</v>
      </c>
      <c r="D11" s="3"/>
      <c r="E11" s="3">
        <v>30</v>
      </c>
      <c r="F11" s="3">
        <v>5.08</v>
      </c>
      <c r="G11" s="3"/>
      <c r="H11" s="3">
        <f t="shared" si="0"/>
        <v>69.600000000000009</v>
      </c>
    </row>
    <row r="12" spans="1:12" ht="14.25" customHeight="1" x14ac:dyDescent="0.25">
      <c r="A12" s="3"/>
      <c r="B12" s="3"/>
      <c r="C12" s="3"/>
      <c r="D12" s="3"/>
      <c r="E12" s="3"/>
      <c r="F12" s="3"/>
      <c r="G12" s="3"/>
      <c r="H12" s="3">
        <f>SUM(H5:H11)</f>
        <v>428.75</v>
      </c>
    </row>
    <row r="13" spans="1:12" ht="14.25" customHeight="1" x14ac:dyDescent="0.2"/>
    <row r="14" spans="1:12" ht="14.25" customHeight="1" x14ac:dyDescent="0.2"/>
    <row r="15" spans="1:12" ht="14.25" customHeight="1" x14ac:dyDescent="0.2"/>
    <row r="16" spans="1:1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9D6BE-86A2-40F9-9CD0-3820F1BB777C}">
  <dimension ref="A1:N33"/>
  <sheetViews>
    <sheetView tabSelected="1" workbookViewId="0">
      <selection activeCell="N23" sqref="N23"/>
    </sheetView>
  </sheetViews>
  <sheetFormatPr defaultRowHeight="14.25" x14ac:dyDescent="0.2"/>
  <cols>
    <col min="1" max="1" width="15" bestFit="1" customWidth="1"/>
  </cols>
  <sheetData>
    <row r="1" spans="1:14" x14ac:dyDescent="0.2">
      <c r="A1" s="12" t="s">
        <v>0</v>
      </c>
      <c r="B1" s="12">
        <v>393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2">
      <c r="A2" s="12" t="s">
        <v>17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2">
      <c r="A3" s="12">
        <v>247</v>
      </c>
      <c r="B3" s="12">
        <f>(A3)/9</f>
        <v>27.444444444444443</v>
      </c>
      <c r="C3" s="12" t="s">
        <v>18</v>
      </c>
      <c r="D3" s="12">
        <v>8</v>
      </c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s="14" customFormat="1" ht="15" x14ac:dyDescent="0.25">
      <c r="A4" s="13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22</v>
      </c>
      <c r="J4" s="13"/>
      <c r="K4" s="13"/>
      <c r="L4" s="13"/>
      <c r="M4" s="13"/>
      <c r="N4" s="13"/>
    </row>
    <row r="5" spans="1:14" x14ac:dyDescent="0.2">
      <c r="A5" s="12">
        <v>7207252935</v>
      </c>
      <c r="B5" s="12" t="s">
        <v>11</v>
      </c>
      <c r="C5" s="12">
        <f>ROUNDUP(B3,0)</f>
        <v>28</v>
      </c>
      <c r="D5" s="12">
        <v>15</v>
      </c>
      <c r="E5" s="12">
        <v>0</v>
      </c>
      <c r="F5" s="12"/>
      <c r="G5" s="12"/>
      <c r="H5" s="12">
        <v>46</v>
      </c>
      <c r="I5" s="12">
        <v>46</v>
      </c>
      <c r="J5" s="12"/>
      <c r="K5" s="12"/>
      <c r="L5" s="12"/>
      <c r="M5" s="12"/>
      <c r="N5" s="12"/>
    </row>
    <row r="6" spans="1:14" x14ac:dyDescent="0.2">
      <c r="A6" s="12">
        <v>3021662821</v>
      </c>
      <c r="B6" s="12" t="s">
        <v>12</v>
      </c>
      <c r="C6" s="12">
        <f>ROUNDUP(B3,0)</f>
        <v>28</v>
      </c>
      <c r="D6" s="12"/>
      <c r="E6" s="12"/>
      <c r="F6" s="12"/>
      <c r="G6" s="12">
        <v>0</v>
      </c>
      <c r="H6" s="12"/>
      <c r="I6" s="12">
        <v>0</v>
      </c>
      <c r="J6" s="12"/>
      <c r="K6" s="12"/>
      <c r="L6" s="12"/>
      <c r="M6" s="12"/>
      <c r="N6" s="12"/>
    </row>
    <row r="7" spans="1:14" x14ac:dyDescent="0.2">
      <c r="A7" s="12">
        <v>5029443591</v>
      </c>
      <c r="B7" s="12" t="s">
        <v>13</v>
      </c>
      <c r="C7" s="12">
        <f>ROUNDUP(B3,0)</f>
        <v>28</v>
      </c>
      <c r="D7" s="12">
        <v>15</v>
      </c>
      <c r="E7" s="12">
        <v>30</v>
      </c>
      <c r="F7" s="12"/>
      <c r="G7" s="12">
        <v>0</v>
      </c>
      <c r="H7" s="12">
        <v>76</v>
      </c>
      <c r="I7" s="12">
        <v>76</v>
      </c>
      <c r="J7" s="12"/>
      <c r="K7" s="12"/>
      <c r="L7" s="12"/>
      <c r="M7" s="12"/>
      <c r="N7" s="12"/>
    </row>
    <row r="8" spans="1:14" x14ac:dyDescent="0.2">
      <c r="A8" s="12">
        <v>5024570997</v>
      </c>
      <c r="B8" s="12" t="s">
        <v>14</v>
      </c>
      <c r="C8" s="12">
        <f>ROUNDUP(B3,0)</f>
        <v>28</v>
      </c>
      <c r="D8" s="12">
        <v>15</v>
      </c>
      <c r="E8" s="12"/>
      <c r="F8" s="12"/>
      <c r="G8" s="12">
        <v>0</v>
      </c>
      <c r="H8" s="12">
        <v>46</v>
      </c>
      <c r="I8" s="12">
        <v>46</v>
      </c>
      <c r="J8" s="12"/>
      <c r="K8" s="12"/>
      <c r="L8" s="12"/>
      <c r="M8" s="12"/>
      <c r="N8" s="12"/>
    </row>
    <row r="9" spans="1:14" x14ac:dyDescent="0.2">
      <c r="A9" s="12">
        <v>5027599666</v>
      </c>
      <c r="B9" s="12" t="s">
        <v>27</v>
      </c>
      <c r="C9" s="12">
        <f>ROUNDUP(B3,0)</f>
        <v>28</v>
      </c>
      <c r="D9" s="12">
        <v>0</v>
      </c>
      <c r="E9" s="12"/>
      <c r="F9" s="12">
        <v>0</v>
      </c>
      <c r="G9" s="12"/>
      <c r="H9" s="12">
        <v>0</v>
      </c>
      <c r="I9" s="12">
        <v>42</v>
      </c>
      <c r="J9" s="12"/>
      <c r="K9" s="12"/>
      <c r="L9" s="12"/>
      <c r="M9" s="12"/>
      <c r="N9" s="12"/>
    </row>
    <row r="10" spans="1:14" x14ac:dyDescent="0.2">
      <c r="A10" s="12">
        <v>4422308723</v>
      </c>
      <c r="B10" s="12" t="s">
        <v>15</v>
      </c>
      <c r="C10" s="12">
        <f>ROUNDUP(B3,0)</f>
        <v>28</v>
      </c>
      <c r="D10" s="12"/>
      <c r="E10" s="12"/>
      <c r="F10" s="12">
        <v>0</v>
      </c>
      <c r="G10" s="12"/>
      <c r="H10" s="12">
        <v>31</v>
      </c>
      <c r="I10" s="12">
        <v>31</v>
      </c>
      <c r="J10" s="12"/>
      <c r="K10" s="12"/>
      <c r="L10" s="12"/>
      <c r="M10" s="12"/>
      <c r="N10" s="12"/>
    </row>
    <row r="11" spans="1:14" x14ac:dyDescent="0.2">
      <c r="A11" s="12">
        <v>6507037363</v>
      </c>
      <c r="B11" s="12" t="s">
        <v>16</v>
      </c>
      <c r="C11" s="12">
        <f>ROUNDUP(B3,0)</f>
        <v>28</v>
      </c>
      <c r="D11" s="12"/>
      <c r="E11" s="12"/>
      <c r="F11" s="12"/>
      <c r="G11" s="12"/>
      <c r="H11" s="12">
        <v>31</v>
      </c>
      <c r="I11" s="12">
        <v>31</v>
      </c>
      <c r="J11" s="12"/>
      <c r="K11" s="12"/>
      <c r="L11" s="12"/>
      <c r="M11" s="12"/>
      <c r="N11" s="12"/>
    </row>
    <row r="12" spans="1:14" x14ac:dyDescent="0.2">
      <c r="A12" s="12">
        <v>5527</v>
      </c>
      <c r="B12" s="12" t="s">
        <v>23</v>
      </c>
      <c r="C12" s="12">
        <f>ROUNDUP(B3,0)</f>
        <v>28</v>
      </c>
      <c r="D12" s="12"/>
      <c r="E12" s="12"/>
      <c r="F12" s="12"/>
      <c r="G12" s="12">
        <v>0</v>
      </c>
      <c r="H12" s="12">
        <v>31</v>
      </c>
      <c r="I12" s="12">
        <v>31</v>
      </c>
      <c r="J12" s="12"/>
      <c r="K12" s="12"/>
      <c r="L12" s="12"/>
      <c r="M12" s="12"/>
      <c r="N12" s="12"/>
    </row>
    <row r="13" spans="1:14" x14ac:dyDescent="0.2">
      <c r="A13" s="12">
        <v>4726</v>
      </c>
      <c r="B13" s="12" t="s">
        <v>25</v>
      </c>
      <c r="C13" s="12">
        <f>ROUNDUP(B3,0)</f>
        <v>28</v>
      </c>
      <c r="D13" s="12"/>
      <c r="E13" s="12">
        <v>21</v>
      </c>
      <c r="F13" s="12"/>
      <c r="G13" s="12">
        <v>0</v>
      </c>
      <c r="H13" s="12">
        <v>52</v>
      </c>
      <c r="I13" s="12">
        <v>52</v>
      </c>
      <c r="J13" s="12"/>
      <c r="K13" s="12"/>
      <c r="L13" s="12"/>
      <c r="M13" s="12"/>
      <c r="N13" s="12"/>
    </row>
    <row r="14" spans="1:14" x14ac:dyDescent="0.2">
      <c r="A14" s="12">
        <v>410</v>
      </c>
      <c r="B14" s="12" t="s">
        <v>26</v>
      </c>
      <c r="C14" s="12">
        <f>ROUNDUP(B3,0)</f>
        <v>28</v>
      </c>
      <c r="D14" s="12"/>
      <c r="E14" s="12">
        <v>10</v>
      </c>
      <c r="F14" s="12"/>
      <c r="G14" s="12"/>
      <c r="H14" s="12">
        <v>41</v>
      </c>
      <c r="I14" s="12">
        <v>41</v>
      </c>
      <c r="J14" s="12"/>
      <c r="K14" s="12"/>
      <c r="L14" s="12"/>
      <c r="M14" s="12"/>
      <c r="N14" s="12"/>
    </row>
    <row r="15" spans="1:14" x14ac:dyDescent="0.2">
      <c r="A15" s="12"/>
      <c r="B15" s="12"/>
      <c r="C15" s="12"/>
      <c r="D15" s="12"/>
      <c r="E15" s="12"/>
      <c r="F15" s="12"/>
      <c r="G15" s="12"/>
      <c r="H15" s="12">
        <f>SUM(H5:H14)</f>
        <v>354</v>
      </c>
      <c r="I15" s="12"/>
      <c r="J15" s="12"/>
      <c r="K15" s="12"/>
      <c r="L15" s="12"/>
      <c r="M15" s="12" t="s">
        <v>4</v>
      </c>
      <c r="N15" s="12" t="s">
        <v>28</v>
      </c>
    </row>
    <row r="16" spans="1:14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 t="s">
        <v>11</v>
      </c>
      <c r="N16" s="12">
        <v>46</v>
      </c>
    </row>
    <row r="17" spans="1:14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 t="s">
        <v>29</v>
      </c>
      <c r="N17" s="12">
        <v>41</v>
      </c>
    </row>
    <row r="18" spans="1:14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 t="s">
        <v>13</v>
      </c>
      <c r="N18" s="12">
        <v>75</v>
      </c>
    </row>
    <row r="19" spans="1:14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 t="s">
        <v>14</v>
      </c>
      <c r="N19" s="12">
        <v>46</v>
      </c>
    </row>
    <row r="20" spans="1:14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 t="s">
        <v>30</v>
      </c>
      <c r="N20" s="12">
        <v>0</v>
      </c>
    </row>
    <row r="21" spans="1:14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 t="s">
        <v>15</v>
      </c>
      <c r="N21" s="12">
        <v>31</v>
      </c>
    </row>
    <row r="22" spans="1:14" x14ac:dyDescent="0.2">
      <c r="A22" s="12"/>
      <c r="B22" s="12"/>
      <c r="C22" s="12"/>
      <c r="D22" s="12"/>
      <c r="E22" s="12"/>
      <c r="F22" s="12"/>
      <c r="G22" s="12">
        <v>43</v>
      </c>
      <c r="H22" s="12"/>
      <c r="I22" s="12"/>
      <c r="J22" s="12"/>
      <c r="K22" s="12"/>
      <c r="L22" s="12"/>
      <c r="M22" s="12" t="s">
        <v>16</v>
      </c>
      <c r="N22" s="12">
        <v>31</v>
      </c>
    </row>
    <row r="23" spans="1:14" x14ac:dyDescent="0.2">
      <c r="A23" s="12"/>
      <c r="B23" s="12"/>
      <c r="C23" s="12"/>
      <c r="D23" s="12"/>
      <c r="E23" s="12"/>
      <c r="F23" s="12"/>
      <c r="G23" s="12">
        <v>30</v>
      </c>
      <c r="H23" s="12"/>
      <c r="I23" s="12"/>
      <c r="J23" s="12"/>
      <c r="K23" s="12"/>
      <c r="L23" s="12"/>
      <c r="M23" s="12" t="s">
        <v>23</v>
      </c>
      <c r="N23" s="12">
        <v>30</v>
      </c>
    </row>
    <row r="24" spans="1:14" x14ac:dyDescent="0.2">
      <c r="A24" s="12"/>
      <c r="B24" s="12">
        <v>30.11111111</v>
      </c>
      <c r="C24" s="12"/>
      <c r="D24" s="12"/>
      <c r="E24" s="12"/>
      <c r="F24" s="12"/>
      <c r="G24" s="12">
        <v>43</v>
      </c>
      <c r="H24" s="12"/>
      <c r="I24" s="12"/>
      <c r="J24" s="12"/>
      <c r="K24" s="12"/>
      <c r="L24" s="12"/>
      <c r="M24" s="12" t="s">
        <v>25</v>
      </c>
      <c r="N24" s="12">
        <v>52</v>
      </c>
    </row>
    <row r="25" spans="1:14" x14ac:dyDescent="0.2">
      <c r="A25" s="12"/>
      <c r="B25" s="12"/>
      <c r="C25" s="12"/>
      <c r="D25" s="12"/>
      <c r="E25" s="12"/>
      <c r="F25" s="12"/>
      <c r="G25" s="12">
        <v>56</v>
      </c>
      <c r="H25" s="12"/>
      <c r="I25" s="12"/>
      <c r="J25" s="12"/>
      <c r="K25" s="12"/>
      <c r="L25" s="12"/>
      <c r="M25" s="12" t="s">
        <v>10</v>
      </c>
      <c r="N25" s="12">
        <f>SUM(N16:N24)</f>
        <v>352</v>
      </c>
    </row>
    <row r="26" spans="1:14" x14ac:dyDescent="0.2">
      <c r="A26" s="12"/>
      <c r="B26" s="12"/>
      <c r="C26" s="12"/>
      <c r="D26" s="12"/>
      <c r="E26" s="12"/>
      <c r="F26" s="12"/>
      <c r="G26" s="12">
        <v>28</v>
      </c>
      <c r="H26" s="12"/>
      <c r="I26" s="12"/>
      <c r="J26" s="12"/>
      <c r="K26" s="12"/>
      <c r="L26" s="12"/>
      <c r="M26" s="12"/>
      <c r="N26" s="12"/>
    </row>
    <row r="27" spans="1:14" x14ac:dyDescent="0.2">
      <c r="A27" s="12"/>
      <c r="B27" s="12"/>
      <c r="C27" s="12"/>
      <c r="D27" s="12"/>
      <c r="E27" s="12"/>
      <c r="F27" s="12"/>
      <c r="G27" s="12">
        <v>38</v>
      </c>
      <c r="H27" s="12"/>
      <c r="I27" s="12"/>
      <c r="J27" s="12"/>
      <c r="K27" s="12"/>
      <c r="L27" s="12"/>
      <c r="M27" s="12"/>
      <c r="N27" s="12"/>
    </row>
    <row r="28" spans="1:14" x14ac:dyDescent="0.2">
      <c r="A28" s="12"/>
      <c r="B28" s="12"/>
      <c r="C28" s="12"/>
      <c r="D28" s="12"/>
      <c r="E28" s="12"/>
      <c r="F28" s="12"/>
      <c r="G28" s="12">
        <v>75</v>
      </c>
      <c r="H28" s="12"/>
      <c r="I28" s="12"/>
      <c r="J28" s="12"/>
      <c r="K28" s="12"/>
      <c r="L28" s="12"/>
      <c r="M28" s="12"/>
      <c r="N28" s="12"/>
    </row>
    <row r="29" spans="1:14" x14ac:dyDescent="0.2">
      <c r="A29" s="12"/>
      <c r="B29" s="12"/>
      <c r="C29" s="12"/>
      <c r="D29" s="12"/>
      <c r="E29" s="12"/>
      <c r="F29" s="12"/>
      <c r="G29" s="12">
        <v>28</v>
      </c>
      <c r="H29" s="12"/>
      <c r="I29" s="12"/>
      <c r="J29" s="12"/>
      <c r="K29" s="12"/>
      <c r="L29" s="12"/>
      <c r="M29" s="12"/>
      <c r="N29" s="12"/>
    </row>
    <row r="30" spans="1:14" x14ac:dyDescent="0.2">
      <c r="A30" s="12"/>
      <c r="B30" s="12"/>
      <c r="C30" s="12"/>
      <c r="D30" s="12"/>
      <c r="E30" s="12"/>
      <c r="F30" s="12"/>
      <c r="G30" s="12">
        <v>50</v>
      </c>
      <c r="H30" s="12"/>
      <c r="I30" s="12"/>
      <c r="J30" s="12"/>
      <c r="K30" s="12"/>
      <c r="L30" s="12"/>
      <c r="M30" s="12"/>
      <c r="N30" s="12"/>
    </row>
    <row r="31" spans="1:14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workbookViewId="0"/>
  </sheetViews>
  <sheetFormatPr defaultColWidth="12.625" defaultRowHeight="15" customHeight="1" x14ac:dyDescent="0.2"/>
  <cols>
    <col min="1" max="1" width="14.5" customWidth="1"/>
    <col min="2" max="9" width="7.625" customWidth="1"/>
    <col min="10" max="10" width="14.5" customWidth="1"/>
    <col min="11" max="26" width="7.625" customWidth="1"/>
  </cols>
  <sheetData>
    <row r="1" spans="1:17" ht="14.25" customHeight="1" x14ac:dyDescent="0.25">
      <c r="A1" s="1" t="s">
        <v>0</v>
      </c>
      <c r="B1" s="1">
        <v>372.13</v>
      </c>
    </row>
    <row r="2" spans="1:17" ht="14.25" customHeight="1" x14ac:dyDescent="0.25">
      <c r="A2" s="1" t="s">
        <v>17</v>
      </c>
      <c r="L2" s="1">
        <v>298</v>
      </c>
    </row>
    <row r="3" spans="1:17" ht="14.25" customHeight="1" x14ac:dyDescent="0.25">
      <c r="A3" s="1">
        <v>277</v>
      </c>
      <c r="B3" s="1">
        <f>ROUNDUP(27.7,0)</f>
        <v>28</v>
      </c>
      <c r="C3" s="1" t="s">
        <v>18</v>
      </c>
      <c r="D3" s="1">
        <v>8</v>
      </c>
      <c r="L3" s="1" t="s">
        <v>19</v>
      </c>
      <c r="M3" s="1" t="s">
        <v>20</v>
      </c>
      <c r="N3" s="1" t="s">
        <v>7</v>
      </c>
      <c r="O3" s="1" t="s">
        <v>21</v>
      </c>
    </row>
    <row r="4" spans="1:17" ht="14.25" customHeight="1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5" t="s">
        <v>22</v>
      </c>
      <c r="K4" s="6" t="s">
        <v>23</v>
      </c>
      <c r="L4" s="1">
        <v>20</v>
      </c>
      <c r="N4" s="1">
        <v>0</v>
      </c>
      <c r="O4" s="1">
        <v>7</v>
      </c>
      <c r="P4" s="1">
        <v>11</v>
      </c>
    </row>
    <row r="5" spans="1:17" ht="14.25" customHeight="1" x14ac:dyDescent="0.25">
      <c r="A5" s="3">
        <v>7207252935</v>
      </c>
      <c r="B5" s="3" t="s">
        <v>11</v>
      </c>
      <c r="C5" s="3">
        <f>ROUNDUP(B3,0)</f>
        <v>28</v>
      </c>
      <c r="D5" s="3">
        <v>15</v>
      </c>
      <c r="E5" s="3">
        <v>0</v>
      </c>
      <c r="F5" s="3"/>
      <c r="G5" s="3"/>
      <c r="H5" s="3">
        <f t="shared" ref="H5:H14" si="0">SUM(C5:G5)</f>
        <v>43</v>
      </c>
      <c r="I5" s="1">
        <f t="shared" ref="I5:I14" si="1">ROUND(H5,0)</f>
        <v>43</v>
      </c>
      <c r="J5" s="1" t="s">
        <v>24</v>
      </c>
      <c r="K5" s="1" t="s">
        <v>25</v>
      </c>
      <c r="L5" s="1">
        <v>20</v>
      </c>
      <c r="N5" s="1">
        <v>20.84</v>
      </c>
      <c r="O5" s="1">
        <v>7</v>
      </c>
    </row>
    <row r="6" spans="1:17" ht="14.25" customHeight="1" x14ac:dyDescent="0.25">
      <c r="A6" s="3">
        <v>3021662821</v>
      </c>
      <c r="B6" s="3" t="s">
        <v>12</v>
      </c>
      <c r="C6" s="3">
        <f>ROUNDUP(B3,0)</f>
        <v>28</v>
      </c>
      <c r="D6" s="3"/>
      <c r="E6" s="3">
        <v>0</v>
      </c>
      <c r="F6" s="3"/>
      <c r="G6" s="3">
        <v>2</v>
      </c>
      <c r="H6" s="3">
        <f t="shared" si="0"/>
        <v>30</v>
      </c>
      <c r="I6" s="1">
        <f t="shared" si="1"/>
        <v>30</v>
      </c>
      <c r="J6" s="1">
        <f>(H12-(H7+H9))</f>
        <v>-73</v>
      </c>
      <c r="K6" s="1" t="s">
        <v>26</v>
      </c>
      <c r="L6" s="1">
        <v>20</v>
      </c>
      <c r="N6" s="1">
        <v>9.3699999999999992</v>
      </c>
      <c r="O6" s="1">
        <v>7</v>
      </c>
    </row>
    <row r="7" spans="1:17" ht="14.25" customHeight="1" x14ac:dyDescent="0.25">
      <c r="A7" s="3">
        <v>5029443591</v>
      </c>
      <c r="B7" s="3" t="s">
        <v>13</v>
      </c>
      <c r="C7" s="3">
        <f>ROUNDUP(B3,0)</f>
        <v>28</v>
      </c>
      <c r="D7" s="3">
        <v>15</v>
      </c>
      <c r="E7" s="3">
        <v>30</v>
      </c>
      <c r="F7" s="3"/>
      <c r="G7" s="3">
        <v>2</v>
      </c>
      <c r="H7" s="3">
        <f t="shared" si="0"/>
        <v>75</v>
      </c>
      <c r="I7" s="1">
        <f t="shared" si="1"/>
        <v>75</v>
      </c>
      <c r="K7" s="1" t="s">
        <v>13</v>
      </c>
      <c r="L7" s="1">
        <v>0</v>
      </c>
      <c r="N7" s="1">
        <v>39.700000000000003</v>
      </c>
    </row>
    <row r="8" spans="1:17" ht="14.25" customHeight="1" x14ac:dyDescent="0.25">
      <c r="A8" s="3">
        <v>5024570997</v>
      </c>
      <c r="B8" s="3" t="s">
        <v>14</v>
      </c>
      <c r="C8" s="3">
        <f>ROUNDUP(B3,0)</f>
        <v>28</v>
      </c>
      <c r="D8" s="3">
        <v>15</v>
      </c>
      <c r="E8" s="3"/>
      <c r="F8" s="3"/>
      <c r="G8" s="3">
        <v>0</v>
      </c>
      <c r="H8" s="3">
        <f t="shared" si="0"/>
        <v>43</v>
      </c>
      <c r="I8" s="1">
        <f t="shared" si="1"/>
        <v>43</v>
      </c>
      <c r="L8" s="1">
        <f t="shared" ref="L8:O8" si="2">SUM(L4:L7)</f>
        <v>60</v>
      </c>
      <c r="M8" s="1">
        <f t="shared" si="2"/>
        <v>0</v>
      </c>
      <c r="N8" s="1">
        <f t="shared" si="2"/>
        <v>69.91</v>
      </c>
      <c r="O8" s="1">
        <f t="shared" si="2"/>
        <v>21</v>
      </c>
      <c r="P8" s="1">
        <f>SUM(L8+M8+N8+O8)</f>
        <v>150.91</v>
      </c>
    </row>
    <row r="9" spans="1:17" ht="14.25" customHeight="1" x14ac:dyDescent="0.25">
      <c r="A9" s="3">
        <v>5027599666</v>
      </c>
      <c r="B9" s="3" t="s">
        <v>13</v>
      </c>
      <c r="C9" s="3">
        <f>ROUNDUP(B3,0)</f>
        <v>28</v>
      </c>
      <c r="D9" s="3">
        <v>0</v>
      </c>
      <c r="E9" s="3"/>
      <c r="F9" s="3"/>
      <c r="G9" s="3"/>
      <c r="H9" s="3">
        <f t="shared" si="0"/>
        <v>28</v>
      </c>
      <c r="I9" s="1">
        <f t="shared" si="1"/>
        <v>28</v>
      </c>
    </row>
    <row r="10" spans="1:17" ht="14.25" customHeight="1" x14ac:dyDescent="0.25">
      <c r="A10" s="3">
        <v>4422308723</v>
      </c>
      <c r="B10" s="3" t="s">
        <v>15</v>
      </c>
      <c r="C10" s="3">
        <f>ROUNDUP(B3,0)</f>
        <v>28</v>
      </c>
      <c r="D10" s="3"/>
      <c r="E10" s="3"/>
      <c r="F10" s="3"/>
      <c r="G10" s="3"/>
      <c r="H10" s="3">
        <f t="shared" si="0"/>
        <v>28</v>
      </c>
      <c r="I10" s="1">
        <f t="shared" si="1"/>
        <v>28</v>
      </c>
    </row>
    <row r="11" spans="1:17" ht="14.25" customHeight="1" x14ac:dyDescent="0.25">
      <c r="A11" s="3">
        <v>6507037363</v>
      </c>
      <c r="B11" s="3" t="s">
        <v>16</v>
      </c>
      <c r="C11" s="3">
        <f>ROUNDUP(B3,0)</f>
        <v>28</v>
      </c>
      <c r="D11" s="3"/>
      <c r="E11" s="3"/>
      <c r="F11" s="3"/>
      <c r="G11" s="3"/>
      <c r="H11" s="3">
        <f t="shared" si="0"/>
        <v>28</v>
      </c>
      <c r="I11" s="1">
        <f t="shared" si="1"/>
        <v>28</v>
      </c>
      <c r="P11" s="1" t="s">
        <v>10</v>
      </c>
      <c r="Q11" s="1">
        <f>SUM(H15+P8)</f>
        <v>543.91</v>
      </c>
    </row>
    <row r="12" spans="1:17" ht="14.25" customHeight="1" x14ac:dyDescent="0.25">
      <c r="A12" s="3">
        <v>5527</v>
      </c>
      <c r="B12" s="3" t="s">
        <v>23</v>
      </c>
      <c r="C12" s="3">
        <f>ROUNDUP(B3,0)</f>
        <v>28</v>
      </c>
      <c r="D12" s="3"/>
      <c r="E12" s="3"/>
      <c r="F12" s="3"/>
      <c r="G12" s="3">
        <v>2</v>
      </c>
      <c r="H12" s="3">
        <f t="shared" si="0"/>
        <v>30</v>
      </c>
      <c r="I12" s="1">
        <f t="shared" si="1"/>
        <v>30</v>
      </c>
    </row>
    <row r="13" spans="1:17" ht="14.25" customHeight="1" x14ac:dyDescent="0.25">
      <c r="A13" s="3">
        <v>4726</v>
      </c>
      <c r="B13" s="3" t="s">
        <v>25</v>
      </c>
      <c r="C13" s="3">
        <f>ROUNDUP(B3,0)</f>
        <v>28</v>
      </c>
      <c r="D13" s="3"/>
      <c r="E13" s="3">
        <f>ROUNDUP(20.84,0)</f>
        <v>21</v>
      </c>
      <c r="F13" s="3"/>
      <c r="G13" s="3">
        <v>1</v>
      </c>
      <c r="H13" s="3">
        <f t="shared" si="0"/>
        <v>50</v>
      </c>
      <c r="I13" s="1">
        <f t="shared" si="1"/>
        <v>50</v>
      </c>
    </row>
    <row r="14" spans="1:17" ht="14.25" customHeight="1" x14ac:dyDescent="0.25">
      <c r="A14" s="3">
        <v>410</v>
      </c>
      <c r="B14" s="3" t="s">
        <v>26</v>
      </c>
      <c r="C14" s="3">
        <f>ROUNDUP(B3,0)</f>
        <v>28</v>
      </c>
      <c r="D14" s="3"/>
      <c r="E14" s="3">
        <f>ROUNDUP(9.37,0)</f>
        <v>10</v>
      </c>
      <c r="F14" s="3"/>
      <c r="G14" s="3"/>
      <c r="H14" s="3">
        <f t="shared" si="0"/>
        <v>38</v>
      </c>
      <c r="I14" s="1">
        <f t="shared" si="1"/>
        <v>38</v>
      </c>
    </row>
    <row r="15" spans="1:17" ht="14.25" customHeight="1" x14ac:dyDescent="0.25">
      <c r="A15" s="3"/>
      <c r="B15" s="3"/>
      <c r="C15" s="3"/>
      <c r="D15" s="3"/>
      <c r="E15" s="3"/>
      <c r="F15" s="3"/>
      <c r="G15" s="3"/>
      <c r="H15" s="3">
        <f>SUM(H5:H14)</f>
        <v>393</v>
      </c>
    </row>
    <row r="16" spans="1:17" ht="14.25" customHeight="1" x14ac:dyDescent="0.2"/>
    <row r="17" spans="7:7" ht="14.25" customHeight="1" x14ac:dyDescent="0.2"/>
    <row r="18" spans="7:7" ht="14.25" customHeight="1" x14ac:dyDescent="0.2"/>
    <row r="19" spans="7:7" ht="14.25" customHeight="1" x14ac:dyDescent="0.2"/>
    <row r="20" spans="7:7" ht="14.25" customHeight="1" x14ac:dyDescent="0.2"/>
    <row r="21" spans="7:7" ht="14.25" customHeight="1" x14ac:dyDescent="0.2"/>
    <row r="22" spans="7:7" ht="14.25" customHeight="1" x14ac:dyDescent="0.2"/>
    <row r="23" spans="7:7" ht="14.25" customHeight="1" x14ac:dyDescent="0.25">
      <c r="G23" s="1">
        <v>43</v>
      </c>
    </row>
    <row r="24" spans="7:7" ht="14.25" customHeight="1" x14ac:dyDescent="0.25">
      <c r="G24" s="1">
        <v>30</v>
      </c>
    </row>
    <row r="25" spans="7:7" ht="14.25" customHeight="1" x14ac:dyDescent="0.25">
      <c r="G25" s="1">
        <v>43</v>
      </c>
    </row>
    <row r="26" spans="7:7" ht="14.25" customHeight="1" x14ac:dyDescent="0.25">
      <c r="G26" s="1">
        <v>56</v>
      </c>
    </row>
    <row r="27" spans="7:7" ht="14.25" customHeight="1" x14ac:dyDescent="0.25">
      <c r="G27" s="1">
        <v>28</v>
      </c>
    </row>
    <row r="28" spans="7:7" ht="14.25" customHeight="1" x14ac:dyDescent="0.25">
      <c r="G28" s="1">
        <v>38</v>
      </c>
    </row>
    <row r="29" spans="7:7" ht="14.25" customHeight="1" x14ac:dyDescent="0.25">
      <c r="G29" s="1">
        <v>75</v>
      </c>
    </row>
    <row r="30" spans="7:7" ht="14.25" customHeight="1" x14ac:dyDescent="0.25">
      <c r="G30" s="1">
        <v>28</v>
      </c>
    </row>
    <row r="31" spans="7:7" ht="14.25" customHeight="1" x14ac:dyDescent="0.25">
      <c r="G31" s="1">
        <v>50</v>
      </c>
    </row>
    <row r="32" spans="7: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8" ht="14.25" customHeight="1" x14ac:dyDescent="0.25">
      <c r="A1" s="1" t="s">
        <v>0</v>
      </c>
      <c r="B1" s="1">
        <v>416.76</v>
      </c>
    </row>
    <row r="2" spans="1:8" ht="14.25" customHeight="1" x14ac:dyDescent="0.25">
      <c r="A2" s="1" t="s">
        <v>1</v>
      </c>
    </row>
    <row r="3" spans="1:8" ht="14.25" customHeight="1" x14ac:dyDescent="0.25">
      <c r="A3" s="1">
        <v>220</v>
      </c>
      <c r="B3" s="1">
        <f>(A3/7)</f>
        <v>31.428571428571427</v>
      </c>
    </row>
    <row r="4" spans="1:8" ht="14.25" customHeight="1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</row>
    <row r="5" spans="1:8" ht="14.25" customHeight="1" x14ac:dyDescent="0.25">
      <c r="A5" s="3">
        <v>7207252935</v>
      </c>
      <c r="B5" s="3" t="s">
        <v>11</v>
      </c>
      <c r="C5" s="3">
        <f>B3</f>
        <v>31.428571428571427</v>
      </c>
      <c r="D5" s="3">
        <v>15</v>
      </c>
      <c r="E5" s="3"/>
      <c r="F5" s="3"/>
      <c r="G5" s="3"/>
      <c r="H5" s="3">
        <f t="shared" ref="H5:H11" si="0">SUM(C5:G5)</f>
        <v>46.428571428571431</v>
      </c>
    </row>
    <row r="6" spans="1:8" ht="14.25" customHeight="1" x14ac:dyDescent="0.25">
      <c r="A6" s="3">
        <v>3021662821</v>
      </c>
      <c r="B6" s="3" t="s">
        <v>12</v>
      </c>
      <c r="C6" s="3">
        <f>B3</f>
        <v>31.428571428571427</v>
      </c>
      <c r="D6" s="3"/>
      <c r="E6" s="3">
        <v>24</v>
      </c>
      <c r="F6" s="3">
        <v>0</v>
      </c>
      <c r="G6" s="3">
        <v>1</v>
      </c>
      <c r="H6" s="3">
        <f t="shared" si="0"/>
        <v>56.428571428571431</v>
      </c>
    </row>
    <row r="7" spans="1:8" ht="14.25" customHeight="1" x14ac:dyDescent="0.25">
      <c r="A7" s="3">
        <v>5029443591</v>
      </c>
      <c r="B7" s="3" t="s">
        <v>13</v>
      </c>
      <c r="C7" s="3">
        <f>B3</f>
        <v>31.428571428571427</v>
      </c>
      <c r="D7" s="3">
        <v>15</v>
      </c>
      <c r="E7" s="3">
        <v>7</v>
      </c>
      <c r="F7" s="3"/>
      <c r="G7" s="3">
        <v>1</v>
      </c>
      <c r="H7" s="3">
        <f t="shared" si="0"/>
        <v>54.428571428571431</v>
      </c>
    </row>
    <row r="8" spans="1:8" ht="14.25" customHeight="1" x14ac:dyDescent="0.25">
      <c r="A8" s="3">
        <v>5024570997</v>
      </c>
      <c r="B8" s="3" t="s">
        <v>14</v>
      </c>
      <c r="C8" s="3">
        <f>B3</f>
        <v>31.428571428571427</v>
      </c>
      <c r="D8" s="3">
        <v>15</v>
      </c>
      <c r="E8" s="3"/>
      <c r="F8" s="3"/>
      <c r="G8" s="3">
        <v>0</v>
      </c>
      <c r="H8" s="3">
        <f t="shared" si="0"/>
        <v>46.428571428571431</v>
      </c>
    </row>
    <row r="9" spans="1:8" ht="14.25" customHeight="1" x14ac:dyDescent="0.25">
      <c r="A9" s="3">
        <v>5027599666</v>
      </c>
      <c r="B9" s="3" t="s">
        <v>13</v>
      </c>
      <c r="C9" s="3">
        <f>B3</f>
        <v>31.428571428571427</v>
      </c>
      <c r="D9" s="3">
        <v>0</v>
      </c>
      <c r="E9" s="3">
        <v>7</v>
      </c>
      <c r="F9" s="3"/>
      <c r="G9" s="3"/>
      <c r="H9" s="3">
        <f t="shared" si="0"/>
        <v>38.428571428571431</v>
      </c>
    </row>
    <row r="10" spans="1:8" ht="14.25" customHeight="1" x14ac:dyDescent="0.25">
      <c r="A10" s="3">
        <v>4422308723</v>
      </c>
      <c r="B10" s="3" t="s">
        <v>15</v>
      </c>
      <c r="C10" s="3">
        <f>B3</f>
        <v>31.428571428571427</v>
      </c>
      <c r="D10" s="3"/>
      <c r="E10" s="3">
        <v>0</v>
      </c>
      <c r="F10" s="3"/>
      <c r="G10" s="3"/>
      <c r="H10" s="3">
        <f t="shared" si="0"/>
        <v>31.428571428571427</v>
      </c>
    </row>
    <row r="11" spans="1:8" ht="14.25" customHeight="1" x14ac:dyDescent="0.25">
      <c r="A11" s="3">
        <v>6507037363</v>
      </c>
      <c r="B11" s="3" t="s">
        <v>16</v>
      </c>
      <c r="C11" s="3">
        <f>B3</f>
        <v>31.428571428571427</v>
      </c>
      <c r="D11" s="3"/>
      <c r="E11" s="3">
        <v>0</v>
      </c>
      <c r="F11" s="3">
        <v>0</v>
      </c>
      <c r="G11" s="3"/>
      <c r="H11" s="3">
        <f t="shared" si="0"/>
        <v>31.428571428571427</v>
      </c>
    </row>
    <row r="12" spans="1:8" ht="14.25" customHeight="1" x14ac:dyDescent="0.25">
      <c r="A12" s="3"/>
      <c r="B12" s="3"/>
      <c r="C12" s="3"/>
      <c r="D12" s="3"/>
      <c r="E12" s="3"/>
      <c r="F12" s="3"/>
      <c r="G12" s="3"/>
      <c r="H12" s="3">
        <f>SUM(H5:H11)</f>
        <v>305.00000000000006</v>
      </c>
    </row>
    <row r="13" spans="1:8" ht="14.25" customHeight="1" x14ac:dyDescent="0.2"/>
    <row r="14" spans="1:8" ht="14.25" customHeight="1" x14ac:dyDescent="0.2"/>
    <row r="15" spans="1:8" ht="14.25" customHeight="1" x14ac:dyDescent="0.2"/>
    <row r="16" spans="1:8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625" defaultRowHeight="15" customHeight="1" x14ac:dyDescent="0.2"/>
  <cols>
    <col min="1" max="1" width="14.5" customWidth="1"/>
    <col min="2" max="9" width="7.625" customWidth="1"/>
    <col min="10" max="10" width="14.5" customWidth="1"/>
    <col min="11" max="26" width="7.625" customWidth="1"/>
  </cols>
  <sheetData>
    <row r="1" spans="1:10" ht="14.25" customHeight="1" x14ac:dyDescent="0.25">
      <c r="A1" s="1" t="s">
        <v>0</v>
      </c>
      <c r="B1" s="1">
        <v>298</v>
      </c>
    </row>
    <row r="2" spans="1:10" ht="14.25" customHeight="1" x14ac:dyDescent="0.25">
      <c r="A2" s="1" t="s">
        <v>1</v>
      </c>
    </row>
    <row r="3" spans="1:10" ht="14.25" customHeight="1" x14ac:dyDescent="0.25">
      <c r="A3" s="1">
        <v>220</v>
      </c>
      <c r="B3" s="1">
        <f>(A3/7)</f>
        <v>31.428571428571427</v>
      </c>
    </row>
    <row r="4" spans="1:10" ht="14.25" customHeight="1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</row>
    <row r="5" spans="1:10" ht="14.25" customHeight="1" x14ac:dyDescent="0.25">
      <c r="A5" s="3">
        <v>7207252935</v>
      </c>
      <c r="B5" s="3" t="s">
        <v>11</v>
      </c>
      <c r="C5" s="3">
        <f>B3</f>
        <v>31.428571428571427</v>
      </c>
      <c r="D5" s="3">
        <v>15</v>
      </c>
      <c r="E5" s="3"/>
      <c r="F5" s="3"/>
      <c r="G5" s="3"/>
      <c r="H5" s="3">
        <f t="shared" ref="H5:H11" si="0">SUM(C5:G5)</f>
        <v>46.428571428571431</v>
      </c>
      <c r="J5" s="1" t="s">
        <v>24</v>
      </c>
    </row>
    <row r="6" spans="1:10" ht="14.25" customHeight="1" x14ac:dyDescent="0.25">
      <c r="A6" s="3">
        <v>3021662821</v>
      </c>
      <c r="B6" s="3" t="s">
        <v>12</v>
      </c>
      <c r="C6" s="3">
        <f>B3</f>
        <v>31.428571428571427</v>
      </c>
      <c r="D6" s="3"/>
      <c r="E6" s="3">
        <v>24</v>
      </c>
      <c r="F6" s="3">
        <v>0</v>
      </c>
      <c r="G6" s="3">
        <v>1</v>
      </c>
      <c r="H6" s="3">
        <f t="shared" si="0"/>
        <v>56.428571428571431</v>
      </c>
      <c r="J6" s="1">
        <f>(H12-(H7+H9))</f>
        <v>212.14285714285714</v>
      </c>
    </row>
    <row r="7" spans="1:10" ht="14.25" customHeight="1" x14ac:dyDescent="0.25">
      <c r="A7" s="3">
        <v>5029443591</v>
      </c>
      <c r="B7" s="3" t="s">
        <v>13</v>
      </c>
      <c r="C7" s="3">
        <f>B3</f>
        <v>31.428571428571427</v>
      </c>
      <c r="D7" s="3">
        <v>15</v>
      </c>
      <c r="E7" s="3">
        <v>7</v>
      </c>
      <c r="F7" s="3"/>
      <c r="G7" s="3">
        <v>1</v>
      </c>
      <c r="H7" s="3">
        <f t="shared" si="0"/>
        <v>54.428571428571431</v>
      </c>
    </row>
    <row r="8" spans="1:10" ht="14.25" customHeight="1" x14ac:dyDescent="0.25">
      <c r="A8" s="3">
        <v>5024570997</v>
      </c>
      <c r="B8" s="3" t="s">
        <v>14</v>
      </c>
      <c r="C8" s="3">
        <f>B3</f>
        <v>31.428571428571427</v>
      </c>
      <c r="D8" s="3">
        <v>15</v>
      </c>
      <c r="E8" s="3"/>
      <c r="F8" s="3"/>
      <c r="G8" s="3">
        <v>0</v>
      </c>
      <c r="H8" s="3">
        <f t="shared" si="0"/>
        <v>46.428571428571431</v>
      </c>
    </row>
    <row r="9" spans="1:10" ht="14.25" customHeight="1" x14ac:dyDescent="0.25">
      <c r="A9" s="3">
        <v>5027599666</v>
      </c>
      <c r="B9" s="3" t="s">
        <v>13</v>
      </c>
      <c r="C9" s="3">
        <f>B3</f>
        <v>31.428571428571427</v>
      </c>
      <c r="D9" s="3">
        <v>0</v>
      </c>
      <c r="E9" s="3">
        <v>0</v>
      </c>
      <c r="F9" s="3"/>
      <c r="G9" s="3"/>
      <c r="H9" s="3">
        <f t="shared" si="0"/>
        <v>31.428571428571427</v>
      </c>
    </row>
    <row r="10" spans="1:10" ht="14.25" customHeight="1" x14ac:dyDescent="0.25">
      <c r="A10" s="3">
        <v>4422308723</v>
      </c>
      <c r="B10" s="3" t="s">
        <v>15</v>
      </c>
      <c r="C10" s="3">
        <f>B3</f>
        <v>31.428571428571427</v>
      </c>
      <c r="D10" s="3"/>
      <c r="E10" s="3">
        <v>0</v>
      </c>
      <c r="F10" s="3"/>
      <c r="G10" s="3"/>
      <c r="H10" s="3">
        <f t="shared" si="0"/>
        <v>31.428571428571427</v>
      </c>
    </row>
    <row r="11" spans="1:10" ht="14.25" customHeight="1" x14ac:dyDescent="0.25">
      <c r="A11" s="3">
        <v>6507037363</v>
      </c>
      <c r="B11" s="3" t="s">
        <v>16</v>
      </c>
      <c r="C11" s="3">
        <f>B3</f>
        <v>31.428571428571427</v>
      </c>
      <c r="D11" s="3"/>
      <c r="E11" s="3">
        <v>0</v>
      </c>
      <c r="F11" s="3">
        <v>0</v>
      </c>
      <c r="G11" s="3"/>
      <c r="H11" s="3">
        <f t="shared" si="0"/>
        <v>31.428571428571427</v>
      </c>
    </row>
    <row r="12" spans="1:10" ht="14.25" customHeight="1" x14ac:dyDescent="0.25">
      <c r="A12" s="3"/>
      <c r="B12" s="3"/>
      <c r="C12" s="3"/>
      <c r="D12" s="3"/>
      <c r="E12" s="3"/>
      <c r="F12" s="3"/>
      <c r="G12" s="3"/>
      <c r="H12" s="3">
        <f>SUM(H5:H11)</f>
        <v>298</v>
      </c>
    </row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0"/>
  <sheetViews>
    <sheetView workbookViewId="0"/>
  </sheetViews>
  <sheetFormatPr defaultColWidth="12.625" defaultRowHeight="15" customHeight="1" x14ac:dyDescent="0.2"/>
  <cols>
    <col min="1" max="1" width="14.5" customWidth="1"/>
    <col min="2" max="9" width="7.625" customWidth="1"/>
    <col min="10" max="10" width="14.5" customWidth="1"/>
    <col min="11" max="26" width="7.625" customWidth="1"/>
  </cols>
  <sheetData>
    <row r="1" spans="1:17" ht="14.25" customHeight="1" x14ac:dyDescent="0.25">
      <c r="A1" s="1" t="s">
        <v>0</v>
      </c>
      <c r="B1" s="1">
        <f>Q11</f>
        <v>422.90999999999997</v>
      </c>
    </row>
    <row r="2" spans="1:17" ht="14.25" customHeight="1" x14ac:dyDescent="0.25">
      <c r="A2" s="1" t="s">
        <v>1</v>
      </c>
      <c r="L2" s="1">
        <v>298</v>
      </c>
    </row>
    <row r="3" spans="1:17" ht="14.25" customHeight="1" x14ac:dyDescent="0.25">
      <c r="A3" s="1">
        <v>220</v>
      </c>
      <c r="B3" s="1">
        <f>(A3/7)</f>
        <v>31.428571428571427</v>
      </c>
      <c r="C3" s="1" t="s">
        <v>18</v>
      </c>
      <c r="D3" s="1">
        <v>8</v>
      </c>
      <c r="L3" s="1" t="s">
        <v>19</v>
      </c>
      <c r="M3" s="1" t="s">
        <v>20</v>
      </c>
      <c r="N3" s="1" t="s">
        <v>7</v>
      </c>
      <c r="O3" s="1" t="s">
        <v>21</v>
      </c>
    </row>
    <row r="4" spans="1:17" ht="14.25" customHeight="1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5" t="s">
        <v>22</v>
      </c>
      <c r="K4" s="6" t="s">
        <v>23</v>
      </c>
      <c r="L4" s="1">
        <v>20</v>
      </c>
      <c r="N4" s="1">
        <v>0</v>
      </c>
      <c r="O4" s="1">
        <v>7</v>
      </c>
      <c r="P4" s="1">
        <v>11</v>
      </c>
    </row>
    <row r="5" spans="1:17" ht="14.25" customHeight="1" x14ac:dyDescent="0.25">
      <c r="A5" s="3">
        <v>7207252935</v>
      </c>
      <c r="B5" s="3" t="s">
        <v>11</v>
      </c>
      <c r="C5" s="3">
        <f>B3</f>
        <v>31.428571428571427</v>
      </c>
      <c r="D5" s="3">
        <v>15</v>
      </c>
      <c r="E5" s="3"/>
      <c r="F5" s="3"/>
      <c r="G5" s="3"/>
      <c r="H5" s="3">
        <f t="shared" ref="H5:H14" si="0">SUM(C5:G5)</f>
        <v>46.428571428571431</v>
      </c>
      <c r="I5" s="1">
        <f t="shared" ref="I5:I14" si="1">ROUND(H5,0)</f>
        <v>46</v>
      </c>
      <c r="J5" s="1" t="s">
        <v>24</v>
      </c>
      <c r="K5" s="1" t="s">
        <v>25</v>
      </c>
      <c r="L5" s="1">
        <v>20</v>
      </c>
      <c r="N5" s="1">
        <v>20.84</v>
      </c>
      <c r="O5" s="1">
        <v>7</v>
      </c>
    </row>
    <row r="6" spans="1:17" ht="14.25" customHeight="1" x14ac:dyDescent="0.25">
      <c r="A6" s="3">
        <v>3021662821</v>
      </c>
      <c r="B6" s="3" t="s">
        <v>12</v>
      </c>
      <c r="C6" s="3">
        <f>B3</f>
        <v>31.428571428571427</v>
      </c>
      <c r="D6" s="3"/>
      <c r="E6" s="3"/>
      <c r="F6" s="3"/>
      <c r="G6" s="3">
        <v>2</v>
      </c>
      <c r="H6" s="3">
        <f t="shared" si="0"/>
        <v>33.428571428571431</v>
      </c>
      <c r="I6" s="1">
        <f t="shared" si="1"/>
        <v>33</v>
      </c>
      <c r="J6" s="1">
        <f>(H12-(H7+H9))</f>
        <v>-77.857142857142861</v>
      </c>
      <c r="K6" s="1" t="s">
        <v>26</v>
      </c>
      <c r="L6" s="1">
        <v>20</v>
      </c>
      <c r="N6" s="1">
        <v>9.3699999999999992</v>
      </c>
      <c r="O6" s="1">
        <v>7</v>
      </c>
    </row>
    <row r="7" spans="1:17" ht="14.25" customHeight="1" x14ac:dyDescent="0.25">
      <c r="A7" s="3">
        <v>5029443591</v>
      </c>
      <c r="B7" s="3" t="s">
        <v>13</v>
      </c>
      <c r="C7" s="3">
        <f>B3</f>
        <v>31.428571428571427</v>
      </c>
      <c r="D7" s="3">
        <v>15</v>
      </c>
      <c r="E7" s="3"/>
      <c r="F7" s="3"/>
      <c r="G7" s="3">
        <v>2</v>
      </c>
      <c r="H7" s="3">
        <f t="shared" si="0"/>
        <v>48.428571428571431</v>
      </c>
      <c r="I7" s="1">
        <f t="shared" si="1"/>
        <v>48</v>
      </c>
      <c r="K7" s="1" t="s">
        <v>13</v>
      </c>
      <c r="L7" s="1">
        <v>0</v>
      </c>
      <c r="N7" s="1">
        <v>39.700000000000003</v>
      </c>
    </row>
    <row r="8" spans="1:17" ht="14.25" customHeight="1" x14ac:dyDescent="0.25">
      <c r="A8" s="3">
        <v>5024570997</v>
      </c>
      <c r="B8" s="3" t="s">
        <v>14</v>
      </c>
      <c r="C8" s="3">
        <f>B3</f>
        <v>31.428571428571427</v>
      </c>
      <c r="D8" s="3">
        <v>15</v>
      </c>
      <c r="E8" s="3"/>
      <c r="F8" s="3"/>
      <c r="G8" s="3">
        <v>0</v>
      </c>
      <c r="H8" s="3">
        <f t="shared" si="0"/>
        <v>46.428571428571431</v>
      </c>
      <c r="I8" s="1">
        <f t="shared" si="1"/>
        <v>46</v>
      </c>
      <c r="L8" s="1">
        <f t="shared" ref="L8:O8" si="2">SUM(L4:L7)</f>
        <v>60</v>
      </c>
      <c r="M8" s="1">
        <f t="shared" si="2"/>
        <v>0</v>
      </c>
      <c r="N8" s="1">
        <f t="shared" si="2"/>
        <v>69.91</v>
      </c>
      <c r="O8" s="1">
        <f t="shared" si="2"/>
        <v>21</v>
      </c>
      <c r="P8" s="1">
        <f>SUM(L8+M8+N8+O8)</f>
        <v>150.91</v>
      </c>
    </row>
    <row r="9" spans="1:17" ht="14.25" customHeight="1" x14ac:dyDescent="0.25">
      <c r="A9" s="3">
        <v>5027599666</v>
      </c>
      <c r="B9" s="3" t="s">
        <v>13</v>
      </c>
      <c r="C9" s="3">
        <f>B3</f>
        <v>31.428571428571427</v>
      </c>
      <c r="D9" s="3">
        <v>0</v>
      </c>
      <c r="E9" s="3"/>
      <c r="F9" s="3"/>
      <c r="G9" s="3"/>
      <c r="H9" s="3">
        <f t="shared" si="0"/>
        <v>31.428571428571427</v>
      </c>
      <c r="I9" s="1">
        <f t="shared" si="1"/>
        <v>31</v>
      </c>
    </row>
    <row r="10" spans="1:17" ht="14.25" customHeight="1" x14ac:dyDescent="0.25">
      <c r="A10" s="3">
        <v>4422308723</v>
      </c>
      <c r="B10" s="3" t="s">
        <v>15</v>
      </c>
      <c r="C10" s="3">
        <f>B3</f>
        <v>31.428571428571427</v>
      </c>
      <c r="D10" s="3"/>
      <c r="E10" s="3"/>
      <c r="F10" s="3"/>
      <c r="G10" s="3"/>
      <c r="H10" s="3">
        <f t="shared" si="0"/>
        <v>31.428571428571427</v>
      </c>
      <c r="I10" s="1">
        <f t="shared" si="1"/>
        <v>31</v>
      </c>
    </row>
    <row r="11" spans="1:17" ht="14.25" customHeight="1" x14ac:dyDescent="0.25">
      <c r="A11" s="3">
        <v>6507037363</v>
      </c>
      <c r="B11" s="3" t="s">
        <v>16</v>
      </c>
      <c r="C11" s="3">
        <f>B3</f>
        <v>31.428571428571427</v>
      </c>
      <c r="D11" s="3"/>
      <c r="E11" s="3"/>
      <c r="F11" s="3"/>
      <c r="G11" s="3"/>
      <c r="H11" s="3">
        <f t="shared" si="0"/>
        <v>31.428571428571427</v>
      </c>
      <c r="I11" s="1">
        <f t="shared" si="1"/>
        <v>31</v>
      </c>
      <c r="P11" s="1" t="s">
        <v>10</v>
      </c>
      <c r="Q11" s="1">
        <f>SUM(H15+P8)</f>
        <v>422.90999999999997</v>
      </c>
    </row>
    <row r="12" spans="1:17" ht="14.25" customHeight="1" x14ac:dyDescent="0.25">
      <c r="A12" s="3">
        <v>5527</v>
      </c>
      <c r="B12" s="3" t="s">
        <v>23</v>
      </c>
      <c r="C12" s="3">
        <v>0</v>
      </c>
      <c r="D12" s="3"/>
      <c r="E12" s="3"/>
      <c r="F12" s="3"/>
      <c r="G12" s="3">
        <v>2</v>
      </c>
      <c r="H12" s="3">
        <f t="shared" si="0"/>
        <v>2</v>
      </c>
      <c r="I12" s="1">
        <f t="shared" si="1"/>
        <v>2</v>
      </c>
    </row>
    <row r="13" spans="1:17" ht="14.25" customHeight="1" x14ac:dyDescent="0.25">
      <c r="A13" s="3">
        <v>4726</v>
      </c>
      <c r="B13" s="3" t="s">
        <v>25</v>
      </c>
      <c r="C13" s="3">
        <v>0</v>
      </c>
      <c r="D13" s="3"/>
      <c r="E13" s="3"/>
      <c r="F13" s="3"/>
      <c r="G13" s="3">
        <v>1</v>
      </c>
      <c r="H13" s="3">
        <f t="shared" si="0"/>
        <v>1</v>
      </c>
      <c r="I13" s="1">
        <f t="shared" si="1"/>
        <v>1</v>
      </c>
    </row>
    <row r="14" spans="1:17" ht="14.25" customHeight="1" x14ac:dyDescent="0.25">
      <c r="A14" s="3">
        <v>410</v>
      </c>
      <c r="B14" s="3" t="s">
        <v>26</v>
      </c>
      <c r="C14" s="3">
        <v>0</v>
      </c>
      <c r="D14" s="3"/>
      <c r="E14" s="3"/>
      <c r="F14" s="3"/>
      <c r="G14" s="3"/>
      <c r="H14" s="3">
        <f t="shared" si="0"/>
        <v>0</v>
      </c>
      <c r="I14" s="1">
        <f t="shared" si="1"/>
        <v>0</v>
      </c>
    </row>
    <row r="15" spans="1:17" ht="14.25" customHeight="1" x14ac:dyDescent="0.25">
      <c r="A15" s="3"/>
      <c r="B15" s="3"/>
      <c r="C15" s="3"/>
      <c r="D15" s="3"/>
      <c r="E15" s="3"/>
      <c r="F15" s="3"/>
      <c r="G15" s="3"/>
      <c r="H15" s="3">
        <f>SUM(H5:H14)</f>
        <v>272</v>
      </c>
    </row>
    <row r="16" spans="1:1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workbookViewId="0"/>
  </sheetViews>
  <sheetFormatPr defaultColWidth="12.625" defaultRowHeight="15" customHeight="1" x14ac:dyDescent="0.2"/>
  <cols>
    <col min="1" max="1" width="14.5" customWidth="1"/>
    <col min="2" max="9" width="7.625" customWidth="1"/>
    <col min="10" max="10" width="14.5" customWidth="1"/>
    <col min="11" max="26" width="7.625" customWidth="1"/>
  </cols>
  <sheetData>
    <row r="1" spans="1:17" ht="14.25" customHeight="1" x14ac:dyDescent="0.25">
      <c r="A1" s="1" t="s">
        <v>0</v>
      </c>
      <c r="B1" s="1">
        <v>372.13</v>
      </c>
    </row>
    <row r="2" spans="1:17" ht="14.25" customHeight="1" x14ac:dyDescent="0.25">
      <c r="A2" s="1" t="s">
        <v>17</v>
      </c>
      <c r="L2" s="1">
        <v>298</v>
      </c>
    </row>
    <row r="3" spans="1:17" ht="14.25" customHeight="1" x14ac:dyDescent="0.25">
      <c r="A3" s="1">
        <v>277</v>
      </c>
      <c r="B3" s="1">
        <f>ROUNDUP(27.7,0)</f>
        <v>28</v>
      </c>
      <c r="C3" s="1" t="s">
        <v>18</v>
      </c>
      <c r="D3" s="1">
        <v>8</v>
      </c>
      <c r="L3" s="1" t="s">
        <v>19</v>
      </c>
      <c r="M3" s="1" t="s">
        <v>20</v>
      </c>
      <c r="N3" s="1" t="s">
        <v>7</v>
      </c>
      <c r="O3" s="1" t="s">
        <v>21</v>
      </c>
    </row>
    <row r="4" spans="1:17" ht="14.25" customHeight="1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5" t="s">
        <v>22</v>
      </c>
      <c r="K4" s="6" t="s">
        <v>23</v>
      </c>
      <c r="L4" s="1">
        <v>20</v>
      </c>
      <c r="N4" s="1">
        <v>0</v>
      </c>
      <c r="O4" s="1">
        <v>7</v>
      </c>
      <c r="P4" s="1">
        <v>11</v>
      </c>
    </row>
    <row r="5" spans="1:17" ht="14.25" customHeight="1" x14ac:dyDescent="0.25">
      <c r="A5" s="3">
        <v>7207252935</v>
      </c>
      <c r="B5" s="3" t="s">
        <v>11</v>
      </c>
      <c r="C5" s="3">
        <f>ROUNDUP(B3,0)</f>
        <v>28</v>
      </c>
      <c r="D5" s="3">
        <v>15</v>
      </c>
      <c r="E5" s="3">
        <v>0</v>
      </c>
      <c r="F5" s="3"/>
      <c r="G5" s="3"/>
      <c r="H5" s="3">
        <f t="shared" ref="H5:H14" si="0">SUM(C5:G5)</f>
        <v>43</v>
      </c>
      <c r="I5" s="1">
        <f t="shared" ref="I5:I14" si="1">ROUND(H5,0)</f>
        <v>43</v>
      </c>
      <c r="J5" s="1" t="s">
        <v>24</v>
      </c>
      <c r="K5" s="1" t="s">
        <v>25</v>
      </c>
      <c r="L5" s="1">
        <v>20</v>
      </c>
      <c r="N5" s="1">
        <v>20.84</v>
      </c>
      <c r="O5" s="1">
        <v>7</v>
      </c>
    </row>
    <row r="6" spans="1:17" ht="14.25" customHeight="1" x14ac:dyDescent="0.25">
      <c r="A6" s="3">
        <v>3021662821</v>
      </c>
      <c r="B6" s="3" t="s">
        <v>12</v>
      </c>
      <c r="C6" s="3">
        <f>ROUNDUP(B3,0)</f>
        <v>28</v>
      </c>
      <c r="D6" s="3"/>
      <c r="E6" s="3">
        <v>0</v>
      </c>
      <c r="F6" s="3"/>
      <c r="G6" s="3">
        <v>2</v>
      </c>
      <c r="H6" s="3">
        <f t="shared" si="0"/>
        <v>30</v>
      </c>
      <c r="I6" s="1">
        <f t="shared" si="1"/>
        <v>30</v>
      </c>
      <c r="J6" s="1">
        <f>(H12-(H7+H9))</f>
        <v>-73</v>
      </c>
      <c r="K6" s="1" t="s">
        <v>26</v>
      </c>
      <c r="L6" s="1">
        <v>20</v>
      </c>
      <c r="N6" s="1">
        <v>9.3699999999999992</v>
      </c>
      <c r="O6" s="1">
        <v>7</v>
      </c>
    </row>
    <row r="7" spans="1:17" ht="14.25" customHeight="1" x14ac:dyDescent="0.25">
      <c r="A7" s="3">
        <v>5029443591</v>
      </c>
      <c r="B7" s="3" t="s">
        <v>13</v>
      </c>
      <c r="C7" s="3">
        <f>ROUNDUP(B3,0)</f>
        <v>28</v>
      </c>
      <c r="D7" s="3">
        <v>15</v>
      </c>
      <c r="E7" s="3">
        <v>30</v>
      </c>
      <c r="F7" s="3"/>
      <c r="G7" s="3">
        <v>2</v>
      </c>
      <c r="H7" s="3">
        <f t="shared" si="0"/>
        <v>75</v>
      </c>
      <c r="I7" s="1">
        <f t="shared" si="1"/>
        <v>75</v>
      </c>
      <c r="K7" s="1" t="s">
        <v>13</v>
      </c>
      <c r="L7" s="1">
        <v>0</v>
      </c>
      <c r="N7" s="1">
        <v>39.700000000000003</v>
      </c>
    </row>
    <row r="8" spans="1:17" ht="14.25" customHeight="1" x14ac:dyDescent="0.25">
      <c r="A8" s="3">
        <v>5024570997</v>
      </c>
      <c r="B8" s="3" t="s">
        <v>14</v>
      </c>
      <c r="C8" s="3">
        <f>ROUNDUP(B3,0)</f>
        <v>28</v>
      </c>
      <c r="D8" s="3">
        <v>15</v>
      </c>
      <c r="E8" s="3"/>
      <c r="F8" s="3"/>
      <c r="G8" s="3">
        <v>0</v>
      </c>
      <c r="H8" s="3">
        <f t="shared" si="0"/>
        <v>43</v>
      </c>
      <c r="I8" s="1">
        <f t="shared" si="1"/>
        <v>43</v>
      </c>
      <c r="L8" s="1">
        <f t="shared" ref="L8:O8" si="2">SUM(L4:L7)</f>
        <v>60</v>
      </c>
      <c r="M8" s="1">
        <f t="shared" si="2"/>
        <v>0</v>
      </c>
      <c r="N8" s="1">
        <f t="shared" si="2"/>
        <v>69.91</v>
      </c>
      <c r="O8" s="1">
        <f t="shared" si="2"/>
        <v>21</v>
      </c>
      <c r="P8" s="1">
        <f>SUM(L8+M8+N8+O8)</f>
        <v>150.91</v>
      </c>
    </row>
    <row r="9" spans="1:17" ht="14.25" customHeight="1" x14ac:dyDescent="0.25">
      <c r="A9" s="3">
        <v>5027599666</v>
      </c>
      <c r="B9" s="3" t="s">
        <v>13</v>
      </c>
      <c r="C9" s="3">
        <f>ROUNDUP(B3,0)</f>
        <v>28</v>
      </c>
      <c r="D9" s="3">
        <v>0</v>
      </c>
      <c r="E9" s="3"/>
      <c r="F9" s="3"/>
      <c r="G9" s="3"/>
      <c r="H9" s="3">
        <f t="shared" si="0"/>
        <v>28</v>
      </c>
      <c r="I9" s="1">
        <f t="shared" si="1"/>
        <v>28</v>
      </c>
    </row>
    <row r="10" spans="1:17" ht="14.25" customHeight="1" x14ac:dyDescent="0.25">
      <c r="A10" s="3">
        <v>4422308723</v>
      </c>
      <c r="B10" s="3" t="s">
        <v>15</v>
      </c>
      <c r="C10" s="3">
        <f>ROUNDUP(B3,0)</f>
        <v>28</v>
      </c>
      <c r="D10" s="3"/>
      <c r="E10" s="3"/>
      <c r="F10" s="3"/>
      <c r="G10" s="3"/>
      <c r="H10" s="3">
        <f t="shared" si="0"/>
        <v>28</v>
      </c>
      <c r="I10" s="1">
        <f t="shared" si="1"/>
        <v>28</v>
      </c>
    </row>
    <row r="11" spans="1:17" ht="14.25" customHeight="1" x14ac:dyDescent="0.25">
      <c r="A11" s="3">
        <v>6507037363</v>
      </c>
      <c r="B11" s="3" t="s">
        <v>16</v>
      </c>
      <c r="C11" s="3">
        <f>ROUNDUP(B3,0)</f>
        <v>28</v>
      </c>
      <c r="D11" s="3"/>
      <c r="E11" s="3"/>
      <c r="F11" s="3"/>
      <c r="G11" s="3"/>
      <c r="H11" s="3">
        <f t="shared" si="0"/>
        <v>28</v>
      </c>
      <c r="I11" s="1">
        <f t="shared" si="1"/>
        <v>28</v>
      </c>
      <c r="P11" s="1" t="s">
        <v>10</v>
      </c>
      <c r="Q11" s="1">
        <f>SUM(H15+P8)</f>
        <v>543.91</v>
      </c>
    </row>
    <row r="12" spans="1:17" ht="14.25" customHeight="1" x14ac:dyDescent="0.25">
      <c r="A12" s="3">
        <v>5527</v>
      </c>
      <c r="B12" s="3" t="s">
        <v>23</v>
      </c>
      <c r="C12" s="3">
        <f>ROUNDUP(B3,0)</f>
        <v>28</v>
      </c>
      <c r="D12" s="3"/>
      <c r="E12" s="3"/>
      <c r="F12" s="3"/>
      <c r="G12" s="3">
        <v>2</v>
      </c>
      <c r="H12" s="3">
        <f t="shared" si="0"/>
        <v>30</v>
      </c>
      <c r="I12" s="1">
        <f t="shared" si="1"/>
        <v>30</v>
      </c>
    </row>
    <row r="13" spans="1:17" ht="14.25" customHeight="1" x14ac:dyDescent="0.25">
      <c r="A13" s="3">
        <v>4726</v>
      </c>
      <c r="B13" s="3" t="s">
        <v>25</v>
      </c>
      <c r="C13" s="3">
        <f>ROUNDUP(B3,0)</f>
        <v>28</v>
      </c>
      <c r="D13" s="3"/>
      <c r="E13" s="3">
        <f>ROUNDUP(20.84,0)</f>
        <v>21</v>
      </c>
      <c r="F13" s="3"/>
      <c r="G13" s="3">
        <v>1</v>
      </c>
      <c r="H13" s="3">
        <f t="shared" si="0"/>
        <v>50</v>
      </c>
      <c r="I13" s="1">
        <f t="shared" si="1"/>
        <v>50</v>
      </c>
    </row>
    <row r="14" spans="1:17" ht="14.25" customHeight="1" x14ac:dyDescent="0.25">
      <c r="A14" s="3">
        <v>410</v>
      </c>
      <c r="B14" s="3" t="s">
        <v>26</v>
      </c>
      <c r="C14" s="3">
        <f>ROUNDUP(B3,0)</f>
        <v>28</v>
      </c>
      <c r="D14" s="3"/>
      <c r="E14" s="3">
        <f>ROUNDUP(9.37,0)</f>
        <v>10</v>
      </c>
      <c r="F14" s="3"/>
      <c r="G14" s="3"/>
      <c r="H14" s="3">
        <f t="shared" si="0"/>
        <v>38</v>
      </c>
      <c r="I14" s="1">
        <f t="shared" si="1"/>
        <v>38</v>
      </c>
    </row>
    <row r="15" spans="1:17" ht="14.25" customHeight="1" x14ac:dyDescent="0.25">
      <c r="A15" s="3"/>
      <c r="B15" s="3"/>
      <c r="C15" s="3"/>
      <c r="D15" s="3"/>
      <c r="E15" s="3"/>
      <c r="F15" s="3"/>
      <c r="G15" s="3"/>
      <c r="H15" s="3">
        <f>SUM(H5:H14)</f>
        <v>393</v>
      </c>
    </row>
    <row r="16" spans="1:17" ht="14.25" customHeight="1" x14ac:dyDescent="0.2"/>
    <row r="17" spans="7:7" ht="14.25" customHeight="1" x14ac:dyDescent="0.2"/>
    <row r="18" spans="7:7" ht="14.25" customHeight="1" x14ac:dyDescent="0.2"/>
    <row r="19" spans="7:7" ht="14.25" customHeight="1" x14ac:dyDescent="0.2"/>
    <row r="20" spans="7:7" ht="14.25" customHeight="1" x14ac:dyDescent="0.2"/>
    <row r="21" spans="7:7" ht="14.25" customHeight="1" x14ac:dyDescent="0.2"/>
    <row r="22" spans="7:7" ht="14.25" customHeight="1" x14ac:dyDescent="0.2"/>
    <row r="23" spans="7:7" ht="14.25" customHeight="1" x14ac:dyDescent="0.25">
      <c r="G23" s="1">
        <v>43</v>
      </c>
    </row>
    <row r="24" spans="7:7" ht="14.25" customHeight="1" x14ac:dyDescent="0.25">
      <c r="G24" s="1">
        <v>30</v>
      </c>
    </row>
    <row r="25" spans="7:7" ht="14.25" customHeight="1" x14ac:dyDescent="0.25">
      <c r="G25" s="1">
        <v>43</v>
      </c>
    </row>
    <row r="26" spans="7:7" ht="14.25" customHeight="1" x14ac:dyDescent="0.25">
      <c r="G26" s="1">
        <v>56</v>
      </c>
    </row>
    <row r="27" spans="7:7" ht="14.25" customHeight="1" x14ac:dyDescent="0.25">
      <c r="G27" s="1">
        <v>28</v>
      </c>
    </row>
    <row r="28" spans="7:7" ht="14.25" customHeight="1" x14ac:dyDescent="0.25">
      <c r="G28" s="1">
        <v>38</v>
      </c>
    </row>
    <row r="29" spans="7:7" ht="14.25" customHeight="1" x14ac:dyDescent="0.25">
      <c r="G29" s="1">
        <v>75</v>
      </c>
    </row>
    <row r="30" spans="7:7" ht="14.25" customHeight="1" x14ac:dyDescent="0.25">
      <c r="G30" s="1">
        <v>28</v>
      </c>
    </row>
    <row r="31" spans="7:7" ht="14.25" customHeight="1" x14ac:dyDescent="0.25">
      <c r="G31" s="1">
        <v>50</v>
      </c>
    </row>
    <row r="32" spans="7: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00"/>
  <sheetViews>
    <sheetView workbookViewId="0"/>
  </sheetViews>
  <sheetFormatPr defaultColWidth="12.625" defaultRowHeight="15" customHeight="1" x14ac:dyDescent="0.2"/>
  <cols>
    <col min="1" max="1" width="14.5" customWidth="1"/>
    <col min="2" max="9" width="7.625" customWidth="1"/>
    <col min="10" max="10" width="14.5" customWidth="1"/>
    <col min="11" max="26" width="7.625" customWidth="1"/>
  </cols>
  <sheetData>
    <row r="1" spans="1:17" ht="14.25" customHeight="1" x14ac:dyDescent="0.25">
      <c r="A1" s="1" t="s">
        <v>0</v>
      </c>
      <c r="B1" s="1">
        <v>372.13</v>
      </c>
    </row>
    <row r="2" spans="1:17" ht="14.25" customHeight="1" x14ac:dyDescent="0.25">
      <c r="A2" s="1" t="s">
        <v>17</v>
      </c>
      <c r="L2" s="1">
        <v>298</v>
      </c>
    </row>
    <row r="3" spans="1:17" ht="14.25" customHeight="1" x14ac:dyDescent="0.25">
      <c r="A3" s="1">
        <v>277</v>
      </c>
      <c r="B3" s="1">
        <f>ROUNDUP(27.7,0)</f>
        <v>28</v>
      </c>
      <c r="C3" s="1" t="s">
        <v>18</v>
      </c>
      <c r="D3" s="1">
        <v>8</v>
      </c>
      <c r="L3" s="1" t="s">
        <v>19</v>
      </c>
      <c r="M3" s="1" t="s">
        <v>20</v>
      </c>
      <c r="N3" s="1" t="s">
        <v>7</v>
      </c>
      <c r="O3" s="1" t="s">
        <v>21</v>
      </c>
    </row>
    <row r="4" spans="1:17" ht="14.25" customHeight="1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5" t="s">
        <v>22</v>
      </c>
      <c r="K4" s="6" t="s">
        <v>23</v>
      </c>
      <c r="L4" s="1">
        <v>20</v>
      </c>
      <c r="N4" s="1">
        <v>0</v>
      </c>
      <c r="O4" s="1">
        <v>7</v>
      </c>
      <c r="P4" s="1">
        <v>11</v>
      </c>
    </row>
    <row r="5" spans="1:17" ht="14.25" customHeight="1" x14ac:dyDescent="0.25">
      <c r="A5" s="3">
        <v>7207252935</v>
      </c>
      <c r="B5" s="3" t="s">
        <v>11</v>
      </c>
      <c r="C5" s="3">
        <f>ROUNDUP(B3,0)</f>
        <v>28</v>
      </c>
      <c r="D5" s="3">
        <v>15</v>
      </c>
      <c r="E5" s="3">
        <v>0</v>
      </c>
      <c r="F5" s="3"/>
      <c r="G5" s="3"/>
      <c r="H5" s="3">
        <f t="shared" ref="H5:H14" si="0">SUM(C5:G5)</f>
        <v>43</v>
      </c>
      <c r="I5" s="1">
        <f t="shared" ref="I5:I14" si="1">ROUND(H5,0)</f>
        <v>43</v>
      </c>
      <c r="J5" s="1" t="s">
        <v>24</v>
      </c>
      <c r="K5" s="1" t="s">
        <v>25</v>
      </c>
      <c r="L5" s="1">
        <v>20</v>
      </c>
      <c r="N5" s="1">
        <v>20.84</v>
      </c>
      <c r="O5" s="1">
        <v>7</v>
      </c>
    </row>
    <row r="6" spans="1:17" ht="14.25" customHeight="1" x14ac:dyDescent="0.25">
      <c r="A6" s="3">
        <v>3021662821</v>
      </c>
      <c r="B6" s="3" t="s">
        <v>12</v>
      </c>
      <c r="C6" s="3">
        <f>ROUNDUP(B3,0)</f>
        <v>28</v>
      </c>
      <c r="D6" s="3"/>
      <c r="E6" s="3">
        <v>0</v>
      </c>
      <c r="F6" s="3"/>
      <c r="G6" s="3">
        <v>2</v>
      </c>
      <c r="H6" s="3">
        <f t="shared" si="0"/>
        <v>30</v>
      </c>
      <c r="I6" s="1">
        <f t="shared" si="1"/>
        <v>30</v>
      </c>
      <c r="J6" s="1">
        <f>(H12-(H7+H9))</f>
        <v>-73</v>
      </c>
      <c r="K6" s="1" t="s">
        <v>26</v>
      </c>
      <c r="L6" s="1">
        <v>20</v>
      </c>
      <c r="N6" s="1">
        <v>9.3699999999999992</v>
      </c>
      <c r="O6" s="1">
        <v>7</v>
      </c>
    </row>
    <row r="7" spans="1:17" ht="14.25" customHeight="1" x14ac:dyDescent="0.25">
      <c r="A7" s="3">
        <v>5029443591</v>
      </c>
      <c r="B7" s="3" t="s">
        <v>13</v>
      </c>
      <c r="C7" s="3">
        <f>ROUNDUP(B3,0)</f>
        <v>28</v>
      </c>
      <c r="D7" s="3">
        <v>15</v>
      </c>
      <c r="E7" s="3">
        <v>30</v>
      </c>
      <c r="F7" s="3"/>
      <c r="G7" s="3">
        <v>2</v>
      </c>
      <c r="H7" s="3">
        <f t="shared" si="0"/>
        <v>75</v>
      </c>
      <c r="I7" s="1">
        <f t="shared" si="1"/>
        <v>75</v>
      </c>
      <c r="K7" s="1" t="s">
        <v>13</v>
      </c>
      <c r="L7" s="1">
        <v>0</v>
      </c>
      <c r="N7" s="1">
        <v>39.700000000000003</v>
      </c>
    </row>
    <row r="8" spans="1:17" ht="14.25" customHeight="1" x14ac:dyDescent="0.25">
      <c r="A8" s="3">
        <v>5024570997</v>
      </c>
      <c r="B8" s="3" t="s">
        <v>14</v>
      </c>
      <c r="C8" s="3">
        <f>ROUNDUP(B3,0)</f>
        <v>28</v>
      </c>
      <c r="D8" s="3">
        <v>15</v>
      </c>
      <c r="E8" s="3"/>
      <c r="F8" s="3"/>
      <c r="G8" s="3">
        <v>0</v>
      </c>
      <c r="H8" s="3">
        <f t="shared" si="0"/>
        <v>43</v>
      </c>
      <c r="I8" s="1">
        <f t="shared" si="1"/>
        <v>43</v>
      </c>
      <c r="L8" s="1">
        <f t="shared" ref="L8:O8" si="2">SUM(L4:L7)</f>
        <v>60</v>
      </c>
      <c r="M8" s="1">
        <f t="shared" si="2"/>
        <v>0</v>
      </c>
      <c r="N8" s="1">
        <f t="shared" si="2"/>
        <v>69.91</v>
      </c>
      <c r="O8" s="1">
        <f t="shared" si="2"/>
        <v>21</v>
      </c>
      <c r="P8" s="1">
        <f>SUM(L8+M8+N8+O8)</f>
        <v>150.91</v>
      </c>
    </row>
    <row r="9" spans="1:17" ht="14.25" customHeight="1" x14ac:dyDescent="0.25">
      <c r="A9" s="3">
        <v>5027599666</v>
      </c>
      <c r="B9" s="3" t="s">
        <v>13</v>
      </c>
      <c r="C9" s="3">
        <f>ROUNDUP(B3,0)</f>
        <v>28</v>
      </c>
      <c r="D9" s="3">
        <v>0</v>
      </c>
      <c r="E9" s="3"/>
      <c r="F9" s="3"/>
      <c r="G9" s="3"/>
      <c r="H9" s="3">
        <f t="shared" si="0"/>
        <v>28</v>
      </c>
      <c r="I9" s="1">
        <f t="shared" si="1"/>
        <v>28</v>
      </c>
    </row>
    <row r="10" spans="1:17" ht="14.25" customHeight="1" x14ac:dyDescent="0.25">
      <c r="A10" s="3">
        <v>4422308723</v>
      </c>
      <c r="B10" s="3" t="s">
        <v>15</v>
      </c>
      <c r="C10" s="3">
        <f>ROUNDUP(B3,0)</f>
        <v>28</v>
      </c>
      <c r="D10" s="3"/>
      <c r="E10" s="3"/>
      <c r="F10" s="3"/>
      <c r="G10" s="3"/>
      <c r="H10" s="3">
        <f t="shared" si="0"/>
        <v>28</v>
      </c>
      <c r="I10" s="1">
        <f t="shared" si="1"/>
        <v>28</v>
      </c>
    </row>
    <row r="11" spans="1:17" ht="14.25" customHeight="1" x14ac:dyDescent="0.25">
      <c r="A11" s="3">
        <v>6507037363</v>
      </c>
      <c r="B11" s="3" t="s">
        <v>16</v>
      </c>
      <c r="C11" s="3">
        <f>ROUNDUP(B3,0)</f>
        <v>28</v>
      </c>
      <c r="D11" s="3"/>
      <c r="E11" s="3"/>
      <c r="F11" s="3"/>
      <c r="G11" s="3"/>
      <c r="H11" s="3">
        <f t="shared" si="0"/>
        <v>28</v>
      </c>
      <c r="I11" s="1">
        <f t="shared" si="1"/>
        <v>28</v>
      </c>
      <c r="P11" s="1" t="s">
        <v>10</v>
      </c>
      <c r="Q11" s="1">
        <f>SUM(H15+P8)</f>
        <v>543.91</v>
      </c>
    </row>
    <row r="12" spans="1:17" ht="14.25" customHeight="1" x14ac:dyDescent="0.25">
      <c r="A12" s="3">
        <v>5527</v>
      </c>
      <c r="B12" s="3" t="s">
        <v>23</v>
      </c>
      <c r="C12" s="3">
        <f>ROUNDUP(B3,0)</f>
        <v>28</v>
      </c>
      <c r="D12" s="3"/>
      <c r="E12" s="3"/>
      <c r="F12" s="3"/>
      <c r="G12" s="3">
        <v>2</v>
      </c>
      <c r="H12" s="3">
        <f t="shared" si="0"/>
        <v>30</v>
      </c>
      <c r="I12" s="1">
        <f t="shared" si="1"/>
        <v>30</v>
      </c>
    </row>
    <row r="13" spans="1:17" ht="14.25" customHeight="1" x14ac:dyDescent="0.25">
      <c r="A13" s="3">
        <v>4726</v>
      </c>
      <c r="B13" s="3" t="s">
        <v>25</v>
      </c>
      <c r="C13" s="3">
        <f>ROUNDUP(B3,0)</f>
        <v>28</v>
      </c>
      <c r="D13" s="3"/>
      <c r="E13" s="3">
        <f>ROUNDUP(20.84,0)</f>
        <v>21</v>
      </c>
      <c r="F13" s="3"/>
      <c r="G13" s="3">
        <v>1</v>
      </c>
      <c r="H13" s="3">
        <f t="shared" si="0"/>
        <v>50</v>
      </c>
      <c r="I13" s="1">
        <f t="shared" si="1"/>
        <v>50</v>
      </c>
    </row>
    <row r="14" spans="1:17" ht="14.25" customHeight="1" x14ac:dyDescent="0.25">
      <c r="A14" s="3">
        <v>410</v>
      </c>
      <c r="B14" s="3" t="s">
        <v>26</v>
      </c>
      <c r="C14" s="3">
        <f>ROUNDUP(B3,0)</f>
        <v>28</v>
      </c>
      <c r="D14" s="3"/>
      <c r="E14" s="3">
        <f>ROUNDUP(9.37,0)</f>
        <v>10</v>
      </c>
      <c r="F14" s="3"/>
      <c r="G14" s="3"/>
      <c r="H14" s="3">
        <f t="shared" si="0"/>
        <v>38</v>
      </c>
      <c r="I14" s="1">
        <f t="shared" si="1"/>
        <v>38</v>
      </c>
    </row>
    <row r="15" spans="1:17" ht="14.25" customHeight="1" x14ac:dyDescent="0.25">
      <c r="A15" s="3"/>
      <c r="B15" s="3"/>
      <c r="C15" s="3"/>
      <c r="D15" s="3"/>
      <c r="E15" s="3"/>
      <c r="F15" s="3"/>
      <c r="G15" s="3"/>
      <c r="H15" s="3">
        <f>SUM(H5:H14)</f>
        <v>393</v>
      </c>
    </row>
    <row r="16" spans="1:17" ht="14.25" customHeight="1" x14ac:dyDescent="0.2"/>
    <row r="17" spans="7:7" ht="14.25" customHeight="1" x14ac:dyDescent="0.2"/>
    <row r="18" spans="7:7" ht="14.25" customHeight="1" x14ac:dyDescent="0.2"/>
    <row r="19" spans="7:7" ht="14.25" customHeight="1" x14ac:dyDescent="0.2"/>
    <row r="20" spans="7:7" ht="14.25" customHeight="1" x14ac:dyDescent="0.2"/>
    <row r="21" spans="7:7" ht="14.25" customHeight="1" x14ac:dyDescent="0.2"/>
    <row r="22" spans="7:7" ht="14.25" customHeight="1" x14ac:dyDescent="0.2"/>
    <row r="23" spans="7:7" ht="14.25" customHeight="1" x14ac:dyDescent="0.25">
      <c r="G23" s="1">
        <v>43</v>
      </c>
    </row>
    <row r="24" spans="7:7" ht="14.25" customHeight="1" x14ac:dyDescent="0.25">
      <c r="G24" s="1">
        <v>30</v>
      </c>
    </row>
    <row r="25" spans="7:7" ht="14.25" customHeight="1" x14ac:dyDescent="0.25">
      <c r="G25" s="1">
        <v>43</v>
      </c>
    </row>
    <row r="26" spans="7:7" ht="14.25" customHeight="1" x14ac:dyDescent="0.25">
      <c r="G26" s="1">
        <v>56</v>
      </c>
    </row>
    <row r="27" spans="7:7" ht="14.25" customHeight="1" x14ac:dyDescent="0.25">
      <c r="G27" s="1">
        <v>28</v>
      </c>
    </row>
    <row r="28" spans="7:7" ht="14.25" customHeight="1" x14ac:dyDescent="0.25">
      <c r="G28" s="1">
        <v>38</v>
      </c>
    </row>
    <row r="29" spans="7:7" ht="14.25" customHeight="1" x14ac:dyDescent="0.25">
      <c r="G29" s="1">
        <v>75</v>
      </c>
    </row>
    <row r="30" spans="7:7" ht="14.25" customHeight="1" x14ac:dyDescent="0.25">
      <c r="G30" s="1">
        <v>28</v>
      </c>
    </row>
    <row r="31" spans="7:7" ht="14.25" customHeight="1" x14ac:dyDescent="0.25">
      <c r="G31" s="1">
        <v>50</v>
      </c>
    </row>
    <row r="32" spans="7: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999"/>
  <sheetViews>
    <sheetView workbookViewId="0">
      <selection activeCell="H15" sqref="H15"/>
    </sheetView>
  </sheetViews>
  <sheetFormatPr defaultColWidth="12.625" defaultRowHeight="15" customHeight="1" x14ac:dyDescent="0.2"/>
  <cols>
    <col min="1" max="1" width="14.5" customWidth="1"/>
    <col min="2" max="9" width="7.625" customWidth="1"/>
    <col min="10" max="10" width="14.5" customWidth="1"/>
    <col min="11" max="12" width="7.625" customWidth="1"/>
    <col min="13" max="13" width="20.25" customWidth="1"/>
    <col min="14" max="26" width="7.625" customWidth="1"/>
  </cols>
  <sheetData>
    <row r="1" spans="1:14" ht="14.25" customHeight="1" x14ac:dyDescent="0.25">
      <c r="A1" s="1" t="s">
        <v>0</v>
      </c>
      <c r="B1" s="7">
        <v>393</v>
      </c>
    </row>
    <row r="2" spans="1:14" ht="14.25" customHeight="1" x14ac:dyDescent="0.25">
      <c r="A2" s="1" t="s">
        <v>17</v>
      </c>
    </row>
    <row r="3" spans="1:14" ht="14.25" customHeight="1" x14ac:dyDescent="0.25">
      <c r="A3" s="7">
        <v>247</v>
      </c>
      <c r="B3" s="1">
        <f>(A3)/9</f>
        <v>27.444444444444443</v>
      </c>
      <c r="C3" s="1" t="s">
        <v>18</v>
      </c>
      <c r="D3" s="7">
        <v>8</v>
      </c>
    </row>
    <row r="4" spans="1:14" ht="14.25" customHeight="1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5" t="s">
        <v>22</v>
      </c>
      <c r="K4" s="8"/>
    </row>
    <row r="5" spans="1:14" ht="14.25" customHeight="1" x14ac:dyDescent="0.25">
      <c r="A5" s="3">
        <v>7207252935</v>
      </c>
      <c r="B5" s="3" t="s">
        <v>11</v>
      </c>
      <c r="C5" s="3">
        <f>ROUNDUP(B3,0)</f>
        <v>28</v>
      </c>
      <c r="D5" s="3">
        <v>15</v>
      </c>
      <c r="E5" s="3">
        <v>0</v>
      </c>
      <c r="F5" s="3"/>
      <c r="G5" s="3"/>
      <c r="H5" s="3">
        <f>SUM(C5:G5)</f>
        <v>43</v>
      </c>
      <c r="I5" s="1">
        <f t="shared" ref="I5:I14" si="0">ROUND(H5,0)</f>
        <v>43</v>
      </c>
    </row>
    <row r="6" spans="1:14" ht="14.25" customHeight="1" x14ac:dyDescent="0.25">
      <c r="A6" s="3">
        <v>3021662821</v>
      </c>
      <c r="B6" s="3" t="s">
        <v>12</v>
      </c>
      <c r="C6" s="3">
        <f>ROUNDUP(B3,0)</f>
        <v>28</v>
      </c>
      <c r="D6" s="3"/>
      <c r="E6" s="9"/>
      <c r="F6" s="3"/>
      <c r="G6" s="9">
        <v>0</v>
      </c>
      <c r="H6" s="9"/>
      <c r="I6" s="1">
        <f t="shared" si="0"/>
        <v>0</v>
      </c>
    </row>
    <row r="7" spans="1:14" ht="14.25" customHeight="1" x14ac:dyDescent="0.25">
      <c r="A7" s="3">
        <v>5029443591</v>
      </c>
      <c r="B7" s="3" t="s">
        <v>13</v>
      </c>
      <c r="C7" s="3">
        <f>ROUNDUP(B3,0)</f>
        <v>28</v>
      </c>
      <c r="D7" s="3">
        <v>15</v>
      </c>
      <c r="E7" s="3">
        <v>30</v>
      </c>
      <c r="F7" s="3"/>
      <c r="G7" s="9">
        <v>0</v>
      </c>
      <c r="H7" s="3">
        <f t="shared" ref="H7:H14" si="1">SUM(C7:G7)</f>
        <v>73</v>
      </c>
      <c r="I7" s="1">
        <f t="shared" si="0"/>
        <v>73</v>
      </c>
    </row>
    <row r="8" spans="1:14" ht="14.25" customHeight="1" x14ac:dyDescent="0.25">
      <c r="A8" s="3">
        <v>5024570997</v>
      </c>
      <c r="B8" s="3" t="s">
        <v>14</v>
      </c>
      <c r="C8" s="3">
        <f>ROUNDUP(B3,0)</f>
        <v>28</v>
      </c>
      <c r="D8" s="3">
        <v>15</v>
      </c>
      <c r="E8" s="3"/>
      <c r="F8" s="3"/>
      <c r="G8" s="9">
        <v>0</v>
      </c>
      <c r="H8" s="3">
        <f t="shared" si="1"/>
        <v>43</v>
      </c>
      <c r="I8" s="1">
        <f t="shared" si="0"/>
        <v>43</v>
      </c>
    </row>
    <row r="9" spans="1:14" ht="14.25" customHeight="1" x14ac:dyDescent="0.25">
      <c r="A9" s="3">
        <v>5027599666</v>
      </c>
      <c r="B9" s="9" t="s">
        <v>27</v>
      </c>
      <c r="C9" s="3">
        <f>ROUNDUP(B3,0)</f>
        <v>28</v>
      </c>
      <c r="D9" s="3">
        <v>0</v>
      </c>
      <c r="E9" s="3"/>
      <c r="F9" s="9">
        <v>11</v>
      </c>
      <c r="G9" s="3"/>
      <c r="H9" s="3">
        <f t="shared" si="1"/>
        <v>39</v>
      </c>
      <c r="I9" s="1">
        <f t="shared" si="0"/>
        <v>39</v>
      </c>
    </row>
    <row r="10" spans="1:14" ht="14.25" customHeight="1" x14ac:dyDescent="0.25">
      <c r="A10" s="3">
        <v>4422308723</v>
      </c>
      <c r="B10" s="3" t="s">
        <v>15</v>
      </c>
      <c r="C10" s="3">
        <f>ROUNDUP(B3,0)</f>
        <v>28</v>
      </c>
      <c r="D10" s="3"/>
      <c r="E10" s="3"/>
      <c r="F10" s="9">
        <v>0</v>
      </c>
      <c r="G10" s="3"/>
      <c r="H10" s="3">
        <f t="shared" si="1"/>
        <v>28</v>
      </c>
      <c r="I10" s="1">
        <f t="shared" si="0"/>
        <v>28</v>
      </c>
    </row>
    <row r="11" spans="1:14" ht="14.25" customHeight="1" x14ac:dyDescent="0.25">
      <c r="A11" s="3">
        <v>6507037363</v>
      </c>
      <c r="B11" s="3" t="s">
        <v>16</v>
      </c>
      <c r="C11" s="3">
        <f>ROUNDUP(B3,0)</f>
        <v>28</v>
      </c>
      <c r="D11" s="3"/>
      <c r="E11" s="3"/>
      <c r="F11" s="3"/>
      <c r="G11" s="3"/>
      <c r="H11" s="3">
        <f t="shared" si="1"/>
        <v>28</v>
      </c>
      <c r="I11" s="1">
        <f t="shared" si="0"/>
        <v>28</v>
      </c>
    </row>
    <row r="12" spans="1:14" ht="14.25" customHeight="1" x14ac:dyDescent="0.25">
      <c r="A12" s="3">
        <v>5527</v>
      </c>
      <c r="B12" s="3" t="s">
        <v>23</v>
      </c>
      <c r="C12" s="3">
        <f>ROUNDUP(B3,0)</f>
        <v>28</v>
      </c>
      <c r="D12" s="3"/>
      <c r="E12" s="3"/>
      <c r="F12" s="3"/>
      <c r="G12" s="9">
        <v>0</v>
      </c>
      <c r="H12" s="3">
        <f t="shared" si="1"/>
        <v>28</v>
      </c>
      <c r="I12" s="1">
        <f t="shared" si="0"/>
        <v>28</v>
      </c>
    </row>
    <row r="13" spans="1:14" ht="14.25" customHeight="1" x14ac:dyDescent="0.25">
      <c r="A13" s="3">
        <v>4726</v>
      </c>
      <c r="B13" s="3" t="s">
        <v>25</v>
      </c>
      <c r="C13" s="3">
        <f>ROUNDUP(B3,0)</f>
        <v>28</v>
      </c>
      <c r="D13" s="3"/>
      <c r="E13" s="3">
        <f>ROUNDUP(20.84,0)</f>
        <v>21</v>
      </c>
      <c r="F13" s="3"/>
      <c r="G13" s="9">
        <v>0</v>
      </c>
      <c r="H13" s="3">
        <f t="shared" si="1"/>
        <v>49</v>
      </c>
      <c r="I13" s="1">
        <f t="shared" si="0"/>
        <v>49</v>
      </c>
    </row>
    <row r="14" spans="1:14" ht="14.25" customHeight="1" x14ac:dyDescent="0.25">
      <c r="A14" s="3">
        <v>410</v>
      </c>
      <c r="B14" s="3" t="s">
        <v>26</v>
      </c>
      <c r="C14" s="3">
        <f>ROUNDUP(B3,0)</f>
        <v>28</v>
      </c>
      <c r="D14" s="3"/>
      <c r="E14" s="3">
        <f>ROUNDUP(9.37,0)</f>
        <v>10</v>
      </c>
      <c r="F14" s="3"/>
      <c r="G14" s="3"/>
      <c r="H14" s="3">
        <f t="shared" si="1"/>
        <v>38</v>
      </c>
      <c r="I14" s="1">
        <f t="shared" si="0"/>
        <v>38</v>
      </c>
    </row>
    <row r="15" spans="1:14" ht="14.25" customHeight="1" x14ac:dyDescent="0.25">
      <c r="A15" s="3"/>
      <c r="B15" s="3"/>
      <c r="C15" s="3"/>
      <c r="D15" s="3"/>
      <c r="E15" s="3"/>
      <c r="F15" s="3"/>
      <c r="G15" s="3"/>
      <c r="H15" s="3"/>
      <c r="M15" s="10" t="str">
        <f>CONCATENATE(TEXT(B4,H4))</f>
        <v>Name</v>
      </c>
      <c r="N15" s="11" t="s">
        <v>28</v>
      </c>
    </row>
    <row r="16" spans="1:14" ht="14.25" customHeight="1" x14ac:dyDescent="0.2">
      <c r="M16" s="11" t="s">
        <v>11</v>
      </c>
      <c r="N16" s="11">
        <v>46</v>
      </c>
    </row>
    <row r="17" spans="2:14" ht="14.25" customHeight="1" x14ac:dyDescent="0.2">
      <c r="M17" s="11" t="s">
        <v>29</v>
      </c>
      <c r="N17" s="11">
        <v>41</v>
      </c>
    </row>
    <row r="18" spans="2:14" ht="14.25" customHeight="1" x14ac:dyDescent="0.2">
      <c r="M18" s="11" t="s">
        <v>13</v>
      </c>
      <c r="N18" s="11">
        <v>75</v>
      </c>
    </row>
    <row r="19" spans="2:14" ht="14.25" customHeight="1" x14ac:dyDescent="0.2">
      <c r="M19" s="11" t="s">
        <v>14</v>
      </c>
      <c r="N19" s="11">
        <v>46</v>
      </c>
    </row>
    <row r="20" spans="2:14" ht="14.25" customHeight="1" x14ac:dyDescent="0.2">
      <c r="M20" s="11" t="s">
        <v>30</v>
      </c>
      <c r="N20" s="11">
        <v>42</v>
      </c>
    </row>
    <row r="21" spans="2:14" ht="14.25" customHeight="1" x14ac:dyDescent="0.2">
      <c r="M21" s="11" t="s">
        <v>15</v>
      </c>
      <c r="N21" s="11">
        <v>31</v>
      </c>
    </row>
    <row r="22" spans="2:14" ht="14.25" customHeight="1" x14ac:dyDescent="0.25">
      <c r="G22" s="1">
        <v>43</v>
      </c>
      <c r="M22" s="11" t="s">
        <v>16</v>
      </c>
      <c r="N22" s="11">
        <v>31</v>
      </c>
    </row>
    <row r="23" spans="2:14" ht="14.25" customHeight="1" x14ac:dyDescent="0.25">
      <c r="G23" s="1">
        <v>30</v>
      </c>
      <c r="M23" s="11" t="s">
        <v>23</v>
      </c>
      <c r="N23" s="11">
        <v>30</v>
      </c>
    </row>
    <row r="24" spans="2:14" ht="14.25" customHeight="1" x14ac:dyDescent="0.25">
      <c r="B24" s="1">
        <f>(A3)/9</f>
        <v>27.444444444444443</v>
      </c>
      <c r="G24" s="1">
        <v>43</v>
      </c>
      <c r="M24" s="11" t="s">
        <v>25</v>
      </c>
      <c r="N24" s="11">
        <v>52</v>
      </c>
    </row>
    <row r="25" spans="2:14" ht="14.25" customHeight="1" x14ac:dyDescent="0.25">
      <c r="G25" s="1">
        <v>56</v>
      </c>
      <c r="M25" s="11" t="s">
        <v>10</v>
      </c>
      <c r="N25" s="10">
        <f>SUM(N16:N24)</f>
        <v>394</v>
      </c>
    </row>
    <row r="26" spans="2:14" ht="14.25" customHeight="1" x14ac:dyDescent="0.25">
      <c r="G26" s="1">
        <v>28</v>
      </c>
    </row>
    <row r="27" spans="2:14" ht="14.25" customHeight="1" x14ac:dyDescent="0.25">
      <c r="G27" s="1">
        <v>38</v>
      </c>
    </row>
    <row r="28" spans="2:14" ht="14.25" customHeight="1" x14ac:dyDescent="0.25">
      <c r="G28" s="1">
        <v>75</v>
      </c>
    </row>
    <row r="29" spans="2:14" ht="14.25" customHeight="1" x14ac:dyDescent="0.25">
      <c r="G29" s="1">
        <v>28</v>
      </c>
    </row>
    <row r="30" spans="2:14" ht="14.25" customHeight="1" x14ac:dyDescent="0.25">
      <c r="G30" s="1">
        <v>50</v>
      </c>
    </row>
    <row r="31" spans="2:14" ht="14.25" customHeight="1" x14ac:dyDescent="0.2"/>
    <row r="32" spans="2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3" ht="14.25" customHeight="1" x14ac:dyDescent="0.25">
      <c r="A1" s="1" t="s">
        <v>31</v>
      </c>
      <c r="B1" s="1">
        <v>3.99</v>
      </c>
      <c r="C1" s="1">
        <v>3.99</v>
      </c>
    </row>
    <row r="2" spans="1:3" ht="14.25" customHeight="1" x14ac:dyDescent="0.25">
      <c r="A2" s="1" t="s">
        <v>32</v>
      </c>
      <c r="B2" s="1">
        <v>11.99</v>
      </c>
    </row>
    <row r="3" spans="1:3" ht="14.25" customHeight="1" x14ac:dyDescent="0.25">
      <c r="A3" s="1" t="s">
        <v>33</v>
      </c>
      <c r="B3" s="1">
        <v>10.58</v>
      </c>
    </row>
    <row r="4" spans="1:3" ht="14.25" customHeight="1" x14ac:dyDescent="0.25">
      <c r="A4" s="1" t="s">
        <v>34</v>
      </c>
      <c r="B4" s="1">
        <v>3.49</v>
      </c>
      <c r="C4" s="1">
        <v>3.49</v>
      </c>
    </row>
    <row r="5" spans="1:3" ht="14.25" customHeight="1" x14ac:dyDescent="0.25">
      <c r="A5" s="1" t="s">
        <v>35</v>
      </c>
      <c r="B5" s="1">
        <v>9.99</v>
      </c>
    </row>
    <row r="6" spans="1:3" ht="14.25" customHeight="1" x14ac:dyDescent="0.25">
      <c r="A6" s="1" t="s">
        <v>36</v>
      </c>
      <c r="B6" s="1">
        <v>8.99</v>
      </c>
      <c r="C6" s="1">
        <v>8.99</v>
      </c>
    </row>
    <row r="7" spans="1:3" ht="14.25" customHeight="1" x14ac:dyDescent="0.25">
      <c r="A7" s="1" t="s">
        <v>37</v>
      </c>
      <c r="B7" s="1">
        <v>3.99</v>
      </c>
    </row>
    <row r="8" spans="1:3" ht="14.25" customHeight="1" x14ac:dyDescent="0.25">
      <c r="A8" s="1" t="s">
        <v>38</v>
      </c>
      <c r="B8" s="1">
        <v>7.99</v>
      </c>
    </row>
    <row r="9" spans="1:3" ht="14.25" customHeight="1" x14ac:dyDescent="0.25">
      <c r="B9" s="1">
        <f>SUM(B1:B8)</f>
        <v>61.010000000000012</v>
      </c>
    </row>
    <row r="10" spans="1:3" ht="14.25" customHeight="1" x14ac:dyDescent="0.25">
      <c r="A10" s="1" t="s">
        <v>39</v>
      </c>
      <c r="C10" s="1">
        <v>4</v>
      </c>
    </row>
    <row r="11" spans="1:3" ht="14.25" customHeight="1" x14ac:dyDescent="0.25">
      <c r="A11" s="1" t="s">
        <v>40</v>
      </c>
      <c r="C11" s="1">
        <v>2</v>
      </c>
    </row>
    <row r="12" spans="1:3" ht="14.25" customHeight="1" x14ac:dyDescent="0.25">
      <c r="A12" s="1" t="s">
        <v>41</v>
      </c>
      <c r="C12" s="1">
        <v>5.99</v>
      </c>
    </row>
    <row r="13" spans="1:3" ht="14.25" customHeight="1" x14ac:dyDescent="0.25">
      <c r="A13" s="1" t="s">
        <v>42</v>
      </c>
      <c r="C13" s="1">
        <v>3.29</v>
      </c>
    </row>
    <row r="14" spans="1:3" ht="14.25" customHeight="1" x14ac:dyDescent="0.25">
      <c r="A14" s="1" t="s">
        <v>43</v>
      </c>
      <c r="C14" s="1">
        <v>0.99</v>
      </c>
    </row>
    <row r="15" spans="1:3" ht="14.25" customHeight="1" x14ac:dyDescent="0.25">
      <c r="A15" s="1" t="s">
        <v>44</v>
      </c>
      <c r="C15" s="1">
        <v>6.99</v>
      </c>
    </row>
    <row r="16" spans="1:3" ht="14.25" customHeight="1" x14ac:dyDescent="0.25">
      <c r="A16" s="1" t="s">
        <v>45</v>
      </c>
      <c r="C16" s="1">
        <v>3.49</v>
      </c>
    </row>
    <row r="17" spans="1:3" ht="14.25" customHeight="1" x14ac:dyDescent="0.25">
      <c r="A17" s="1" t="s">
        <v>46</v>
      </c>
      <c r="C17" s="1">
        <v>4.99</v>
      </c>
    </row>
    <row r="18" spans="1:3" ht="14.25" customHeight="1" x14ac:dyDescent="0.25">
      <c r="A18" s="1" t="s">
        <v>47</v>
      </c>
      <c r="C18" s="1">
        <v>4.49</v>
      </c>
    </row>
    <row r="19" spans="1:3" ht="14.25" customHeight="1" x14ac:dyDescent="0.25">
      <c r="A19" s="1" t="s">
        <v>48</v>
      </c>
      <c r="C19" s="1">
        <v>7.99</v>
      </c>
    </row>
    <row r="20" spans="1:3" ht="14.25" customHeight="1" x14ac:dyDescent="0.25">
      <c r="C20" s="1">
        <f>SUM(C1:C19)</f>
        <v>60.690000000000012</v>
      </c>
    </row>
    <row r="21" spans="1:3" ht="14.25" customHeight="1" x14ac:dyDescent="0.25">
      <c r="A21" s="1" t="s">
        <v>10</v>
      </c>
      <c r="B21" s="1">
        <f>SUM(B9+C20)</f>
        <v>121.70000000000002</v>
      </c>
    </row>
    <row r="22" spans="1:3" ht="14.25" customHeight="1" x14ac:dyDescent="0.2"/>
    <row r="23" spans="1:3" ht="14.25" customHeight="1" x14ac:dyDescent="0.2"/>
    <row r="24" spans="1:3" ht="14.25" customHeight="1" x14ac:dyDescent="0.2"/>
    <row r="25" spans="1:3" ht="14.25" customHeight="1" x14ac:dyDescent="0.2"/>
    <row r="26" spans="1:3" ht="14.25" customHeight="1" x14ac:dyDescent="0.2"/>
    <row r="27" spans="1:3" ht="14.25" customHeight="1" x14ac:dyDescent="0.2"/>
    <row r="28" spans="1:3" ht="14.25" customHeight="1" x14ac:dyDescent="0.2"/>
    <row r="29" spans="1:3" ht="14.25" customHeight="1" x14ac:dyDescent="0.2"/>
    <row r="30" spans="1:3" ht="14.25" customHeight="1" x14ac:dyDescent="0.2"/>
    <row r="31" spans="1:3" ht="14.25" customHeight="1" x14ac:dyDescent="0.2"/>
    <row r="32" spans="1: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Sheet2</vt:lpstr>
      <vt:lpstr>Feb298</vt:lpstr>
      <vt:lpstr>April2020</vt:lpstr>
      <vt:lpstr>MAY2020</vt:lpstr>
      <vt:lpstr>June2020</vt:lpstr>
      <vt:lpstr>July2020</vt:lpstr>
      <vt:lpstr>WholeFood</vt:lpstr>
      <vt:lpstr>Aug2020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Chaurasia, Bhaskar</dc:creator>
  <cp:lastModifiedBy>Bhasker Chaurasia</cp:lastModifiedBy>
  <dcterms:created xsi:type="dcterms:W3CDTF">2019-12-03T21:41:39Z</dcterms:created>
  <dcterms:modified xsi:type="dcterms:W3CDTF">2020-08-13T01:07:35Z</dcterms:modified>
</cp:coreProperties>
</file>