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F:\HPC\7DS4\Assignment_2\"/>
    </mc:Choice>
  </mc:AlternateContent>
  <bookViews>
    <workbookView xWindow="0" yWindow="0" windowWidth="38400" windowHeight="178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U2" i="1"/>
  <c r="T2" i="1"/>
  <c r="S2" i="1"/>
  <c r="J10" i="1" l="1"/>
  <c r="J9" i="1"/>
  <c r="J8" i="1"/>
  <c r="J7" i="1"/>
  <c r="J5" i="1"/>
  <c r="J4" i="1"/>
  <c r="J3" i="1"/>
  <c r="J2" i="1"/>
  <c r="Q46" i="1"/>
  <c r="Q47" i="1"/>
  <c r="Q48" i="1"/>
  <c r="Q44" i="1"/>
  <c r="Q45" i="1"/>
  <c r="Q35" i="1"/>
  <c r="Q36" i="1"/>
  <c r="Q37" i="1"/>
  <c r="Q38" i="1"/>
  <c r="Q39" i="1"/>
  <c r="Q40" i="1"/>
  <c r="Q41" i="1"/>
  <c r="Q42" i="1"/>
  <c r="Q43" i="1"/>
  <c r="Q29" i="1"/>
  <c r="Q30" i="1"/>
  <c r="Q31" i="1"/>
  <c r="Q32" i="1"/>
  <c r="Q33" i="1"/>
  <c r="Q17" i="1"/>
  <c r="Q18" i="1"/>
  <c r="Q19" i="1"/>
  <c r="Q20" i="1"/>
  <c r="Q21" i="1"/>
  <c r="Q22" i="1"/>
  <c r="Q23" i="1"/>
  <c r="Q24" i="1"/>
  <c r="Q25" i="1"/>
  <c r="Q26" i="1"/>
  <c r="Q27" i="1"/>
  <c r="Q28" i="1"/>
  <c r="R2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30" i="1" s="1"/>
  <c r="R31" i="1" s="1"/>
  <c r="R32" i="1" s="1"/>
  <c r="R33" i="1" s="1"/>
  <c r="R34" i="1" s="1"/>
  <c r="R35" i="1" l="1"/>
  <c r="R36" i="1" s="1"/>
  <c r="R37" i="1" s="1"/>
  <c r="R38" i="1" s="1"/>
  <c r="R39" i="1" s="1"/>
  <c r="R40" i="1" s="1"/>
  <c r="R41" i="1" s="1"/>
  <c r="R42" i="1" s="1"/>
  <c r="R43" i="1" s="1"/>
  <c r="R45" i="1" s="1"/>
  <c r="R46" i="1" s="1"/>
  <c r="R47" i="1" s="1"/>
  <c r="R48" i="1" s="1"/>
</calcChain>
</file>

<file path=xl/sharedStrings.xml><?xml version="1.0" encoding="utf-8"?>
<sst xmlns="http://schemas.openxmlformats.org/spreadsheetml/2006/main" count="98" uniqueCount="47">
  <si>
    <t>Kowno</t>
  </si>
  <si>
    <t>Oct</t>
  </si>
  <si>
    <t>A</t>
  </si>
  <si>
    <t>Wilna</t>
  </si>
  <si>
    <t>Smorgoni</t>
  </si>
  <si>
    <t>Nov</t>
  </si>
  <si>
    <t>Molodexno</t>
  </si>
  <si>
    <t>Gloubokoe</t>
  </si>
  <si>
    <t>Minsk</t>
  </si>
  <si>
    <t>Studienska</t>
  </si>
  <si>
    <t>Dec</t>
  </si>
  <si>
    <t>Polotzk</t>
  </si>
  <si>
    <t>Bobr</t>
  </si>
  <si>
    <t>Witebsk</t>
  </si>
  <si>
    <t>Orscha</t>
  </si>
  <si>
    <t>Mohilow</t>
  </si>
  <si>
    <t>Smolensk</t>
  </si>
  <si>
    <t>Dorogobouge</t>
  </si>
  <si>
    <t>Wixma</t>
  </si>
  <si>
    <t>Chjat</t>
  </si>
  <si>
    <t>R</t>
  </si>
  <si>
    <t>Mojaisk</t>
  </si>
  <si>
    <t>Moscou</t>
  </si>
  <si>
    <t>Tarantino</t>
  </si>
  <si>
    <t>Malo-jarosewli</t>
  </si>
  <si>
    <t>MON</t>
  </si>
  <si>
    <t>DAY</t>
  </si>
  <si>
    <t>SURV</t>
  </si>
  <si>
    <t>DIR</t>
  </si>
  <si>
    <t>DIV</t>
  </si>
  <si>
    <t>LONC</t>
  </si>
  <si>
    <t>LATC</t>
  </si>
  <si>
    <t>LONT</t>
  </si>
  <si>
    <t>num</t>
  </si>
  <si>
    <t>Path</t>
  </si>
  <si>
    <t>Date</t>
  </si>
  <si>
    <t>NA</t>
  </si>
  <si>
    <t>Temp</t>
  </si>
  <si>
    <t>Days_spent</t>
  </si>
  <si>
    <t>T</t>
  </si>
  <si>
    <t>DAYS</t>
  </si>
  <si>
    <t>Date2</t>
  </si>
  <si>
    <t>City</t>
  </si>
  <si>
    <t>conc</t>
  </si>
  <si>
    <t>CITY_data</t>
  </si>
  <si>
    <t>LONGITUDE_PATH</t>
  </si>
  <si>
    <t>LATITUDE_PATH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</si>
</sst>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8"/>
  <sheetViews>
    <sheetView tabSelected="1" workbookViewId="0">
      <selection activeCell="L1" sqref="L1"/>
    </sheetView>
  </sheetViews>
  <sheetFormatPr defaultRowHeight="15" x14ac:dyDescent="0.25"/>
  <cols>
    <col min="1" max="1" width="5.85546875" customWidth="1"/>
    <col min="2" max="3" width="5.42578125" customWidth="1"/>
    <col min="4" max="4" width="13.42578125" customWidth="1"/>
    <col min="5" max="5" width="5.42578125" customWidth="1"/>
    <col min="6" max="6" width="5.140625" customWidth="1"/>
    <col min="7" max="7" width="5.42578125" customWidth="1"/>
    <col min="8" max="8" width="5.85546875" customWidth="1"/>
    <col min="9" max="10" width="5" customWidth="1"/>
    <col min="11" max="11" width="5.140625" customWidth="1"/>
    <col min="12" max="13" width="5" customWidth="1"/>
    <col min="15" max="15" width="5.140625" customWidth="1"/>
    <col min="16" max="16" width="4.5703125" customWidth="1"/>
    <col min="18" max="18" width="9.140625" customWidth="1"/>
    <col min="19" max="19" width="6" bestFit="1" customWidth="1"/>
  </cols>
  <sheetData>
    <row r="1" spans="1:22" x14ac:dyDescent="0.25">
      <c r="A1" t="s">
        <v>30</v>
      </c>
      <c r="B1" t="s">
        <v>31</v>
      </c>
      <c r="C1" t="s">
        <v>43</v>
      </c>
      <c r="D1" t="s">
        <v>44</v>
      </c>
      <c r="E1" t="s">
        <v>32</v>
      </c>
      <c r="F1" t="s">
        <v>39</v>
      </c>
      <c r="G1" t="s">
        <v>40</v>
      </c>
      <c r="H1" t="s">
        <v>25</v>
      </c>
      <c r="I1" t="s">
        <v>26</v>
      </c>
      <c r="J1" t="s">
        <v>41</v>
      </c>
      <c r="K1" t="s">
        <v>45</v>
      </c>
      <c r="L1" t="s">
        <v>46</v>
      </c>
      <c r="M1" t="s">
        <v>43</v>
      </c>
      <c r="N1" t="s">
        <v>27</v>
      </c>
      <c r="O1" t="s">
        <v>28</v>
      </c>
      <c r="P1" t="s">
        <v>29</v>
      </c>
      <c r="Q1" t="s">
        <v>33</v>
      </c>
      <c r="R1" t="s">
        <v>34</v>
      </c>
      <c r="S1" t="s">
        <v>37</v>
      </c>
      <c r="T1" t="s">
        <v>38</v>
      </c>
      <c r="U1" t="s">
        <v>35</v>
      </c>
      <c r="V1" t="s">
        <v>42</v>
      </c>
    </row>
    <row r="2" spans="1:22" x14ac:dyDescent="0.25">
      <c r="A2">
        <v>24</v>
      </c>
      <c r="B2">
        <v>55</v>
      </c>
      <c r="C2" t="str">
        <f>_xlfn.CONCAT(A2,B2)</f>
        <v>2455</v>
      </c>
      <c r="D2" t="s">
        <v>0</v>
      </c>
      <c r="E2">
        <v>37.6</v>
      </c>
      <c r="F2">
        <v>0</v>
      </c>
      <c r="G2">
        <v>6</v>
      </c>
      <c r="H2" t="s">
        <v>1</v>
      </c>
      <c r="I2">
        <v>18</v>
      </c>
      <c r="J2" t="str">
        <f>_xlfn.CONCAT(I2,"'",H2)</f>
        <v>18'Oct</v>
      </c>
      <c r="K2" s="1">
        <v>24</v>
      </c>
      <c r="L2" s="1">
        <v>54.9</v>
      </c>
      <c r="M2" t="str">
        <f>_xlfn.CONCAT(K2,L2)</f>
        <v>2454.9</v>
      </c>
      <c r="N2" s="1">
        <v>340000</v>
      </c>
      <c r="O2" s="1" t="s">
        <v>2</v>
      </c>
      <c r="P2" s="1">
        <v>1</v>
      </c>
      <c r="Q2" s="1">
        <v>1</v>
      </c>
      <c r="R2">
        <f>Q2</f>
        <v>1</v>
      </c>
      <c r="S2" t="str">
        <f>IFERROR(VLOOKUP(K2,$E$1:$J$10, 2, 0), "")</f>
        <v/>
      </c>
      <c r="T2" t="str">
        <f>IFERROR(VLOOKUP(K2,$E$1:$J$10, 3, 0), "")</f>
        <v/>
      </c>
      <c r="U2" t="str">
        <f>IFERROR(VLOOKUP(K2,$E$1:$J$10, 6, 0), "")</f>
        <v/>
      </c>
      <c r="V2" t="str">
        <f>IFERROR(VLOOKUP(M2, C:D,2, 0), "")</f>
        <v/>
      </c>
    </row>
    <row r="3" spans="1:22" x14ac:dyDescent="0.25">
      <c r="A3">
        <v>25.3</v>
      </c>
      <c r="B3">
        <v>54.7</v>
      </c>
      <c r="C3" t="str">
        <f t="shared" ref="C3:C48" si="0">_xlfn.CONCAT(A3,B3)</f>
        <v>25.354.7</v>
      </c>
      <c r="D3" t="s">
        <v>3</v>
      </c>
      <c r="E3">
        <v>36</v>
      </c>
      <c r="F3">
        <v>0</v>
      </c>
      <c r="G3">
        <v>6</v>
      </c>
      <c r="H3" t="s">
        <v>1</v>
      </c>
      <c r="I3">
        <v>24</v>
      </c>
      <c r="J3" t="str">
        <f t="shared" ref="J3:J10" si="1">_xlfn.CONCAT(I3,"'",H3)</f>
        <v>24'Oct</v>
      </c>
      <c r="K3" s="1">
        <v>24.5</v>
      </c>
      <c r="L3" s="1">
        <v>55</v>
      </c>
      <c r="M3" t="str">
        <f t="shared" ref="M3:M48" si="2">_xlfn.CONCAT(K3,L3)</f>
        <v>24.555</v>
      </c>
      <c r="N3" s="1">
        <v>340000</v>
      </c>
      <c r="O3" s="1" t="s">
        <v>2</v>
      </c>
      <c r="P3" s="1">
        <v>1</v>
      </c>
      <c r="Q3" s="1">
        <f>IF(O3="A",(IF(K3&gt;K2, 1, 0)), (IF(K3&lt;K2, 1, 0)))</f>
        <v>1</v>
      </c>
      <c r="R3">
        <f>R2+Q3</f>
        <v>2</v>
      </c>
      <c r="S3" t="str">
        <f t="shared" ref="S3:S48" si="3">IFERROR(VLOOKUP(K3,$E$1:$J$10, 2, 0), "")</f>
        <v/>
      </c>
      <c r="T3" t="str">
        <f t="shared" ref="T3:T48" si="4">IFERROR(VLOOKUP(K3,$E$1:$J$10, 3, 0), "")</f>
        <v/>
      </c>
      <c r="U3" t="str">
        <f t="shared" ref="U3:U48" si="5">IFERROR(VLOOKUP(K3,$E$1:$J$10, 6, 0), "")</f>
        <v/>
      </c>
      <c r="V3" t="str">
        <f t="shared" ref="V3:V48" si="6">IFERROR(VLOOKUP(M3, C:D,2, 0), "")</f>
        <v/>
      </c>
    </row>
    <row r="4" spans="1:22" x14ac:dyDescent="0.25">
      <c r="A4">
        <v>26.4</v>
      </c>
      <c r="B4">
        <v>54.4</v>
      </c>
      <c r="C4" t="str">
        <f t="shared" si="0"/>
        <v>26.454.4</v>
      </c>
      <c r="D4" t="s">
        <v>4</v>
      </c>
      <c r="E4">
        <v>33.200000000000003</v>
      </c>
      <c r="F4">
        <v>-9</v>
      </c>
      <c r="G4">
        <v>16</v>
      </c>
      <c r="H4" t="s">
        <v>5</v>
      </c>
      <c r="I4">
        <v>9</v>
      </c>
      <c r="J4" t="str">
        <f t="shared" si="1"/>
        <v>9'Nov</v>
      </c>
      <c r="K4" s="1">
        <v>25.5</v>
      </c>
      <c r="L4" s="1">
        <v>54.5</v>
      </c>
      <c r="M4" t="str">
        <f t="shared" si="2"/>
        <v>25.554.5</v>
      </c>
      <c r="N4" s="1">
        <v>340000</v>
      </c>
      <c r="O4" s="1" t="s">
        <v>2</v>
      </c>
      <c r="P4" s="1">
        <v>1</v>
      </c>
      <c r="Q4" s="1">
        <f t="shared" ref="Q4:Q48" si="7">IF(O4="A",(IF(K4&gt;K3, 1, 0)), (IF(K4&lt;K3, 1, 0)))</f>
        <v>1</v>
      </c>
      <c r="R4">
        <f t="shared" ref="R4:R48" si="8">R3+Q4</f>
        <v>3</v>
      </c>
      <c r="S4" t="str">
        <f t="shared" si="3"/>
        <v/>
      </c>
      <c r="T4" t="str">
        <f t="shared" si="4"/>
        <v/>
      </c>
      <c r="U4" t="str">
        <f t="shared" si="5"/>
        <v/>
      </c>
      <c r="V4" t="str">
        <f t="shared" si="6"/>
        <v/>
      </c>
    </row>
    <row r="5" spans="1:22" x14ac:dyDescent="0.25">
      <c r="A5">
        <v>26.8</v>
      </c>
      <c r="B5">
        <v>54.3</v>
      </c>
      <c r="C5" t="str">
        <f t="shared" si="0"/>
        <v>26.854.3</v>
      </c>
      <c r="D5" t="s">
        <v>6</v>
      </c>
      <c r="E5">
        <v>32</v>
      </c>
      <c r="F5">
        <v>-21</v>
      </c>
      <c r="G5">
        <v>5</v>
      </c>
      <c r="H5" t="s">
        <v>5</v>
      </c>
      <c r="I5">
        <v>14</v>
      </c>
      <c r="J5" t="str">
        <f t="shared" si="1"/>
        <v>14'Nov</v>
      </c>
      <c r="K5" s="1">
        <v>26</v>
      </c>
      <c r="L5" s="1">
        <v>54.7</v>
      </c>
      <c r="M5" t="str">
        <f t="shared" si="2"/>
        <v>2654.7</v>
      </c>
      <c r="N5" s="1">
        <v>320000</v>
      </c>
      <c r="O5" s="1" t="s">
        <v>2</v>
      </c>
      <c r="P5" s="1">
        <v>1</v>
      </c>
      <c r="Q5" s="1">
        <f t="shared" si="7"/>
        <v>1</v>
      </c>
      <c r="R5">
        <f t="shared" si="8"/>
        <v>4</v>
      </c>
      <c r="S5" t="str">
        <f t="shared" si="3"/>
        <v/>
      </c>
      <c r="T5" t="str">
        <f t="shared" si="4"/>
        <v/>
      </c>
      <c r="U5" t="str">
        <f t="shared" si="5"/>
        <v/>
      </c>
      <c r="V5" t="str">
        <f t="shared" si="6"/>
        <v/>
      </c>
    </row>
    <row r="6" spans="1:22" x14ac:dyDescent="0.25">
      <c r="A6">
        <v>27.7</v>
      </c>
      <c r="B6">
        <v>55.2</v>
      </c>
      <c r="C6" t="str">
        <f t="shared" si="0"/>
        <v>27.755.2</v>
      </c>
      <c r="D6" t="s">
        <v>7</v>
      </c>
      <c r="E6">
        <v>29.2</v>
      </c>
      <c r="F6">
        <v>-11</v>
      </c>
      <c r="G6">
        <v>10</v>
      </c>
      <c r="J6" t="s">
        <v>36</v>
      </c>
      <c r="K6" s="1">
        <v>27</v>
      </c>
      <c r="L6" s="1">
        <v>54.8</v>
      </c>
      <c r="M6" t="str">
        <f t="shared" si="2"/>
        <v>2754.8</v>
      </c>
      <c r="N6" s="1">
        <v>300000</v>
      </c>
      <c r="O6" s="1" t="s">
        <v>2</v>
      </c>
      <c r="P6" s="1">
        <v>1</v>
      </c>
      <c r="Q6" s="1">
        <f t="shared" si="7"/>
        <v>1</v>
      </c>
      <c r="R6">
        <f t="shared" si="8"/>
        <v>5</v>
      </c>
      <c r="S6" t="str">
        <f t="shared" si="3"/>
        <v/>
      </c>
      <c r="T6" t="str">
        <f t="shared" si="4"/>
        <v/>
      </c>
      <c r="U6" t="str">
        <f t="shared" si="5"/>
        <v/>
      </c>
      <c r="V6" t="str">
        <f t="shared" si="6"/>
        <v/>
      </c>
    </row>
    <row r="7" spans="1:22" x14ac:dyDescent="0.25">
      <c r="A7">
        <v>27.6</v>
      </c>
      <c r="B7">
        <v>53.9</v>
      </c>
      <c r="C7" t="str">
        <f t="shared" si="0"/>
        <v>27.653.9</v>
      </c>
      <c r="D7" t="s">
        <v>8</v>
      </c>
      <c r="E7">
        <v>28.5</v>
      </c>
      <c r="F7">
        <v>-20</v>
      </c>
      <c r="G7">
        <v>4</v>
      </c>
      <c r="H7" t="s">
        <v>5</v>
      </c>
      <c r="I7">
        <v>28</v>
      </c>
      <c r="J7" t="str">
        <f t="shared" si="1"/>
        <v>28'Nov</v>
      </c>
      <c r="K7" s="1">
        <v>28</v>
      </c>
      <c r="L7" s="1">
        <v>54.9</v>
      </c>
      <c r="M7" t="str">
        <f t="shared" si="2"/>
        <v>2854.9</v>
      </c>
      <c r="N7" s="1">
        <v>280000</v>
      </c>
      <c r="O7" s="1" t="s">
        <v>2</v>
      </c>
      <c r="P7" s="1">
        <v>1</v>
      </c>
      <c r="Q7" s="1">
        <f t="shared" si="7"/>
        <v>1</v>
      </c>
      <c r="R7">
        <f t="shared" si="8"/>
        <v>6</v>
      </c>
      <c r="S7" t="str">
        <f t="shared" si="3"/>
        <v/>
      </c>
      <c r="T7" t="str">
        <f t="shared" si="4"/>
        <v/>
      </c>
      <c r="U7" t="str">
        <f t="shared" si="5"/>
        <v/>
      </c>
      <c r="V7" t="str">
        <f t="shared" si="6"/>
        <v/>
      </c>
    </row>
    <row r="8" spans="1:22" x14ac:dyDescent="0.25">
      <c r="A8">
        <v>28.5</v>
      </c>
      <c r="B8">
        <v>54.3</v>
      </c>
      <c r="C8" t="str">
        <f t="shared" si="0"/>
        <v>28.554.3</v>
      </c>
      <c r="D8" t="s">
        <v>9</v>
      </c>
      <c r="E8">
        <v>27.2</v>
      </c>
      <c r="F8">
        <v>-24</v>
      </c>
      <c r="G8">
        <v>3</v>
      </c>
      <c r="H8" t="s">
        <v>10</v>
      </c>
      <c r="I8">
        <v>1</v>
      </c>
      <c r="J8" t="str">
        <f t="shared" si="1"/>
        <v>1'Dec</v>
      </c>
      <c r="K8" s="1">
        <v>28.5</v>
      </c>
      <c r="L8" s="1">
        <v>55</v>
      </c>
      <c r="M8" t="str">
        <f t="shared" si="2"/>
        <v>28.555</v>
      </c>
      <c r="N8" s="1">
        <v>240000</v>
      </c>
      <c r="O8" s="1" t="s">
        <v>2</v>
      </c>
      <c r="P8" s="1">
        <v>1</v>
      </c>
      <c r="Q8" s="1">
        <f t="shared" si="7"/>
        <v>1</v>
      </c>
      <c r="R8">
        <f t="shared" si="8"/>
        <v>7</v>
      </c>
      <c r="S8">
        <f t="shared" si="3"/>
        <v>-20</v>
      </c>
      <c r="T8">
        <f t="shared" si="4"/>
        <v>4</v>
      </c>
      <c r="U8" t="str">
        <f t="shared" si="5"/>
        <v>28'Nov</v>
      </c>
      <c r="V8" t="str">
        <f t="shared" si="6"/>
        <v/>
      </c>
    </row>
    <row r="9" spans="1:22" x14ac:dyDescent="0.25">
      <c r="A9">
        <v>28.7</v>
      </c>
      <c r="B9">
        <v>55.5</v>
      </c>
      <c r="C9" t="str">
        <f t="shared" si="0"/>
        <v>28.755.5</v>
      </c>
      <c r="D9" t="s">
        <v>11</v>
      </c>
      <c r="E9">
        <v>26.7</v>
      </c>
      <c r="F9">
        <v>-30</v>
      </c>
      <c r="G9">
        <v>5</v>
      </c>
      <c r="H9" t="s">
        <v>10</v>
      </c>
      <c r="I9">
        <v>6</v>
      </c>
      <c r="J9" t="str">
        <f t="shared" si="1"/>
        <v>6'Dec</v>
      </c>
      <c r="K9" s="1">
        <v>29</v>
      </c>
      <c r="L9" s="1">
        <v>55.1</v>
      </c>
      <c r="M9" t="str">
        <f t="shared" si="2"/>
        <v>2955.1</v>
      </c>
      <c r="N9" s="1">
        <v>210000</v>
      </c>
      <c r="O9" s="1" t="s">
        <v>2</v>
      </c>
      <c r="P9" s="1">
        <v>1</v>
      </c>
      <c r="Q9" s="1">
        <f t="shared" si="7"/>
        <v>1</v>
      </c>
      <c r="R9">
        <f t="shared" si="8"/>
        <v>8</v>
      </c>
      <c r="S9" t="str">
        <f t="shared" si="3"/>
        <v/>
      </c>
      <c r="T9" t="str">
        <f t="shared" si="4"/>
        <v/>
      </c>
      <c r="U9" t="str">
        <f t="shared" si="5"/>
        <v/>
      </c>
      <c r="V9" t="str">
        <f t="shared" si="6"/>
        <v/>
      </c>
    </row>
    <row r="10" spans="1:22" x14ac:dyDescent="0.25">
      <c r="A10">
        <v>29.2</v>
      </c>
      <c r="B10">
        <v>54.4</v>
      </c>
      <c r="C10" t="str">
        <f t="shared" si="0"/>
        <v>29.254.4</v>
      </c>
      <c r="D10" t="s">
        <v>12</v>
      </c>
      <c r="E10">
        <v>25.3</v>
      </c>
      <c r="F10">
        <v>-26</v>
      </c>
      <c r="G10">
        <v>1</v>
      </c>
      <c r="H10" t="s">
        <v>10</v>
      </c>
      <c r="I10">
        <v>7</v>
      </c>
      <c r="J10" t="str">
        <f t="shared" si="1"/>
        <v>7'Dec</v>
      </c>
      <c r="K10" s="1">
        <v>30</v>
      </c>
      <c r="L10" s="1">
        <v>55.2</v>
      </c>
      <c r="M10" t="str">
        <f t="shared" si="2"/>
        <v>3055.2</v>
      </c>
      <c r="N10" s="1">
        <v>180000</v>
      </c>
      <c r="O10" s="1" t="s">
        <v>2</v>
      </c>
      <c r="P10" s="1">
        <v>1</v>
      </c>
      <c r="Q10" s="1">
        <f t="shared" si="7"/>
        <v>1</v>
      </c>
      <c r="R10">
        <f t="shared" si="8"/>
        <v>9</v>
      </c>
      <c r="S10" t="str">
        <f t="shared" si="3"/>
        <v/>
      </c>
      <c r="T10" t="str">
        <f t="shared" si="4"/>
        <v/>
      </c>
      <c r="U10" t="str">
        <f t="shared" si="5"/>
        <v/>
      </c>
      <c r="V10" t="str">
        <f t="shared" si="6"/>
        <v/>
      </c>
    </row>
    <row r="11" spans="1:22" x14ac:dyDescent="0.25">
      <c r="A11">
        <v>30.2</v>
      </c>
      <c r="B11">
        <v>55.3</v>
      </c>
      <c r="C11" t="str">
        <f t="shared" si="0"/>
        <v>30.255.3</v>
      </c>
      <c r="D11" t="s">
        <v>13</v>
      </c>
      <c r="K11" s="1">
        <v>30.3</v>
      </c>
      <c r="L11" s="1">
        <v>55.3</v>
      </c>
      <c r="M11" t="str">
        <f t="shared" si="2"/>
        <v>30.355.3</v>
      </c>
      <c r="N11" s="1">
        <v>175000</v>
      </c>
      <c r="O11" s="1" t="s">
        <v>2</v>
      </c>
      <c r="P11" s="1">
        <v>1</v>
      </c>
      <c r="Q11" s="1">
        <f t="shared" si="7"/>
        <v>1</v>
      </c>
      <c r="R11">
        <f t="shared" si="8"/>
        <v>10</v>
      </c>
      <c r="S11" t="str">
        <f t="shared" si="3"/>
        <v/>
      </c>
      <c r="T11" t="str">
        <f t="shared" si="4"/>
        <v/>
      </c>
      <c r="U11" t="str">
        <f t="shared" si="5"/>
        <v/>
      </c>
      <c r="V11" t="str">
        <f t="shared" si="6"/>
        <v/>
      </c>
    </row>
    <row r="12" spans="1:22" x14ac:dyDescent="0.25">
      <c r="A12">
        <v>30.4</v>
      </c>
      <c r="B12">
        <v>54.5</v>
      </c>
      <c r="C12" t="str">
        <f t="shared" si="0"/>
        <v>30.454.5</v>
      </c>
      <c r="D12" t="s">
        <v>14</v>
      </c>
      <c r="K12" s="1">
        <v>32</v>
      </c>
      <c r="L12" s="1">
        <v>54.8</v>
      </c>
      <c r="M12" t="str">
        <f t="shared" si="2"/>
        <v>3254.8</v>
      </c>
      <c r="N12" s="1">
        <v>145000</v>
      </c>
      <c r="O12" s="1" t="s">
        <v>2</v>
      </c>
      <c r="P12" s="1">
        <v>1</v>
      </c>
      <c r="Q12" s="1">
        <f t="shared" si="7"/>
        <v>1</v>
      </c>
      <c r="R12">
        <f t="shared" si="8"/>
        <v>11</v>
      </c>
      <c r="S12">
        <f t="shared" si="3"/>
        <v>-21</v>
      </c>
      <c r="T12">
        <f t="shared" si="4"/>
        <v>5</v>
      </c>
      <c r="U12" t="str">
        <f t="shared" si="5"/>
        <v>14'Nov</v>
      </c>
      <c r="V12" t="str">
        <f t="shared" si="6"/>
        <v>Smolensk</v>
      </c>
    </row>
    <row r="13" spans="1:22" x14ac:dyDescent="0.25">
      <c r="A13">
        <v>30.4</v>
      </c>
      <c r="B13">
        <v>53.9</v>
      </c>
      <c r="C13" t="str">
        <f t="shared" si="0"/>
        <v>30.453.9</v>
      </c>
      <c r="D13" t="s">
        <v>15</v>
      </c>
      <c r="K13" s="1">
        <v>33.200000000000003</v>
      </c>
      <c r="L13" s="1">
        <v>54.9</v>
      </c>
      <c r="M13" t="str">
        <f t="shared" si="2"/>
        <v>33.254.9</v>
      </c>
      <c r="N13" s="1">
        <v>140000</v>
      </c>
      <c r="O13" s="1" t="s">
        <v>2</v>
      </c>
      <c r="P13" s="1">
        <v>1</v>
      </c>
      <c r="Q13" s="1">
        <f t="shared" si="7"/>
        <v>1</v>
      </c>
      <c r="R13">
        <f t="shared" si="8"/>
        <v>12</v>
      </c>
      <c r="S13">
        <f t="shared" si="3"/>
        <v>-9</v>
      </c>
      <c r="T13">
        <f t="shared" si="4"/>
        <v>16</v>
      </c>
      <c r="U13" t="str">
        <f t="shared" si="5"/>
        <v>9'Nov</v>
      </c>
      <c r="V13" t="str">
        <f t="shared" si="6"/>
        <v>Dorogobouge</v>
      </c>
    </row>
    <row r="14" spans="1:22" x14ac:dyDescent="0.25">
      <c r="A14">
        <v>32</v>
      </c>
      <c r="B14">
        <v>54.8</v>
      </c>
      <c r="C14" t="str">
        <f t="shared" si="0"/>
        <v>3254.8</v>
      </c>
      <c r="D14" t="s">
        <v>16</v>
      </c>
      <c r="K14" s="1">
        <v>34.4</v>
      </c>
      <c r="L14" s="1">
        <v>55.5</v>
      </c>
      <c r="M14" t="str">
        <f t="shared" si="2"/>
        <v>34.455.5</v>
      </c>
      <c r="N14" s="1">
        <v>127100</v>
      </c>
      <c r="O14" s="1" t="s">
        <v>2</v>
      </c>
      <c r="P14" s="1">
        <v>1</v>
      </c>
      <c r="Q14" s="1">
        <f t="shared" si="7"/>
        <v>1</v>
      </c>
      <c r="R14">
        <f t="shared" si="8"/>
        <v>13</v>
      </c>
      <c r="S14" t="str">
        <f t="shared" si="3"/>
        <v/>
      </c>
      <c r="T14" t="str">
        <f t="shared" si="4"/>
        <v/>
      </c>
      <c r="U14" t="str">
        <f t="shared" si="5"/>
        <v/>
      </c>
      <c r="V14" t="str">
        <f t="shared" si="6"/>
        <v>Chjat</v>
      </c>
    </row>
    <row r="15" spans="1:22" x14ac:dyDescent="0.25">
      <c r="A15">
        <v>33.200000000000003</v>
      </c>
      <c r="B15">
        <v>54.9</v>
      </c>
      <c r="C15" t="str">
        <f t="shared" si="0"/>
        <v>33.254.9</v>
      </c>
      <c r="D15" t="s">
        <v>17</v>
      </c>
      <c r="K15" s="1">
        <v>35.5</v>
      </c>
      <c r="L15" s="1">
        <v>55.4</v>
      </c>
      <c r="M15" t="str">
        <f t="shared" si="2"/>
        <v>35.555.4</v>
      </c>
      <c r="N15" s="1">
        <v>100000</v>
      </c>
      <c r="O15" s="1" t="s">
        <v>2</v>
      </c>
      <c r="P15" s="1">
        <v>1</v>
      </c>
      <c r="Q15" s="1">
        <f t="shared" si="7"/>
        <v>1</v>
      </c>
      <c r="R15">
        <f t="shared" si="8"/>
        <v>14</v>
      </c>
      <c r="S15" t="str">
        <f t="shared" si="3"/>
        <v/>
      </c>
      <c r="T15" t="str">
        <f t="shared" si="4"/>
        <v/>
      </c>
      <c r="U15" t="str">
        <f t="shared" si="5"/>
        <v/>
      </c>
      <c r="V15" t="str">
        <f t="shared" si="6"/>
        <v/>
      </c>
    </row>
    <row r="16" spans="1:22" x14ac:dyDescent="0.25">
      <c r="A16">
        <v>34.299999999999997</v>
      </c>
      <c r="B16">
        <v>55.2</v>
      </c>
      <c r="C16" t="str">
        <f t="shared" si="0"/>
        <v>34.355.2</v>
      </c>
      <c r="D16" t="s">
        <v>18</v>
      </c>
      <c r="K16" s="1">
        <v>36</v>
      </c>
      <c r="L16" s="1">
        <v>55.5</v>
      </c>
      <c r="M16" t="str">
        <f t="shared" si="2"/>
        <v>3655.5</v>
      </c>
      <c r="N16" s="1">
        <v>100000</v>
      </c>
      <c r="O16" s="1" t="s">
        <v>2</v>
      </c>
      <c r="P16" s="1">
        <v>1</v>
      </c>
      <c r="Q16" s="1">
        <f t="shared" si="7"/>
        <v>1</v>
      </c>
      <c r="R16">
        <f t="shared" si="8"/>
        <v>15</v>
      </c>
      <c r="S16">
        <f t="shared" si="3"/>
        <v>0</v>
      </c>
      <c r="T16">
        <f t="shared" si="4"/>
        <v>6</v>
      </c>
      <c r="U16" t="str">
        <f t="shared" si="5"/>
        <v>24'Oct</v>
      </c>
      <c r="V16" t="str">
        <f t="shared" si="6"/>
        <v>Mojaisk</v>
      </c>
    </row>
    <row r="17" spans="1:22" x14ac:dyDescent="0.25">
      <c r="A17">
        <v>34.4</v>
      </c>
      <c r="B17">
        <v>55.5</v>
      </c>
      <c r="C17" t="str">
        <f t="shared" si="0"/>
        <v>34.455.5</v>
      </c>
      <c r="D17" t="s">
        <v>19</v>
      </c>
      <c r="K17" s="1">
        <v>37.6</v>
      </c>
      <c r="L17" s="1">
        <v>55.8</v>
      </c>
      <c r="M17" t="str">
        <f t="shared" si="2"/>
        <v>37.655.8</v>
      </c>
      <c r="N17" s="1">
        <v>100000</v>
      </c>
      <c r="O17" s="1" t="s">
        <v>20</v>
      </c>
      <c r="P17" s="1">
        <v>1</v>
      </c>
      <c r="Q17" s="1">
        <f t="shared" si="7"/>
        <v>0</v>
      </c>
      <c r="R17">
        <f t="shared" si="8"/>
        <v>15</v>
      </c>
      <c r="S17">
        <f t="shared" si="3"/>
        <v>0</v>
      </c>
      <c r="T17">
        <f t="shared" si="4"/>
        <v>6</v>
      </c>
      <c r="U17" t="str">
        <f t="shared" si="5"/>
        <v>18'Oct</v>
      </c>
      <c r="V17" t="str">
        <f t="shared" si="6"/>
        <v>Moscou</v>
      </c>
    </row>
    <row r="18" spans="1:22" x14ac:dyDescent="0.25">
      <c r="A18">
        <v>36</v>
      </c>
      <c r="B18">
        <v>55.5</v>
      </c>
      <c r="C18" t="str">
        <f t="shared" si="0"/>
        <v>3655.5</v>
      </c>
      <c r="D18" t="s">
        <v>21</v>
      </c>
      <c r="K18" s="1">
        <v>37.5</v>
      </c>
      <c r="L18" s="1">
        <v>55.7</v>
      </c>
      <c r="M18" t="str">
        <f t="shared" si="2"/>
        <v>37.555.7</v>
      </c>
      <c r="N18" s="1">
        <v>98000</v>
      </c>
      <c r="O18" s="1" t="s">
        <v>20</v>
      </c>
      <c r="P18" s="1">
        <v>1</v>
      </c>
      <c r="Q18" s="1">
        <f t="shared" si="7"/>
        <v>1</v>
      </c>
      <c r="R18">
        <f t="shared" si="8"/>
        <v>16</v>
      </c>
      <c r="S18" t="str">
        <f t="shared" si="3"/>
        <v/>
      </c>
      <c r="T18" t="str">
        <f t="shared" si="4"/>
        <v/>
      </c>
      <c r="U18" t="str">
        <f t="shared" si="5"/>
        <v/>
      </c>
      <c r="V18" t="str">
        <f t="shared" si="6"/>
        <v/>
      </c>
    </row>
    <row r="19" spans="1:22" x14ac:dyDescent="0.25">
      <c r="A19">
        <v>37.6</v>
      </c>
      <c r="B19">
        <v>55.8</v>
      </c>
      <c r="C19" t="str">
        <f t="shared" si="0"/>
        <v>37.655.8</v>
      </c>
      <c r="D19" t="s">
        <v>22</v>
      </c>
      <c r="K19" s="1">
        <v>37</v>
      </c>
      <c r="L19" s="1">
        <v>55</v>
      </c>
      <c r="M19" t="str">
        <f t="shared" si="2"/>
        <v>3755</v>
      </c>
      <c r="N19" s="1">
        <v>97000</v>
      </c>
      <c r="O19" s="1" t="s">
        <v>20</v>
      </c>
      <c r="P19" s="1">
        <v>1</v>
      </c>
      <c r="Q19" s="1">
        <f t="shared" si="7"/>
        <v>1</v>
      </c>
      <c r="R19">
        <f t="shared" si="8"/>
        <v>17</v>
      </c>
      <c r="S19" t="str">
        <f t="shared" si="3"/>
        <v/>
      </c>
      <c r="T19" t="str">
        <f t="shared" si="4"/>
        <v/>
      </c>
      <c r="U19" t="str">
        <f t="shared" si="5"/>
        <v/>
      </c>
      <c r="V19" t="str">
        <f t="shared" si="6"/>
        <v/>
      </c>
    </row>
    <row r="20" spans="1:22" x14ac:dyDescent="0.25">
      <c r="A20">
        <v>36.6</v>
      </c>
      <c r="B20">
        <v>55.3</v>
      </c>
      <c r="C20" t="str">
        <f t="shared" si="0"/>
        <v>36.655.3</v>
      </c>
      <c r="D20" t="s">
        <v>23</v>
      </c>
      <c r="K20" s="1">
        <v>36.799999999999997</v>
      </c>
      <c r="L20" s="1">
        <v>55</v>
      </c>
      <c r="M20" t="str">
        <f t="shared" si="2"/>
        <v>36.855</v>
      </c>
      <c r="N20" s="1">
        <v>96000</v>
      </c>
      <c r="O20" s="1" t="s">
        <v>20</v>
      </c>
      <c r="P20" s="1">
        <v>1</v>
      </c>
      <c r="Q20" s="1">
        <f t="shared" si="7"/>
        <v>1</v>
      </c>
      <c r="R20">
        <f t="shared" si="8"/>
        <v>18</v>
      </c>
      <c r="S20" t="str">
        <f t="shared" si="3"/>
        <v/>
      </c>
      <c r="T20" t="str">
        <f t="shared" si="4"/>
        <v/>
      </c>
      <c r="U20" t="str">
        <f t="shared" si="5"/>
        <v/>
      </c>
      <c r="V20" t="str">
        <f t="shared" si="6"/>
        <v/>
      </c>
    </row>
    <row r="21" spans="1:22" x14ac:dyDescent="0.25">
      <c r="A21">
        <v>36.5</v>
      </c>
      <c r="B21">
        <v>55</v>
      </c>
      <c r="C21" t="str">
        <f t="shared" si="0"/>
        <v>36.555</v>
      </c>
      <c r="D21" t="s">
        <v>24</v>
      </c>
      <c r="K21" s="1">
        <v>35.4</v>
      </c>
      <c r="L21" s="1">
        <v>55.3</v>
      </c>
      <c r="M21" t="str">
        <f t="shared" si="2"/>
        <v>35.455.3</v>
      </c>
      <c r="N21" s="1">
        <v>87000</v>
      </c>
      <c r="O21" s="1" t="s">
        <v>20</v>
      </c>
      <c r="P21" s="1">
        <v>1</v>
      </c>
      <c r="Q21" s="1">
        <f t="shared" si="7"/>
        <v>1</v>
      </c>
      <c r="R21">
        <f t="shared" si="8"/>
        <v>19</v>
      </c>
      <c r="S21" t="str">
        <f t="shared" si="3"/>
        <v/>
      </c>
      <c r="T21" t="str">
        <f t="shared" si="4"/>
        <v/>
      </c>
      <c r="U21" t="str">
        <f t="shared" si="5"/>
        <v/>
      </c>
      <c r="V21" t="str">
        <f t="shared" si="6"/>
        <v/>
      </c>
    </row>
    <row r="22" spans="1:22" x14ac:dyDescent="0.25">
      <c r="C22" t="str">
        <f t="shared" si="0"/>
        <v/>
      </c>
      <c r="K22" s="1">
        <v>34.299999999999997</v>
      </c>
      <c r="L22" s="1">
        <v>55.2</v>
      </c>
      <c r="M22" t="str">
        <f t="shared" si="2"/>
        <v>34.355.2</v>
      </c>
      <c r="N22" s="1">
        <v>55000</v>
      </c>
      <c r="O22" s="1" t="s">
        <v>20</v>
      </c>
      <c r="P22" s="1">
        <v>1</v>
      </c>
      <c r="Q22" s="1">
        <f t="shared" si="7"/>
        <v>1</v>
      </c>
      <c r="R22">
        <f t="shared" si="8"/>
        <v>20</v>
      </c>
      <c r="S22" t="str">
        <f t="shared" si="3"/>
        <v/>
      </c>
      <c r="T22" t="str">
        <f t="shared" si="4"/>
        <v/>
      </c>
      <c r="U22" t="str">
        <f t="shared" si="5"/>
        <v/>
      </c>
      <c r="V22" t="str">
        <f t="shared" si="6"/>
        <v>Wixma</v>
      </c>
    </row>
    <row r="23" spans="1:22" x14ac:dyDescent="0.25">
      <c r="C23" t="str">
        <f t="shared" si="0"/>
        <v/>
      </c>
      <c r="K23" s="1">
        <v>33.299999999999997</v>
      </c>
      <c r="L23" s="1">
        <v>54.8</v>
      </c>
      <c r="M23" t="str">
        <f t="shared" si="2"/>
        <v>33.354.8</v>
      </c>
      <c r="N23" s="1">
        <v>37000</v>
      </c>
      <c r="O23" s="1" t="s">
        <v>20</v>
      </c>
      <c r="P23" s="1">
        <v>1</v>
      </c>
      <c r="Q23" s="1">
        <f t="shared" si="7"/>
        <v>1</v>
      </c>
      <c r="R23">
        <f t="shared" si="8"/>
        <v>21</v>
      </c>
      <c r="S23" t="str">
        <f t="shared" si="3"/>
        <v/>
      </c>
      <c r="T23" t="str">
        <f t="shared" si="4"/>
        <v/>
      </c>
      <c r="U23" t="str">
        <f t="shared" si="5"/>
        <v/>
      </c>
      <c r="V23" t="str">
        <f t="shared" si="6"/>
        <v/>
      </c>
    </row>
    <row r="24" spans="1:22" x14ac:dyDescent="0.25">
      <c r="C24" t="str">
        <f t="shared" si="0"/>
        <v/>
      </c>
      <c r="K24" s="1">
        <v>32</v>
      </c>
      <c r="L24" s="1">
        <v>54.6</v>
      </c>
      <c r="M24" t="str">
        <f t="shared" si="2"/>
        <v>3254.6</v>
      </c>
      <c r="N24" s="1">
        <v>24000</v>
      </c>
      <c r="O24" s="1" t="s">
        <v>20</v>
      </c>
      <c r="P24" s="1">
        <v>1</v>
      </c>
      <c r="Q24" s="1">
        <f t="shared" si="7"/>
        <v>1</v>
      </c>
      <c r="R24">
        <f t="shared" si="8"/>
        <v>22</v>
      </c>
      <c r="S24">
        <f t="shared" si="3"/>
        <v>-21</v>
      </c>
      <c r="T24">
        <f t="shared" si="4"/>
        <v>5</v>
      </c>
      <c r="U24" t="str">
        <f t="shared" si="5"/>
        <v>14'Nov</v>
      </c>
      <c r="V24" t="str">
        <f t="shared" si="6"/>
        <v/>
      </c>
    </row>
    <row r="25" spans="1:22" x14ac:dyDescent="0.25">
      <c r="C25" t="str">
        <f t="shared" si="0"/>
        <v/>
      </c>
      <c r="K25" s="1">
        <v>30.4</v>
      </c>
      <c r="L25" s="1">
        <v>54.4</v>
      </c>
      <c r="M25" t="str">
        <f t="shared" si="2"/>
        <v>30.454.4</v>
      </c>
      <c r="N25" s="1">
        <v>20000</v>
      </c>
      <c r="O25" s="1" t="s">
        <v>20</v>
      </c>
      <c r="P25" s="1">
        <v>1</v>
      </c>
      <c r="Q25" s="1">
        <f t="shared" si="7"/>
        <v>1</v>
      </c>
      <c r="R25">
        <f t="shared" si="8"/>
        <v>23</v>
      </c>
      <c r="S25" t="str">
        <f t="shared" si="3"/>
        <v/>
      </c>
      <c r="T25" t="str">
        <f t="shared" si="4"/>
        <v/>
      </c>
      <c r="U25" t="str">
        <f t="shared" si="5"/>
        <v/>
      </c>
      <c r="V25" t="str">
        <f t="shared" si="6"/>
        <v/>
      </c>
    </row>
    <row r="26" spans="1:22" x14ac:dyDescent="0.25">
      <c r="C26" t="str">
        <f t="shared" si="0"/>
        <v/>
      </c>
      <c r="K26" s="1">
        <v>29.2</v>
      </c>
      <c r="L26" s="1">
        <v>54.4</v>
      </c>
      <c r="M26" t="str">
        <f t="shared" si="2"/>
        <v>29.254.4</v>
      </c>
      <c r="N26" s="1">
        <v>20000</v>
      </c>
      <c r="O26" s="1" t="s">
        <v>20</v>
      </c>
      <c r="P26" s="1">
        <v>1</v>
      </c>
      <c r="Q26" s="1">
        <f t="shared" si="7"/>
        <v>1</v>
      </c>
      <c r="R26">
        <f t="shared" si="8"/>
        <v>24</v>
      </c>
      <c r="S26">
        <f t="shared" si="3"/>
        <v>-11</v>
      </c>
      <c r="T26">
        <f t="shared" si="4"/>
        <v>10</v>
      </c>
      <c r="U26" t="str">
        <f t="shared" si="5"/>
        <v>NA</v>
      </c>
      <c r="V26" t="str">
        <f t="shared" si="6"/>
        <v>Bobr</v>
      </c>
    </row>
    <row r="27" spans="1:22" x14ac:dyDescent="0.25">
      <c r="C27" t="str">
        <f t="shared" si="0"/>
        <v/>
      </c>
      <c r="K27" s="1">
        <v>28.5</v>
      </c>
      <c r="L27" s="1">
        <v>54.3</v>
      </c>
      <c r="M27" t="str">
        <f t="shared" si="2"/>
        <v>28.554.3</v>
      </c>
      <c r="N27" s="1">
        <v>20000</v>
      </c>
      <c r="O27" s="1" t="s">
        <v>20</v>
      </c>
      <c r="P27" s="1">
        <v>1</v>
      </c>
      <c r="Q27" s="1">
        <f t="shared" si="7"/>
        <v>1</v>
      </c>
      <c r="R27">
        <f t="shared" si="8"/>
        <v>25</v>
      </c>
      <c r="S27">
        <f t="shared" si="3"/>
        <v>-20</v>
      </c>
      <c r="T27">
        <f t="shared" si="4"/>
        <v>4</v>
      </c>
      <c r="U27" t="str">
        <f t="shared" si="5"/>
        <v>28'Nov</v>
      </c>
      <c r="V27" t="str">
        <f t="shared" si="6"/>
        <v>Studienska</v>
      </c>
    </row>
    <row r="28" spans="1:22" x14ac:dyDescent="0.25">
      <c r="C28" t="str">
        <f t="shared" si="0"/>
        <v/>
      </c>
      <c r="K28" s="1">
        <v>28.3</v>
      </c>
      <c r="L28" s="1">
        <v>54.4</v>
      </c>
      <c r="M28" t="str">
        <f t="shared" si="2"/>
        <v>28.354.4</v>
      </c>
      <c r="N28" s="1">
        <v>20000</v>
      </c>
      <c r="O28" s="1" t="s">
        <v>20</v>
      </c>
      <c r="P28" s="1">
        <v>1</v>
      </c>
      <c r="Q28" s="1">
        <f t="shared" si="7"/>
        <v>1</v>
      </c>
      <c r="R28">
        <f t="shared" si="8"/>
        <v>26</v>
      </c>
      <c r="S28" t="str">
        <f t="shared" si="3"/>
        <v/>
      </c>
      <c r="T28" t="str">
        <f t="shared" si="4"/>
        <v/>
      </c>
      <c r="U28" t="str">
        <f t="shared" si="5"/>
        <v/>
      </c>
      <c r="V28" t="str">
        <f t="shared" si="6"/>
        <v/>
      </c>
    </row>
    <row r="29" spans="1:22" x14ac:dyDescent="0.25">
      <c r="C29" t="str">
        <f t="shared" si="0"/>
        <v/>
      </c>
      <c r="K29" s="2">
        <v>24</v>
      </c>
      <c r="L29" s="2">
        <v>55.1</v>
      </c>
      <c r="M29" t="str">
        <f t="shared" si="2"/>
        <v>2455.1</v>
      </c>
      <c r="N29" s="2">
        <v>60000</v>
      </c>
      <c r="O29" s="2" t="s">
        <v>2</v>
      </c>
      <c r="P29" s="2">
        <v>2</v>
      </c>
      <c r="Q29" s="2">
        <f t="shared" si="7"/>
        <v>0</v>
      </c>
      <c r="R29">
        <v>1</v>
      </c>
      <c r="S29" t="str">
        <f t="shared" si="3"/>
        <v/>
      </c>
      <c r="T29" t="str">
        <f t="shared" si="4"/>
        <v/>
      </c>
      <c r="U29" t="str">
        <f t="shared" si="5"/>
        <v/>
      </c>
      <c r="V29" t="str">
        <f t="shared" si="6"/>
        <v/>
      </c>
    </row>
    <row r="30" spans="1:22" x14ac:dyDescent="0.25">
      <c r="C30" t="str">
        <f t="shared" si="0"/>
        <v/>
      </c>
      <c r="K30" s="2">
        <v>24.5</v>
      </c>
      <c r="L30" s="2">
        <v>55.2</v>
      </c>
      <c r="M30" t="str">
        <f t="shared" si="2"/>
        <v>24.555.2</v>
      </c>
      <c r="N30" s="2">
        <v>60000</v>
      </c>
      <c r="O30" s="2" t="s">
        <v>2</v>
      </c>
      <c r="P30" s="2">
        <v>2</v>
      </c>
      <c r="Q30" s="2">
        <f t="shared" si="7"/>
        <v>1</v>
      </c>
      <c r="R30">
        <f t="shared" si="8"/>
        <v>2</v>
      </c>
      <c r="S30" t="str">
        <f t="shared" si="3"/>
        <v/>
      </c>
      <c r="T30" t="str">
        <f t="shared" si="4"/>
        <v/>
      </c>
      <c r="U30" t="str">
        <f t="shared" si="5"/>
        <v/>
      </c>
      <c r="V30" t="str">
        <f t="shared" si="6"/>
        <v/>
      </c>
    </row>
    <row r="31" spans="1:22" x14ac:dyDescent="0.25">
      <c r="C31" t="str">
        <f t="shared" si="0"/>
        <v/>
      </c>
      <c r="K31" s="2">
        <v>25.5</v>
      </c>
      <c r="L31" s="2">
        <v>54.7</v>
      </c>
      <c r="M31" t="str">
        <f t="shared" si="2"/>
        <v>25.554.7</v>
      </c>
      <c r="N31" s="2">
        <v>60000</v>
      </c>
      <c r="O31" s="2" t="s">
        <v>2</v>
      </c>
      <c r="P31" s="2">
        <v>2</v>
      </c>
      <c r="Q31" s="2">
        <f t="shared" si="7"/>
        <v>1</v>
      </c>
      <c r="R31">
        <f t="shared" si="8"/>
        <v>3</v>
      </c>
      <c r="S31" t="str">
        <f t="shared" si="3"/>
        <v/>
      </c>
      <c r="T31" t="str">
        <f t="shared" si="4"/>
        <v/>
      </c>
      <c r="U31" t="str">
        <f t="shared" si="5"/>
        <v/>
      </c>
      <c r="V31" t="str">
        <f t="shared" si="6"/>
        <v/>
      </c>
    </row>
    <row r="32" spans="1:22" x14ac:dyDescent="0.25">
      <c r="C32" t="str">
        <f t="shared" si="0"/>
        <v/>
      </c>
      <c r="K32" s="2">
        <v>26.6</v>
      </c>
      <c r="L32" s="2">
        <v>55.7</v>
      </c>
      <c r="M32" t="str">
        <f t="shared" si="2"/>
        <v>26.655.7</v>
      </c>
      <c r="N32" s="2">
        <v>40000</v>
      </c>
      <c r="O32" s="2" t="s">
        <v>2</v>
      </c>
      <c r="P32" s="2">
        <v>2</v>
      </c>
      <c r="Q32" s="2">
        <f t="shared" si="7"/>
        <v>1</v>
      </c>
      <c r="R32">
        <f t="shared" si="8"/>
        <v>4</v>
      </c>
      <c r="S32" t="str">
        <f t="shared" si="3"/>
        <v/>
      </c>
      <c r="T32" t="str">
        <f t="shared" si="4"/>
        <v/>
      </c>
      <c r="U32" t="str">
        <f t="shared" si="5"/>
        <v/>
      </c>
      <c r="V32" t="str">
        <f t="shared" si="6"/>
        <v/>
      </c>
    </row>
    <row r="33" spans="3:22" x14ac:dyDescent="0.25">
      <c r="C33" t="str">
        <f t="shared" si="0"/>
        <v/>
      </c>
      <c r="K33" s="2">
        <v>27.4</v>
      </c>
      <c r="L33" s="2">
        <v>55.6</v>
      </c>
      <c r="M33" t="str">
        <f t="shared" si="2"/>
        <v>27.455.6</v>
      </c>
      <c r="N33" s="2">
        <v>33000</v>
      </c>
      <c r="O33" s="2" t="s">
        <v>2</v>
      </c>
      <c r="P33" s="2">
        <v>2</v>
      </c>
      <c r="Q33" s="2">
        <f t="shared" si="7"/>
        <v>1</v>
      </c>
      <c r="R33">
        <f t="shared" si="8"/>
        <v>5</v>
      </c>
      <c r="S33" t="str">
        <f t="shared" si="3"/>
        <v/>
      </c>
      <c r="T33" t="str">
        <f t="shared" si="4"/>
        <v/>
      </c>
      <c r="U33" t="str">
        <f t="shared" si="5"/>
        <v/>
      </c>
      <c r="V33" t="str">
        <f t="shared" si="6"/>
        <v/>
      </c>
    </row>
    <row r="34" spans="3:22" x14ac:dyDescent="0.25">
      <c r="C34" t="str">
        <f t="shared" si="0"/>
        <v/>
      </c>
      <c r="K34" s="2">
        <v>28.7</v>
      </c>
      <c r="L34" s="2">
        <v>55.5</v>
      </c>
      <c r="M34" t="str">
        <f t="shared" si="2"/>
        <v>28.755.5</v>
      </c>
      <c r="N34" s="2">
        <v>30000</v>
      </c>
      <c r="O34" s="2" t="s">
        <v>20</v>
      </c>
      <c r="P34" s="2">
        <v>2</v>
      </c>
      <c r="Q34" s="2">
        <v>0</v>
      </c>
      <c r="R34">
        <f>R33</f>
        <v>5</v>
      </c>
      <c r="S34" t="str">
        <f t="shared" si="3"/>
        <v/>
      </c>
      <c r="T34" t="str">
        <f t="shared" si="4"/>
        <v/>
      </c>
      <c r="U34" t="str">
        <f t="shared" si="5"/>
        <v/>
      </c>
      <c r="V34" t="str">
        <f t="shared" si="6"/>
        <v>Polotzk</v>
      </c>
    </row>
    <row r="35" spans="3:22" x14ac:dyDescent="0.25">
      <c r="C35" t="str">
        <f t="shared" si="0"/>
        <v/>
      </c>
      <c r="K35" s="2">
        <v>28.5</v>
      </c>
      <c r="L35" s="2">
        <v>54.2</v>
      </c>
      <c r="M35" t="str">
        <f t="shared" si="2"/>
        <v>28.554.2</v>
      </c>
      <c r="N35" s="2">
        <v>30000</v>
      </c>
      <c r="O35" s="2" t="s">
        <v>20</v>
      </c>
      <c r="P35" s="2">
        <v>2</v>
      </c>
      <c r="Q35" s="2">
        <f t="shared" si="7"/>
        <v>1</v>
      </c>
      <c r="R35">
        <f t="shared" si="8"/>
        <v>6</v>
      </c>
      <c r="S35">
        <f t="shared" si="3"/>
        <v>-20</v>
      </c>
      <c r="T35">
        <f t="shared" si="4"/>
        <v>4</v>
      </c>
      <c r="U35" t="str">
        <f t="shared" si="5"/>
        <v>28'Nov</v>
      </c>
      <c r="V35" t="str">
        <f t="shared" si="6"/>
        <v/>
      </c>
    </row>
    <row r="36" spans="3:22" x14ac:dyDescent="0.25">
      <c r="C36" t="str">
        <f t="shared" si="0"/>
        <v/>
      </c>
      <c r="K36" s="2">
        <v>28.3</v>
      </c>
      <c r="L36" s="2">
        <v>54.3</v>
      </c>
      <c r="M36" t="str">
        <f t="shared" si="2"/>
        <v>28.354.3</v>
      </c>
      <c r="N36" s="2">
        <v>28000</v>
      </c>
      <c r="O36" s="2" t="s">
        <v>20</v>
      </c>
      <c r="P36" s="2">
        <v>2</v>
      </c>
      <c r="Q36" s="2">
        <f t="shared" si="7"/>
        <v>1</v>
      </c>
      <c r="R36">
        <f t="shared" si="8"/>
        <v>7</v>
      </c>
      <c r="S36" t="str">
        <f t="shared" si="3"/>
        <v/>
      </c>
      <c r="T36" t="str">
        <f t="shared" si="4"/>
        <v/>
      </c>
      <c r="U36" t="str">
        <f t="shared" si="5"/>
        <v/>
      </c>
      <c r="V36" t="str">
        <f t="shared" si="6"/>
        <v/>
      </c>
    </row>
    <row r="37" spans="3:22" x14ac:dyDescent="0.25">
      <c r="C37" t="str">
        <f t="shared" si="0"/>
        <v/>
      </c>
      <c r="K37" s="2">
        <v>27.5</v>
      </c>
      <c r="L37" s="2">
        <v>54.5</v>
      </c>
      <c r="M37" t="str">
        <f t="shared" si="2"/>
        <v>27.554.5</v>
      </c>
      <c r="N37" s="2">
        <v>20000</v>
      </c>
      <c r="O37" s="2" t="s">
        <v>20</v>
      </c>
      <c r="P37" s="2">
        <v>2</v>
      </c>
      <c r="Q37" s="2">
        <f t="shared" si="7"/>
        <v>1</v>
      </c>
      <c r="R37">
        <f t="shared" si="8"/>
        <v>8</v>
      </c>
      <c r="S37" t="str">
        <f t="shared" si="3"/>
        <v/>
      </c>
      <c r="T37" t="str">
        <f t="shared" si="4"/>
        <v/>
      </c>
      <c r="U37" t="str">
        <f t="shared" si="5"/>
        <v/>
      </c>
      <c r="V37" t="str">
        <f t="shared" si="6"/>
        <v/>
      </c>
    </row>
    <row r="38" spans="3:22" x14ac:dyDescent="0.25">
      <c r="C38" t="str">
        <f t="shared" si="0"/>
        <v/>
      </c>
      <c r="K38" s="2">
        <v>26.8</v>
      </c>
      <c r="L38" s="2">
        <v>54.3</v>
      </c>
      <c r="M38" t="str">
        <f t="shared" si="2"/>
        <v>26.854.3</v>
      </c>
      <c r="N38" s="2">
        <v>12000</v>
      </c>
      <c r="O38" s="2" t="s">
        <v>20</v>
      </c>
      <c r="P38" s="2">
        <v>2</v>
      </c>
      <c r="Q38" s="2">
        <f t="shared" si="7"/>
        <v>1</v>
      </c>
      <c r="R38">
        <f t="shared" si="8"/>
        <v>9</v>
      </c>
      <c r="S38" t="str">
        <f t="shared" si="3"/>
        <v/>
      </c>
      <c r="T38" t="str">
        <f t="shared" si="4"/>
        <v/>
      </c>
      <c r="U38" t="str">
        <f t="shared" si="5"/>
        <v/>
      </c>
      <c r="V38" t="str">
        <f t="shared" si="6"/>
        <v>Molodexno</v>
      </c>
    </row>
    <row r="39" spans="3:22" x14ac:dyDescent="0.25">
      <c r="C39" t="str">
        <f t="shared" si="0"/>
        <v/>
      </c>
      <c r="K39" s="2">
        <v>26.4</v>
      </c>
      <c r="L39" s="2">
        <v>54.4</v>
      </c>
      <c r="M39" t="str">
        <f t="shared" si="2"/>
        <v>26.454.4</v>
      </c>
      <c r="N39" s="2">
        <v>14000</v>
      </c>
      <c r="O39" s="2" t="s">
        <v>20</v>
      </c>
      <c r="P39" s="2">
        <v>2</v>
      </c>
      <c r="Q39" s="2">
        <f t="shared" si="7"/>
        <v>1</v>
      </c>
      <c r="R39">
        <f t="shared" si="8"/>
        <v>10</v>
      </c>
      <c r="S39" t="str">
        <f t="shared" si="3"/>
        <v/>
      </c>
      <c r="T39" t="str">
        <f t="shared" si="4"/>
        <v/>
      </c>
      <c r="U39" t="str">
        <f t="shared" si="5"/>
        <v/>
      </c>
      <c r="V39" t="str">
        <f t="shared" si="6"/>
        <v>Smorgoni</v>
      </c>
    </row>
    <row r="40" spans="3:22" x14ac:dyDescent="0.25">
      <c r="C40" t="str">
        <f t="shared" si="0"/>
        <v/>
      </c>
      <c r="K40" s="2">
        <v>24.6</v>
      </c>
      <c r="L40" s="2">
        <v>54.5</v>
      </c>
      <c r="M40" t="str">
        <f t="shared" si="2"/>
        <v>24.654.5</v>
      </c>
      <c r="N40" s="2">
        <v>8000</v>
      </c>
      <c r="O40" s="2" t="s">
        <v>20</v>
      </c>
      <c r="P40" s="2">
        <v>2</v>
      </c>
      <c r="Q40" s="2">
        <f t="shared" si="7"/>
        <v>1</v>
      </c>
      <c r="R40">
        <f t="shared" si="8"/>
        <v>11</v>
      </c>
      <c r="S40" t="str">
        <f t="shared" si="3"/>
        <v/>
      </c>
      <c r="T40" t="str">
        <f t="shared" si="4"/>
        <v/>
      </c>
      <c r="U40" t="str">
        <f t="shared" si="5"/>
        <v/>
      </c>
      <c r="V40" t="str">
        <f t="shared" si="6"/>
        <v/>
      </c>
    </row>
    <row r="41" spans="3:22" x14ac:dyDescent="0.25">
      <c r="C41" t="str">
        <f t="shared" si="0"/>
        <v/>
      </c>
      <c r="K41" s="2">
        <v>24.4</v>
      </c>
      <c r="L41" s="2">
        <v>54.4</v>
      </c>
      <c r="M41" t="str">
        <f t="shared" si="2"/>
        <v>24.454.4</v>
      </c>
      <c r="N41" s="2">
        <v>4000</v>
      </c>
      <c r="O41" s="2" t="s">
        <v>20</v>
      </c>
      <c r="P41" s="2">
        <v>2</v>
      </c>
      <c r="Q41" s="2">
        <f t="shared" si="7"/>
        <v>1</v>
      </c>
      <c r="R41">
        <f t="shared" si="8"/>
        <v>12</v>
      </c>
      <c r="S41" t="str">
        <f t="shared" si="3"/>
        <v/>
      </c>
      <c r="T41" t="str">
        <f t="shared" si="4"/>
        <v/>
      </c>
      <c r="U41" t="str">
        <f t="shared" si="5"/>
        <v/>
      </c>
      <c r="V41" t="str">
        <f t="shared" si="6"/>
        <v/>
      </c>
    </row>
    <row r="42" spans="3:22" x14ac:dyDescent="0.25">
      <c r="C42" t="str">
        <f t="shared" si="0"/>
        <v/>
      </c>
      <c r="K42" s="2">
        <v>24.2</v>
      </c>
      <c r="L42" s="2">
        <v>54.4</v>
      </c>
      <c r="M42" t="str">
        <f t="shared" si="2"/>
        <v>24.254.4</v>
      </c>
      <c r="N42" s="2">
        <v>4000</v>
      </c>
      <c r="O42" s="2" t="s">
        <v>20</v>
      </c>
      <c r="P42" s="2">
        <v>2</v>
      </c>
      <c r="Q42" s="2">
        <f t="shared" si="7"/>
        <v>1</v>
      </c>
      <c r="R42">
        <f t="shared" si="8"/>
        <v>13</v>
      </c>
      <c r="S42" t="str">
        <f t="shared" si="3"/>
        <v/>
      </c>
      <c r="T42" t="str">
        <f t="shared" si="4"/>
        <v/>
      </c>
      <c r="U42" t="str">
        <f t="shared" si="5"/>
        <v/>
      </c>
      <c r="V42" t="str">
        <f t="shared" si="6"/>
        <v/>
      </c>
    </row>
    <row r="43" spans="3:22" x14ac:dyDescent="0.25">
      <c r="C43" t="str">
        <f t="shared" si="0"/>
        <v/>
      </c>
      <c r="K43" s="2">
        <v>24.1</v>
      </c>
      <c r="L43" s="2">
        <v>54.3</v>
      </c>
      <c r="M43" t="str">
        <f t="shared" si="2"/>
        <v>24.154.3</v>
      </c>
      <c r="N43" s="2">
        <v>4000</v>
      </c>
      <c r="O43" s="2" t="s">
        <v>20</v>
      </c>
      <c r="P43" s="2">
        <v>2</v>
      </c>
      <c r="Q43" s="2">
        <f t="shared" si="7"/>
        <v>1</v>
      </c>
      <c r="R43">
        <f t="shared" si="8"/>
        <v>14</v>
      </c>
      <c r="S43" t="str">
        <f t="shared" si="3"/>
        <v/>
      </c>
      <c r="T43" t="str">
        <f t="shared" si="4"/>
        <v/>
      </c>
      <c r="U43" t="str">
        <f t="shared" si="5"/>
        <v/>
      </c>
      <c r="V43" t="str">
        <f t="shared" si="6"/>
        <v/>
      </c>
    </row>
    <row r="44" spans="3:22" x14ac:dyDescent="0.25">
      <c r="C44" t="str">
        <f t="shared" si="0"/>
        <v/>
      </c>
      <c r="K44" s="3">
        <v>24</v>
      </c>
      <c r="L44" s="3">
        <v>55.2</v>
      </c>
      <c r="M44" t="str">
        <f t="shared" si="2"/>
        <v>2455.2</v>
      </c>
      <c r="N44" s="3">
        <v>22000</v>
      </c>
      <c r="O44" s="3" t="s">
        <v>2</v>
      </c>
      <c r="P44" s="3">
        <v>3</v>
      </c>
      <c r="Q44" s="3">
        <f t="shared" si="7"/>
        <v>0</v>
      </c>
      <c r="R44">
        <v>1</v>
      </c>
      <c r="S44" t="str">
        <f t="shared" si="3"/>
        <v/>
      </c>
      <c r="T44" t="str">
        <f t="shared" si="4"/>
        <v/>
      </c>
      <c r="U44" t="str">
        <f t="shared" si="5"/>
        <v/>
      </c>
      <c r="V44" t="str">
        <f t="shared" si="6"/>
        <v/>
      </c>
    </row>
    <row r="45" spans="3:22" x14ac:dyDescent="0.25">
      <c r="C45" t="str">
        <f t="shared" si="0"/>
        <v/>
      </c>
      <c r="K45" s="3">
        <v>24.5</v>
      </c>
      <c r="L45" s="3">
        <v>55.3</v>
      </c>
      <c r="M45" t="str">
        <f t="shared" si="2"/>
        <v>24.555.3</v>
      </c>
      <c r="N45" s="3">
        <v>22000</v>
      </c>
      <c r="O45" s="3" t="s">
        <v>2</v>
      </c>
      <c r="P45" s="3">
        <v>3</v>
      </c>
      <c r="Q45" s="3">
        <f t="shared" si="7"/>
        <v>1</v>
      </c>
      <c r="R45">
        <f t="shared" si="8"/>
        <v>2</v>
      </c>
      <c r="S45" t="str">
        <f t="shared" si="3"/>
        <v/>
      </c>
      <c r="T45" t="str">
        <f t="shared" si="4"/>
        <v/>
      </c>
      <c r="U45" t="str">
        <f t="shared" si="5"/>
        <v/>
      </c>
      <c r="V45" t="str">
        <f t="shared" si="6"/>
        <v/>
      </c>
    </row>
    <row r="46" spans="3:22" x14ac:dyDescent="0.25">
      <c r="C46" t="str">
        <f t="shared" si="0"/>
        <v/>
      </c>
      <c r="K46" s="3">
        <v>24.6</v>
      </c>
      <c r="L46" s="3">
        <v>55.8</v>
      </c>
      <c r="M46" t="str">
        <f t="shared" si="2"/>
        <v>24.655.8</v>
      </c>
      <c r="N46" s="3">
        <v>6000</v>
      </c>
      <c r="O46" s="3" t="s">
        <v>20</v>
      </c>
      <c r="P46" s="3">
        <v>3</v>
      </c>
      <c r="Q46" s="3">
        <f t="shared" si="7"/>
        <v>0</v>
      </c>
      <c r="R46">
        <f t="shared" si="8"/>
        <v>2</v>
      </c>
      <c r="S46" t="str">
        <f t="shared" si="3"/>
        <v/>
      </c>
      <c r="T46" t="str">
        <f t="shared" si="4"/>
        <v/>
      </c>
      <c r="U46" t="str">
        <f t="shared" si="5"/>
        <v/>
      </c>
      <c r="V46" t="str">
        <f t="shared" si="6"/>
        <v/>
      </c>
    </row>
    <row r="47" spans="3:22" x14ac:dyDescent="0.25">
      <c r="C47" t="str">
        <f t="shared" si="0"/>
        <v/>
      </c>
      <c r="K47" s="3">
        <v>24.2</v>
      </c>
      <c r="L47" s="3">
        <v>54.4</v>
      </c>
      <c r="M47" t="str">
        <f t="shared" si="2"/>
        <v>24.254.4</v>
      </c>
      <c r="N47" s="3">
        <v>6000</v>
      </c>
      <c r="O47" s="3" t="s">
        <v>20</v>
      </c>
      <c r="P47" s="3">
        <v>3</v>
      </c>
      <c r="Q47" s="3">
        <f t="shared" si="7"/>
        <v>1</v>
      </c>
      <c r="R47">
        <f t="shared" si="8"/>
        <v>3</v>
      </c>
      <c r="S47" t="str">
        <f t="shared" si="3"/>
        <v/>
      </c>
      <c r="T47" t="str">
        <f t="shared" si="4"/>
        <v/>
      </c>
      <c r="U47" t="str">
        <f t="shared" si="5"/>
        <v/>
      </c>
      <c r="V47" t="str">
        <f t="shared" si="6"/>
        <v/>
      </c>
    </row>
    <row r="48" spans="3:22" x14ac:dyDescent="0.25">
      <c r="C48" t="str">
        <f t="shared" si="0"/>
        <v/>
      </c>
      <c r="K48" s="3">
        <v>24.1</v>
      </c>
      <c r="L48" s="3">
        <v>54.3</v>
      </c>
      <c r="M48" t="str">
        <f t="shared" si="2"/>
        <v>24.154.3</v>
      </c>
      <c r="N48" s="3">
        <v>6000</v>
      </c>
      <c r="O48" s="3" t="s">
        <v>20</v>
      </c>
      <c r="P48" s="3">
        <v>3</v>
      </c>
      <c r="Q48" s="3">
        <f t="shared" si="7"/>
        <v>1</v>
      </c>
      <c r="R48">
        <f t="shared" si="8"/>
        <v>4</v>
      </c>
      <c r="S48" t="str">
        <f t="shared" si="3"/>
        <v/>
      </c>
      <c r="T48" t="str">
        <f t="shared" si="4"/>
        <v/>
      </c>
      <c r="U48" t="str">
        <f t="shared" si="5"/>
        <v/>
      </c>
      <c r="V48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dinglijl</dc:creator>
  <cp:lastModifiedBy>Saumya Bhatnagar</cp:lastModifiedBy>
  <dcterms:created xsi:type="dcterms:W3CDTF">2018-02-01T14:00:34Z</dcterms:created>
  <dcterms:modified xsi:type="dcterms:W3CDTF">2018-02-18T15:09:10Z</dcterms:modified>
</cp:coreProperties>
</file>