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-assignments\pml\Assignment2\"/>
    </mc:Choice>
  </mc:AlternateContent>
  <xr:revisionPtr revIDLastSave="0" documentId="13_ncr:40001_{A07D78B7-ECFF-47DC-83AC-3259250B9E34}" xr6:coauthVersionLast="45" xr6:coauthVersionMax="45" xr10:uidLastSave="{00000000-0000-0000-0000-000000000000}"/>
  <bookViews>
    <workbookView xWindow="855" yWindow="-120" windowWidth="28065" windowHeight="16440" activeTab="2"/>
  </bookViews>
  <sheets>
    <sheet name="Benefit From Smote" sheetId="1" r:id="rId1"/>
    <sheet name="Final Performance" sheetId="5" r:id="rId2"/>
    <sheet name="Sheet10" sheetId="10" r:id="rId3"/>
    <sheet name="SAMPLING COMPARED" sheetId="7" r:id="rId4"/>
    <sheet name="Gradient Boost Sampling" sheetId="8" r:id="rId5"/>
    <sheet name="Sheet9" sheetId="9" r:id="rId6"/>
    <sheet name="Sheet6" sheetId="6" r:id="rId7"/>
    <sheet name="Sheet4" sheetId="4" r:id="rId8"/>
    <sheet name="Sheet3" sheetId="3" r:id="rId9"/>
    <sheet name="SMOTE benefit" sheetId="2" r:id="rId10"/>
  </sheets>
  <definedNames>
    <definedName name="_xlnm._FilterDatabase" localSheetId="0" hidden="1">'Benefit From Smote'!$A$1:$J$18</definedName>
    <definedName name="_xlnm._FilterDatabase" localSheetId="3" hidden="1">'SAMPLING COMPARED'!$A$1:$E$73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E14" i="10"/>
  <c r="B15" i="10"/>
  <c r="B14" i="10"/>
  <c r="B19" i="5"/>
  <c r="B18" i="5"/>
  <c r="B17" i="5"/>
  <c r="B16" i="5"/>
  <c r="B15" i="5"/>
  <c r="B14" i="5"/>
  <c r="B13" i="5"/>
  <c r="B11" i="5"/>
  <c r="B10" i="5"/>
  <c r="B9" i="5"/>
  <c r="B8" i="5"/>
  <c r="B7" i="5"/>
  <c r="B5" i="5"/>
  <c r="B4" i="5"/>
  <c r="B3" i="5"/>
  <c r="C5" i="4"/>
  <c r="C4" i="4"/>
  <c r="C3" i="4"/>
  <c r="C2" i="4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1" i="1"/>
  <c r="D13" i="1"/>
  <c r="D10" i="1"/>
  <c r="D18" i="1"/>
  <c r="D12" i="1"/>
  <c r="D15" i="1"/>
  <c r="D14" i="1"/>
  <c r="D9" i="1"/>
  <c r="D17" i="1"/>
  <c r="D5" i="1"/>
  <c r="D4" i="1"/>
  <c r="D2" i="1"/>
  <c r="D3" i="1"/>
  <c r="D16" i="1"/>
  <c r="D6" i="1"/>
  <c r="D7" i="1"/>
  <c r="D8" i="1"/>
</calcChain>
</file>

<file path=xl/sharedStrings.xml><?xml version="1.0" encoding="utf-8"?>
<sst xmlns="http://schemas.openxmlformats.org/spreadsheetml/2006/main" count="346" uniqueCount="78">
  <si>
    <t>F1 With Smote</t>
  </si>
  <si>
    <t>F1 Without Smote</t>
  </si>
  <si>
    <t>Algorihm</t>
  </si>
  <si>
    <t>Quadriatic Discriminant Analysis</t>
  </si>
  <si>
    <t xml:space="preserve">   Passive Aggressive Classifier</t>
  </si>
  <si>
    <t xml:space="preserve">                      Perceptron</t>
  </si>
  <si>
    <t xml:space="preserve">                 NearestCentroid</t>
  </si>
  <si>
    <t xml:space="preserve">                  SGD Classifier</t>
  </si>
  <si>
    <t xml:space="preserve">    Linear Discriminant Analysis</t>
  </si>
  <si>
    <t xml:space="preserve">                Ridge Classifier</t>
  </si>
  <si>
    <t xml:space="preserve">             Logistic Regression</t>
  </si>
  <si>
    <t xml:space="preserve">          DecisionTreeClassifier</t>
  </si>
  <si>
    <t xml:space="preserve">                      NaiveBayes</t>
  </si>
  <si>
    <t xml:space="preserve">            KNeighborsClassifier</t>
  </si>
  <si>
    <t xml:space="preserve">              Bagging Classifier</t>
  </si>
  <si>
    <t xml:space="preserve">                       Ada Boost</t>
  </si>
  <si>
    <t xml:space="preserve">          Multi-Layer Perceptron</t>
  </si>
  <si>
    <t xml:space="preserve">         Support Vector Machines</t>
  </si>
  <si>
    <t xml:space="preserve">                   Random Forest</t>
  </si>
  <si>
    <t xml:space="preserve">                  Gradient Boost</t>
  </si>
  <si>
    <t>Benefit From Smote (%)</t>
  </si>
  <si>
    <t>F1 After Parameter Optimization</t>
  </si>
  <si>
    <t>Benefit from SMOTE (%) (rounded)</t>
  </si>
  <si>
    <t>Feature Selection</t>
  </si>
  <si>
    <t>F1 Param Optimized Rounded</t>
  </si>
  <si>
    <t>Algorithm</t>
  </si>
  <si>
    <t>Optimized F1</t>
  </si>
  <si>
    <t>Optimized+Feature Selection F1</t>
  </si>
  <si>
    <t>F1 PCA + FS</t>
  </si>
  <si>
    <t>PCA 10, FWE f_classif</t>
  </si>
  <si>
    <t>PCA + FS F1</t>
  </si>
  <si>
    <t>Pca/FS value</t>
  </si>
  <si>
    <t>PCA 7, FWE f_classif</t>
  </si>
  <si>
    <t>w SMOTE</t>
  </si>
  <si>
    <t>Optimized</t>
  </si>
  <si>
    <t>Gradient Boost With SMOTE</t>
  </si>
  <si>
    <t>Optimized Random Forest with SMOTE</t>
  </si>
  <si>
    <t>Optimized Gradient Boost with SMOTE</t>
  </si>
  <si>
    <t>Optimized SVM with SMOTE</t>
  </si>
  <si>
    <t>Gradient Boosting with SVMSMOTE</t>
  </si>
  <si>
    <t>RUSBoost</t>
  </si>
  <si>
    <t>f</t>
  </si>
  <si>
    <t xml:space="preserve">    GradientBoosting</t>
  </si>
  <si>
    <t xml:space="preserve">        RandomForest</t>
  </si>
  <si>
    <t xml:space="preserve">                 SVC</t>
  </si>
  <si>
    <t xml:space="preserve">          svmsmote</t>
  </si>
  <si>
    <t xml:space="preserve">        smotetomek</t>
  </si>
  <si>
    <t xml:space="preserve">             smote</t>
  </si>
  <si>
    <t xml:space="preserve">            adasyn</t>
  </si>
  <si>
    <t>RandomOversampling</t>
  </si>
  <si>
    <t xml:space="preserve">              NONE</t>
  </si>
  <si>
    <t>Variance Threshold 0.8</t>
  </si>
  <si>
    <t xml:space="preserve">                  NONE</t>
  </si>
  <si>
    <t xml:space="preserve">    RFECV RandomForest</t>
  </si>
  <si>
    <t xml:space="preserve">         FWE f_classif</t>
  </si>
  <si>
    <t>Samplijng Method</t>
  </si>
  <si>
    <t>Accuracy</t>
  </si>
  <si>
    <t>F1</t>
  </si>
  <si>
    <t>Gradient Boost</t>
  </si>
  <si>
    <t>Random Forest</t>
  </si>
  <si>
    <t>SVC</t>
  </si>
  <si>
    <t>F1 Score</t>
  </si>
  <si>
    <t>Boosting Algorithms</t>
  </si>
  <si>
    <t>Random Forest Variations</t>
  </si>
  <si>
    <t xml:space="preserve">        Unoptimized Support Vector Machines</t>
  </si>
  <si>
    <t>Unoptimized  SVM With SMOTE</t>
  </si>
  <si>
    <t>Unoptimized Random Forest</t>
  </si>
  <si>
    <t>Unoptimized  Random Forest With SMOTE</t>
  </si>
  <si>
    <t>Optimized Random Forest weighted 0.75:0.25 (NO SMOTE)</t>
  </si>
  <si>
    <t>Optimized Random Forest with Adjusted Cut-offs</t>
  </si>
  <si>
    <t>Optimized BalancedRandomForest (imblearn)</t>
  </si>
  <si>
    <t>Optimized Random Forest with TOMEK-SMOTE</t>
  </si>
  <si>
    <t>Contamination 0.001</t>
  </si>
  <si>
    <t>Contamination 0.01</t>
  </si>
  <si>
    <t>Random Seed</t>
  </si>
  <si>
    <t>Number of Outliers Predicted</t>
  </si>
  <si>
    <t>STDDEV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</si>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</sst>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'Gradient Boost Sampling'!$B$2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'Gradient Boost Sampling'!$A$3:$A$8</c:f>
              <c:strCache>
                <c:ptCount val="6"/>
                <c:pt idx="0">
                  <c:v>          svmsmote</c:v>
                </c:pt>
                <c:pt idx="1">
                  <c:v>        smotetomek</c:v>
                </c:pt>
                <c:pt idx="2">
                  <c:v>            adasyn</c:v>
                </c:pt>
                <c:pt idx="3">
                  <c:v>             smote</c:v>
                </c:pt>
                <c:pt idx="4">
                  <c:v>RandomOversampling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Sampling'!$B$3:$B$8</c:f>
              <c:numCache>
                <c:formatCode>General</c:formatCode>
                <c:ptCount val="6"/>
                <c:pt idx="0">
                  <c:v>0.83899999999999997</c:v>
                </c:pt>
                <c:pt idx="1">
                  <c:v>0.84150000000000003</c:v>
                </c:pt>
                <c:pt idx="2">
                  <c:v>0.84140000000000004</c:v>
                </c:pt>
                <c:pt idx="3">
                  <c:v>0.84109999999999996</c:v>
                </c:pt>
                <c:pt idx="4">
                  <c:v>0.80410000000000004</c:v>
                </c:pt>
                <c:pt idx="5">
                  <c:v>0.86480000000000001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A-478F-9EF4-AECE8272AA3B}"/>
            </c:ext>
          </c:extLst>
        </c:ser>
        <c:ser>
          <c:idx val="1"/>
          <c:order val="1"/>
          <c:tx>
            <c:strRef>
              <c:f>'Gradient Boost Sampling'!$C$2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'Gradient Boost Sampling'!$A$3:$A$8</c:f>
              <c:strCache>
                <c:ptCount val="6"/>
                <c:pt idx="0">
                  <c:v>          svmsmote</c:v>
                </c:pt>
                <c:pt idx="1">
                  <c:v>        smotetomek</c:v>
                </c:pt>
                <c:pt idx="2">
                  <c:v>            adasyn</c:v>
                </c:pt>
                <c:pt idx="3">
                  <c:v>             smote</c:v>
                </c:pt>
                <c:pt idx="4">
                  <c:v>RandomOversampling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Sampling'!$C$3:$C$8</c:f>
              <c:numCache>
                <c:formatCode>General</c:formatCode>
                <c:ptCount val="6"/>
                <c:pt idx="0">
                  <c:v>0.63022999999999996</c:v>
                </c:pt>
                <c:pt idx="1">
                  <c:v>0.62661999999999995</c:v>
                </c:pt>
                <c:pt idx="2">
                  <c:v>0.62577000000000005</c:v>
                </c:pt>
                <c:pt idx="3">
                  <c:v>0.62336999999999998</c:v>
                </c:pt>
                <c:pt idx="4">
                  <c:v>0.60875000000000001</c:v>
                </c:pt>
                <c:pt idx="5">
                  <c:v>0.58577999999999997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A-478F-9EF4-AECE8272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03736"/>
        <c:axId val="616603080"/>
      </c:lineChart>
      <c:catAx>
        <c:axId val="6166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03080"/>
        <c:crosses val="autoZero"/>
        <c:auto val="1"/>
        <c:lblAlgn val="ctr"/>
        <c:lblOffset val="100"/>
        <c:noMultiLvlLbl val="0"/>
      </c:catAx>
      <c:valAx>
        <c:axId val="6166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'Gradient Boost Sampling'!$B$11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'Gradient Boost Sampling'!$A$12:$A$17</c:f>
              <c:strCache>
                <c:ptCount val="6"/>
                <c:pt idx="0">
                  <c:v>          svmsmote</c:v>
                </c:pt>
                <c:pt idx="1">
                  <c:v>             smote</c:v>
                </c:pt>
                <c:pt idx="2">
                  <c:v>        smotetomek</c:v>
                </c:pt>
                <c:pt idx="3">
                  <c:v>RandomOversampling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Sampling'!$B$12:$B$17</c:f>
              <c:numCache>
                <c:formatCode>General</c:formatCode>
                <c:ptCount val="6"/>
                <c:pt idx="0">
                  <c:v>0.83309999999999995</c:v>
                </c:pt>
                <c:pt idx="1">
                  <c:v>0.8357</c:v>
                </c:pt>
                <c:pt idx="2">
                  <c:v>0.83489999999999998</c:v>
                </c:pt>
                <c:pt idx="3">
                  <c:v>0.81559999999999999</c:v>
                </c:pt>
                <c:pt idx="4">
                  <c:v>0.82210000000000005</c:v>
                </c:pt>
                <c:pt idx="5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6-4183-93BC-BA74DD6092B6}"/>
            </c:ext>
          </c:extLst>
        </c:ser>
        <c:ser>
          <c:idx val="1"/>
          <c:order val="1"/>
          <c:tx>
            <c:strRef>
              <c:f>'Gradient Boost Sampling'!$C$11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'Gradient Boost Sampling'!$A$12:$A$17</c:f>
              <c:strCache>
                <c:ptCount val="6"/>
                <c:pt idx="0">
                  <c:v>          svmsmote</c:v>
                </c:pt>
                <c:pt idx="1">
                  <c:v>             smote</c:v>
                </c:pt>
                <c:pt idx="2">
                  <c:v>        smotetomek</c:v>
                </c:pt>
                <c:pt idx="3">
                  <c:v>RandomOversampling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Sampling'!$C$12:$C$17</c:f>
              <c:numCache>
                <c:formatCode>General</c:formatCode>
                <c:ptCount val="6"/>
                <c:pt idx="0">
                  <c:v>0.62485999999999997</c:v>
                </c:pt>
                <c:pt idx="1">
                  <c:v>0.61853000000000002</c:v>
                </c:pt>
                <c:pt idx="2">
                  <c:v>0.61773999999999996</c:v>
                </c:pt>
                <c:pt idx="3">
                  <c:v>0.61112999999999995</c:v>
                </c:pt>
                <c:pt idx="4">
                  <c:v>0.61046999999999996</c:v>
                </c:pt>
                <c:pt idx="5">
                  <c:v>0.60787999999999998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6-4183-93BC-BA74DD60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74576"/>
        <c:axId val="772571624"/>
      </c:lineChart>
      <c:catAx>
        <c:axId val="7725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71624"/>
        <c:crosses val="autoZero"/>
        <c:auto val="1"/>
        <c:lblAlgn val="ctr"/>
        <c:lblOffset val="100"/>
        <c:noMultiLvlLbl val="0"/>
      </c:catAx>
      <c:valAx>
        <c:axId val="7725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'Gradient Boost Sampling'!$B$20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'Gradient Boost Sampling'!$A$21:$A$26</c:f>
              <c:strCache>
                <c:ptCount val="6"/>
                <c:pt idx="0">
                  <c:v>RandomOversampling</c:v>
                </c:pt>
                <c:pt idx="1">
                  <c:v>          svmsmote</c:v>
                </c:pt>
                <c:pt idx="2">
                  <c:v>             smote</c:v>
                </c:pt>
                <c:pt idx="3">
                  <c:v>        smotetomek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Sampling'!$B$21:$B$26</c:f>
              <c:numCache>
                <c:formatCode>General</c:formatCode>
                <c:ptCount val="6"/>
                <c:pt idx="0">
                  <c:v>0.79759999999999998</c:v>
                </c:pt>
                <c:pt idx="1">
                  <c:v>0.7984</c:v>
                </c:pt>
                <c:pt idx="2">
                  <c:v>0.79849999999999999</c:v>
                </c:pt>
                <c:pt idx="3">
                  <c:v>0.79779999999999995</c:v>
                </c:pt>
                <c:pt idx="4">
                  <c:v>0.76680000000000004</c:v>
                </c:pt>
                <c:pt idx="5">
                  <c:v>0.8569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C-4EEB-BDB9-170E3D70F382}"/>
            </c:ext>
          </c:extLst>
        </c:ser>
        <c:ser>
          <c:idx val="1"/>
          <c:order val="1"/>
          <c:tx>
            <c:strRef>
              <c:f>'Gradient Boost Sampling'!$C$20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'Gradient Boost Sampling'!$A$21:$A$26</c:f>
              <c:strCache>
                <c:ptCount val="6"/>
                <c:pt idx="0">
                  <c:v>RandomOversampling</c:v>
                </c:pt>
                <c:pt idx="1">
                  <c:v>          svmsmote</c:v>
                </c:pt>
                <c:pt idx="2">
                  <c:v>             smote</c:v>
                </c:pt>
                <c:pt idx="3">
                  <c:v>        smotetomek</c:v>
                </c:pt>
                <c:pt idx="4">
                  <c:v>            adasyn</c:v>
                </c:pt>
                <c:pt idx="5">
                  <c:v>              NONE</c:v>
                </c:pt>
              </c:strCache>
            </c:strRef>
          </c:cat>
          <c:val>
            <c:numRef>
              <c:f>'Gradient Boost Sampling'!$C$21:$C$26</c:f>
              <c:numCache>
                <c:formatCode>General</c:formatCode>
                <c:ptCount val="6"/>
                <c:pt idx="0">
                  <c:v>0.60063</c:v>
                </c:pt>
                <c:pt idx="1">
                  <c:v>0.59857000000000005</c:v>
                </c:pt>
                <c:pt idx="2">
                  <c:v>0.59367000000000003</c:v>
                </c:pt>
                <c:pt idx="3">
                  <c:v>0.59282999999999997</c:v>
                </c:pt>
                <c:pt idx="4">
                  <c:v>0.57242000000000004</c:v>
                </c:pt>
                <c:pt idx="5">
                  <c:v>0.51963999999999999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C-4EEB-BDB9-170E3D70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67904"/>
        <c:axId val="770304280"/>
      </c:lineChart>
      <c:catAx>
        <c:axId val="7049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4280"/>
        <c:crosses val="autoZero"/>
        <c:auto val="1"/>
        <c:lblAlgn val="ctr"/>
        <c:lblOffset val="100"/>
        <c:noMultiLvlLbl val="0"/>
      </c:catAx>
      <c:valAx>
        <c:axId val="7703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'SMOTE benefit'!$C$1</c:f>
              <c:strCache>
                <c:ptCount val="1"/>
                <c:pt idx="0">
                  <c:v>Benefit From Smote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'SMOTE benefit'!$A$2:$A$18</c:f>
              <c:strCache>
                <c:ptCount val="17"/>
                <c:pt idx="0">
                  <c:v>    Linear Discriminant Analysis</c:v>
                </c:pt>
                <c:pt idx="1">
                  <c:v>                  SGD Classifier</c:v>
                </c:pt>
                <c:pt idx="2">
                  <c:v>                Ridge Classifier</c:v>
                </c:pt>
                <c:pt idx="3">
                  <c:v>             Logistic Regression</c:v>
                </c:pt>
                <c:pt idx="4">
                  <c:v>                      Perceptron</c:v>
                </c:pt>
                <c:pt idx="5">
                  <c:v>   Passive Aggressive Classifier</c:v>
                </c:pt>
                <c:pt idx="6">
                  <c:v>Quadriatic Discriminant Analysis</c:v>
                </c:pt>
                <c:pt idx="7">
                  <c:v>                      NaiveBayes</c:v>
                </c:pt>
                <c:pt idx="8">
                  <c:v>         Support Vector Machines</c:v>
                </c:pt>
                <c:pt idx="9">
                  <c:v>                  Gradient Boost</c:v>
                </c:pt>
                <c:pt idx="10">
                  <c:v>                       Ada Boost</c:v>
                </c:pt>
                <c:pt idx="11">
                  <c:v>                   Random Forest</c:v>
                </c:pt>
                <c:pt idx="12">
                  <c:v>            KNeighborsClassifier</c:v>
                </c:pt>
                <c:pt idx="13">
                  <c:v>              Bagging Classifier</c:v>
                </c:pt>
                <c:pt idx="14">
                  <c:v>                 NearestCentroid</c:v>
                </c:pt>
                <c:pt idx="15">
                  <c:v>          DecisionTreeClassifier</c:v>
                </c:pt>
                <c:pt idx="16">
                  <c:v>          Multi-Layer Perceptron</c:v>
                </c:pt>
              </c:strCache>
            </c:strRef>
          </c:cat>
          <c:val>
            <c:numRef>
              <c:f>'SMOTE benefit'!$C$2:$C$18</c:f>
              <c:numCache>
                <c:formatCode>General</c:formatCode>
                <c:ptCount val="17"/>
                <c:pt idx="0">
                  <c:v>1396.969696969697</c:v>
                </c:pt>
                <c:pt idx="1">
                  <c:v>967.39130434782612</c:v>
                </c:pt>
                <c:pt idx="2">
                  <c:v>126.60550458715598</c:v>
                </c:pt>
                <c:pt idx="3">
                  <c:v>55.172413793103445</c:v>
                </c:pt>
                <c:pt idx="4">
                  <c:v>41.137123745819402</c:v>
                </c:pt>
                <c:pt idx="5">
                  <c:v>29.568106312292368</c:v>
                </c:pt>
                <c:pt idx="6">
                  <c:v>24.193548387096779</c:v>
                </c:pt>
                <c:pt idx="7">
                  <c:v>16.628175519630485</c:v>
                </c:pt>
                <c:pt idx="8">
                  <c:v>11.487758945386052</c:v>
                </c:pt>
                <c:pt idx="9">
                  <c:v>8.4482758620689733</c:v>
                </c:pt>
                <c:pt idx="10">
                  <c:v>4.9645390070922035</c:v>
                </c:pt>
                <c:pt idx="11">
                  <c:v>4.5296167247386805</c:v>
                </c:pt>
                <c:pt idx="12">
                  <c:v>3.891050583657591</c:v>
                </c:pt>
                <c:pt idx="13">
                  <c:v>0.72727272727272785</c:v>
                </c:pt>
                <c:pt idx="14">
                  <c:v>0</c:v>
                </c:pt>
                <c:pt idx="15">
                  <c:v>-0.9940357852882713</c:v>
                </c:pt>
                <c:pt idx="16">
                  <c:v>-1.1686143572621046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7BE-9D0F-CACC3BB6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20824"/>
        <c:axId val="706825088"/>
      </c:lineChart>
      <c:catAx>
        <c:axId val="70682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5088"/>
        <c:crosses val="autoZero"/>
        <c:auto val="1"/>
        <c:lblAlgn val="ctr"/>
        <c:lblOffset val="100"/>
        <c:noMultiLvlLbl val="0"/>
      </c:catAx>
      <c:valAx>
        <c:axId val="706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600488</xdr:colOff>
      <xdr:row>1</xdr:row>
      <xdr:rowOff>48867</xdr:rowOff>
    </xdr:from>
    <xdr:to>
      <xdr:col>18</xdr:col>
      <xdr:colOff>269184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EEB03-337F-4E75-8459-953A579D9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140805</xdr:colOff>
      <xdr:row>10</xdr:row>
      <xdr:rowOff>32301</xdr:rowOff>
    </xdr:from>
    <xdr:to>
      <xdr:col>12</xdr:col>
      <xdr:colOff>422413</xdr:colOff>
      <xdr:row>31</xdr:row>
      <xdr:rowOff>99390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F1F82-205F-4AF6-8353-4366AAE9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248479</xdr:colOff>
      <xdr:row>2</xdr:row>
      <xdr:rowOff>156540</xdr:rowOff>
    </xdr:from>
    <xdr:to>
      <xdr:col>11</xdr:col>
      <xdr:colOff>530087</xdr:colOff>
      <xdr:row>22</xdr:row>
      <xdr:rowOff>57977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01A6E-14E6-4EC3-B75A-EFAB2D2D2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12</xdr:row>
      <xdr:rowOff>161925</xdr:rowOff>
    </xdr:from>
    <xdr:to>
      <xdr:col>14</xdr:col>
      <xdr:colOff>519112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280DB-7CE7-4179-88B1-591AA7512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" x14ac:dyDescent="0.25"/>
  <cols>
    <col min="1" max="1" width="30.140625" bestFit="1" customWidth="1"/>
    <col min="2" max="2" width="14" bestFit="1" customWidth="1"/>
    <col min="3" max="3" width="17" bestFit="1" customWidth="1"/>
    <col min="4" max="4" width="24.85546875" bestFit="1" customWidth="1"/>
    <col min="5" max="5" width="32.7109375" bestFit="1" customWidth="1"/>
    <col min="6" max="6" width="30" bestFit="1" customWidth="1"/>
    <col min="7" max="7" width="21.42578125" bestFit="1" customWidth="1"/>
    <col min="10" max="10" width="19.7109375" bestFit="1" customWidth="1"/>
  </cols>
  <sheetData>
    <row r="1" spans="1:10" s="2" customFormat="1" x14ac:dyDescent="0.25">
      <c r="A1" s="2" t="s">
        <v>2</v>
      </c>
      <c r="B1" s="2" t="s">
        <v>0</v>
      </c>
      <c r="C1" s="2" t="s">
        <v>1</v>
      </c>
      <c r="D1" s="2" t="s">
        <v>20</v>
      </c>
      <c r="E1" s="2" t="s">
        <v>21</v>
      </c>
      <c r="F1" s="2" t="s">
        <v>24</v>
      </c>
      <c r="G1" s="2" t="s">
        <v>23</v>
      </c>
      <c r="H1" s="2" t="s">
        <v>23</v>
      </c>
      <c r="I1" s="2" t="s">
        <v>30</v>
      </c>
      <c r="J1" s="2" t="s">
        <v>31</v>
      </c>
    </row>
    <row r="2" spans="1:10" hidden="1" x14ac:dyDescent="0.25">
      <c r="A2" s="1" t="s">
        <v>8</v>
      </c>
      <c r="B2">
        <v>0.49399999999999999</v>
      </c>
      <c r="C2">
        <v>3.3000000000000002E-2</v>
      </c>
      <c r="D2">
        <f>(B2-C2)/C2*100</f>
        <v>1396.969696969697</v>
      </c>
      <c r="E2">
        <v>-1</v>
      </c>
      <c r="F2">
        <f>ROUND(E2, 5)</f>
        <v>-1</v>
      </c>
      <c r="G2">
        <v>-1</v>
      </c>
    </row>
    <row r="3" spans="1:10" hidden="1" x14ac:dyDescent="0.25">
      <c r="A3" s="1" t="s">
        <v>7</v>
      </c>
      <c r="B3">
        <v>0.49099999999999999</v>
      </c>
      <c r="C3">
        <v>4.5999999999999999E-2</v>
      </c>
      <c r="D3">
        <f>(B3-C3)/C3*100</f>
        <v>967.39130434782612</v>
      </c>
      <c r="E3">
        <v>-1</v>
      </c>
      <c r="F3">
        <f t="shared" ref="F3:F18" si="0">ROUND(E3, 5)</f>
        <v>-1</v>
      </c>
      <c r="G3">
        <v>-1</v>
      </c>
    </row>
    <row r="4" spans="1:10" hidden="1" x14ac:dyDescent="0.25">
      <c r="A4" s="1" t="s">
        <v>9</v>
      </c>
      <c r="B4">
        <v>0.49399999999999999</v>
      </c>
      <c r="C4">
        <v>0.218</v>
      </c>
      <c r="D4">
        <f>(B4-C4)/C4*100</f>
        <v>126.60550458715598</v>
      </c>
      <c r="E4">
        <v>-1</v>
      </c>
      <c r="F4">
        <f t="shared" si="0"/>
        <v>-1</v>
      </c>
      <c r="G4">
        <v>-1</v>
      </c>
    </row>
    <row r="5" spans="1:10" hidden="1" x14ac:dyDescent="0.25">
      <c r="A5" s="1" t="s">
        <v>10</v>
      </c>
      <c r="B5">
        <v>0.495</v>
      </c>
      <c r="C5">
        <v>0.31900000000000001</v>
      </c>
      <c r="D5">
        <f>(B5-C5)/C5*100</f>
        <v>55.172413793103445</v>
      </c>
      <c r="E5">
        <v>-1</v>
      </c>
      <c r="F5">
        <f t="shared" si="0"/>
        <v>-1</v>
      </c>
      <c r="G5">
        <v>-1</v>
      </c>
    </row>
    <row r="6" spans="1:10" hidden="1" x14ac:dyDescent="0.25">
      <c r="A6" s="1" t="s">
        <v>5</v>
      </c>
      <c r="B6">
        <v>0.42199999999999999</v>
      </c>
      <c r="C6">
        <v>0.29899999999999999</v>
      </c>
      <c r="D6">
        <f>(B6-C6)/C6*100</f>
        <v>41.137123745819402</v>
      </c>
      <c r="E6">
        <v>-1</v>
      </c>
      <c r="F6">
        <f t="shared" si="0"/>
        <v>-1</v>
      </c>
      <c r="G6">
        <v>-1</v>
      </c>
    </row>
    <row r="7" spans="1:10" hidden="1" x14ac:dyDescent="0.25">
      <c r="A7" s="1" t="s">
        <v>4</v>
      </c>
      <c r="B7">
        <v>0.39</v>
      </c>
      <c r="C7">
        <v>0.30099999999999999</v>
      </c>
      <c r="D7">
        <f>(B7-C7)/C7*100</f>
        <v>29.568106312292368</v>
      </c>
      <c r="E7">
        <v>-1</v>
      </c>
      <c r="F7">
        <f t="shared" si="0"/>
        <v>-1</v>
      </c>
      <c r="G7">
        <v>-1</v>
      </c>
    </row>
    <row r="8" spans="1:10" hidden="1" x14ac:dyDescent="0.25">
      <c r="A8" s="1" t="s">
        <v>3</v>
      </c>
      <c r="B8">
        <v>0.38500000000000001</v>
      </c>
      <c r="C8">
        <v>0.31</v>
      </c>
      <c r="D8">
        <f>(B8-C8)/C8*100</f>
        <v>24.193548387096779</v>
      </c>
      <c r="E8">
        <v>-1</v>
      </c>
      <c r="F8">
        <f t="shared" si="0"/>
        <v>-1</v>
      </c>
      <c r="G8">
        <v>-1</v>
      </c>
    </row>
    <row r="9" spans="1:10" hidden="1" x14ac:dyDescent="0.25">
      <c r="A9" s="1" t="s">
        <v>12</v>
      </c>
      <c r="B9">
        <v>0.505</v>
      </c>
      <c r="C9">
        <v>0.433</v>
      </c>
      <c r="D9">
        <f>(B9-C9)/C9*100</f>
        <v>16.628175519630485</v>
      </c>
      <c r="E9">
        <v>-1</v>
      </c>
      <c r="F9">
        <f t="shared" si="0"/>
        <v>-1</v>
      </c>
      <c r="G9">
        <v>-1</v>
      </c>
    </row>
    <row r="10" spans="1:10" x14ac:dyDescent="0.25">
      <c r="A10" s="1" t="s">
        <v>17</v>
      </c>
      <c r="B10">
        <v>0.59199999999999997</v>
      </c>
      <c r="C10">
        <v>0.53100000000000003</v>
      </c>
      <c r="D10">
        <f>(B10-C10)/C10*100</f>
        <v>11.487758945386052</v>
      </c>
      <c r="E10">
        <v>0.59581176769641797</v>
      </c>
      <c r="F10">
        <f t="shared" si="0"/>
        <v>0.59580999999999995</v>
      </c>
      <c r="G10">
        <v>0.59826999999999997</v>
      </c>
      <c r="H10">
        <v>0.59836999999999996</v>
      </c>
      <c r="I10">
        <v>0.60336999999999996</v>
      </c>
      <c r="J10" t="s">
        <v>29</v>
      </c>
    </row>
    <row r="11" spans="1:10" x14ac:dyDescent="0.25">
      <c r="A11" s="1" t="s">
        <v>19</v>
      </c>
      <c r="B11">
        <v>0.629</v>
      </c>
      <c r="C11">
        <v>0.57999999999999996</v>
      </c>
      <c r="D11">
        <f>(B11-C11)/C11*100</f>
        <v>8.4482758620689733</v>
      </c>
      <c r="E11">
        <v>0.63118839556405804</v>
      </c>
      <c r="F11">
        <f t="shared" si="0"/>
        <v>0.63119000000000003</v>
      </c>
      <c r="G11">
        <v>0.62831000000000004</v>
      </c>
      <c r="H11">
        <v>0.62726000000000004</v>
      </c>
      <c r="I11">
        <v>0.60141999999999995</v>
      </c>
      <c r="J11" t="s">
        <v>32</v>
      </c>
    </row>
    <row r="12" spans="1:10" hidden="1" x14ac:dyDescent="0.25">
      <c r="A12" s="1" t="s">
        <v>15</v>
      </c>
      <c r="B12">
        <v>0.59199999999999997</v>
      </c>
      <c r="C12">
        <v>0.56399999999999995</v>
      </c>
      <c r="D12">
        <f>(B12-C12)/C12*100</f>
        <v>4.9645390070922035</v>
      </c>
      <c r="E12">
        <v>-1</v>
      </c>
      <c r="F12">
        <f t="shared" si="0"/>
        <v>-1</v>
      </c>
      <c r="G12">
        <v>-1</v>
      </c>
    </row>
    <row r="13" spans="1:10" x14ac:dyDescent="0.25">
      <c r="A13" s="1" t="s">
        <v>18</v>
      </c>
      <c r="B13">
        <v>0.6</v>
      </c>
      <c r="C13">
        <v>0.57399999999999995</v>
      </c>
      <c r="D13">
        <f>(B13-C13)/C13*100</f>
        <v>4.5296167247386805</v>
      </c>
      <c r="E13">
        <v>0.62437522528689204</v>
      </c>
      <c r="F13">
        <f t="shared" si="0"/>
        <v>0.62438000000000005</v>
      </c>
      <c r="G13">
        <v>0.62683999999999995</v>
      </c>
      <c r="H13">
        <v>0.62514000000000003</v>
      </c>
      <c r="I13">
        <v>0.61768999999999996</v>
      </c>
      <c r="J13" t="s">
        <v>29</v>
      </c>
    </row>
    <row r="14" spans="1:10" hidden="1" x14ac:dyDescent="0.25">
      <c r="A14" s="1" t="s">
        <v>13</v>
      </c>
      <c r="B14">
        <v>0.53400000000000003</v>
      </c>
      <c r="C14">
        <v>0.51400000000000001</v>
      </c>
      <c r="D14">
        <f>(B14-C14)/C14*100</f>
        <v>3.891050583657591</v>
      </c>
      <c r="E14">
        <v>-1</v>
      </c>
      <c r="F14">
        <f t="shared" si="0"/>
        <v>-1</v>
      </c>
      <c r="G14">
        <v>-1</v>
      </c>
    </row>
    <row r="15" spans="1:10" hidden="1" x14ac:dyDescent="0.25">
      <c r="A15" s="1" t="s">
        <v>14</v>
      </c>
      <c r="B15">
        <v>0.55400000000000005</v>
      </c>
      <c r="C15">
        <v>0.55000000000000004</v>
      </c>
      <c r="D15">
        <f>(B15-C15)/C15*100</f>
        <v>0.72727272727272785</v>
      </c>
      <c r="E15">
        <v>-1</v>
      </c>
      <c r="F15">
        <f t="shared" si="0"/>
        <v>-1</v>
      </c>
      <c r="G15">
        <v>-1</v>
      </c>
    </row>
    <row r="16" spans="1:10" hidden="1" x14ac:dyDescent="0.25">
      <c r="A16" s="1" t="s">
        <v>6</v>
      </c>
      <c r="B16">
        <v>0.48899999999999999</v>
      </c>
      <c r="C16">
        <v>0.48899999999999999</v>
      </c>
      <c r="D16">
        <f>(B16-C16)/C16*100</f>
        <v>0</v>
      </c>
      <c r="E16">
        <v>-1</v>
      </c>
      <c r="F16">
        <f t="shared" si="0"/>
        <v>-1</v>
      </c>
      <c r="G16">
        <v>-1</v>
      </c>
    </row>
    <row r="17" spans="1:7" hidden="1" x14ac:dyDescent="0.25">
      <c r="A17" s="1" t="s">
        <v>11</v>
      </c>
      <c r="B17">
        <v>0.498</v>
      </c>
      <c r="C17">
        <v>0.503</v>
      </c>
      <c r="D17">
        <f>(B17-C17)/C17*100</f>
        <v>-0.9940357852882713</v>
      </c>
      <c r="E17">
        <v>-1</v>
      </c>
      <c r="F17">
        <f t="shared" si="0"/>
        <v>-1</v>
      </c>
      <c r="G17">
        <v>-1</v>
      </c>
    </row>
    <row r="18" spans="1:7" x14ac:dyDescent="0.25">
      <c r="A18" s="1" t="s">
        <v>16</v>
      </c>
      <c r="B18">
        <v>0.59199999999999997</v>
      </c>
      <c r="C18">
        <v>0.59899999999999998</v>
      </c>
      <c r="D18">
        <f>(B18-C18)/C18*100</f>
        <v>-1.1686143572621046</v>
      </c>
      <c r="E18">
        <v>0.54041283136437801</v>
      </c>
      <c r="F18">
        <f t="shared" si="0"/>
        <v>0.54040999999999995</v>
      </c>
      <c r="G18">
        <v>-1</v>
      </c>
    </row>
  </sheetData>
  <autoFilter ref="A1:J18">
    <filterColumn colId="5">
      <filters>
        <filter val="0.54041"/>
        <filter val="0.59581"/>
        <filter val="0.62438"/>
        <filter val="0.63119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6" sqref="C16"/>
    </sheetView>
  </sheetViews>
  <sheetFormatPr defaultRowHeight="15" x14ac:dyDescent="0.25"/>
  <cols>
    <col min="1" max="1" width="30.140625" bestFit="1" customWidth="1"/>
    <col min="2" max="2" width="7.5703125" customWidth="1"/>
    <col min="3" max="3" width="24.85546875" bestFit="1" customWidth="1"/>
  </cols>
  <sheetData>
    <row r="1" spans="1:3" x14ac:dyDescent="0.25">
      <c r="A1" s="2" t="s">
        <v>2</v>
      </c>
      <c r="B1" s="2" t="s">
        <v>22</v>
      </c>
      <c r="C1" s="2" t="s">
        <v>20</v>
      </c>
    </row>
    <row r="2" spans="1:3" x14ac:dyDescent="0.25">
      <c r="A2" s="1" t="s">
        <v>8</v>
      </c>
      <c r="B2" s="1">
        <f>ROUND(C2, 2)</f>
        <v>1396.97</v>
      </c>
      <c r="C2">
        <v>1396.969696969697</v>
      </c>
    </row>
    <row r="3" spans="1:3" x14ac:dyDescent="0.25">
      <c r="A3" s="1" t="s">
        <v>7</v>
      </c>
      <c r="B3" s="1">
        <f t="shared" ref="B3:B18" si="0">ROUND(C3, 2)</f>
        <v>967.39</v>
      </c>
      <c r="C3">
        <v>967.39130434782612</v>
      </c>
    </row>
    <row r="4" spans="1:3" x14ac:dyDescent="0.25">
      <c r="A4" s="1" t="s">
        <v>9</v>
      </c>
      <c r="B4" s="1">
        <f t="shared" si="0"/>
        <v>126.61</v>
      </c>
      <c r="C4">
        <v>126.60550458715598</v>
      </c>
    </row>
    <row r="5" spans="1:3" x14ac:dyDescent="0.25">
      <c r="A5" s="1" t="s">
        <v>10</v>
      </c>
      <c r="B5" s="1">
        <f t="shared" si="0"/>
        <v>55.17</v>
      </c>
      <c r="C5">
        <v>55.172413793103445</v>
      </c>
    </row>
    <row r="6" spans="1:3" x14ac:dyDescent="0.25">
      <c r="A6" s="1" t="s">
        <v>5</v>
      </c>
      <c r="B6" s="1">
        <f t="shared" si="0"/>
        <v>41.14</v>
      </c>
      <c r="C6">
        <v>41.137123745819402</v>
      </c>
    </row>
    <row r="7" spans="1:3" x14ac:dyDescent="0.25">
      <c r="A7" s="1" t="s">
        <v>4</v>
      </c>
      <c r="B7" s="1">
        <f t="shared" si="0"/>
        <v>29.57</v>
      </c>
      <c r="C7">
        <v>29.568106312292368</v>
      </c>
    </row>
    <row r="8" spans="1:3" x14ac:dyDescent="0.25">
      <c r="A8" s="1" t="s">
        <v>3</v>
      </c>
      <c r="B8" s="1">
        <f t="shared" si="0"/>
        <v>24.19</v>
      </c>
      <c r="C8">
        <v>24.193548387096779</v>
      </c>
    </row>
    <row r="9" spans="1:3" x14ac:dyDescent="0.25">
      <c r="A9" s="1" t="s">
        <v>12</v>
      </c>
      <c r="B9" s="1">
        <f t="shared" si="0"/>
        <v>16.63</v>
      </c>
      <c r="C9">
        <v>16.628175519630485</v>
      </c>
    </row>
    <row r="10" spans="1:3" x14ac:dyDescent="0.25">
      <c r="A10" s="1" t="s">
        <v>17</v>
      </c>
      <c r="B10" s="1">
        <f t="shared" si="0"/>
        <v>11.49</v>
      </c>
      <c r="C10">
        <v>11.487758945386052</v>
      </c>
    </row>
    <row r="11" spans="1:3" x14ac:dyDescent="0.25">
      <c r="A11" s="1" t="s">
        <v>19</v>
      </c>
      <c r="B11" s="1">
        <f t="shared" si="0"/>
        <v>8.4499999999999993</v>
      </c>
      <c r="C11">
        <v>8.4482758620689733</v>
      </c>
    </row>
    <row r="12" spans="1:3" x14ac:dyDescent="0.25">
      <c r="A12" s="1" t="s">
        <v>15</v>
      </c>
      <c r="B12" s="1">
        <f t="shared" si="0"/>
        <v>4.96</v>
      </c>
      <c r="C12">
        <v>4.9645390070922035</v>
      </c>
    </row>
    <row r="13" spans="1:3" x14ac:dyDescent="0.25">
      <c r="A13" s="1" t="s">
        <v>18</v>
      </c>
      <c r="B13" s="1">
        <f t="shared" si="0"/>
        <v>4.53</v>
      </c>
      <c r="C13">
        <v>4.5296167247386805</v>
      </c>
    </row>
    <row r="14" spans="1:3" x14ac:dyDescent="0.25">
      <c r="A14" s="1" t="s">
        <v>13</v>
      </c>
      <c r="B14" s="1">
        <f t="shared" si="0"/>
        <v>3.89</v>
      </c>
      <c r="C14">
        <v>3.891050583657591</v>
      </c>
    </row>
    <row r="15" spans="1:3" x14ac:dyDescent="0.25">
      <c r="A15" s="1" t="s">
        <v>14</v>
      </c>
      <c r="B15" s="1">
        <f t="shared" si="0"/>
        <v>0.73</v>
      </c>
      <c r="C15">
        <v>0.72727272727272785</v>
      </c>
    </row>
    <row r="16" spans="1:3" x14ac:dyDescent="0.25">
      <c r="A16" s="1" t="s">
        <v>6</v>
      </c>
      <c r="B16" s="1">
        <f t="shared" si="0"/>
        <v>0</v>
      </c>
      <c r="C16">
        <v>0</v>
      </c>
    </row>
    <row r="17" spans="1:3" x14ac:dyDescent="0.25">
      <c r="A17" s="1" t="s">
        <v>11</v>
      </c>
      <c r="B17" s="1">
        <f t="shared" si="0"/>
        <v>-0.99</v>
      </c>
      <c r="C17">
        <v>-0.9940357852882713</v>
      </c>
    </row>
    <row r="18" spans="1:3" x14ac:dyDescent="0.25">
      <c r="A18" s="1" t="s">
        <v>16</v>
      </c>
      <c r="B18" s="1">
        <f t="shared" si="0"/>
        <v>-1.17</v>
      </c>
      <c r="C18">
        <v>-1.1686143572621046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B19"/>
    </sheetView>
  </sheetViews>
  <sheetFormatPr defaultRowHeight="15" x14ac:dyDescent="0.25"/>
  <cols>
    <col min="1" max="1" width="53.7109375" bestFit="1" customWidth="1"/>
  </cols>
  <sheetData>
    <row r="1" spans="1:3" s="3" customFormat="1" ht="16.5" customHeight="1" x14ac:dyDescent="0.25">
      <c r="A1" s="3" t="s">
        <v>25</v>
      </c>
      <c r="B1" s="3" t="s">
        <v>61</v>
      </c>
    </row>
    <row r="2" spans="1:3" s="5" customFormat="1" x14ac:dyDescent="0.25">
      <c r="A2" s="5" t="s">
        <v>60</v>
      </c>
    </row>
    <row r="3" spans="1:3" x14ac:dyDescent="0.25">
      <c r="A3" s="1" t="s">
        <v>64</v>
      </c>
      <c r="B3">
        <f>ROUND(C3, 3)</f>
        <v>0.53100000000000003</v>
      </c>
      <c r="C3">
        <v>0.53100000000000003</v>
      </c>
    </row>
    <row r="4" spans="1:3" x14ac:dyDescent="0.25">
      <c r="A4" s="1" t="s">
        <v>65</v>
      </c>
      <c r="B4">
        <f t="shared" ref="B4:B19" si="0">ROUND(C4, 3)</f>
        <v>0.59199999999999997</v>
      </c>
      <c r="C4">
        <v>0.59199999999999997</v>
      </c>
    </row>
    <row r="5" spans="1:3" ht="16.5" customHeight="1" x14ac:dyDescent="0.25">
      <c r="A5" s="1" t="s">
        <v>38</v>
      </c>
      <c r="B5">
        <f t="shared" si="0"/>
        <v>0.59599999999999997</v>
      </c>
      <c r="C5">
        <v>0.5958</v>
      </c>
    </row>
    <row r="6" spans="1:3" s="5" customFormat="1" x14ac:dyDescent="0.25">
      <c r="A6" s="6" t="s">
        <v>62</v>
      </c>
    </row>
    <row r="7" spans="1:3" x14ac:dyDescent="0.25">
      <c r="A7" s="1" t="s">
        <v>40</v>
      </c>
      <c r="B7">
        <f t="shared" si="0"/>
        <v>0.58499999999999996</v>
      </c>
      <c r="C7">
        <v>0.58473280000000005</v>
      </c>
    </row>
    <row r="8" spans="1:3" x14ac:dyDescent="0.25">
      <c r="A8" s="1" t="s">
        <v>19</v>
      </c>
      <c r="B8">
        <f t="shared" si="0"/>
        <v>0.57999999999999996</v>
      </c>
      <c r="C8">
        <v>0.57999999999999996</v>
      </c>
    </row>
    <row r="9" spans="1:3" ht="15.75" customHeight="1" x14ac:dyDescent="0.25">
      <c r="A9" s="1" t="s">
        <v>35</v>
      </c>
      <c r="B9">
        <f t="shared" si="0"/>
        <v>0.629</v>
      </c>
      <c r="C9">
        <v>0.629</v>
      </c>
    </row>
    <row r="10" spans="1:3" x14ac:dyDescent="0.25">
      <c r="A10" s="1" t="s">
        <v>37</v>
      </c>
      <c r="B10">
        <f t="shared" si="0"/>
        <v>0.63100000000000001</v>
      </c>
      <c r="C10">
        <v>0.63119999999999998</v>
      </c>
    </row>
    <row r="11" spans="1:3" x14ac:dyDescent="0.25">
      <c r="A11" s="1" t="s">
        <v>39</v>
      </c>
      <c r="B11">
        <f t="shared" si="0"/>
        <v>0.63</v>
      </c>
      <c r="C11">
        <v>0.63022999999999996</v>
      </c>
    </row>
    <row r="12" spans="1:3" s="5" customFormat="1" x14ac:dyDescent="0.25">
      <c r="A12" s="6" t="s">
        <v>63</v>
      </c>
    </row>
    <row r="13" spans="1:3" x14ac:dyDescent="0.25">
      <c r="A13" s="1" t="s">
        <v>66</v>
      </c>
      <c r="B13">
        <f t="shared" si="0"/>
        <v>0.57399999999999995</v>
      </c>
      <c r="C13">
        <v>0.57399999999999995</v>
      </c>
    </row>
    <row r="14" spans="1:3" x14ac:dyDescent="0.25">
      <c r="A14" s="1" t="s">
        <v>67</v>
      </c>
      <c r="B14">
        <f t="shared" si="0"/>
        <v>0.6</v>
      </c>
      <c r="C14">
        <v>0.6</v>
      </c>
    </row>
    <row r="15" spans="1:3" x14ac:dyDescent="0.25">
      <c r="A15" s="1" t="s">
        <v>36</v>
      </c>
      <c r="B15">
        <f t="shared" si="0"/>
        <v>0.624</v>
      </c>
      <c r="C15">
        <v>0.62439999999999996</v>
      </c>
    </row>
    <row r="16" spans="1:3" x14ac:dyDescent="0.25">
      <c r="A16" s="1" t="s">
        <v>68</v>
      </c>
      <c r="B16">
        <f t="shared" si="0"/>
        <v>0.625</v>
      </c>
      <c r="C16">
        <v>0.62519999999999998</v>
      </c>
    </row>
    <row r="17" spans="1:3" x14ac:dyDescent="0.25">
      <c r="A17" s="1" t="s">
        <v>69</v>
      </c>
      <c r="B17">
        <f t="shared" si="0"/>
        <v>0.628</v>
      </c>
      <c r="C17">
        <v>0.62777000000000005</v>
      </c>
    </row>
    <row r="18" spans="1:3" x14ac:dyDescent="0.25">
      <c r="A18" s="1" t="s">
        <v>70</v>
      </c>
      <c r="B18">
        <f t="shared" si="0"/>
        <v>0.63300000000000001</v>
      </c>
      <c r="C18">
        <v>0.63290999999999997</v>
      </c>
    </row>
    <row r="19" spans="1:3" x14ac:dyDescent="0.25">
      <c r="A19" s="1" t="s">
        <v>71</v>
      </c>
      <c r="B19">
        <f t="shared" si="0"/>
        <v>0.628</v>
      </c>
      <c r="C19">
        <v>0.62831999999999999</v>
      </c>
    </row>
    <row r="21" spans="1:3" x14ac:dyDescent="0.25">
      <c r="A21" s="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6" sqref="D16"/>
    </sheetView>
  </sheetViews>
  <sheetFormatPr defaultRowHeight="15" x14ac:dyDescent="0.25"/>
  <cols>
    <col min="1" max="1" width="13.28515625" bestFit="1" customWidth="1"/>
    <col min="2" max="2" width="27.7109375" bestFit="1" customWidth="1"/>
    <col min="3" max="3" width="9.28515625" customWidth="1"/>
    <col min="5" max="5" width="27.7109375" bestFit="1" customWidth="1"/>
  </cols>
  <sheetData>
    <row r="1" spans="1:5" x14ac:dyDescent="0.25">
      <c r="A1" s="7" t="s">
        <v>73</v>
      </c>
      <c r="B1" s="7"/>
      <c r="D1" s="7" t="s">
        <v>72</v>
      </c>
      <c r="E1" s="7"/>
    </row>
    <row r="2" spans="1:5" x14ac:dyDescent="0.25">
      <c r="A2" s="2" t="s">
        <v>74</v>
      </c>
      <c r="B2" s="2" t="s">
        <v>75</v>
      </c>
      <c r="D2" s="2" t="s">
        <v>74</v>
      </c>
      <c r="E2" s="2" t="s">
        <v>75</v>
      </c>
    </row>
    <row r="3" spans="1:5" x14ac:dyDescent="0.25">
      <c r="A3">
        <v>0</v>
      </c>
      <c r="B3">
        <v>155</v>
      </c>
      <c r="D3">
        <v>0</v>
      </c>
      <c r="E3">
        <v>1658</v>
      </c>
    </row>
    <row r="4" spans="1:5" x14ac:dyDescent="0.25">
      <c r="A4">
        <v>1</v>
      </c>
      <c r="B4">
        <v>231</v>
      </c>
      <c r="D4">
        <v>1</v>
      </c>
      <c r="E4">
        <v>3905</v>
      </c>
    </row>
    <row r="5" spans="1:5" x14ac:dyDescent="0.25">
      <c r="A5">
        <v>2</v>
      </c>
      <c r="B5">
        <v>386</v>
      </c>
      <c r="D5">
        <v>2</v>
      </c>
      <c r="E5">
        <v>4221</v>
      </c>
    </row>
    <row r="6" spans="1:5" x14ac:dyDescent="0.25">
      <c r="A6">
        <v>3</v>
      </c>
      <c r="B6">
        <v>540</v>
      </c>
      <c r="D6">
        <v>3</v>
      </c>
      <c r="E6">
        <v>3715</v>
      </c>
    </row>
    <row r="7" spans="1:5" x14ac:dyDescent="0.25">
      <c r="A7">
        <v>4</v>
      </c>
      <c r="B7">
        <v>323</v>
      </c>
      <c r="D7">
        <v>4</v>
      </c>
      <c r="E7">
        <v>2616</v>
      </c>
    </row>
    <row r="8" spans="1:5" x14ac:dyDescent="0.25">
      <c r="A8">
        <v>5</v>
      </c>
      <c r="B8">
        <v>435</v>
      </c>
      <c r="D8">
        <v>5</v>
      </c>
      <c r="E8">
        <v>2760</v>
      </c>
    </row>
    <row r="9" spans="1:5" x14ac:dyDescent="0.25">
      <c r="A9">
        <v>6</v>
      </c>
      <c r="B9">
        <v>147</v>
      </c>
      <c r="D9">
        <v>6</v>
      </c>
      <c r="E9">
        <v>2492</v>
      </c>
    </row>
    <row r="10" spans="1:5" x14ac:dyDescent="0.25">
      <c r="A10">
        <v>7</v>
      </c>
      <c r="B10">
        <v>166</v>
      </c>
      <c r="D10">
        <v>7</v>
      </c>
      <c r="E10">
        <v>2296</v>
      </c>
    </row>
    <row r="11" spans="1:5" x14ac:dyDescent="0.25">
      <c r="A11">
        <v>8</v>
      </c>
      <c r="B11">
        <v>320</v>
      </c>
      <c r="D11">
        <v>8</v>
      </c>
      <c r="E11">
        <v>2865</v>
      </c>
    </row>
    <row r="12" spans="1:5" x14ac:dyDescent="0.25">
      <c r="A12">
        <v>9</v>
      </c>
      <c r="B12">
        <v>272</v>
      </c>
      <c r="D12">
        <v>9</v>
      </c>
      <c r="E12">
        <v>2856</v>
      </c>
    </row>
    <row r="14" spans="1:5" x14ac:dyDescent="0.25">
      <c r="A14" t="s">
        <v>76</v>
      </c>
      <c r="B14">
        <f>_xlfn.STDEV.P(B3:B12)</f>
        <v>123.29740467665977</v>
      </c>
      <c r="D14" t="s">
        <v>76</v>
      </c>
      <c r="E14">
        <f>_xlfn.STDEV.P(E3:E12)</f>
        <v>747.11487737830521</v>
      </c>
    </row>
    <row r="15" spans="1:5" x14ac:dyDescent="0.25">
      <c r="A15" t="s">
        <v>77</v>
      </c>
      <c r="B15">
        <f>AVERAGE(B3:B12)</f>
        <v>297.5</v>
      </c>
      <c r="D15" t="s">
        <v>77</v>
      </c>
      <c r="E15">
        <f>AVERAGE(E3:E12)</f>
        <v>2938.4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3"/>
  <sheetViews>
    <sheetView workbookViewId="0">
      <selection activeCell="E46" sqref="E46:E73"/>
    </sheetView>
  </sheetViews>
  <sheetFormatPr defaultRowHeight="15" x14ac:dyDescent="0.25"/>
  <cols>
    <col min="1" max="1" width="18.42578125" style="1" bestFit="1" customWidth="1"/>
    <col min="2" max="2" width="20.85546875" style="1" bestFit="1" customWidth="1"/>
    <col min="3" max="3" width="22" bestFit="1" customWidth="1"/>
    <col min="8" max="8" width="33.5703125" bestFit="1" customWidth="1"/>
  </cols>
  <sheetData>
    <row r="1" spans="1:5" x14ac:dyDescent="0.25">
      <c r="A1" s="1" t="s">
        <v>25</v>
      </c>
      <c r="B1" s="1" t="s">
        <v>55</v>
      </c>
      <c r="C1" t="s">
        <v>23</v>
      </c>
      <c r="D1" t="s">
        <v>56</v>
      </c>
      <c r="E1" t="s">
        <v>57</v>
      </c>
    </row>
    <row r="2" spans="1:5" hidden="1" x14ac:dyDescent="0.25">
      <c r="A2" s="1" t="s">
        <v>42</v>
      </c>
      <c r="B2" s="1" t="s">
        <v>45</v>
      </c>
      <c r="C2" s="1" t="s">
        <v>51</v>
      </c>
      <c r="D2">
        <v>0.83899999999999997</v>
      </c>
      <c r="E2">
        <v>0.63022999999999996</v>
      </c>
    </row>
    <row r="3" spans="1:5" hidden="1" x14ac:dyDescent="0.25">
      <c r="A3" s="1" t="s">
        <v>42</v>
      </c>
      <c r="B3" s="1" t="s">
        <v>45</v>
      </c>
      <c r="C3" s="1" t="s">
        <v>52</v>
      </c>
      <c r="D3">
        <v>0.83899999999999997</v>
      </c>
      <c r="E3">
        <v>0.63022999999999996</v>
      </c>
    </row>
    <row r="4" spans="1:5" hidden="1" x14ac:dyDescent="0.25">
      <c r="A4" s="1" t="s">
        <v>42</v>
      </c>
      <c r="B4" s="1" t="s">
        <v>45</v>
      </c>
      <c r="C4" s="1" t="s">
        <v>53</v>
      </c>
      <c r="D4">
        <v>0.83850000000000002</v>
      </c>
      <c r="E4">
        <v>0.62932999999999995</v>
      </c>
    </row>
    <row r="5" spans="1:5" hidden="1" x14ac:dyDescent="0.25">
      <c r="A5" s="1" t="s">
        <v>42</v>
      </c>
      <c r="B5" s="1" t="s">
        <v>45</v>
      </c>
      <c r="C5" s="1" t="s">
        <v>54</v>
      </c>
      <c r="D5">
        <v>0.83240000000000003</v>
      </c>
      <c r="E5">
        <v>0.62904000000000004</v>
      </c>
    </row>
    <row r="6" spans="1:5" hidden="1" x14ac:dyDescent="0.25">
      <c r="A6" s="1" t="s">
        <v>43</v>
      </c>
      <c r="B6" s="1" t="s">
        <v>46</v>
      </c>
      <c r="C6" s="1" t="s">
        <v>54</v>
      </c>
      <c r="D6">
        <v>0.83650000000000002</v>
      </c>
      <c r="E6">
        <v>0.62831999999999999</v>
      </c>
    </row>
    <row r="7" spans="1:5" hidden="1" x14ac:dyDescent="0.25">
      <c r="A7" s="1" t="s">
        <v>43</v>
      </c>
      <c r="B7" s="1" t="s">
        <v>45</v>
      </c>
      <c r="C7" s="1" t="s">
        <v>54</v>
      </c>
      <c r="D7">
        <v>0.83209999999999995</v>
      </c>
      <c r="E7">
        <v>0.62829000000000002</v>
      </c>
    </row>
    <row r="8" spans="1:5" hidden="1" x14ac:dyDescent="0.25">
      <c r="A8" s="1" t="s">
        <v>42</v>
      </c>
      <c r="B8" s="1" t="s">
        <v>46</v>
      </c>
      <c r="C8" s="1" t="s">
        <v>51</v>
      </c>
      <c r="D8">
        <v>0.84150000000000003</v>
      </c>
      <c r="E8">
        <v>0.62661999999999995</v>
      </c>
    </row>
    <row r="9" spans="1:5" hidden="1" x14ac:dyDescent="0.25">
      <c r="A9" s="1" t="s">
        <v>42</v>
      </c>
      <c r="B9" s="1" t="s">
        <v>46</v>
      </c>
      <c r="C9" s="1" t="s">
        <v>52</v>
      </c>
      <c r="D9">
        <v>0.84150000000000003</v>
      </c>
      <c r="E9">
        <v>0.62661999999999995</v>
      </c>
    </row>
    <row r="10" spans="1:5" hidden="1" x14ac:dyDescent="0.25">
      <c r="A10" s="1" t="s">
        <v>42</v>
      </c>
      <c r="B10" s="1" t="s">
        <v>46</v>
      </c>
      <c r="C10" s="1" t="s">
        <v>53</v>
      </c>
      <c r="D10">
        <v>0.84140000000000004</v>
      </c>
      <c r="E10">
        <v>0.62629999999999997</v>
      </c>
    </row>
    <row r="11" spans="1:5" hidden="1" x14ac:dyDescent="0.25">
      <c r="A11" s="1" t="s">
        <v>43</v>
      </c>
      <c r="B11" s="1" t="s">
        <v>47</v>
      </c>
      <c r="C11" s="1" t="s">
        <v>54</v>
      </c>
      <c r="D11">
        <v>0.83520000000000005</v>
      </c>
      <c r="E11">
        <v>0.62612999999999996</v>
      </c>
    </row>
    <row r="12" spans="1:5" hidden="1" x14ac:dyDescent="0.25">
      <c r="A12" s="1" t="s">
        <v>42</v>
      </c>
      <c r="B12" s="1" t="s">
        <v>48</v>
      </c>
      <c r="C12" s="1" t="s">
        <v>53</v>
      </c>
      <c r="D12">
        <v>0.84160000000000001</v>
      </c>
      <c r="E12">
        <v>0.62588999999999995</v>
      </c>
    </row>
    <row r="13" spans="1:5" hidden="1" x14ac:dyDescent="0.25">
      <c r="A13" s="1" t="s">
        <v>42</v>
      </c>
      <c r="B13" s="1" t="s">
        <v>48</v>
      </c>
      <c r="C13" s="1" t="s">
        <v>52</v>
      </c>
      <c r="D13">
        <v>0.84140000000000004</v>
      </c>
      <c r="E13">
        <v>0.62577000000000005</v>
      </c>
    </row>
    <row r="14" spans="1:5" hidden="1" x14ac:dyDescent="0.25">
      <c r="A14" s="1" t="s">
        <v>42</v>
      </c>
      <c r="B14" s="1" t="s">
        <v>48</v>
      </c>
      <c r="C14" s="1" t="s">
        <v>51</v>
      </c>
      <c r="D14">
        <v>0.84140000000000004</v>
      </c>
      <c r="E14">
        <v>0.62577000000000005</v>
      </c>
    </row>
    <row r="15" spans="1:5" hidden="1" x14ac:dyDescent="0.25">
      <c r="A15" s="1" t="s">
        <v>42</v>
      </c>
      <c r="B15" s="1" t="s">
        <v>46</v>
      </c>
      <c r="C15" s="1" t="s">
        <v>54</v>
      </c>
      <c r="D15">
        <v>0.83579999999999999</v>
      </c>
      <c r="E15">
        <v>0.62511000000000005</v>
      </c>
    </row>
    <row r="16" spans="1:5" hidden="1" x14ac:dyDescent="0.25">
      <c r="A16" s="1" t="s">
        <v>43</v>
      </c>
      <c r="B16" s="1" t="s">
        <v>45</v>
      </c>
      <c r="C16" s="1" t="s">
        <v>51</v>
      </c>
      <c r="D16">
        <v>0.83309999999999995</v>
      </c>
      <c r="E16">
        <v>0.62485999999999997</v>
      </c>
    </row>
    <row r="17" spans="1:5" hidden="1" x14ac:dyDescent="0.25">
      <c r="A17" s="1" t="s">
        <v>43</v>
      </c>
      <c r="B17" s="1" t="s">
        <v>45</v>
      </c>
      <c r="C17" s="1" t="s">
        <v>52</v>
      </c>
      <c r="D17">
        <v>0.83309999999999995</v>
      </c>
      <c r="E17">
        <v>0.62485999999999997</v>
      </c>
    </row>
    <row r="18" spans="1:5" hidden="1" x14ac:dyDescent="0.25">
      <c r="A18" s="1" t="s">
        <v>42</v>
      </c>
      <c r="B18" s="1" t="s">
        <v>47</v>
      </c>
      <c r="C18" s="1" t="s">
        <v>53</v>
      </c>
      <c r="D18">
        <v>0.84189999999999998</v>
      </c>
      <c r="E18">
        <v>0.62348000000000003</v>
      </c>
    </row>
    <row r="19" spans="1:5" hidden="1" x14ac:dyDescent="0.25">
      <c r="A19" s="1" t="s">
        <v>42</v>
      </c>
      <c r="B19" s="1" t="s">
        <v>47</v>
      </c>
      <c r="C19" s="1" t="s">
        <v>52</v>
      </c>
      <c r="D19">
        <v>0.84109999999999996</v>
      </c>
      <c r="E19">
        <v>0.62336999999999998</v>
      </c>
    </row>
    <row r="20" spans="1:5" hidden="1" x14ac:dyDescent="0.25">
      <c r="A20" s="1" t="s">
        <v>42</v>
      </c>
      <c r="B20" s="1" t="s">
        <v>47</v>
      </c>
      <c r="C20" s="1" t="s">
        <v>51</v>
      </c>
      <c r="D20">
        <v>0.84109999999999996</v>
      </c>
      <c r="E20">
        <v>0.62336999999999998</v>
      </c>
    </row>
    <row r="21" spans="1:5" hidden="1" x14ac:dyDescent="0.25">
      <c r="A21" s="1" t="s">
        <v>43</v>
      </c>
      <c r="B21" s="1" t="s">
        <v>45</v>
      </c>
      <c r="C21" s="1" t="s">
        <v>53</v>
      </c>
      <c r="D21">
        <v>0.83199999999999996</v>
      </c>
      <c r="E21">
        <v>0.62280999999999997</v>
      </c>
    </row>
    <row r="22" spans="1:5" hidden="1" x14ac:dyDescent="0.25">
      <c r="A22" s="1" t="s">
        <v>42</v>
      </c>
      <c r="B22" s="1" t="s">
        <v>47</v>
      </c>
      <c r="C22" s="1" t="s">
        <v>54</v>
      </c>
      <c r="D22">
        <v>0.83399999999999996</v>
      </c>
      <c r="E22">
        <v>0.62273000000000001</v>
      </c>
    </row>
    <row r="23" spans="1:5" hidden="1" x14ac:dyDescent="0.25">
      <c r="A23" s="1" t="s">
        <v>43</v>
      </c>
      <c r="B23" s="1" t="s">
        <v>46</v>
      </c>
      <c r="C23" s="1" t="s">
        <v>53</v>
      </c>
      <c r="D23">
        <v>0.83640000000000003</v>
      </c>
      <c r="E23">
        <v>0.62058999999999997</v>
      </c>
    </row>
    <row r="24" spans="1:5" hidden="1" x14ac:dyDescent="0.25">
      <c r="A24" s="1" t="s">
        <v>43</v>
      </c>
      <c r="B24" s="1" t="s">
        <v>47</v>
      </c>
      <c r="C24" s="1" t="s">
        <v>53</v>
      </c>
      <c r="D24">
        <v>0.83630000000000004</v>
      </c>
      <c r="E24">
        <v>0.62026999999999999</v>
      </c>
    </row>
    <row r="25" spans="1:5" hidden="1" x14ac:dyDescent="0.25">
      <c r="A25" s="1" t="s">
        <v>43</v>
      </c>
      <c r="B25" s="1" t="s">
        <v>49</v>
      </c>
      <c r="C25" s="1" t="s">
        <v>53</v>
      </c>
      <c r="D25">
        <v>0.81940000000000002</v>
      </c>
      <c r="E25">
        <v>0.61882999999999999</v>
      </c>
    </row>
    <row r="26" spans="1:5" hidden="1" x14ac:dyDescent="0.25">
      <c r="A26" s="1" t="s">
        <v>43</v>
      </c>
      <c r="B26" s="1" t="s">
        <v>47</v>
      </c>
      <c r="C26" s="1" t="s">
        <v>52</v>
      </c>
      <c r="D26">
        <v>0.8357</v>
      </c>
      <c r="E26">
        <v>0.61853000000000002</v>
      </c>
    </row>
    <row r="27" spans="1:5" hidden="1" x14ac:dyDescent="0.25">
      <c r="A27" s="1" t="s">
        <v>43</v>
      </c>
      <c r="B27" s="1" t="s">
        <v>47</v>
      </c>
      <c r="C27" s="1" t="s">
        <v>51</v>
      </c>
      <c r="D27">
        <v>0.8357</v>
      </c>
      <c r="E27">
        <v>0.61853000000000002</v>
      </c>
    </row>
    <row r="28" spans="1:5" hidden="1" x14ac:dyDescent="0.25">
      <c r="A28" s="1" t="s">
        <v>43</v>
      </c>
      <c r="B28" s="1" t="s">
        <v>46</v>
      </c>
      <c r="C28" s="1" t="s">
        <v>52</v>
      </c>
      <c r="D28">
        <v>0.83489999999999998</v>
      </c>
      <c r="E28">
        <v>0.61773999999999996</v>
      </c>
    </row>
    <row r="29" spans="1:5" hidden="1" x14ac:dyDescent="0.25">
      <c r="A29" s="1" t="s">
        <v>43</v>
      </c>
      <c r="B29" s="1" t="s">
        <v>46</v>
      </c>
      <c r="C29" s="1" t="s">
        <v>51</v>
      </c>
      <c r="D29">
        <v>0.83489999999999998</v>
      </c>
      <c r="E29">
        <v>0.61773999999999996</v>
      </c>
    </row>
    <row r="30" spans="1:5" hidden="1" x14ac:dyDescent="0.25">
      <c r="A30" s="1" t="s">
        <v>42</v>
      </c>
      <c r="B30" s="1" t="s">
        <v>48</v>
      </c>
      <c r="C30" s="1" t="s">
        <v>54</v>
      </c>
      <c r="D30">
        <v>0.82389999999999997</v>
      </c>
      <c r="E30">
        <v>0.61692000000000002</v>
      </c>
    </row>
    <row r="31" spans="1:5" hidden="1" x14ac:dyDescent="0.25">
      <c r="A31" s="1" t="s">
        <v>43</v>
      </c>
      <c r="B31" s="1" t="s">
        <v>49</v>
      </c>
      <c r="C31" s="1" t="s">
        <v>54</v>
      </c>
      <c r="D31">
        <v>0.81399999999999995</v>
      </c>
      <c r="E31">
        <v>0.61395</v>
      </c>
    </row>
    <row r="32" spans="1:5" hidden="1" x14ac:dyDescent="0.25">
      <c r="A32" s="1" t="s">
        <v>43</v>
      </c>
      <c r="B32" s="1" t="s">
        <v>48</v>
      </c>
      <c r="C32" s="1" t="s">
        <v>53</v>
      </c>
      <c r="D32">
        <v>0.8236</v>
      </c>
      <c r="E32">
        <v>0.61299000000000003</v>
      </c>
    </row>
    <row r="33" spans="1:5" hidden="1" x14ac:dyDescent="0.25">
      <c r="A33" s="1" t="s">
        <v>43</v>
      </c>
      <c r="B33" s="1" t="s">
        <v>48</v>
      </c>
      <c r="C33" s="1" t="s">
        <v>54</v>
      </c>
      <c r="D33">
        <v>0.81699999999999995</v>
      </c>
      <c r="E33">
        <v>0.61294000000000004</v>
      </c>
    </row>
    <row r="34" spans="1:5" hidden="1" x14ac:dyDescent="0.25">
      <c r="A34" s="1" t="s">
        <v>43</v>
      </c>
      <c r="B34" s="1" t="s">
        <v>49</v>
      </c>
      <c r="C34" s="1" t="s">
        <v>51</v>
      </c>
      <c r="D34">
        <v>0.81520000000000004</v>
      </c>
      <c r="E34">
        <v>0.61192999999999997</v>
      </c>
    </row>
    <row r="35" spans="1:5" hidden="1" x14ac:dyDescent="0.25">
      <c r="A35" s="1" t="s">
        <v>43</v>
      </c>
      <c r="B35" s="1" t="s">
        <v>49</v>
      </c>
      <c r="C35" s="1" t="s">
        <v>52</v>
      </c>
      <c r="D35">
        <v>0.81559999999999999</v>
      </c>
      <c r="E35">
        <v>0.61112999999999995</v>
      </c>
    </row>
    <row r="36" spans="1:5" hidden="1" x14ac:dyDescent="0.25">
      <c r="A36" s="1" t="s">
        <v>43</v>
      </c>
      <c r="B36" s="1" t="s">
        <v>48</v>
      </c>
      <c r="C36" s="1" t="s">
        <v>52</v>
      </c>
      <c r="D36">
        <v>0.82210000000000005</v>
      </c>
      <c r="E36">
        <v>0.61046999999999996</v>
      </c>
    </row>
    <row r="37" spans="1:5" hidden="1" x14ac:dyDescent="0.25">
      <c r="A37" s="1" t="s">
        <v>43</v>
      </c>
      <c r="B37" s="1" t="s">
        <v>48</v>
      </c>
      <c r="C37" s="1" t="s">
        <v>51</v>
      </c>
      <c r="D37">
        <v>0.82210000000000005</v>
      </c>
      <c r="E37">
        <v>0.61046999999999996</v>
      </c>
    </row>
    <row r="38" spans="1:5" hidden="1" x14ac:dyDescent="0.25">
      <c r="A38" s="1" t="s">
        <v>43</v>
      </c>
      <c r="B38" s="1" t="s">
        <v>50</v>
      </c>
      <c r="C38" s="1" t="s">
        <v>53</v>
      </c>
      <c r="D38">
        <v>0.81259999999999999</v>
      </c>
      <c r="E38">
        <v>0.60926000000000002</v>
      </c>
    </row>
    <row r="39" spans="1:5" hidden="1" x14ac:dyDescent="0.25">
      <c r="A39" s="1" t="s">
        <v>43</v>
      </c>
      <c r="B39" s="1" t="s">
        <v>50</v>
      </c>
      <c r="C39" s="1" t="s">
        <v>54</v>
      </c>
      <c r="D39">
        <v>0.80620000000000003</v>
      </c>
      <c r="E39">
        <v>0.60880000000000001</v>
      </c>
    </row>
    <row r="40" spans="1:5" hidden="1" x14ac:dyDescent="0.25">
      <c r="A40" s="1" t="s">
        <v>42</v>
      </c>
      <c r="B40" s="1" t="s">
        <v>49</v>
      </c>
      <c r="C40" s="1" t="s">
        <v>52</v>
      </c>
      <c r="D40">
        <v>0.80410000000000004</v>
      </c>
      <c r="E40">
        <v>0.60875000000000001</v>
      </c>
    </row>
    <row r="41" spans="1:5" hidden="1" x14ac:dyDescent="0.25">
      <c r="A41" s="1" t="s">
        <v>42</v>
      </c>
      <c r="B41" s="1" t="s">
        <v>49</v>
      </c>
      <c r="C41" s="1" t="s">
        <v>53</v>
      </c>
      <c r="D41">
        <v>0.80489999999999995</v>
      </c>
      <c r="E41">
        <v>0.60814999999999997</v>
      </c>
    </row>
    <row r="42" spans="1:5" hidden="1" x14ac:dyDescent="0.25">
      <c r="A42" s="1" t="s">
        <v>43</v>
      </c>
      <c r="B42" s="1" t="s">
        <v>50</v>
      </c>
      <c r="C42" s="1" t="s">
        <v>51</v>
      </c>
      <c r="D42">
        <v>0.81100000000000005</v>
      </c>
      <c r="E42">
        <v>0.60787999999999998</v>
      </c>
    </row>
    <row r="43" spans="1:5" hidden="1" x14ac:dyDescent="0.25">
      <c r="A43" s="1" t="s">
        <v>43</v>
      </c>
      <c r="B43" s="1" t="s">
        <v>50</v>
      </c>
      <c r="C43" s="1" t="s">
        <v>52</v>
      </c>
      <c r="D43">
        <v>0.81100000000000005</v>
      </c>
      <c r="E43">
        <v>0.60787999999999998</v>
      </c>
    </row>
    <row r="44" spans="1:5" hidden="1" x14ac:dyDescent="0.25">
      <c r="A44" s="1" t="s">
        <v>42</v>
      </c>
      <c r="B44" s="1" t="s">
        <v>49</v>
      </c>
      <c r="C44" s="1" t="s">
        <v>54</v>
      </c>
      <c r="D44">
        <v>0.80279999999999996</v>
      </c>
      <c r="E44">
        <v>0.60685999999999996</v>
      </c>
    </row>
    <row r="45" spans="1:5" hidden="1" x14ac:dyDescent="0.25">
      <c r="A45" s="1" t="s">
        <v>42</v>
      </c>
      <c r="B45" s="1" t="s">
        <v>49</v>
      </c>
      <c r="C45" s="1" t="s">
        <v>51</v>
      </c>
      <c r="D45">
        <v>0.80220000000000002</v>
      </c>
      <c r="E45">
        <v>0.60487000000000002</v>
      </c>
    </row>
    <row r="46" spans="1:5" x14ac:dyDescent="0.25">
      <c r="A46" s="1" t="s">
        <v>44</v>
      </c>
      <c r="B46" s="1" t="s">
        <v>49</v>
      </c>
      <c r="C46" s="1" t="s">
        <v>52</v>
      </c>
      <c r="D46">
        <v>0.79759999999999998</v>
      </c>
      <c r="E46">
        <v>0.60063</v>
      </c>
    </row>
    <row r="47" spans="1:5" hidden="1" x14ac:dyDescent="0.25">
      <c r="A47" s="1" t="s">
        <v>44</v>
      </c>
      <c r="B47" s="1" t="s">
        <v>45</v>
      </c>
      <c r="C47" s="1" t="s">
        <v>54</v>
      </c>
      <c r="D47">
        <v>0.79790000000000005</v>
      </c>
      <c r="E47">
        <v>0.60019999999999996</v>
      </c>
    </row>
    <row r="48" spans="1:5" hidden="1" x14ac:dyDescent="0.25">
      <c r="A48" s="1" t="s">
        <v>44</v>
      </c>
      <c r="B48" s="1" t="s">
        <v>47</v>
      </c>
      <c r="C48" s="1" t="s">
        <v>54</v>
      </c>
      <c r="D48">
        <v>0.80059999999999998</v>
      </c>
      <c r="E48">
        <v>0.59911999999999999</v>
      </c>
    </row>
    <row r="49" spans="1:5" x14ac:dyDescent="0.25">
      <c r="A49" s="1" t="s">
        <v>44</v>
      </c>
      <c r="B49" s="1" t="s">
        <v>45</v>
      </c>
      <c r="C49" s="1" t="s">
        <v>52</v>
      </c>
      <c r="D49">
        <v>0.7984</v>
      </c>
      <c r="E49">
        <v>0.59857000000000005</v>
      </c>
    </row>
    <row r="50" spans="1:5" hidden="1" x14ac:dyDescent="0.25">
      <c r="A50" s="1" t="s">
        <v>44</v>
      </c>
      <c r="B50" s="1" t="s">
        <v>45</v>
      </c>
      <c r="C50" s="1" t="s">
        <v>51</v>
      </c>
      <c r="D50">
        <v>0.7984</v>
      </c>
      <c r="E50">
        <v>0.59857000000000005</v>
      </c>
    </row>
    <row r="51" spans="1:5" hidden="1" x14ac:dyDescent="0.25">
      <c r="A51" s="1" t="s">
        <v>44</v>
      </c>
      <c r="B51" s="1" t="s">
        <v>49</v>
      </c>
      <c r="C51" s="1" t="s">
        <v>54</v>
      </c>
      <c r="D51">
        <v>0.7944</v>
      </c>
      <c r="E51">
        <v>0.59797</v>
      </c>
    </row>
    <row r="52" spans="1:5" hidden="1" x14ac:dyDescent="0.25">
      <c r="A52" s="1" t="s">
        <v>44</v>
      </c>
      <c r="B52" s="1" t="s">
        <v>45</v>
      </c>
      <c r="C52" s="1" t="s">
        <v>53</v>
      </c>
      <c r="D52">
        <v>0.79790000000000005</v>
      </c>
      <c r="E52">
        <v>0.59716999999999998</v>
      </c>
    </row>
    <row r="53" spans="1:5" hidden="1" x14ac:dyDescent="0.25">
      <c r="A53" s="1" t="s">
        <v>44</v>
      </c>
      <c r="B53" s="1" t="s">
        <v>49</v>
      </c>
      <c r="C53" s="1" t="s">
        <v>53</v>
      </c>
      <c r="D53">
        <v>0.79569999999999996</v>
      </c>
      <c r="E53">
        <v>0.59696000000000005</v>
      </c>
    </row>
    <row r="54" spans="1:5" hidden="1" x14ac:dyDescent="0.25">
      <c r="A54" s="1" t="s">
        <v>44</v>
      </c>
      <c r="B54" s="1" t="s">
        <v>46</v>
      </c>
      <c r="C54" s="1" t="s">
        <v>54</v>
      </c>
      <c r="D54">
        <v>0.79859999999999998</v>
      </c>
      <c r="E54">
        <v>0.59574000000000005</v>
      </c>
    </row>
    <row r="55" spans="1:5" hidden="1" x14ac:dyDescent="0.25">
      <c r="A55" s="1" t="s">
        <v>44</v>
      </c>
      <c r="B55" s="1" t="s">
        <v>49</v>
      </c>
      <c r="C55" s="1" t="s">
        <v>51</v>
      </c>
      <c r="D55">
        <v>0.79290000000000005</v>
      </c>
      <c r="E55">
        <v>0.59558999999999995</v>
      </c>
    </row>
    <row r="56" spans="1:5" x14ac:dyDescent="0.25">
      <c r="A56" s="1" t="s">
        <v>44</v>
      </c>
      <c r="B56" s="1" t="s">
        <v>47</v>
      </c>
      <c r="C56" s="1" t="s">
        <v>52</v>
      </c>
      <c r="D56">
        <v>0.79849999999999999</v>
      </c>
      <c r="E56">
        <v>0.59367000000000003</v>
      </c>
    </row>
    <row r="57" spans="1:5" hidden="1" x14ac:dyDescent="0.25">
      <c r="A57" s="1" t="s">
        <v>44</v>
      </c>
      <c r="B57" s="1" t="s">
        <v>47</v>
      </c>
      <c r="C57" s="1" t="s">
        <v>51</v>
      </c>
      <c r="D57">
        <v>0.79849999999999999</v>
      </c>
      <c r="E57">
        <v>0.59367000000000003</v>
      </c>
    </row>
    <row r="58" spans="1:5" hidden="1" x14ac:dyDescent="0.25">
      <c r="A58" s="1" t="s">
        <v>44</v>
      </c>
      <c r="B58" s="1" t="s">
        <v>46</v>
      </c>
      <c r="C58" s="1" t="s">
        <v>51</v>
      </c>
      <c r="D58">
        <v>0.79779999999999995</v>
      </c>
      <c r="E58">
        <v>0.59282999999999997</v>
      </c>
    </row>
    <row r="59" spans="1:5" x14ac:dyDescent="0.25">
      <c r="A59" s="1" t="s">
        <v>44</v>
      </c>
      <c r="B59" s="1" t="s">
        <v>46</v>
      </c>
      <c r="C59" s="1" t="s">
        <v>52</v>
      </c>
      <c r="D59">
        <v>0.79779999999999995</v>
      </c>
      <c r="E59">
        <v>0.59282999999999997</v>
      </c>
    </row>
    <row r="60" spans="1:5" hidden="1" x14ac:dyDescent="0.25">
      <c r="A60" s="1" t="s">
        <v>44</v>
      </c>
      <c r="B60" s="1" t="s">
        <v>46</v>
      </c>
      <c r="C60" s="1" t="s">
        <v>53</v>
      </c>
      <c r="D60">
        <v>0.79759999999999998</v>
      </c>
      <c r="E60">
        <v>0.59243000000000001</v>
      </c>
    </row>
    <row r="61" spans="1:5" hidden="1" x14ac:dyDescent="0.25">
      <c r="A61" s="1" t="s">
        <v>44</v>
      </c>
      <c r="B61" s="1" t="s">
        <v>47</v>
      </c>
      <c r="C61" s="1" t="s">
        <v>53</v>
      </c>
      <c r="D61">
        <v>0.79720000000000002</v>
      </c>
      <c r="E61">
        <v>0.59179000000000004</v>
      </c>
    </row>
    <row r="62" spans="1:5" hidden="1" x14ac:dyDescent="0.25">
      <c r="A62" s="1" t="s">
        <v>42</v>
      </c>
      <c r="B62" s="1" t="s">
        <v>50</v>
      </c>
      <c r="C62" s="1" t="s">
        <v>51</v>
      </c>
      <c r="D62">
        <v>0.86480000000000001</v>
      </c>
      <c r="E62">
        <v>0.58577999999999997</v>
      </c>
    </row>
    <row r="63" spans="1:5" hidden="1" x14ac:dyDescent="0.25">
      <c r="A63" s="1" t="s">
        <v>42</v>
      </c>
      <c r="B63" s="1" t="s">
        <v>50</v>
      </c>
      <c r="C63" s="1" t="s">
        <v>52</v>
      </c>
      <c r="D63">
        <v>0.86480000000000001</v>
      </c>
      <c r="E63">
        <v>0.58577999999999997</v>
      </c>
    </row>
    <row r="64" spans="1:5" hidden="1" x14ac:dyDescent="0.25">
      <c r="A64" s="1" t="s">
        <v>42</v>
      </c>
      <c r="B64" s="1" t="s">
        <v>50</v>
      </c>
      <c r="C64" s="1" t="s">
        <v>54</v>
      </c>
      <c r="D64">
        <v>0.8639</v>
      </c>
      <c r="E64">
        <v>0.58518999999999999</v>
      </c>
    </row>
    <row r="65" spans="1:5" hidden="1" x14ac:dyDescent="0.25">
      <c r="A65" s="1" t="s">
        <v>42</v>
      </c>
      <c r="B65" s="1" t="s">
        <v>50</v>
      </c>
      <c r="C65" s="1" t="s">
        <v>53</v>
      </c>
      <c r="D65">
        <v>0.86399999999999999</v>
      </c>
      <c r="E65">
        <v>0.58153999999999995</v>
      </c>
    </row>
    <row r="66" spans="1:5" hidden="1" x14ac:dyDescent="0.25">
      <c r="A66" s="1" t="s">
        <v>44</v>
      </c>
      <c r="B66" s="1" t="s">
        <v>48</v>
      </c>
      <c r="C66" s="1" t="s">
        <v>54</v>
      </c>
      <c r="D66">
        <v>0.76719999999999999</v>
      </c>
      <c r="E66">
        <v>0.57840999999999998</v>
      </c>
    </row>
    <row r="67" spans="1:5" hidden="1" x14ac:dyDescent="0.25">
      <c r="A67" s="1" t="s">
        <v>44</v>
      </c>
      <c r="B67" s="1" t="s">
        <v>48</v>
      </c>
      <c r="C67" s="1" t="s">
        <v>51</v>
      </c>
      <c r="D67">
        <v>0.76680000000000004</v>
      </c>
      <c r="E67">
        <v>0.57242000000000004</v>
      </c>
    </row>
    <row r="68" spans="1:5" x14ac:dyDescent="0.25">
      <c r="A68" s="1" t="s">
        <v>44</v>
      </c>
      <c r="B68" s="1" t="s">
        <v>48</v>
      </c>
      <c r="C68" s="1" t="s">
        <v>52</v>
      </c>
      <c r="D68">
        <v>0.76680000000000004</v>
      </c>
      <c r="E68">
        <v>0.57242000000000004</v>
      </c>
    </row>
    <row r="69" spans="1:5" hidden="1" x14ac:dyDescent="0.25">
      <c r="A69" s="1" t="s">
        <v>44</v>
      </c>
      <c r="B69" s="1" t="s">
        <v>48</v>
      </c>
      <c r="C69" s="1" t="s">
        <v>53</v>
      </c>
      <c r="D69">
        <v>0.76600000000000001</v>
      </c>
      <c r="E69">
        <v>0.57126999999999994</v>
      </c>
    </row>
    <row r="70" spans="1:5" hidden="1" x14ac:dyDescent="0.25">
      <c r="A70" s="1" t="s">
        <v>44</v>
      </c>
      <c r="B70" s="1" t="s">
        <v>50</v>
      </c>
      <c r="C70" s="1" t="s">
        <v>54</v>
      </c>
      <c r="D70">
        <v>0.85809999999999997</v>
      </c>
      <c r="E70">
        <v>0.52746999999999999</v>
      </c>
    </row>
    <row r="71" spans="1:5" hidden="1" x14ac:dyDescent="0.25">
      <c r="A71" s="1" t="s">
        <v>44</v>
      </c>
      <c r="B71" s="1" t="s">
        <v>50</v>
      </c>
      <c r="C71" s="1" t="s">
        <v>53</v>
      </c>
      <c r="D71">
        <v>0.85719999999999996</v>
      </c>
      <c r="E71">
        <v>0.52336000000000005</v>
      </c>
    </row>
    <row r="72" spans="1:5" hidden="1" x14ac:dyDescent="0.25">
      <c r="A72" s="1" t="s">
        <v>44</v>
      </c>
      <c r="B72" s="1" t="s">
        <v>50</v>
      </c>
      <c r="C72" s="1" t="s">
        <v>51</v>
      </c>
      <c r="D72">
        <v>0.8569</v>
      </c>
      <c r="E72">
        <v>0.51963999999999999</v>
      </c>
    </row>
    <row r="73" spans="1:5" x14ac:dyDescent="0.25">
      <c r="A73" s="1" t="s">
        <v>44</v>
      </c>
      <c r="B73" s="1" t="s">
        <v>50</v>
      </c>
      <c r="C73" s="1" t="s">
        <v>52</v>
      </c>
      <c r="D73">
        <v>0.8569</v>
      </c>
      <c r="E73">
        <v>0.51963999999999999</v>
      </c>
    </row>
  </sheetData>
  <autoFilter ref="A1:E73">
    <filterColumn colId="0">
      <filters>
        <filter val="SVC"/>
      </filters>
    </filterColumn>
    <filterColumn colId="2">
      <filters>
        <filter val="NON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15" zoomScaleNormal="115" workbookViewId="0">
      <selection sqref="A1:XFD1"/>
    </sheetView>
  </sheetViews>
  <sheetFormatPr defaultRowHeight="15" x14ac:dyDescent="0.25"/>
  <cols>
    <col min="1" max="1" width="20.85546875" bestFit="1" customWidth="1"/>
  </cols>
  <sheetData>
    <row r="1" spans="1:3" s="5" customFormat="1" x14ac:dyDescent="0.25">
      <c r="A1" s="5" t="s">
        <v>58</v>
      </c>
    </row>
    <row r="2" spans="1:3" x14ac:dyDescent="0.25">
      <c r="B2" t="s">
        <v>56</v>
      </c>
      <c r="C2" t="s">
        <v>57</v>
      </c>
    </row>
    <row r="3" spans="1:3" x14ac:dyDescent="0.25">
      <c r="A3" s="1" t="s">
        <v>45</v>
      </c>
      <c r="B3">
        <v>0.83899999999999997</v>
      </c>
      <c r="C3">
        <v>0.63022999999999996</v>
      </c>
    </row>
    <row r="4" spans="1:3" x14ac:dyDescent="0.25">
      <c r="A4" s="1" t="s">
        <v>46</v>
      </c>
      <c r="B4">
        <v>0.84150000000000003</v>
      </c>
      <c r="C4">
        <v>0.62661999999999995</v>
      </c>
    </row>
    <row r="5" spans="1:3" x14ac:dyDescent="0.25">
      <c r="A5" s="1" t="s">
        <v>48</v>
      </c>
      <c r="B5">
        <v>0.84140000000000004</v>
      </c>
      <c r="C5">
        <v>0.62577000000000005</v>
      </c>
    </row>
    <row r="6" spans="1:3" x14ac:dyDescent="0.25">
      <c r="A6" s="1" t="s">
        <v>47</v>
      </c>
      <c r="B6">
        <v>0.84109999999999996</v>
      </c>
      <c r="C6">
        <v>0.62336999999999998</v>
      </c>
    </row>
    <row r="7" spans="1:3" x14ac:dyDescent="0.25">
      <c r="A7" s="1" t="s">
        <v>49</v>
      </c>
      <c r="B7">
        <v>0.80410000000000004</v>
      </c>
      <c r="C7">
        <v>0.60875000000000001</v>
      </c>
    </row>
    <row r="8" spans="1:3" x14ac:dyDescent="0.25">
      <c r="A8" s="1" t="s">
        <v>50</v>
      </c>
      <c r="B8">
        <v>0.86480000000000001</v>
      </c>
      <c r="C8">
        <v>0.58577999999999997</v>
      </c>
    </row>
    <row r="10" spans="1:3" s="5" customFormat="1" x14ac:dyDescent="0.25">
      <c r="A10" s="4" t="s">
        <v>59</v>
      </c>
    </row>
    <row r="11" spans="1:3" x14ac:dyDescent="0.25">
      <c r="B11" t="s">
        <v>56</v>
      </c>
      <c r="C11" t="s">
        <v>57</v>
      </c>
    </row>
    <row r="12" spans="1:3" x14ac:dyDescent="0.25">
      <c r="A12" s="1" t="s">
        <v>45</v>
      </c>
      <c r="B12">
        <v>0.83309999999999995</v>
      </c>
      <c r="C12">
        <v>0.62485999999999997</v>
      </c>
    </row>
    <row r="13" spans="1:3" x14ac:dyDescent="0.25">
      <c r="A13" s="1" t="s">
        <v>47</v>
      </c>
      <c r="B13">
        <v>0.8357</v>
      </c>
      <c r="C13">
        <v>0.61853000000000002</v>
      </c>
    </row>
    <row r="14" spans="1:3" x14ac:dyDescent="0.25">
      <c r="A14" s="1" t="s">
        <v>46</v>
      </c>
      <c r="B14">
        <v>0.83489999999999998</v>
      </c>
      <c r="C14">
        <v>0.61773999999999996</v>
      </c>
    </row>
    <row r="15" spans="1:3" x14ac:dyDescent="0.25">
      <c r="A15" s="1" t="s">
        <v>49</v>
      </c>
      <c r="B15">
        <v>0.81559999999999999</v>
      </c>
      <c r="C15">
        <v>0.61112999999999995</v>
      </c>
    </row>
    <row r="16" spans="1:3" x14ac:dyDescent="0.25">
      <c r="A16" s="1" t="s">
        <v>48</v>
      </c>
      <c r="B16">
        <v>0.82210000000000005</v>
      </c>
      <c r="C16">
        <v>0.61046999999999996</v>
      </c>
    </row>
    <row r="17" spans="1:3" x14ac:dyDescent="0.25">
      <c r="A17" s="1" t="s">
        <v>50</v>
      </c>
      <c r="B17">
        <v>0.81100000000000005</v>
      </c>
      <c r="C17">
        <v>0.60787999999999998</v>
      </c>
    </row>
    <row r="18" spans="1:3" x14ac:dyDescent="0.25">
      <c r="A18" s="1"/>
    </row>
    <row r="19" spans="1:3" s="5" customFormat="1" x14ac:dyDescent="0.25">
      <c r="A19" s="4" t="s">
        <v>60</v>
      </c>
    </row>
    <row r="20" spans="1:3" x14ac:dyDescent="0.25">
      <c r="B20" t="s">
        <v>56</v>
      </c>
      <c r="C20" t="s">
        <v>57</v>
      </c>
    </row>
    <row r="21" spans="1:3" x14ac:dyDescent="0.25">
      <c r="A21" s="1" t="s">
        <v>49</v>
      </c>
      <c r="B21">
        <v>0.79759999999999998</v>
      </c>
      <c r="C21">
        <v>0.60063</v>
      </c>
    </row>
    <row r="22" spans="1:3" x14ac:dyDescent="0.25">
      <c r="A22" s="1" t="s">
        <v>45</v>
      </c>
      <c r="B22">
        <v>0.7984</v>
      </c>
      <c r="C22">
        <v>0.59857000000000005</v>
      </c>
    </row>
    <row r="23" spans="1:3" x14ac:dyDescent="0.25">
      <c r="A23" s="1" t="s">
        <v>47</v>
      </c>
      <c r="B23">
        <v>0.79849999999999999</v>
      </c>
      <c r="C23">
        <v>0.59367000000000003</v>
      </c>
    </row>
    <row r="24" spans="1:3" x14ac:dyDescent="0.25">
      <c r="A24" s="1" t="s">
        <v>46</v>
      </c>
      <c r="B24">
        <v>0.79779999999999995</v>
      </c>
      <c r="C24">
        <v>0.59282999999999997</v>
      </c>
    </row>
    <row r="25" spans="1:3" x14ac:dyDescent="0.25">
      <c r="A25" s="1" t="s">
        <v>48</v>
      </c>
      <c r="B25">
        <v>0.76680000000000004</v>
      </c>
      <c r="C25">
        <v>0.57242000000000004</v>
      </c>
    </row>
    <row r="26" spans="1:3" x14ac:dyDescent="0.25">
      <c r="A26" s="1" t="s">
        <v>50</v>
      </c>
      <c r="B26">
        <v>0.8569</v>
      </c>
      <c r="C26">
        <v>0.51963999999999999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5" x14ac:dyDescent="0.25"/>
  <cols>
    <col min="1" max="1" width="27.5703125" bestFit="1" customWidth="1"/>
    <col min="3" max="3" width="10.28515625" bestFit="1" customWidth="1"/>
  </cols>
  <sheetData>
    <row r="1" spans="1:4" s="2" customFormat="1" x14ac:dyDescent="0.25">
      <c r="A1" s="2" t="s">
        <v>25</v>
      </c>
      <c r="B1" s="2" t="s">
        <v>33</v>
      </c>
      <c r="C1" s="2" t="s">
        <v>34</v>
      </c>
    </row>
    <row r="2" spans="1:4" x14ac:dyDescent="0.25">
      <c r="A2" s="1" t="s">
        <v>17</v>
      </c>
      <c r="B2">
        <v>0.59199999999999997</v>
      </c>
      <c r="C2">
        <f>ROUND(D2, 3)</f>
        <v>0.59599999999999997</v>
      </c>
      <c r="D2">
        <v>0.59581176769641797</v>
      </c>
    </row>
    <row r="3" spans="1:4" x14ac:dyDescent="0.25">
      <c r="A3" s="1" t="s">
        <v>19</v>
      </c>
      <c r="B3">
        <v>0.629</v>
      </c>
      <c r="C3">
        <f t="shared" ref="C3:C5" si="0">ROUND(D3, 3)</f>
        <v>0.63100000000000001</v>
      </c>
      <c r="D3">
        <v>0.63118839556405804</v>
      </c>
    </row>
    <row r="4" spans="1:4" x14ac:dyDescent="0.25">
      <c r="A4" s="1" t="s">
        <v>18</v>
      </c>
      <c r="B4">
        <v>0.6</v>
      </c>
      <c r="C4">
        <f t="shared" si="0"/>
        <v>0.624</v>
      </c>
      <c r="D4">
        <v>0.62437522528689204</v>
      </c>
    </row>
    <row r="5" spans="1:4" x14ac:dyDescent="0.25">
      <c r="A5" s="1" t="s">
        <v>16</v>
      </c>
      <c r="B5">
        <v>0.59199999999999997</v>
      </c>
      <c r="C5">
        <f t="shared" si="0"/>
        <v>0.54</v>
      </c>
      <c r="D5">
        <v>0.54041283136437801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A1:E4"/>
    </sheetView>
  </sheetViews>
  <sheetFormatPr defaultRowHeight="15" x14ac:dyDescent="0.25"/>
  <cols>
    <col min="1" max="1" width="27.5703125" bestFit="1" customWidth="1"/>
    <col min="2" max="2" width="12.7109375" bestFit="1" customWidth="1"/>
    <col min="3" max="3" width="30" bestFit="1" customWidth="1"/>
    <col min="5" max="5" width="19.7109375" bestFit="1" customWidth="1"/>
  </cols>
  <sheetData>
    <row r="1" spans="1:5" s="2" customFormat="1" x14ac:dyDescent="0.25">
      <c r="A1" s="2" t="s">
        <v>25</v>
      </c>
      <c r="B1" s="2" t="s">
        <v>26</v>
      </c>
      <c r="C1" s="2" t="s">
        <v>27</v>
      </c>
      <c r="D1" s="2" t="s">
        <v>28</v>
      </c>
    </row>
    <row r="2" spans="1:5" x14ac:dyDescent="0.25">
      <c r="A2" s="1" t="s">
        <v>17</v>
      </c>
      <c r="B2">
        <v>0.59580999999999995</v>
      </c>
      <c r="C2">
        <v>0.59826999999999997</v>
      </c>
      <c r="D2">
        <v>0.60336999999999996</v>
      </c>
      <c r="E2" t="s">
        <v>29</v>
      </c>
    </row>
    <row r="3" spans="1:5" x14ac:dyDescent="0.25">
      <c r="A3" s="1" t="s">
        <v>19</v>
      </c>
      <c r="B3">
        <v>0.63119000000000003</v>
      </c>
      <c r="C3">
        <v>0.62831000000000004</v>
      </c>
      <c r="D3">
        <v>0.60141999999999995</v>
      </c>
      <c r="E3" t="s">
        <v>32</v>
      </c>
    </row>
    <row r="4" spans="1:5" x14ac:dyDescent="0.25">
      <c r="A4" s="1" t="s">
        <v>18</v>
      </c>
      <c r="B4">
        <v>0.62438000000000005</v>
      </c>
      <c r="C4">
        <v>0.62683999999999995</v>
      </c>
      <c r="D4">
        <v>0.61768999999999996</v>
      </c>
      <c r="E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Benefit From Smote</vt:lpstr>
      <vt:lpstr>Final Performance</vt:lpstr>
      <vt:lpstr>Sheet10</vt:lpstr>
      <vt:lpstr>SAMPLING COMPARED</vt:lpstr>
      <vt:lpstr>Gradient Boost Sampling</vt:lpstr>
      <vt:lpstr>Sheet9</vt:lpstr>
      <vt:lpstr>Sheet6</vt:lpstr>
      <vt:lpstr>Sheet4</vt:lpstr>
      <vt:lpstr>Sheet3</vt:lpstr>
      <vt:lpstr>SMOTE 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2020-12-12T20:28:18Z</dcterms:created>
  <dcterms:modified xsi:type="dcterms:W3CDTF">2020-12-13T12:44:51Z</dcterms:modified>
</cp:coreProperties>
</file>