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jigar\Desktop\Data Analytics\Data Analytics Sem-3\DAB 301 Project Management Analytics\Project\Submission\"/>
    </mc:Choice>
  </mc:AlternateContent>
  <xr:revisionPtr revIDLastSave="0" documentId="13_ncr:1_{7702939D-0632-4928-A387-75310FC4A8E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roject Budg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3" i="1" l="1"/>
  <c r="L14" i="1"/>
  <c r="L15" i="1"/>
  <c r="L12" i="1"/>
  <c r="L32" i="1"/>
  <c r="L33" i="1"/>
  <c r="L28" i="1"/>
  <c r="L29" i="1"/>
  <c r="L30" i="1"/>
  <c r="L31" i="1"/>
  <c r="L17" i="1"/>
  <c r="L18" i="1"/>
  <c r="L19" i="1"/>
  <c r="L20" i="1"/>
  <c r="N20" i="1" s="1"/>
  <c r="L21" i="1"/>
  <c r="L22" i="1"/>
  <c r="L23" i="1"/>
  <c r="L24" i="1"/>
  <c r="L25" i="1"/>
  <c r="L26" i="1"/>
  <c r="L27" i="1"/>
  <c r="L16" i="1"/>
  <c r="M32" i="1"/>
  <c r="M33" i="1"/>
  <c r="M28" i="1"/>
  <c r="M29" i="1"/>
  <c r="M30" i="1"/>
  <c r="M31" i="1"/>
  <c r="M13" i="1"/>
  <c r="M14" i="1"/>
  <c r="N14" i="1" s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12" i="1"/>
  <c r="F34" i="1"/>
  <c r="H34" i="1"/>
  <c r="J34" i="1"/>
  <c r="I34" i="1"/>
  <c r="K34" i="1"/>
  <c r="N33" i="1" l="1"/>
  <c r="N16" i="1"/>
  <c r="N29" i="1"/>
  <c r="N28" i="1"/>
  <c r="N13" i="1"/>
  <c r="N27" i="1"/>
  <c r="N19" i="1"/>
  <c r="N32" i="1"/>
  <c r="N26" i="1"/>
  <c r="N15" i="1"/>
  <c r="N24" i="1"/>
  <c r="N31" i="1"/>
  <c r="N23" i="1"/>
  <c r="N30" i="1"/>
  <c r="N21" i="1"/>
  <c r="N25" i="1"/>
  <c r="N17" i="1"/>
  <c r="N12" i="1"/>
  <c r="N18" i="1"/>
  <c r="N22" i="1"/>
  <c r="M34" i="1"/>
  <c r="M10" i="1"/>
  <c r="L10" i="1"/>
  <c r="L34" i="1"/>
  <c r="N10" i="1" l="1"/>
  <c r="N34" i="1"/>
</calcChain>
</file>

<file path=xl/sharedStrings.xml><?xml version="1.0" encoding="utf-8"?>
<sst xmlns="http://schemas.openxmlformats.org/spreadsheetml/2006/main" count="51" uniqueCount="41">
  <si>
    <t>Labor</t>
  </si>
  <si>
    <t>Materials</t>
  </si>
  <si>
    <t>BALANCE</t>
  </si>
  <si>
    <t>$/HR</t>
  </si>
  <si>
    <t>UNITS</t>
  </si>
  <si>
    <t>$/UNITS</t>
  </si>
  <si>
    <t>ACTUAL</t>
  </si>
  <si>
    <r>
      <rPr>
        <b/>
        <sz val="12"/>
        <color rgb="FF008000"/>
        <rFont val="Calibri"/>
        <family val="2"/>
        <scheme val="minor"/>
      </rPr>
      <t>UNDER</t>
    </r>
    <r>
      <rPr>
        <b/>
        <sz val="12"/>
        <rFont val="Calibri"/>
        <family val="2"/>
        <scheme val="minor"/>
      </rPr>
      <t>/</t>
    </r>
    <r>
      <rPr>
        <b/>
        <sz val="12"/>
        <color theme="5"/>
        <rFont val="Calibri"/>
        <family val="2"/>
        <scheme val="minor"/>
      </rPr>
      <t>OVER</t>
    </r>
  </si>
  <si>
    <t>SUBTOTAL</t>
  </si>
  <si>
    <t>Actual Hours</t>
  </si>
  <si>
    <t>Planned Hours</t>
  </si>
  <si>
    <t>Project Name:</t>
  </si>
  <si>
    <t>Travel</t>
  </si>
  <si>
    <t>Equipment</t>
  </si>
  <si>
    <t>Misc.</t>
  </si>
  <si>
    <t>BUDGETED</t>
  </si>
  <si>
    <t>Assigned To:</t>
  </si>
  <si>
    <t>Project Tasks</t>
  </si>
  <si>
    <t>WBS</t>
  </si>
  <si>
    <t>Hiring Process</t>
  </si>
  <si>
    <t>Hire an IT team</t>
  </si>
  <si>
    <t xml:space="preserve">Hire a HR team </t>
  </si>
  <si>
    <t>Hire different experts form their fields</t>
  </si>
  <si>
    <t>Webpage Development/Design</t>
  </si>
  <si>
    <t>Making structure of the frontend</t>
  </si>
  <si>
    <t>Implementing the structure into webpage</t>
  </si>
  <si>
    <t>Working on backend</t>
  </si>
  <si>
    <t>Create a Database</t>
  </si>
  <si>
    <t>Checking on all features</t>
  </si>
  <si>
    <t>Final Testing</t>
  </si>
  <si>
    <t>Managing HR staff and Experts</t>
  </si>
  <si>
    <t xml:space="preserve">Experts make their own articles and videos </t>
  </si>
  <si>
    <t xml:space="preserve">HR making their schedules </t>
  </si>
  <si>
    <t>Project Manager Name:</t>
  </si>
  <si>
    <t>Checking all the materials</t>
  </si>
  <si>
    <t>Interview preparation website</t>
  </si>
  <si>
    <t>Jigar Patel</t>
  </si>
  <si>
    <t>Bhakti Bhatt (IT Lead)</t>
  </si>
  <si>
    <t>Dhrumi Patel (Co-ordinator)</t>
  </si>
  <si>
    <t>Created by:- Smit Arora</t>
  </si>
  <si>
    <t>Vismay Lad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</si>
</sst>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&quot;$&quot;#,##0.00_);\(&quot;$&quot;#,##0.00\)"/>
    <numFmt numFmtId="165" formatCode="_(&quot;$&quot;* #,##0.00_);_(&quot;$&quot;* \(#,##0.00\);_(&quot;$&quot;* &quot;-&quot;??_);_(@_)"/>
    <numFmt numFmtId="166" formatCode="_(* #,##0.00_);_(* \(#,##0.00\);_(* &quot;-&quot;??_);_(@_)"/>
    <numFmt numFmtId="167" formatCode="#,##0.0"/>
    <numFmt numFmtId="168" formatCode="0.0"/>
  </numFmts>
  <fonts count="2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Trebuchet MS"/>
      <family val="2"/>
    </font>
    <font>
      <b/>
      <sz val="12"/>
      <name val="Arial"/>
      <family val="2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rgb="FF008000"/>
      <name val="Calibri"/>
      <family val="2"/>
      <scheme val="minor"/>
    </font>
    <font>
      <b/>
      <sz val="12"/>
      <color theme="5"/>
      <name val="Calibri"/>
      <family val="2"/>
      <scheme val="minor"/>
    </font>
    <font>
      <b/>
      <sz val="10"/>
      <color theme="0"/>
      <name val="Arial"/>
      <family val="2"/>
    </font>
    <font>
      <sz val="10"/>
      <color theme="0"/>
      <name val="Arial"/>
      <family val="2"/>
    </font>
    <font>
      <b/>
      <sz val="11"/>
      <color theme="0"/>
      <name val="Arial"/>
      <family val="2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b/>
      <i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8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name val="Trebuchet MS"/>
      <family val="2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4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5" fontId="2" fillId="0" borderId="0" applyFont="0" applyFill="0" applyBorder="0" applyAlignment="0" applyProtection="0"/>
    <xf numFmtId="0" fontId="16" fillId="0" borderId="0" applyNumberFormat="0" applyFill="0" applyBorder="0" applyAlignment="0" applyProtection="0"/>
  </cellStyleXfs>
  <cellXfs count="71">
    <xf numFmtId="0" fontId="0" fillId="0" borderId="0" xfId="0"/>
    <xf numFmtId="0" fontId="0" fillId="2" borderId="0" xfId="0" applyFill="1"/>
    <xf numFmtId="0" fontId="16" fillId="2" borderId="0" xfId="2" applyFill="1"/>
    <xf numFmtId="0" fontId="9" fillId="8" borderId="1" xfId="0" applyFont="1" applyFill="1" applyBorder="1" applyAlignment="1" applyProtection="1">
      <alignment horizontal="center" wrapText="1"/>
      <protection locked="0"/>
    </xf>
    <xf numFmtId="167" fontId="9" fillId="8" borderId="1" xfId="0" applyNumberFormat="1" applyFont="1" applyFill="1" applyBorder="1" applyAlignment="1" applyProtection="1">
      <alignment horizontal="center"/>
      <protection locked="0"/>
    </xf>
    <xf numFmtId="167" fontId="10" fillId="8" borderId="1" xfId="0" applyNumberFormat="1" applyFont="1" applyFill="1" applyBorder="1" applyAlignment="1" applyProtection="1">
      <alignment horizontal="left" vertical="center"/>
      <protection locked="0"/>
    </xf>
    <xf numFmtId="165" fontId="10" fillId="8" borderId="1" xfId="1" applyFont="1" applyFill="1" applyBorder="1" applyAlignment="1" applyProtection="1">
      <alignment horizontal="left" vertical="center"/>
      <protection locked="0"/>
    </xf>
    <xf numFmtId="165" fontId="11" fillId="8" borderId="1" xfId="1" applyFont="1" applyFill="1" applyBorder="1" applyAlignment="1" applyProtection="1">
      <alignment horizontal="left" vertical="center"/>
    </xf>
    <xf numFmtId="0" fontId="19" fillId="8" borderId="1" xfId="0" applyFont="1" applyFill="1" applyBorder="1"/>
    <xf numFmtId="164" fontId="9" fillId="8" borderId="1" xfId="1" applyNumberFormat="1" applyFont="1" applyFill="1" applyBorder="1" applyAlignment="1" applyProtection="1">
      <alignment wrapText="1"/>
      <protection locked="0"/>
    </xf>
    <xf numFmtId="168" fontId="9" fillId="8" borderId="1" xfId="0" applyNumberFormat="1" applyFont="1" applyFill="1" applyBorder="1" applyAlignment="1" applyProtection="1">
      <alignment wrapText="1"/>
      <protection locked="0"/>
    </xf>
    <xf numFmtId="0" fontId="4" fillId="9" borderId="1" xfId="0" applyFont="1" applyFill="1" applyBorder="1" applyAlignment="1">
      <alignment horizontal="left"/>
    </xf>
    <xf numFmtId="0" fontId="5" fillId="7" borderId="1" xfId="0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4" fontId="4" fillId="6" borderId="1" xfId="0" applyNumberFormat="1" applyFont="1" applyFill="1" applyBorder="1" applyAlignment="1" applyProtection="1">
      <alignment horizontal="center"/>
      <protection locked="0"/>
    </xf>
    <xf numFmtId="0" fontId="6" fillId="9" borderId="1" xfId="0" applyFont="1" applyFill="1" applyBorder="1" applyAlignment="1">
      <alignment horizontal="center" wrapText="1"/>
    </xf>
    <xf numFmtId="0" fontId="6" fillId="10" borderId="1" xfId="0" applyFont="1" applyFill="1" applyBorder="1" applyAlignment="1">
      <alignment horizontal="center" wrapText="1"/>
    </xf>
    <xf numFmtId="0" fontId="6" fillId="7" borderId="1" xfId="0" applyFont="1" applyFill="1" applyBorder="1" applyAlignment="1">
      <alignment horizontal="center" wrapText="1"/>
    </xf>
    <xf numFmtId="0" fontId="5" fillId="6" borderId="1" xfId="0" applyFont="1" applyFill="1" applyBorder="1" applyAlignment="1">
      <alignment horizontal="center"/>
    </xf>
    <xf numFmtId="0" fontId="18" fillId="3" borderId="1" xfId="0" applyFont="1" applyFill="1" applyBorder="1" applyAlignment="1">
      <alignment horizontal="right"/>
    </xf>
    <xf numFmtId="0" fontId="18" fillId="3" borderId="1" xfId="0" applyFont="1" applyFill="1" applyBorder="1"/>
    <xf numFmtId="0" fontId="1" fillId="3" borderId="1" xfId="0" applyFont="1" applyFill="1" applyBorder="1" applyAlignment="1" applyProtection="1">
      <alignment vertical="top" wrapText="1"/>
      <protection locked="0"/>
    </xf>
    <xf numFmtId="168" fontId="13" fillId="3" borderId="1" xfId="0" applyNumberFormat="1" applyFont="1" applyFill="1" applyBorder="1" applyAlignment="1" applyProtection="1">
      <alignment wrapText="1"/>
      <protection locked="0"/>
    </xf>
    <xf numFmtId="164" fontId="13" fillId="3" borderId="1" xfId="1" applyNumberFormat="1" applyFont="1" applyFill="1" applyBorder="1" applyAlignment="1" applyProtection="1">
      <alignment wrapText="1"/>
      <protection locked="0"/>
    </xf>
    <xf numFmtId="166" fontId="13" fillId="3" borderId="1" xfId="1" applyNumberFormat="1" applyFont="1" applyFill="1" applyBorder="1" applyProtection="1"/>
    <xf numFmtId="166" fontId="13" fillId="3" borderId="1" xfId="1" applyNumberFormat="1" applyFont="1" applyFill="1" applyBorder="1" applyAlignment="1" applyProtection="1">
      <alignment wrapText="1"/>
      <protection locked="0"/>
    </xf>
    <xf numFmtId="166" fontId="13" fillId="4" borderId="1" xfId="1" applyNumberFormat="1" applyFont="1" applyFill="1" applyBorder="1" applyAlignment="1" applyProtection="1">
      <alignment horizontal="right"/>
    </xf>
    <xf numFmtId="0" fontId="0" fillId="0" borderId="1" xfId="0" applyBorder="1"/>
    <xf numFmtId="0" fontId="0" fillId="0" borderId="1" xfId="0" applyBorder="1" applyAlignment="1">
      <alignment vertical="center" wrapText="1"/>
    </xf>
    <xf numFmtId="168" fontId="13" fillId="0" borderId="1" xfId="0" applyNumberFormat="1" applyFont="1" applyBorder="1" applyAlignment="1" applyProtection="1">
      <alignment wrapText="1"/>
      <protection locked="0"/>
    </xf>
    <xf numFmtId="164" fontId="13" fillId="0" borderId="1" xfId="1" applyNumberFormat="1" applyFont="1" applyFill="1" applyBorder="1" applyAlignment="1" applyProtection="1">
      <alignment wrapText="1"/>
      <protection locked="0"/>
    </xf>
    <xf numFmtId="166" fontId="13" fillId="0" borderId="1" xfId="1" applyNumberFormat="1" applyFont="1" applyFill="1" applyBorder="1" applyAlignment="1" applyProtection="1">
      <alignment wrapText="1"/>
      <protection locked="0"/>
    </xf>
    <xf numFmtId="166" fontId="13" fillId="3" borderId="1" xfId="1" applyNumberFormat="1" applyFont="1" applyFill="1" applyBorder="1" applyAlignment="1" applyProtection="1">
      <alignment horizontal="right"/>
    </xf>
    <xf numFmtId="168" fontId="13" fillId="0" borderId="1" xfId="0" applyNumberFormat="1" applyFont="1" applyBorder="1" applyAlignment="1" applyProtection="1">
      <alignment horizontal="left" wrapText="1" indent="1"/>
      <protection locked="0"/>
    </xf>
    <xf numFmtId="0" fontId="0" fillId="3" borderId="1" xfId="0" applyFill="1" applyBorder="1"/>
    <xf numFmtId="168" fontId="13" fillId="3" borderId="1" xfId="0" applyNumberFormat="1" applyFont="1" applyFill="1" applyBorder="1" applyAlignment="1" applyProtection="1">
      <alignment horizontal="left" wrapText="1" indent="1"/>
      <protection locked="0"/>
    </xf>
    <xf numFmtId="168" fontId="13" fillId="0" borderId="1" xfId="0" applyNumberFormat="1" applyFont="1" applyBorder="1" applyAlignment="1" applyProtection="1">
      <alignment horizontal="center" wrapText="1"/>
      <protection locked="0"/>
    </xf>
    <xf numFmtId="0" fontId="0" fillId="0" borderId="1" xfId="0" applyBorder="1" applyAlignment="1">
      <alignment horizontal="right"/>
    </xf>
    <xf numFmtId="168" fontId="13" fillId="3" borderId="1" xfId="0" applyNumberFormat="1" applyFont="1" applyFill="1" applyBorder="1" applyAlignment="1" applyProtection="1">
      <alignment horizontal="center" wrapText="1"/>
      <protection locked="0"/>
    </xf>
    <xf numFmtId="0" fontId="14" fillId="0" borderId="1" xfId="0" applyFont="1" applyBorder="1" applyAlignment="1" applyProtection="1">
      <alignment horizontal="left" vertical="top" wrapText="1"/>
      <protection locked="0"/>
    </xf>
    <xf numFmtId="168" fontId="0" fillId="0" borderId="1" xfId="0" applyNumberFormat="1" applyBorder="1" applyAlignment="1">
      <alignment horizontal="center"/>
    </xf>
    <xf numFmtId="0" fontId="12" fillId="0" borderId="1" xfId="0" applyFont="1" applyBorder="1" applyAlignment="1" applyProtection="1">
      <alignment vertical="top" wrapText="1"/>
      <protection locked="0"/>
    </xf>
    <xf numFmtId="0" fontId="12" fillId="0" borderId="1" xfId="0" applyFont="1" applyBorder="1" applyAlignment="1" applyProtection="1">
      <alignment horizontal="left" vertical="top" wrapText="1"/>
      <protection locked="0"/>
    </xf>
    <xf numFmtId="166" fontId="13" fillId="6" borderId="1" xfId="1" applyNumberFormat="1" applyFont="1" applyFill="1" applyBorder="1" applyAlignment="1" applyProtection="1">
      <alignment vertical="center"/>
    </xf>
    <xf numFmtId="0" fontId="22" fillId="6" borderId="1" xfId="0" applyFont="1" applyFill="1" applyBorder="1" applyAlignment="1">
      <alignment horizontal="left" vertical="center"/>
    </xf>
    <xf numFmtId="0" fontId="21" fillId="6" borderId="1" xfId="0" applyFont="1" applyFill="1" applyBorder="1" applyAlignment="1">
      <alignment horizontal="left" vertical="center"/>
    </xf>
    <xf numFmtId="0" fontId="23" fillId="2" borderId="0" xfId="0" applyFont="1" applyFill="1"/>
    <xf numFmtId="0" fontId="23" fillId="2" borderId="0" xfId="0" applyFont="1" applyFill="1" applyAlignment="1">
      <alignment horizontal="right"/>
    </xf>
    <xf numFmtId="0" fontId="4" fillId="9" borderId="1" xfId="0" applyFon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4" fillId="10" borderId="1" xfId="0" applyFont="1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17" fillId="2" borderId="0" xfId="2" applyFont="1" applyFill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168" fontId="13" fillId="0" borderId="8" xfId="0" applyNumberFormat="1" applyFont="1" applyBorder="1" applyAlignment="1" applyProtection="1">
      <alignment horizontal="center" vertical="center" wrapText="1"/>
      <protection locked="0"/>
    </xf>
    <xf numFmtId="168" fontId="13" fillId="0" borderId="9" xfId="0" applyNumberFormat="1" applyFont="1" applyBorder="1" applyAlignment="1" applyProtection="1">
      <alignment horizontal="center" vertical="center" wrapText="1"/>
      <protection locked="0"/>
    </xf>
    <xf numFmtId="168" fontId="13" fillId="0" borderId="10" xfId="0" applyNumberFormat="1" applyFont="1" applyBorder="1" applyAlignment="1" applyProtection="1">
      <alignment horizontal="center" vertical="center" wrapText="1"/>
      <protection locked="0"/>
    </xf>
    <xf numFmtId="0" fontId="3" fillId="2" borderId="0" xfId="0" applyFont="1" applyFill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/>
    </xf>
    <xf numFmtId="0" fontId="12" fillId="2" borderId="6" xfId="0" applyFont="1" applyFill="1" applyBorder="1" applyAlignment="1">
      <alignment horizontal="center"/>
    </xf>
    <xf numFmtId="0" fontId="20" fillId="2" borderId="0" xfId="0" applyFont="1" applyFill="1" applyAlignment="1">
      <alignment horizontal="center" vertical="center"/>
    </xf>
    <xf numFmtId="0" fontId="15" fillId="8" borderId="12" xfId="0" applyFont="1" applyFill="1" applyBorder="1" applyAlignment="1">
      <alignment horizontal="center"/>
    </xf>
    <xf numFmtId="0" fontId="15" fillId="8" borderId="11" xfId="0" applyFont="1" applyFill="1" applyBorder="1" applyAlignment="1">
      <alignment horizontal="center"/>
    </xf>
    <xf numFmtId="165" fontId="9" fillId="8" borderId="1" xfId="1" applyFont="1" applyFill="1" applyBorder="1" applyProtection="1"/>
    <xf numFmtId="165" fontId="5" fillId="5" borderId="1" xfId="1" applyFont="1" applyFill="1" applyBorder="1" applyAlignment="1" applyProtection="1">
      <alignment horizontal="left" vertical="top" wrapText="1"/>
      <protection locked="0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243933</xdr:colOff>
      <xdr:row>0</xdr:row>
      <xdr:rowOff>0</xdr:rowOff>
    </xdr:from>
    <xdr:to>
      <xdr:col>10</xdr:col>
      <xdr:colOff>769744</xdr:colOff>
      <xdr:row>6</xdr:row>
      <xdr:rowOff>139830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73026BD-2E09-F8F4-B03D-F7D4B2031B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87165" y="0"/>
          <a:ext cx="4959969" cy="17892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442"/>
  <sheetViews>
    <sheetView tabSelected="1" zoomScale="60" zoomScaleNormal="60" zoomScaleSheetLayoutView="70" workbookViewId="0">
      <selection activeCell="D1" sqref="D1:N7"/>
    </sheetView>
  </sheetViews>
  <sheetFormatPr defaultColWidth="12" defaultRowHeight="15" x14ac:dyDescent="0.25"/>
  <cols>
    <col min="1" max="1" width="17" customWidth="1"/>
    <col min="2" max="2" width="38.7109375" bestFit="1" customWidth="1"/>
    <col min="3" max="3" width="36.5703125" customWidth="1"/>
    <col min="4" max="5" width="12.140625" customWidth="1"/>
    <col min="6" max="6" width="17.5703125" customWidth="1"/>
    <col min="7" max="11" width="12.140625" customWidth="1"/>
    <col min="12" max="12" width="20.42578125" customWidth="1"/>
    <col min="13" max="13" width="18.85546875" customWidth="1"/>
    <col min="14" max="14" width="20" customWidth="1"/>
  </cols>
  <sheetData>
    <row r="1" spans="1:37" ht="21.95" customHeight="1" x14ac:dyDescent="0.25">
      <c r="A1" s="66"/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</row>
    <row r="2" spans="1:37" ht="15" customHeight="1" x14ac:dyDescent="0.25">
      <c r="A2" s="66"/>
      <c r="B2" s="63"/>
      <c r="C2" s="63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ht="24" customHeight="1" x14ac:dyDescent="0.25">
      <c r="A3" s="66"/>
      <c r="B3" s="45" t="s">
        <v>11</v>
      </c>
      <c r="C3" s="44" t="s">
        <v>35</v>
      </c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 ht="24" customHeight="1" x14ac:dyDescent="0.25">
      <c r="A4" s="66"/>
      <c r="B4" s="45" t="s">
        <v>33</v>
      </c>
      <c r="C4" s="44" t="s">
        <v>36</v>
      </c>
      <c r="D4" s="62"/>
      <c r="E4" s="62"/>
      <c r="F4" s="62"/>
      <c r="G4" s="62"/>
      <c r="H4" s="62"/>
      <c r="I4" s="62"/>
      <c r="J4" s="62"/>
      <c r="K4" s="62"/>
      <c r="L4" s="62"/>
      <c r="M4" s="62"/>
      <c r="N4" s="62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37" ht="23.1" customHeight="1" x14ac:dyDescent="0.25">
      <c r="A5" s="64"/>
      <c r="B5" s="64"/>
      <c r="C5" s="64"/>
      <c r="D5" s="62"/>
      <c r="E5" s="62"/>
      <c r="F5" s="62"/>
      <c r="G5" s="62"/>
      <c r="H5" s="62"/>
      <c r="I5" s="62"/>
      <c r="J5" s="62"/>
      <c r="K5" s="62"/>
      <c r="L5" s="62"/>
      <c r="M5" s="62"/>
      <c r="N5" s="62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:37" ht="23.1" customHeight="1" x14ac:dyDescent="0.25">
      <c r="A6" s="64"/>
      <c r="B6" s="64"/>
      <c r="C6" s="64"/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ht="15.6" customHeight="1" x14ac:dyDescent="0.25">
      <c r="A7" s="65"/>
      <c r="B7" s="65"/>
      <c r="C7" s="65"/>
      <c r="D7" s="63"/>
      <c r="E7" s="63"/>
      <c r="F7" s="63"/>
      <c r="G7" s="63"/>
      <c r="H7" s="63"/>
      <c r="I7" s="63"/>
      <c r="J7" s="63"/>
      <c r="K7" s="63"/>
      <c r="L7" s="63"/>
      <c r="M7" s="63"/>
      <c r="N7" s="63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ht="17.100000000000001" customHeight="1" x14ac:dyDescent="0.25">
      <c r="A8" s="53"/>
      <c r="B8" s="54"/>
      <c r="C8" s="55"/>
      <c r="D8" s="48"/>
      <c r="E8" s="11" t="s">
        <v>0</v>
      </c>
      <c r="F8" s="49"/>
      <c r="G8" s="50" t="s">
        <v>1</v>
      </c>
      <c r="H8" s="51"/>
      <c r="I8" s="12"/>
      <c r="J8" s="12"/>
      <c r="K8" s="12"/>
      <c r="L8" s="13"/>
      <c r="M8" s="13"/>
      <c r="N8" s="14" t="s">
        <v>2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14.1" customHeight="1" x14ac:dyDescent="0.25">
      <c r="A9" s="56"/>
      <c r="B9" s="57"/>
      <c r="C9" s="58"/>
      <c r="D9" s="15" t="s">
        <v>10</v>
      </c>
      <c r="E9" s="15" t="s">
        <v>9</v>
      </c>
      <c r="F9" s="15" t="s">
        <v>3</v>
      </c>
      <c r="G9" s="16" t="s">
        <v>4</v>
      </c>
      <c r="H9" s="16" t="s">
        <v>5</v>
      </c>
      <c r="I9" s="17" t="s">
        <v>12</v>
      </c>
      <c r="J9" s="17" t="s">
        <v>13</v>
      </c>
      <c r="K9" s="17" t="s">
        <v>14</v>
      </c>
      <c r="L9" s="12" t="s">
        <v>15</v>
      </c>
      <c r="M9" s="12" t="s">
        <v>6</v>
      </c>
      <c r="N9" s="18" t="s">
        <v>7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x14ac:dyDescent="0.25">
      <c r="A10" s="3" t="s">
        <v>18</v>
      </c>
      <c r="B10" s="3" t="s">
        <v>17</v>
      </c>
      <c r="C10" s="4" t="s">
        <v>16</v>
      </c>
      <c r="D10" s="5"/>
      <c r="E10" s="5"/>
      <c r="F10" s="6"/>
      <c r="G10" s="5"/>
      <c r="H10" s="6"/>
      <c r="I10" s="5"/>
      <c r="J10" s="5"/>
      <c r="K10" s="5"/>
      <c r="L10" s="7">
        <f>SUM(L12:L27)</f>
        <v>145000</v>
      </c>
      <c r="M10" s="7">
        <f>SUM(M11:M33)</f>
        <v>139020</v>
      </c>
      <c r="N10" s="7">
        <f>L10-M10</f>
        <v>5980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5.95" customHeight="1" x14ac:dyDescent="0.25">
      <c r="A11" s="19">
        <v>1</v>
      </c>
      <c r="B11" s="20" t="s">
        <v>19</v>
      </c>
      <c r="C11" s="21"/>
      <c r="D11" s="22"/>
      <c r="E11" s="22"/>
      <c r="F11" s="23"/>
      <c r="G11" s="22"/>
      <c r="H11" s="23"/>
      <c r="I11" s="22"/>
      <c r="J11" s="22"/>
      <c r="K11" s="22"/>
      <c r="L11" s="24"/>
      <c r="M11" s="25"/>
      <c r="N11" s="26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5.95" customHeight="1" x14ac:dyDescent="0.25">
      <c r="A12" s="27">
        <v>1.1000000000000001</v>
      </c>
      <c r="B12" s="27" t="s">
        <v>20</v>
      </c>
      <c r="C12" s="28" t="s">
        <v>36</v>
      </c>
      <c r="D12" s="29">
        <v>300</v>
      </c>
      <c r="E12" s="29">
        <v>250</v>
      </c>
      <c r="F12" s="30">
        <v>38</v>
      </c>
      <c r="G12" s="29"/>
      <c r="H12" s="30"/>
      <c r="I12" s="59">
        <v>3000</v>
      </c>
      <c r="J12" s="59">
        <v>6500</v>
      </c>
      <c r="K12" s="59">
        <v>200</v>
      </c>
      <c r="L12" s="43">
        <f>(D12*F12)+I12+J12+K12</f>
        <v>21100</v>
      </c>
      <c r="M12" s="31">
        <f>(E12*F12)+(G12*H12)+I12+J12+K12</f>
        <v>19200</v>
      </c>
      <c r="N12" s="32">
        <f t="shared" ref="N12:N33" si="0">L12-M12</f>
        <v>1900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15.95" customHeight="1" x14ac:dyDescent="0.25">
      <c r="A13" s="27">
        <v>1.3</v>
      </c>
      <c r="B13" s="27" t="s">
        <v>21</v>
      </c>
      <c r="C13" s="28" t="s">
        <v>36</v>
      </c>
      <c r="D13" s="29">
        <v>170</v>
      </c>
      <c r="E13" s="29">
        <v>160</v>
      </c>
      <c r="F13" s="30">
        <v>35</v>
      </c>
      <c r="G13" s="29"/>
      <c r="H13" s="30"/>
      <c r="I13" s="60"/>
      <c r="J13" s="60"/>
      <c r="K13" s="60"/>
      <c r="L13" s="43">
        <f t="shared" ref="L13:L15" si="1">(D13*F13)+I13+J13+K13</f>
        <v>5950</v>
      </c>
      <c r="M13" s="31">
        <f t="shared" ref="M13:M33" si="2">(E13*F13)+(G13*H13)+I13+J13+K13</f>
        <v>5600</v>
      </c>
      <c r="N13" s="32">
        <f t="shared" si="0"/>
        <v>350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</row>
    <row r="14" spans="1:37" ht="15.95" customHeight="1" x14ac:dyDescent="0.25">
      <c r="A14" s="27">
        <v>1.4</v>
      </c>
      <c r="B14" s="27" t="s">
        <v>22</v>
      </c>
      <c r="C14" s="27" t="s">
        <v>36</v>
      </c>
      <c r="D14" s="29">
        <v>100</v>
      </c>
      <c r="E14" s="29">
        <v>60</v>
      </c>
      <c r="F14" s="30">
        <v>35</v>
      </c>
      <c r="G14" s="29"/>
      <c r="H14" s="30"/>
      <c r="I14" s="61"/>
      <c r="J14" s="61"/>
      <c r="K14" s="61"/>
      <c r="L14" s="43">
        <f t="shared" si="1"/>
        <v>3500</v>
      </c>
      <c r="M14" s="31">
        <f t="shared" si="2"/>
        <v>2100</v>
      </c>
      <c r="N14" s="32">
        <f t="shared" si="0"/>
        <v>1400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</row>
    <row r="15" spans="1:37" ht="15.95" customHeight="1" x14ac:dyDescent="0.25">
      <c r="A15" s="27"/>
      <c r="B15" s="27"/>
      <c r="C15" s="27"/>
      <c r="D15" s="29"/>
      <c r="E15" s="29"/>
      <c r="F15" s="30"/>
      <c r="G15" s="29"/>
      <c r="H15" s="30"/>
      <c r="I15" s="33"/>
      <c r="J15" s="29"/>
      <c r="K15" s="33"/>
      <c r="L15" s="43">
        <f t="shared" si="1"/>
        <v>0</v>
      </c>
      <c r="M15" s="31">
        <f t="shared" si="2"/>
        <v>0</v>
      </c>
      <c r="N15" s="32">
        <f t="shared" si="0"/>
        <v>0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</row>
    <row r="16" spans="1:37" ht="15.95" customHeight="1" x14ac:dyDescent="0.25">
      <c r="A16" s="19">
        <v>2</v>
      </c>
      <c r="B16" s="20" t="s">
        <v>23</v>
      </c>
      <c r="C16" s="34"/>
      <c r="D16" s="22"/>
      <c r="E16" s="22"/>
      <c r="F16" s="23"/>
      <c r="G16" s="22"/>
      <c r="H16" s="23"/>
      <c r="I16" s="35"/>
      <c r="J16" s="35"/>
      <c r="K16" s="35"/>
      <c r="L16" s="24">
        <f>(D16*F16)+I16+J16+K16+G16+H16</f>
        <v>0</v>
      </c>
      <c r="M16" s="31">
        <f t="shared" si="2"/>
        <v>0</v>
      </c>
      <c r="N16" s="32">
        <f t="shared" si="0"/>
        <v>0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</row>
    <row r="17" spans="1:37" ht="15.95" customHeight="1" x14ac:dyDescent="0.25">
      <c r="A17" s="27">
        <v>2.1</v>
      </c>
      <c r="B17" s="27" t="s">
        <v>24</v>
      </c>
      <c r="C17" s="27" t="s">
        <v>37</v>
      </c>
      <c r="D17" s="29">
        <v>100</v>
      </c>
      <c r="E17" s="29">
        <v>70</v>
      </c>
      <c r="F17" s="30">
        <v>28</v>
      </c>
      <c r="G17" s="29"/>
      <c r="H17" s="30"/>
      <c r="I17" s="59">
        <v>0</v>
      </c>
      <c r="J17" s="59">
        <v>10000</v>
      </c>
      <c r="K17" s="59">
        <v>500</v>
      </c>
      <c r="L17" s="24">
        <f t="shared" ref="L17:L33" si="3">(D17*F17)+I17+J17+K17+G17+H17</f>
        <v>13300</v>
      </c>
      <c r="M17" s="31">
        <f t="shared" si="2"/>
        <v>12460</v>
      </c>
      <c r="N17" s="32">
        <f t="shared" si="0"/>
        <v>840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</row>
    <row r="18" spans="1:37" ht="15.95" customHeight="1" x14ac:dyDescent="0.25">
      <c r="A18" s="37">
        <v>2.2000000000000002</v>
      </c>
      <c r="B18" s="27" t="s">
        <v>25</v>
      </c>
      <c r="C18" s="27" t="s">
        <v>37</v>
      </c>
      <c r="D18" s="29">
        <v>450</v>
      </c>
      <c r="E18" s="29">
        <v>400</v>
      </c>
      <c r="F18" s="30">
        <v>28</v>
      </c>
      <c r="G18" s="29"/>
      <c r="H18" s="30"/>
      <c r="I18" s="60"/>
      <c r="J18" s="60"/>
      <c r="K18" s="60"/>
      <c r="L18" s="24">
        <f t="shared" si="3"/>
        <v>12600</v>
      </c>
      <c r="M18" s="31">
        <f t="shared" si="2"/>
        <v>11200</v>
      </c>
      <c r="N18" s="32">
        <f t="shared" si="0"/>
        <v>1400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</row>
    <row r="19" spans="1:37" ht="15.95" customHeight="1" x14ac:dyDescent="0.25">
      <c r="A19" s="37">
        <v>2.2999999999999998</v>
      </c>
      <c r="B19" s="27" t="s">
        <v>26</v>
      </c>
      <c r="C19" s="27" t="s">
        <v>37</v>
      </c>
      <c r="D19" s="29">
        <v>350</v>
      </c>
      <c r="E19" s="29">
        <v>375</v>
      </c>
      <c r="F19" s="30">
        <v>28</v>
      </c>
      <c r="G19" s="29"/>
      <c r="H19" s="30"/>
      <c r="I19" s="60"/>
      <c r="J19" s="60"/>
      <c r="K19" s="60"/>
      <c r="L19" s="24">
        <f t="shared" si="3"/>
        <v>9800</v>
      </c>
      <c r="M19" s="31">
        <f t="shared" si="2"/>
        <v>10500</v>
      </c>
      <c r="N19" s="32">
        <f t="shared" si="0"/>
        <v>-700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</row>
    <row r="20" spans="1:37" ht="15.95" customHeight="1" x14ac:dyDescent="0.25">
      <c r="A20" s="37">
        <v>2.4</v>
      </c>
      <c r="B20" s="27" t="s">
        <v>27</v>
      </c>
      <c r="C20" s="27" t="s">
        <v>37</v>
      </c>
      <c r="D20" s="29">
        <v>300</v>
      </c>
      <c r="E20" s="29">
        <v>230</v>
      </c>
      <c r="F20" s="30">
        <v>28</v>
      </c>
      <c r="G20" s="29"/>
      <c r="H20" s="30"/>
      <c r="I20" s="60"/>
      <c r="J20" s="60"/>
      <c r="K20" s="60"/>
      <c r="L20" s="24">
        <f t="shared" si="3"/>
        <v>8400</v>
      </c>
      <c r="M20" s="31">
        <f t="shared" si="2"/>
        <v>6440</v>
      </c>
      <c r="N20" s="32">
        <f t="shared" si="0"/>
        <v>1960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</row>
    <row r="21" spans="1:37" ht="15.95" customHeight="1" x14ac:dyDescent="0.25">
      <c r="A21" s="37">
        <v>2.5</v>
      </c>
      <c r="B21" s="27" t="s">
        <v>28</v>
      </c>
      <c r="C21" s="27" t="s">
        <v>37</v>
      </c>
      <c r="D21" s="29">
        <v>70</v>
      </c>
      <c r="E21" s="29">
        <v>65</v>
      </c>
      <c r="F21" s="30">
        <v>32</v>
      </c>
      <c r="G21" s="29"/>
      <c r="H21" s="30"/>
      <c r="I21" s="60"/>
      <c r="J21" s="60"/>
      <c r="K21" s="60"/>
      <c r="L21" s="24">
        <f t="shared" si="3"/>
        <v>2240</v>
      </c>
      <c r="M21" s="31">
        <f t="shared" si="2"/>
        <v>2080</v>
      </c>
      <c r="N21" s="32">
        <f t="shared" si="0"/>
        <v>160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</row>
    <row r="22" spans="1:37" ht="15.95" customHeight="1" x14ac:dyDescent="0.25">
      <c r="A22" s="37">
        <v>2.6</v>
      </c>
      <c r="B22" s="27" t="s">
        <v>29</v>
      </c>
      <c r="C22" s="27" t="s">
        <v>37</v>
      </c>
      <c r="D22" s="29">
        <v>210</v>
      </c>
      <c r="E22" s="29">
        <v>200</v>
      </c>
      <c r="F22" s="30">
        <v>25</v>
      </c>
      <c r="G22" s="29"/>
      <c r="H22" s="30"/>
      <c r="I22" s="61"/>
      <c r="J22" s="61"/>
      <c r="K22" s="61"/>
      <c r="L22" s="24">
        <f t="shared" si="3"/>
        <v>5250</v>
      </c>
      <c r="M22" s="31">
        <f t="shared" si="2"/>
        <v>5000</v>
      </c>
      <c r="N22" s="32">
        <f t="shared" si="0"/>
        <v>250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</row>
    <row r="23" spans="1:37" ht="15.95" customHeight="1" x14ac:dyDescent="0.25">
      <c r="A23" s="27"/>
      <c r="B23" s="27"/>
      <c r="C23" s="27"/>
      <c r="D23" s="29"/>
      <c r="E23" s="29"/>
      <c r="F23" s="30"/>
      <c r="G23" s="29"/>
      <c r="H23" s="30"/>
      <c r="I23" s="36"/>
      <c r="J23" s="33"/>
      <c r="K23" s="33"/>
      <c r="L23" s="24">
        <f t="shared" si="3"/>
        <v>0</v>
      </c>
      <c r="M23" s="31">
        <f t="shared" si="2"/>
        <v>0</v>
      </c>
      <c r="N23" s="32">
        <f t="shared" si="0"/>
        <v>0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</row>
    <row r="24" spans="1:37" ht="15.95" customHeight="1" x14ac:dyDescent="0.25">
      <c r="A24" s="19">
        <v>3</v>
      </c>
      <c r="B24" s="20" t="s">
        <v>30</v>
      </c>
      <c r="C24" s="34"/>
      <c r="D24" s="22"/>
      <c r="E24" s="22"/>
      <c r="F24" s="23"/>
      <c r="G24" s="22"/>
      <c r="H24" s="23"/>
      <c r="I24" s="38"/>
      <c r="J24" s="22"/>
      <c r="K24" s="22"/>
      <c r="L24" s="24">
        <f t="shared" si="3"/>
        <v>0</v>
      </c>
      <c r="M24" s="31">
        <f t="shared" si="2"/>
        <v>0</v>
      </c>
      <c r="N24" s="32">
        <f t="shared" si="0"/>
        <v>0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</row>
    <row r="25" spans="1:37" ht="15.95" customHeight="1" x14ac:dyDescent="0.25">
      <c r="A25" s="27">
        <v>3.1</v>
      </c>
      <c r="B25" s="27" t="s">
        <v>31</v>
      </c>
      <c r="C25" s="27" t="s">
        <v>38</v>
      </c>
      <c r="D25" s="29">
        <v>910</v>
      </c>
      <c r="E25" s="29">
        <v>945</v>
      </c>
      <c r="F25" s="30">
        <v>34</v>
      </c>
      <c r="G25" s="29"/>
      <c r="H25" s="30"/>
      <c r="I25" s="59">
        <v>0</v>
      </c>
      <c r="J25" s="59">
        <v>7050</v>
      </c>
      <c r="K25" s="59">
        <v>0</v>
      </c>
      <c r="L25" s="24">
        <f t="shared" si="3"/>
        <v>37990</v>
      </c>
      <c r="M25" s="31">
        <f t="shared" si="2"/>
        <v>39180</v>
      </c>
      <c r="N25" s="32">
        <f t="shared" si="0"/>
        <v>-1190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</row>
    <row r="26" spans="1:37" ht="15.95" customHeight="1" x14ac:dyDescent="0.25">
      <c r="A26" s="27">
        <v>3.2</v>
      </c>
      <c r="B26" s="27" t="s">
        <v>32</v>
      </c>
      <c r="C26" s="27" t="s">
        <v>38</v>
      </c>
      <c r="D26" s="29">
        <v>80</v>
      </c>
      <c r="E26" s="29">
        <v>58</v>
      </c>
      <c r="F26" s="30">
        <v>30</v>
      </c>
      <c r="G26" s="29"/>
      <c r="H26" s="30"/>
      <c r="I26" s="60"/>
      <c r="J26" s="60"/>
      <c r="K26" s="60"/>
      <c r="L26" s="24">
        <f t="shared" si="3"/>
        <v>2400</v>
      </c>
      <c r="M26" s="31">
        <f t="shared" si="2"/>
        <v>1740</v>
      </c>
      <c r="N26" s="32">
        <f t="shared" si="0"/>
        <v>660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</row>
    <row r="27" spans="1:37" ht="15.95" customHeight="1" x14ac:dyDescent="0.25">
      <c r="A27" s="27">
        <v>3.3</v>
      </c>
      <c r="B27" s="27" t="s">
        <v>34</v>
      </c>
      <c r="C27" s="27" t="s">
        <v>38</v>
      </c>
      <c r="D27" s="29">
        <v>1070</v>
      </c>
      <c r="E27" s="29">
        <v>1120</v>
      </c>
      <c r="F27" s="30">
        <v>21</v>
      </c>
      <c r="G27" s="29"/>
      <c r="H27" s="30"/>
      <c r="I27" s="61"/>
      <c r="J27" s="61"/>
      <c r="K27" s="61"/>
      <c r="L27" s="24">
        <f t="shared" si="3"/>
        <v>22470</v>
      </c>
      <c r="M27" s="31">
        <f t="shared" si="2"/>
        <v>23520</v>
      </c>
      <c r="N27" s="32">
        <f t="shared" si="0"/>
        <v>-1050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</row>
    <row r="28" spans="1:37" ht="15.95" customHeight="1" x14ac:dyDescent="0.25">
      <c r="A28" s="27"/>
      <c r="B28" s="27"/>
      <c r="C28" s="27"/>
      <c r="D28" s="39"/>
      <c r="E28" s="29"/>
      <c r="F28" s="30"/>
      <c r="G28" s="29"/>
      <c r="H28" s="30"/>
      <c r="I28" s="33"/>
      <c r="J28" s="33"/>
      <c r="K28" s="33"/>
      <c r="L28" s="24">
        <f>(D28*F28)+I28+J28+K28+G28+H28</f>
        <v>0</v>
      </c>
      <c r="M28" s="31">
        <f>(E28*F28)+(G28*H28)+I28+J28+K28</f>
        <v>0</v>
      </c>
      <c r="N28" s="32">
        <f t="shared" si="0"/>
        <v>0</v>
      </c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</row>
    <row r="29" spans="1:37" ht="15.95" customHeight="1" x14ac:dyDescent="0.25">
      <c r="A29" s="27"/>
      <c r="B29" s="27"/>
      <c r="C29" s="27"/>
      <c r="D29" s="39"/>
      <c r="E29" s="29"/>
      <c r="F29" s="30"/>
      <c r="G29" s="29"/>
      <c r="H29" s="30"/>
      <c r="I29" s="33"/>
      <c r="J29" s="33"/>
      <c r="K29" s="33"/>
      <c r="L29" s="24">
        <f t="shared" si="3"/>
        <v>0</v>
      </c>
      <c r="M29" s="31">
        <f t="shared" si="2"/>
        <v>0</v>
      </c>
      <c r="N29" s="32">
        <f t="shared" si="0"/>
        <v>0</v>
      </c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</row>
    <row r="30" spans="1:37" ht="15.95" customHeight="1" x14ac:dyDescent="0.25">
      <c r="A30" s="27"/>
      <c r="B30" s="27"/>
      <c r="C30" s="27"/>
      <c r="D30" s="39"/>
      <c r="E30" s="29"/>
      <c r="F30" s="30"/>
      <c r="G30" s="29"/>
      <c r="H30" s="30"/>
      <c r="I30" s="33"/>
      <c r="J30" s="33"/>
      <c r="K30" s="33"/>
      <c r="L30" s="24">
        <f t="shared" si="3"/>
        <v>0</v>
      </c>
      <c r="M30" s="31">
        <f t="shared" si="2"/>
        <v>0</v>
      </c>
      <c r="N30" s="32">
        <f t="shared" si="0"/>
        <v>0</v>
      </c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</row>
    <row r="31" spans="1:37" ht="15.95" customHeight="1" x14ac:dyDescent="0.25">
      <c r="A31" s="27"/>
      <c r="B31" s="27"/>
      <c r="C31" s="27"/>
      <c r="D31" s="39"/>
      <c r="E31" s="29"/>
      <c r="F31" s="30"/>
      <c r="G31" s="29"/>
      <c r="H31" s="30"/>
      <c r="I31" s="33"/>
      <c r="J31" s="33"/>
      <c r="K31" s="33"/>
      <c r="L31" s="24">
        <f t="shared" si="3"/>
        <v>0</v>
      </c>
      <c r="M31" s="31">
        <f t="shared" si="2"/>
        <v>0</v>
      </c>
      <c r="N31" s="32">
        <f t="shared" si="0"/>
        <v>0</v>
      </c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</row>
    <row r="32" spans="1:37" ht="15.95" customHeight="1" x14ac:dyDescent="0.25">
      <c r="A32" s="40"/>
      <c r="B32" s="41"/>
      <c r="C32" s="41"/>
      <c r="D32" s="42"/>
      <c r="E32" s="29"/>
      <c r="F32" s="30"/>
      <c r="G32" s="29"/>
      <c r="H32" s="30"/>
      <c r="I32" s="29"/>
      <c r="J32" s="29"/>
      <c r="K32" s="29"/>
      <c r="L32" s="24">
        <f>(D32*F32)+I32+J32+K32+G32+H32</f>
        <v>0</v>
      </c>
      <c r="M32" s="31">
        <f>(E32*F32)+(G32*H32)+I32+J32+K32</f>
        <v>0</v>
      </c>
      <c r="N32" s="32">
        <f t="shared" si="0"/>
        <v>0</v>
      </c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</row>
    <row r="33" spans="1:37" ht="15.95" customHeight="1" x14ac:dyDescent="0.25">
      <c r="A33" s="40"/>
      <c r="B33" s="41"/>
      <c r="C33" s="41"/>
      <c r="D33" s="42"/>
      <c r="E33" s="29"/>
      <c r="F33" s="30"/>
      <c r="G33" s="29"/>
      <c r="H33" s="30"/>
      <c r="I33" s="29"/>
      <c r="J33" s="29"/>
      <c r="K33" s="29"/>
      <c r="L33" s="24">
        <f t="shared" si="3"/>
        <v>0</v>
      </c>
      <c r="M33" s="31">
        <f t="shared" si="2"/>
        <v>0</v>
      </c>
      <c r="N33" s="32">
        <f t="shared" si="0"/>
        <v>0</v>
      </c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</row>
    <row r="34" spans="1:37" ht="15.75" x14ac:dyDescent="0.25">
      <c r="A34" s="8"/>
      <c r="B34" s="67" t="s">
        <v>8</v>
      </c>
      <c r="C34" s="68"/>
      <c r="D34" s="67"/>
      <c r="E34" s="68"/>
      <c r="F34" s="9">
        <f>(E12*F12)+(E13*F13)+(E14*F14)+(E17*F17)+(E18*F18)+(E19*F19)+(E20*F20)+(E21*F21)+(E22*F22)+(E25*F25)+(E26*F26)+(E27*F27)</f>
        <v>111770</v>
      </c>
      <c r="G34" s="10"/>
      <c r="H34" s="9">
        <f>(G11*H11)+(G12*H12)+(G13*H13)+(G14*H14)+(G16*H16)+(G17*H17)+(G22*H22)+(G32*H32)+(G33*H33)</f>
        <v>0</v>
      </c>
      <c r="I34" s="10">
        <f>SUM(I11:I33)</f>
        <v>3000</v>
      </c>
      <c r="J34" s="10">
        <f>SUM(J12:J27)</f>
        <v>23550</v>
      </c>
      <c r="K34" s="10">
        <f>SUM(K11:K33)</f>
        <v>700</v>
      </c>
      <c r="L34" s="69">
        <f>SUM(L11:L33)</f>
        <v>145000</v>
      </c>
      <c r="M34" s="9">
        <f>SUM(M11:M33)</f>
        <v>139020</v>
      </c>
      <c r="N34" s="70">
        <f>L34-M34</f>
        <v>5980</v>
      </c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</row>
    <row r="35" spans="1:37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</row>
    <row r="36" spans="1:37" s="1" customFormat="1" x14ac:dyDescent="0.25"/>
    <row r="37" spans="1:37" ht="18.75" x14ac:dyDescent="0.3">
      <c r="A37" s="1"/>
      <c r="B37" s="1"/>
      <c r="C37" s="1"/>
      <c r="D37" s="1"/>
      <c r="E37" s="1"/>
      <c r="F37" s="1"/>
      <c r="G37" s="1"/>
      <c r="H37" s="1"/>
      <c r="I37" s="1"/>
      <c r="J37" s="46"/>
      <c r="K37" s="47" t="s">
        <v>39</v>
      </c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</row>
    <row r="38" spans="1:37" ht="18.75" x14ac:dyDescent="0.3">
      <c r="A38" s="1"/>
      <c r="B38" s="1"/>
      <c r="C38" s="1"/>
      <c r="D38" s="1"/>
      <c r="E38" s="1"/>
      <c r="F38" s="1"/>
      <c r="G38" s="1"/>
      <c r="H38" s="1"/>
      <c r="I38" s="1"/>
      <c r="J38" s="46"/>
      <c r="K38" s="47" t="s">
        <v>40</v>
      </c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</row>
    <row r="39" spans="1:37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</row>
    <row r="40" spans="1:37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</row>
    <row r="41" spans="1:37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</row>
    <row r="42" spans="1:37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</row>
    <row r="43" spans="1:37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</row>
    <row r="44" spans="1:37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2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</row>
    <row r="45" spans="1:37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</row>
    <row r="46" spans="1:37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</row>
    <row r="47" spans="1:37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</row>
    <row r="48" spans="1:37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</row>
    <row r="49" spans="1:37" ht="23.25" x14ac:dyDescent="0.35">
      <c r="A49" s="1"/>
      <c r="B49" s="52"/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</row>
    <row r="50" spans="1:37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 spans="1:37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 spans="1:37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spans="1:37" x14ac:dyDescent="0.25"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</row>
    <row r="54" spans="1:37" x14ac:dyDescent="0.25"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 x14ac:dyDescent="0.25"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 spans="1:37" x14ac:dyDescent="0.25"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1:37" x14ac:dyDescent="0.25"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1:37" x14ac:dyDescent="0.25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 x14ac:dyDescent="0.25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1:37" x14ac:dyDescent="0.25"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 x14ac:dyDescent="0.25"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 x14ac:dyDescent="0.25"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 x14ac:dyDescent="0.25"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 x14ac:dyDescent="0.25"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2:37" x14ac:dyDescent="0.25"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2:37" x14ac:dyDescent="0.25"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2:37" x14ac:dyDescent="0.25"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2:37" x14ac:dyDescent="0.25"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2:37" x14ac:dyDescent="0.25"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2:37" x14ac:dyDescent="0.25"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2:37" x14ac:dyDescent="0.25"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2:37" x14ac:dyDescent="0.25"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2:37" x14ac:dyDescent="0.25"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2:37" x14ac:dyDescent="0.25"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2:37" x14ac:dyDescent="0.25"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2:37" x14ac:dyDescent="0.25"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2:37" x14ac:dyDescent="0.25"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2:37" x14ac:dyDescent="0.25"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2:37" x14ac:dyDescent="0.25"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2:37" x14ac:dyDescent="0.25"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2:37" x14ac:dyDescent="0.25"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2:37" x14ac:dyDescent="0.25"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2:37" x14ac:dyDescent="0.25"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2:37" x14ac:dyDescent="0.25"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2:37" x14ac:dyDescent="0.25"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2:37" x14ac:dyDescent="0.25"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2:37" x14ac:dyDescent="0.25"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2:37" x14ac:dyDescent="0.25"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2:37" x14ac:dyDescent="0.25"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2:37" x14ac:dyDescent="0.25"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2:37" x14ac:dyDescent="0.25"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2:37" x14ac:dyDescent="0.25"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2:37" x14ac:dyDescent="0.25"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2:37" x14ac:dyDescent="0.25"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2:37" x14ac:dyDescent="0.25"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2:37" x14ac:dyDescent="0.25"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2:37" x14ac:dyDescent="0.25"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2:37" x14ac:dyDescent="0.25"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2:37" x14ac:dyDescent="0.25"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2:37" x14ac:dyDescent="0.25"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spans="2:37" x14ac:dyDescent="0.25"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spans="2:37" x14ac:dyDescent="0.25"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spans="2:37" x14ac:dyDescent="0.25"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2:37" x14ac:dyDescent="0.25"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spans="2:37" x14ac:dyDescent="0.25"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spans="2:37" x14ac:dyDescent="0.25"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2:37" x14ac:dyDescent="0.25"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</row>
    <row r="108" spans="2:37" x14ac:dyDescent="0.25"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spans="2:37" x14ac:dyDescent="0.25"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spans="2:37" x14ac:dyDescent="0.25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spans="2:37" x14ac:dyDescent="0.25"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spans="2:37" x14ac:dyDescent="0.25"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spans="2:17" x14ac:dyDescent="0.25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spans="2:17" x14ac:dyDescent="0.25"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spans="2:17" x14ac:dyDescent="0.25"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spans="2:17" x14ac:dyDescent="0.25"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 spans="2:17" x14ac:dyDescent="0.25"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</row>
    <row r="118" spans="2:17" x14ac:dyDescent="0.25"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</row>
    <row r="119" spans="2:17" x14ac:dyDescent="0.25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2:17" x14ac:dyDescent="0.25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2:17" x14ac:dyDescent="0.25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2:17" x14ac:dyDescent="0.25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2:17" x14ac:dyDescent="0.25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2:17" x14ac:dyDescent="0.25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2:17" x14ac:dyDescent="0.25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2:17" x14ac:dyDescent="0.25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2:17" x14ac:dyDescent="0.25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2:17" x14ac:dyDescent="0.25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2:17" x14ac:dyDescent="0.25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2:17" x14ac:dyDescent="0.25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2:17" x14ac:dyDescent="0.25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2:17" x14ac:dyDescent="0.25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2:17" x14ac:dyDescent="0.25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2:17" x14ac:dyDescent="0.25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2:17" x14ac:dyDescent="0.25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2:17" x14ac:dyDescent="0.25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2:17" x14ac:dyDescent="0.25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2:17" x14ac:dyDescent="0.25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2:17" x14ac:dyDescent="0.25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2:17" x14ac:dyDescent="0.25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2:17" x14ac:dyDescent="0.25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2:17" x14ac:dyDescent="0.25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2:17" x14ac:dyDescent="0.25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2:17" x14ac:dyDescent="0.25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2:17" x14ac:dyDescent="0.25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2:17" x14ac:dyDescent="0.25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2:17" x14ac:dyDescent="0.25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2:17" x14ac:dyDescent="0.25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2:17" x14ac:dyDescent="0.25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2:17" x14ac:dyDescent="0.25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2:17" x14ac:dyDescent="0.25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2:17" x14ac:dyDescent="0.25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2:17" x14ac:dyDescent="0.25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2:17" x14ac:dyDescent="0.25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2:17" x14ac:dyDescent="0.25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2:17" x14ac:dyDescent="0.25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2:17" x14ac:dyDescent="0.25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2:17" x14ac:dyDescent="0.25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2:17" x14ac:dyDescent="0.25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2:17" x14ac:dyDescent="0.25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2:17" x14ac:dyDescent="0.25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2:17" x14ac:dyDescent="0.25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2:17" x14ac:dyDescent="0.25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2:17" x14ac:dyDescent="0.25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2:17" x14ac:dyDescent="0.25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2:17" x14ac:dyDescent="0.25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2:17" x14ac:dyDescent="0.25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2:17" x14ac:dyDescent="0.25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2:17" x14ac:dyDescent="0.25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2:17" x14ac:dyDescent="0.25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2:17" x14ac:dyDescent="0.25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2:17" x14ac:dyDescent="0.25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2:17" x14ac:dyDescent="0.25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2:17" x14ac:dyDescent="0.25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2:17" x14ac:dyDescent="0.25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  <row r="176" spans="2:17" x14ac:dyDescent="0.25"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</row>
    <row r="177" spans="2:17" x14ac:dyDescent="0.25"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</row>
    <row r="178" spans="2:17" x14ac:dyDescent="0.25"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</row>
    <row r="179" spans="2:17" x14ac:dyDescent="0.25"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</row>
    <row r="180" spans="2:17" x14ac:dyDescent="0.25"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</row>
    <row r="181" spans="2:17" x14ac:dyDescent="0.25"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</row>
    <row r="182" spans="2:17" x14ac:dyDescent="0.25"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</row>
    <row r="183" spans="2:17" x14ac:dyDescent="0.25"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</row>
    <row r="184" spans="2:17" x14ac:dyDescent="0.25"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</row>
    <row r="185" spans="2:17" x14ac:dyDescent="0.25"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86" spans="2:17" x14ac:dyDescent="0.25"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</row>
    <row r="187" spans="2:17" x14ac:dyDescent="0.25"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</row>
    <row r="188" spans="2:17" x14ac:dyDescent="0.25"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</row>
    <row r="189" spans="2:17" x14ac:dyDescent="0.25"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</row>
    <row r="190" spans="2:17" x14ac:dyDescent="0.25"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</row>
    <row r="191" spans="2:17" x14ac:dyDescent="0.25"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</row>
    <row r="192" spans="2:17" x14ac:dyDescent="0.25"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</row>
    <row r="193" spans="2:17" x14ac:dyDescent="0.25"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</row>
    <row r="194" spans="2:17" x14ac:dyDescent="0.25"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</row>
    <row r="195" spans="2:17" x14ac:dyDescent="0.25"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</row>
    <row r="196" spans="2:17" x14ac:dyDescent="0.25"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</row>
    <row r="197" spans="2:17" x14ac:dyDescent="0.25"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</row>
    <row r="198" spans="2:17" x14ac:dyDescent="0.25"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</row>
    <row r="199" spans="2:17" x14ac:dyDescent="0.25"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</row>
    <row r="200" spans="2:17" x14ac:dyDescent="0.25"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</row>
    <row r="201" spans="2:17" x14ac:dyDescent="0.25"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</row>
    <row r="202" spans="2:17" x14ac:dyDescent="0.25"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</row>
    <row r="203" spans="2:17" x14ac:dyDescent="0.25"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</row>
    <row r="204" spans="2:17" x14ac:dyDescent="0.25"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</row>
    <row r="205" spans="2:17" x14ac:dyDescent="0.25"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</row>
    <row r="206" spans="2:17" x14ac:dyDescent="0.25"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</row>
    <row r="207" spans="2:17" x14ac:dyDescent="0.25"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</row>
    <row r="208" spans="2:17" x14ac:dyDescent="0.25"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</row>
    <row r="209" spans="2:17" x14ac:dyDescent="0.25"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</row>
    <row r="210" spans="2:17" x14ac:dyDescent="0.25"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</row>
    <row r="211" spans="2:17" x14ac:dyDescent="0.25"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</row>
    <row r="212" spans="2:17" x14ac:dyDescent="0.25"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</row>
    <row r="213" spans="2:17" x14ac:dyDescent="0.25"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</row>
    <row r="214" spans="2:17" x14ac:dyDescent="0.25"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</row>
    <row r="215" spans="2:17" x14ac:dyDescent="0.25"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</row>
    <row r="216" spans="2:17" x14ac:dyDescent="0.25"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</row>
    <row r="217" spans="2:17" x14ac:dyDescent="0.25"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</row>
    <row r="218" spans="2:17" x14ac:dyDescent="0.25"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</row>
    <row r="219" spans="2:17" x14ac:dyDescent="0.25"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</row>
    <row r="220" spans="2:17" x14ac:dyDescent="0.25"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</row>
    <row r="221" spans="2:17" x14ac:dyDescent="0.25"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</row>
    <row r="222" spans="2:17" x14ac:dyDescent="0.25"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</row>
    <row r="223" spans="2:17" x14ac:dyDescent="0.25"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</row>
    <row r="224" spans="2:17" x14ac:dyDescent="0.25"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</row>
    <row r="225" spans="2:17" x14ac:dyDescent="0.25"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</row>
    <row r="226" spans="2:17" x14ac:dyDescent="0.25"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</row>
    <row r="227" spans="2:17" x14ac:dyDescent="0.25"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</row>
    <row r="228" spans="2:17" x14ac:dyDescent="0.25"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</row>
    <row r="229" spans="2:17" x14ac:dyDescent="0.25"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</row>
    <row r="230" spans="2:17" x14ac:dyDescent="0.25"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</row>
    <row r="231" spans="2:17" x14ac:dyDescent="0.25"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</row>
    <row r="232" spans="2:17" x14ac:dyDescent="0.25"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</row>
    <row r="233" spans="2:17" x14ac:dyDescent="0.25"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</row>
    <row r="234" spans="2:17" x14ac:dyDescent="0.25"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</row>
    <row r="235" spans="2:17" x14ac:dyDescent="0.25"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</row>
    <row r="236" spans="2:17" x14ac:dyDescent="0.25"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</row>
    <row r="237" spans="2:17" x14ac:dyDescent="0.25"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</row>
    <row r="238" spans="2:17" x14ac:dyDescent="0.25"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</row>
    <row r="239" spans="2:17" x14ac:dyDescent="0.25"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</row>
    <row r="240" spans="2:17" x14ac:dyDescent="0.25"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</row>
    <row r="241" spans="2:17" x14ac:dyDescent="0.25"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</row>
    <row r="242" spans="2:17" x14ac:dyDescent="0.25"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</row>
    <row r="243" spans="2:17" x14ac:dyDescent="0.25"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</row>
    <row r="244" spans="2:17" x14ac:dyDescent="0.25"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</row>
    <row r="245" spans="2:17" x14ac:dyDescent="0.25"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</row>
    <row r="246" spans="2:17" x14ac:dyDescent="0.25"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</row>
    <row r="247" spans="2:17" x14ac:dyDescent="0.25"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</row>
    <row r="248" spans="2:17" x14ac:dyDescent="0.25"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</row>
    <row r="249" spans="2:17" x14ac:dyDescent="0.25"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</row>
    <row r="250" spans="2:17" x14ac:dyDescent="0.25"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</row>
    <row r="251" spans="2:17" x14ac:dyDescent="0.25"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</row>
    <row r="252" spans="2:17" x14ac:dyDescent="0.25"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</row>
    <row r="253" spans="2:17" x14ac:dyDescent="0.25"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</row>
    <row r="254" spans="2:17" x14ac:dyDescent="0.25"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</row>
    <row r="255" spans="2:17" x14ac:dyDescent="0.25"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</row>
    <row r="256" spans="2:17" x14ac:dyDescent="0.25"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</row>
    <row r="257" spans="2:17" x14ac:dyDescent="0.25"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</row>
    <row r="258" spans="2:17" x14ac:dyDescent="0.25"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</row>
    <row r="259" spans="2:17" x14ac:dyDescent="0.25"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</row>
    <row r="260" spans="2:17" x14ac:dyDescent="0.25"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</row>
    <row r="261" spans="2:17" x14ac:dyDescent="0.25"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</row>
    <row r="262" spans="2:17" x14ac:dyDescent="0.25"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</row>
    <row r="263" spans="2:17" x14ac:dyDescent="0.25"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</row>
    <row r="264" spans="2:17" x14ac:dyDescent="0.25"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</row>
    <row r="265" spans="2:17" x14ac:dyDescent="0.25"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</row>
    <row r="266" spans="2:17" x14ac:dyDescent="0.25"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</row>
    <row r="267" spans="2:17" x14ac:dyDescent="0.25"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</row>
    <row r="268" spans="2:17" x14ac:dyDescent="0.25"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</row>
    <row r="269" spans="2:17" x14ac:dyDescent="0.25"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</row>
    <row r="270" spans="2:17" x14ac:dyDescent="0.25"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</row>
    <row r="271" spans="2:17" x14ac:dyDescent="0.25"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</row>
    <row r="272" spans="2:17" x14ac:dyDescent="0.25"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</row>
    <row r="273" spans="2:17" x14ac:dyDescent="0.25"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</row>
    <row r="274" spans="2:17" x14ac:dyDescent="0.25"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</row>
    <row r="275" spans="2:17" x14ac:dyDescent="0.25"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</row>
    <row r="276" spans="2:17" x14ac:dyDescent="0.25"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</row>
    <row r="277" spans="2:17" x14ac:dyDescent="0.25"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</row>
    <row r="278" spans="2:17" x14ac:dyDescent="0.25"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</row>
    <row r="279" spans="2:17" x14ac:dyDescent="0.25"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</row>
    <row r="280" spans="2:17" x14ac:dyDescent="0.25"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</row>
    <row r="281" spans="2:17" x14ac:dyDescent="0.25"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</row>
    <row r="282" spans="2:17" x14ac:dyDescent="0.25"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</row>
    <row r="283" spans="2:17" x14ac:dyDescent="0.25"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</row>
    <row r="284" spans="2:17" x14ac:dyDescent="0.25"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</row>
    <row r="285" spans="2:17" x14ac:dyDescent="0.25"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</row>
    <row r="286" spans="2:17" x14ac:dyDescent="0.25"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</row>
    <row r="287" spans="2:17" x14ac:dyDescent="0.25"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</row>
    <row r="288" spans="2:17" x14ac:dyDescent="0.25"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</row>
    <row r="289" spans="2:17" x14ac:dyDescent="0.25"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</row>
    <row r="290" spans="2:17" x14ac:dyDescent="0.25"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</row>
    <row r="291" spans="2:17" x14ac:dyDescent="0.25"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</row>
    <row r="292" spans="2:17" x14ac:dyDescent="0.25"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</row>
    <row r="293" spans="2:17" x14ac:dyDescent="0.25"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</row>
    <row r="294" spans="2:17" x14ac:dyDescent="0.25"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</row>
    <row r="295" spans="2:17" x14ac:dyDescent="0.25"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</row>
    <row r="296" spans="2:17" x14ac:dyDescent="0.25"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</row>
    <row r="297" spans="2:17" x14ac:dyDescent="0.25"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</row>
    <row r="298" spans="2:17" x14ac:dyDescent="0.25"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</row>
    <row r="299" spans="2:17" x14ac:dyDescent="0.25"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</row>
    <row r="300" spans="2:17" x14ac:dyDescent="0.25"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</row>
    <row r="301" spans="2:17" x14ac:dyDescent="0.25"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</row>
    <row r="302" spans="2:17" x14ac:dyDescent="0.25"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</row>
    <row r="303" spans="2:17" x14ac:dyDescent="0.25"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</row>
    <row r="304" spans="2:17" x14ac:dyDescent="0.25"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</row>
    <row r="305" spans="2:17" x14ac:dyDescent="0.25"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</row>
    <row r="306" spans="2:17" x14ac:dyDescent="0.25"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</row>
    <row r="307" spans="2:17" x14ac:dyDescent="0.25"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</row>
    <row r="308" spans="2:17" x14ac:dyDescent="0.25"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</row>
    <row r="309" spans="2:17" x14ac:dyDescent="0.25"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</row>
    <row r="310" spans="2:17" x14ac:dyDescent="0.25"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</row>
    <row r="311" spans="2:17" x14ac:dyDescent="0.25"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</row>
    <row r="312" spans="2:17" x14ac:dyDescent="0.25"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</row>
    <row r="313" spans="2:17" x14ac:dyDescent="0.25"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</row>
    <row r="314" spans="2:17" x14ac:dyDescent="0.25"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</row>
    <row r="315" spans="2:17" x14ac:dyDescent="0.25"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</row>
    <row r="316" spans="2:17" x14ac:dyDescent="0.25"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</row>
    <row r="317" spans="2:17" x14ac:dyDescent="0.25"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</row>
    <row r="318" spans="2:17" x14ac:dyDescent="0.25"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</row>
    <row r="319" spans="2:17" x14ac:dyDescent="0.25"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</row>
    <row r="320" spans="2:17" x14ac:dyDescent="0.25"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</row>
    <row r="321" spans="2:17" x14ac:dyDescent="0.25"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</row>
    <row r="322" spans="2:17" x14ac:dyDescent="0.25"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</row>
    <row r="323" spans="2:17" x14ac:dyDescent="0.25"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</row>
    <row r="324" spans="2:17" x14ac:dyDescent="0.25"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</row>
    <row r="325" spans="2:17" x14ac:dyDescent="0.25"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</row>
    <row r="326" spans="2:17" x14ac:dyDescent="0.25"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</row>
    <row r="327" spans="2:17" x14ac:dyDescent="0.25"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</row>
    <row r="328" spans="2:17" x14ac:dyDescent="0.25"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</row>
    <row r="329" spans="2:17" x14ac:dyDescent="0.25"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</row>
    <row r="330" spans="2:17" x14ac:dyDescent="0.25"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</row>
    <row r="331" spans="2:17" x14ac:dyDescent="0.25"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</row>
    <row r="332" spans="2:17" x14ac:dyDescent="0.25"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</row>
    <row r="333" spans="2:17" x14ac:dyDescent="0.25"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</row>
    <row r="334" spans="2:17" x14ac:dyDescent="0.25"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</row>
    <row r="335" spans="2:17" x14ac:dyDescent="0.25"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</row>
    <row r="336" spans="2:17" x14ac:dyDescent="0.25"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</row>
    <row r="337" spans="2:17" x14ac:dyDescent="0.25"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</row>
    <row r="338" spans="2:17" x14ac:dyDescent="0.25"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</row>
    <row r="339" spans="2:17" x14ac:dyDescent="0.25"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</row>
    <row r="340" spans="2:17" x14ac:dyDescent="0.25"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</row>
    <row r="341" spans="2:17" x14ac:dyDescent="0.25"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</row>
    <row r="342" spans="2:17" x14ac:dyDescent="0.25"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</row>
    <row r="343" spans="2:17" x14ac:dyDescent="0.25"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</row>
    <row r="344" spans="2:17" x14ac:dyDescent="0.25"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</row>
    <row r="345" spans="2:17" x14ac:dyDescent="0.25"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</row>
    <row r="346" spans="2:17" x14ac:dyDescent="0.25"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</row>
    <row r="347" spans="2:17" x14ac:dyDescent="0.25"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</row>
    <row r="348" spans="2:17" x14ac:dyDescent="0.25"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</row>
    <row r="349" spans="2:17" x14ac:dyDescent="0.25"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</row>
    <row r="350" spans="2:17" x14ac:dyDescent="0.25"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</row>
    <row r="351" spans="2:17" x14ac:dyDescent="0.25"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</row>
    <row r="352" spans="2:17" x14ac:dyDescent="0.25"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</row>
    <row r="353" spans="2:17" x14ac:dyDescent="0.25"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</row>
    <row r="354" spans="2:17" x14ac:dyDescent="0.25"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</row>
    <row r="355" spans="2:17" x14ac:dyDescent="0.25"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</row>
    <row r="356" spans="2:17" x14ac:dyDescent="0.25"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</row>
    <row r="357" spans="2:17" x14ac:dyDescent="0.25"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</row>
    <row r="358" spans="2:17" x14ac:dyDescent="0.25"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</row>
    <row r="359" spans="2:17" x14ac:dyDescent="0.25"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</row>
    <row r="360" spans="2:17" x14ac:dyDescent="0.25"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</row>
    <row r="361" spans="2:17" x14ac:dyDescent="0.25"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</row>
    <row r="362" spans="2:17" x14ac:dyDescent="0.25"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</row>
    <row r="363" spans="2:17" x14ac:dyDescent="0.25"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</row>
    <row r="364" spans="2:17" x14ac:dyDescent="0.25"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</row>
    <row r="365" spans="2:17" x14ac:dyDescent="0.25"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</row>
    <row r="366" spans="2:17" x14ac:dyDescent="0.25"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</row>
    <row r="367" spans="2:17" x14ac:dyDescent="0.25"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</row>
    <row r="368" spans="2:17" x14ac:dyDescent="0.25"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</row>
    <row r="369" spans="2:17" x14ac:dyDescent="0.25"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</row>
    <row r="370" spans="2:17" x14ac:dyDescent="0.25"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</row>
    <row r="371" spans="2:17" x14ac:dyDescent="0.25"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</row>
    <row r="372" spans="2:17" x14ac:dyDescent="0.25"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</row>
    <row r="373" spans="2:17" x14ac:dyDescent="0.25"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</row>
    <row r="374" spans="2:17" x14ac:dyDescent="0.25"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</row>
    <row r="375" spans="2:17" x14ac:dyDescent="0.25"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</row>
    <row r="376" spans="2:17" x14ac:dyDescent="0.25"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</row>
    <row r="377" spans="2:17" x14ac:dyDescent="0.25"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</row>
    <row r="378" spans="2:17" x14ac:dyDescent="0.25"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</row>
    <row r="379" spans="2:17" x14ac:dyDescent="0.25"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</row>
    <row r="380" spans="2:17" x14ac:dyDescent="0.25"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</row>
    <row r="381" spans="2:17" x14ac:dyDescent="0.25"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</row>
    <row r="382" spans="2:17" x14ac:dyDescent="0.25"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</row>
    <row r="383" spans="2:17" x14ac:dyDescent="0.25"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</row>
    <row r="384" spans="2:17" x14ac:dyDescent="0.25"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</row>
    <row r="385" spans="2:17" x14ac:dyDescent="0.25"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</row>
    <row r="386" spans="2:17" x14ac:dyDescent="0.25"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</row>
    <row r="387" spans="2:17" x14ac:dyDescent="0.25"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</row>
    <row r="388" spans="2:17" x14ac:dyDescent="0.25"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</row>
    <row r="389" spans="2:17" x14ac:dyDescent="0.25"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</row>
    <row r="390" spans="2:17" x14ac:dyDescent="0.25"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</row>
    <row r="391" spans="2:17" x14ac:dyDescent="0.25"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</row>
    <row r="392" spans="2:17" x14ac:dyDescent="0.25"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</row>
    <row r="393" spans="2:17" x14ac:dyDescent="0.25"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</row>
    <row r="394" spans="2:17" x14ac:dyDescent="0.25"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</row>
    <row r="395" spans="2:17" x14ac:dyDescent="0.25"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</row>
    <row r="396" spans="2:17" x14ac:dyDescent="0.25"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</row>
    <row r="397" spans="2:17" x14ac:dyDescent="0.25"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</row>
    <row r="398" spans="2:17" x14ac:dyDescent="0.25"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</row>
    <row r="399" spans="2:17" x14ac:dyDescent="0.25"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</row>
    <row r="400" spans="2:17" x14ac:dyDescent="0.25"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</row>
    <row r="401" spans="2:17" x14ac:dyDescent="0.25"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</row>
    <row r="402" spans="2:17" x14ac:dyDescent="0.25"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</row>
    <row r="403" spans="2:17" x14ac:dyDescent="0.25"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</row>
    <row r="404" spans="2:17" x14ac:dyDescent="0.25"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</row>
    <row r="405" spans="2:17" x14ac:dyDescent="0.25"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</row>
    <row r="406" spans="2:17" x14ac:dyDescent="0.25"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</row>
    <row r="407" spans="2:17" x14ac:dyDescent="0.25"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</row>
    <row r="408" spans="2:17" x14ac:dyDescent="0.25"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</row>
    <row r="409" spans="2:17" x14ac:dyDescent="0.25"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</row>
    <row r="410" spans="2:17" x14ac:dyDescent="0.25"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</row>
    <row r="411" spans="2:17" x14ac:dyDescent="0.25"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</row>
    <row r="412" spans="2:17" x14ac:dyDescent="0.25"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</row>
    <row r="413" spans="2:17" x14ac:dyDescent="0.25"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</row>
    <row r="414" spans="2:17" x14ac:dyDescent="0.25"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</row>
    <row r="415" spans="2:17" x14ac:dyDescent="0.25"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</row>
    <row r="416" spans="2:17" x14ac:dyDescent="0.25"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</row>
    <row r="417" spans="2:17" x14ac:dyDescent="0.25"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</row>
    <row r="418" spans="2:17" x14ac:dyDescent="0.25"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</row>
    <row r="419" spans="2:17" x14ac:dyDescent="0.25"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</row>
    <row r="420" spans="2:17" x14ac:dyDescent="0.25"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</row>
    <row r="421" spans="2:17" x14ac:dyDescent="0.25"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</row>
    <row r="422" spans="2:17" x14ac:dyDescent="0.25"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</row>
    <row r="423" spans="2:17" x14ac:dyDescent="0.25"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</row>
    <row r="424" spans="2:17" x14ac:dyDescent="0.25"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</row>
    <row r="425" spans="2:17" x14ac:dyDescent="0.25"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</row>
    <row r="426" spans="2:17" x14ac:dyDescent="0.25"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</row>
    <row r="427" spans="2:17" x14ac:dyDescent="0.25"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</row>
    <row r="428" spans="2:17" x14ac:dyDescent="0.25"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</row>
    <row r="429" spans="2:17" x14ac:dyDescent="0.25"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</row>
    <row r="430" spans="2:17" x14ac:dyDescent="0.25"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</row>
    <row r="431" spans="2:17" x14ac:dyDescent="0.25"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</row>
    <row r="432" spans="2:17" x14ac:dyDescent="0.25"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</row>
    <row r="433" spans="2:17" x14ac:dyDescent="0.25"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</row>
    <row r="434" spans="2:17" x14ac:dyDescent="0.25"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</row>
    <row r="435" spans="2:17" x14ac:dyDescent="0.25"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</row>
    <row r="436" spans="2:17" x14ac:dyDescent="0.25"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</row>
    <row r="437" spans="2:17" x14ac:dyDescent="0.25"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</row>
    <row r="438" spans="2:17" x14ac:dyDescent="0.25"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</row>
    <row r="439" spans="2:17" x14ac:dyDescent="0.25"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</row>
    <row r="440" spans="2:17" x14ac:dyDescent="0.25"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</row>
    <row r="441" spans="2:17" x14ac:dyDescent="0.25"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</row>
    <row r="442" spans="2:17" x14ac:dyDescent="0.25"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</row>
  </sheetData>
  <mergeCells count="17">
    <mergeCell ref="J12:J14"/>
    <mergeCell ref="B49:N49"/>
    <mergeCell ref="A8:C9"/>
    <mergeCell ref="I17:I22"/>
    <mergeCell ref="I25:I27"/>
    <mergeCell ref="D1:N7"/>
    <mergeCell ref="A5:C7"/>
    <mergeCell ref="A1:A4"/>
    <mergeCell ref="B1:C2"/>
    <mergeCell ref="K25:K27"/>
    <mergeCell ref="K12:K14"/>
    <mergeCell ref="K17:K22"/>
    <mergeCell ref="B34:C34"/>
    <mergeCell ref="D34:E34"/>
    <mergeCell ref="I12:I14"/>
    <mergeCell ref="J25:J27"/>
    <mergeCell ref="J17:J22"/>
  </mergeCells>
  <conditionalFormatting sqref="N11:N3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 Budget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ProjectManager.com</dc:creator>
  <cp:lastModifiedBy>Jigar Patel</cp:lastModifiedBy>
  <dcterms:created xsi:type="dcterms:W3CDTF">2016-04-28T20:56:19Z</dcterms:created>
  <dcterms:modified xsi:type="dcterms:W3CDTF">2022-11-29T05:46:07Z</dcterms:modified>
</cp:coreProperties>
</file>