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<sst xmlns="http://schemas.openxmlformats.org/spreadsheetml/2006/main" count="559" uniqueCount="271">
  <si>
    <t>NPI Number</t>
  </si>
  <si>
    <t>NPI Type</t>
  </si>
  <si>
    <t>Phone Number</t>
  </si>
  <si>
    <t>First Name</t>
  </si>
  <si>
    <t>Middle Name</t>
  </si>
  <si>
    <t>Last Name</t>
  </si>
  <si>
    <t>Full Name</t>
  </si>
  <si>
    <t>Street Name</t>
  </si>
  <si>
    <t>Gender</t>
  </si>
  <si>
    <t>Business Name</t>
  </si>
  <si>
    <t>Email</t>
  </si>
  <si>
    <t>Specialties</t>
  </si>
  <si>
    <t>State Code</t>
  </si>
  <si>
    <t>City</t>
  </si>
  <si>
    <t>Zip Code</t>
  </si>
  <si>
    <t>Claimed</t>
  </si>
  <si>
    <t>Commercial</t>
  </si>
  <si>
    <t>Active</t>
  </si>
  <si>
    <t>Verified</t>
  </si>
  <si>
    <t>Confidence Score</t>
  </si>
  <si>
    <t>Type</t>
  </si>
  <si>
    <t>Longitude</t>
  </si>
  <si>
    <t>Latitude</t>
  </si>
  <si>
    <t>Education</t>
  </si>
  <si>
    <t>InsuranceAccepted</t>
  </si>
  <si>
    <t>1-Individual</t>
  </si>
  <si>
    <t>Mercy</t>
  </si>
  <si>
    <t>Wilson</t>
  </si>
  <si>
    <t>2021 Pulaski Hwy</t>
  </si>
  <si>
    <t>M</t>
  </si>
  <si>
    <t>MD</t>
  </si>
  <si>
    <t>Havre De Grace</t>
  </si>
  <si>
    <t>Point</t>
  </si>
  <si>
    <t>Howard University College Of Dentistry</t>
  </si>
  <si>
    <t>{'Aetna': ['Dental DPPO', 'Dental Maintenance Organization DMO'], 'Ameritas': ['Ameritas PPO'], 'Anthem': ['Dental Complete DPPO', 'Dental Prime DPPO'], 'Assurant Health': ['Dental Network DHMO', 'Dental Network DPPO', 'DHA', 'Focus Dental Network DPPO'], 'Blue Cross Blue Shield': ['Blue Card PPO', 'Blue Cross'], 'Blue Cross of Idaho': ['Blue Cross of Idaho PPO'], 'Cigna': ['Dental Advantage DPPO', 'Total Dental DPPO'], 'CompBenefits Corp.': ['CompBenefits Corp. PPO'], 'Connection Dental': ['Connection Dental PPO'], 'Coventry Dental': {}, 'Coventry Health Care': ['Coventry Health America', 'Wellpath Preferred PPO'], 'Delta Dental': ['Delta Dental PPO', 'Delta Dental Premier'], 'Dental Network of America': ['Dental Network of America DPPO'], 'DenteMax': {}, 'Dominion Insurance': ['Dental PPO'],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</si>
  <si>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Guru</t>
  </si>
  <si>
    <t>Sapienza</t>
  </si>
  <si>
    <t>3435 Box Hill Corporate Center Dr Ste E</t>
  </si>
  <si>
    <t>Abingdon</t>
  </si>
  <si>
    <t>University Of Maryland School Of Dentistry</t>
  </si>
  <si>
    <t>{'Aetna': ['Dental Maintenance Organization DMO'], 'Blue Cross Blue Shield': ['Blue Card PPO']})</t>
  </si>
  <si>
    <t>Aruna</t>
  </si>
  <si>
    <t>Isaacs</t>
  </si>
  <si>
    <t>3400 Box Hill Corporate Center Dr</t>
  </si>
  <si>
    <t>F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</si>
  <si>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</si>
  <si>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Anusha</t>
  </si>
  <si>
    <t>Yeduru</t>
  </si>
  <si>
    <t>8125 Pulaski Hwy</t>
  </si>
  <si>
    <t>VA</t>
  </si>
  <si>
    <t>Bel Air</t>
  </si>
  <si>
    <t>{'Aetna': ['Dental DPPO'], 'Ameritas': ['Ameritas PPO'], 'Assurant Health': ['Dental Network DHMO', 'Dental Network DPPO'], 'Cigna': ['Total Dental DPPO'], 'Dental Network of America': ['Dental Network of America DPPO'], 'Guardian': ['DentalGuard Preferred'], 'Horizon Blue Cross Blue Shield of New Jersey': ['GRID - TN', 'GRIDPlus - TN'], 'Lincoln Financial Group': ['DentalConnect PPO'], 'MetLife': ['MetLife PDP', 'PDP Plus (Preferred Dentist Program) DPPO'], 'Premera Blue Cross': ['Dental Choice DPPO'], 'United Concordia': ['Advantage Plus PPO']})</t>
  </si>
  <si>
    <t>Aparna</t>
  </si>
  <si>
    <t>Gadela</t>
  </si>
  <si>
    <t>3403 Olandwood Ct Ste 102</t>
  </si>
  <si>
    <t>BOWIE</t>
  </si>
  <si>
    <t>University Of Maryland , 2007</t>
  </si>
  <si>
    <t>{'Ameritas': ['Ameritas PPO'], 'Anthem': ['Dental Complete DPPO', 'Dental Prime DPPO'], 'Assurant Health': ['Dental Network DHMO', 'Dental Network DPPO', 'Focus Dental Network DPPO'], 'Blue Cross Blue Shield': ['Blue Card PPO'], 'Cigna': ['Total Dental DPPO'], 'Connection Dental': ['Connection Dental PPO'], 'Dental Network of America': ['Dental Network of America DPPO'],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'UnitedHealthCare': ['Dental']})</t>
  </si>
  <si>
    <t>Arjun</t>
  </si>
  <si>
    <t>Babu</t>
  </si>
  <si>
    <t>Doni</t>
  </si>
  <si>
    <t>6201 Greenbelt Rd Ste U5</t>
  </si>
  <si>
    <t>Arjun Smiles Dental Clinic</t>
  </si>
  <si>
    <t>College Park</t>
  </si>
  <si>
    <t>Howard University</t>
  </si>
  <si>
    <t>{'Guardian': ['DentalGuard Preferred'], 'Horizon Blue Cross Blue Shield of New Jersey': ['GRID - TN', 'GRIDPlus - TN'], 'MetLife': ['MetLife PDP', 'PDP Plus (Preferred Dentist Program) DPPO']})</t>
  </si>
  <si>
    <t>Asha</t>
  </si>
  <si>
    <t>Toni</t>
  </si>
  <si>
    <t>2012 S Tollgate Rd Ste 108</t>
  </si>
  <si>
    <t>{'Delta Dental': ['Delta Dental PPO'], 'Delta Dental of Washington': ['Delta Dental Premier'], 'Dental Network of America': ['Dental Network of America DPPO'], 'MetLife': ['MetLife PDP'], 'United Concordia': ['Advantage Plus PPO'], 'UnitedHealthCare': ['Dental']})</t>
  </si>
  <si>
    <t>Raju</t>
  </si>
  <si>
    <t>Asi</t>
  </si>
  <si>
    <t>Houston</t>
  </si>
  <si>
    <t>219 W Bel Air Ave Ste 1</t>
  </si>
  <si>
    <t>Aberdeen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</si>
  <si>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'United Concordia': ['Advantage Plus PPO'], 'UnitedHealthCare': ['Dental']})</t>
  </si>
  <si>
    <t>Ramesh</t>
  </si>
  <si>
    <t>Sai</t>
  </si>
  <si>
    <t>Weber</t>
  </si>
  <si>
    <t>2222 Old Emmorton Rd</t>
  </si>
  <si>
    <t>{'Anthem': ['Dental Complete DPPO', 'Dental Prime DPPO'], 'Cigna': ['Dental Advantage DPPO', 'Total Dental DPPO'], 'Coventry Health Care': ['Wellpath Preferred PPO'], 'Delta Dental': ['Delta Dental PPO', 'Delta Dental Premier'], 'Dental Network of America': ['Dental Network of America DPPO'], 'Horizon Blue Cross Blue Shield of New Jersey': ['GRID - TN', 'GRIDPlus - TN']})</t>
  </si>
  <si>
    <t>Rajesh</t>
  </si>
  <si>
    <t>Bodo</t>
  </si>
  <si>
    <t>2 Village Sq Ste 250</t>
  </si>
  <si>
    <t>Bhavan Smiles Dental Clinic</t>
  </si>
  <si>
    <t>Baltimore</t>
  </si>
  <si>
    <t>Univ Of Maryland , 2018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</si>
  <si>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'Dominion National': ['Dental Choice DPPO'], 'Guardian': ['DentalGuard Preferred'], 'Horizon Blue Cross Blue Shield of New Jersey': ['GRID - TN', 'GRIDPlus - TN'], 'Humana': ['Humana PPO'], 'Lincoln Financial Group': ['DentalConnect PPO'], 'MetLife': ['PDP Plus (Preferred Dentist Program) DPPO'], 'Premera Blue Cross': ['Dental Choice DPPO'], 'Principal Financial Group': ['Dental PPO'], 'United Concordia': ['Advantage Plus PPO'], 'UnitedHealthCare': ['Dental']})</t>
  </si>
  <si>
    <t>Dharani</t>
  </si>
  <si>
    <t>Cutiee</t>
  </si>
  <si>
    <t>6532 Reisterstown Rd Baltimore</t>
  </si>
  <si>
    <t>GAITHERSBURG</t>
  </si>
  <si>
    <t>{'Aetna': {}, 'Altius Health Plans': {}, 'Ameritas': ['Ameritas PPO'], 'Anthem': ['Dental Complete DPPO', 'Dental Prime DPPO'], 'Anthem Blue Cross Blue Shield': ['HealthKeepers Plus POS'], 'Assurant Health': ['Dental Network DHMO', 'Dental Network DPPO', 'Focus Dental Network DPPO'], 'Blue Cross Blue Shield': ['Blue Card PPO'], 'Blue Cross of Idaho': ['Blue Cross of Idaho PPO'], 'Cigna': ['Total Dental DPPO'], 'Commercial Insurance Company': {}, 'Connection Dental': ['Connection Dental PPO'], 'Coventry Health Care': ['Carelink HMO'], 'Delta Dental': ['Delta Dental PPO', 'Delta Dental Premier'], 'Dental Network of America': ['Dental Network of America DPPO'], 'Deseret Mutual (DMBA)': {}, 'Dominion National': ['Dental Choice DPPO'], 'First Choice Health': {}, 'Guardian': ['DentalGuard Preferred'], 'Horizon Blue Cross Blue Shield of New Jersey': ['GRID - TN', 'GRIDPlus - TN'], 'Humana': ['Humana PPO'], 'Lincoln Financial Group': ['DentalConnect PPO'], 'Mail Handlers Benefit Plan (MHBP)': {}, 'Medicaid': {}, 'MetLife': ['MetLife PDP', 'PDP Plus (Preferred Dentist Program) DPPO'], 'MultiPlan': {}, 'ODS Health Plan': {}, 'PacificSource': ['Preferred PSN'], 'Principal Financial Group': ['Dental PPO'], 'Tricare': ['TriCare for Life'], 'UnitedHealthCare': ['Dental']})</t>
  </si>
  <si>
    <t>Geethika</t>
  </si>
  <si>
    <t>Ganka</t>
  </si>
  <si>
    <t>3331 Toledo Ter Ste 308</t>
  </si>
  <si>
    <t>UPPER MARLBORO</t>
  </si>
  <si>
    <t>State University Of New York At Buffalo</t>
  </si>
  <si>
    <t>{'Aetna': ['Dental DPPO'], 'Ameritas': ['Ameritas PPO'], 'Assurant Health': ['Dental Network DHMO', 'Dental Network DPPO', 'Focus Dental Network DPPO'], 'Cigna': ['Dental Advantage DPPO', 'Total Dental DPPO'], 'Dental Network of America': ['Dental Network of America DPPO'], 'Guardian': ['DentalGuard Preferred'], 'Horizon Blue Cross Blue Shield of New Jersey': ['GRID - TN', 'GRIDPlus - TN'], 'MetLife': ['MetLife PDP', 'PDP Plus (Preferred Dentist Program) DPPO'], 'Principal Financial Group': ['Dental PPO'], 'UnitedHealthCare': ['Dental']})</t>
  </si>
  <si>
    <t>Jyothi</t>
  </si>
  <si>
    <t>Meka</t>
  </si>
  <si>
    <t>136 E Broadway</t>
  </si>
  <si>
    <t>Temple University School Of Dentistry, Philadelphia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</si>
  <si>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</si>
  <si>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Kapli</t>
  </si>
  <si>
    <t>Valega</t>
  </si>
  <si>
    <t>401 W 7Th St Frederick</t>
  </si>
  <si>
    <t>Frederick</t>
  </si>
  <si>
    <t>1 - Individual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</si>
  <si>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'Delta Dental': ['Delta Dental PPO', 'Delta Dental Premier'], 'Dental Network of America': ['Dental Network of America DPPO'], 'Horizon Blue Cross Blue Shield of New Jersey': ['GRID - TN', 'GRIDPlus - TN'], 'Humana': ['Humana PPO'], 'MetLife': ['MetLife PDP', 'PDP Plus (Preferred Dentist Program) DPPO'], 'Premera Blue Cross': ['Dental Choice DPPO'], 'Principal Financial Group': ['Dental PPO'], 'United Concordia': ['Advantage Plus PPO'], 'UnitedHealthCare': ['Dental']})</t>
  </si>
  <si>
    <t xml:space="preserve">Krishna </t>
  </si>
  <si>
    <t>Priya</t>
  </si>
  <si>
    <t>12116 Darnestown Rd</t>
  </si>
  <si>
    <t>Severna Park</t>
  </si>
  <si>
    <t>{'Anthem': ['Dental Complete DPPO', 'Dental Prime DPPO'], 'Assurant Health': ['Dental Network DHMO', 'Dental Network DPPO', 'Focus Dental Network DPPO'], 'Blue Cross Blue Shield': ['Blue Card PPO'], 'Cigna': ['Total Dental DPPO'], 'Delta Dental': ['Delta Dental PPO', 'Delta Dental Premier'], 'Dental Network of America': ['Dental Network of America DPPO'], 'Guardian': ['DentalGuard Preferred'], 'Horizon Blue Cross Blue Shield of New Jersey': ['GRID - TN', 'GRIDPlus - TN'], 'Lincoln Financial Group': ['DentalConnect PPO'], 'MetLife': ['PDP Plus (Preferred Dentist Program) DPPO'], 'Premera Blue Cross': ['Dental Choice DPPO'], 'Principal Financial Group': ['Dental PPO'], 'United Concordia': ['Advantage Plus PPO'], 'UnitedHealthCare': ['Dental']})</t>
  </si>
  <si>
    <t>Lahari</t>
  </si>
  <si>
    <t>B</t>
  </si>
  <si>
    <t>406 N Fruitland Blvd</t>
  </si>
  <si>
    <t>BALTIMORE</t>
  </si>
  <si>
    <t>{'Horizon Blue Cross Blue Shield of New Jersey': ['GRID - TN', 'GRIDPlus - TN']})</t>
  </si>
  <si>
    <t>Lavanya</t>
  </si>
  <si>
    <t>Karri</t>
  </si>
  <si>
    <t>9131 Piscataway Rd Ste 210</t>
  </si>
  <si>
    <t>{'Blue Cross Blue Shield': ['Blue Card PPO'], 'Delta Dental': ['Delta Dental PPO', 'Delta Dental Premier'], 'Horizon Blue Cross Blue Shield of New Jersey': ['GRID - TN', 'GRIDPlus - TN'], 'Humana': ['Humana PPO']})</t>
  </si>
  <si>
    <t>Manasa</t>
  </si>
  <si>
    <t>Dannuri</t>
  </si>
  <si>
    <t>4510 Edmondson Ave Baltimore</t>
  </si>
  <si>
    <t>EASTON</t>
  </si>
  <si>
    <t>{'Ameritas': ['Ameritas PPO'], 'Anthem': ['Dental Complete DPPO', 'Dental Prime DPPO'], 'Assurant Health': ['Dental Network DHMO', 'Dental Network DPPO', 'Focus Dental Network DPPO'], 'Blue Cross Blue Shield': ['Blue Card PPO'], 'Cigna': ['Total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'Total Dental Administrators PPO': ['Total Dental Administrators PPO PPO'], 'UnitedHealthCare': ['Dental']})</t>
  </si>
  <si>
    <t>Manikanta</t>
  </si>
  <si>
    <t>Kanuka</t>
  </si>
  <si>
    <t>152 Rollins Ave Ste 204</t>
  </si>
  <si>
    <t>ANNAPOLIS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</si>
  <si>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['Total Dental DPPO'],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'UnitedHealthCare': ['Dental']})</t>
  </si>
  <si>
    <t>Manugaya</t>
  </si>
  <si>
    <t>Marii</t>
  </si>
  <si>
    <t>9811 Mallard Dr Ste 201</t>
  </si>
  <si>
    <t>COCKEYSVILLE</t>
  </si>
  <si>
    <t>{'Ameritas': ['Ameritas PPO'], 'Blue Cross Blue Shield': ['Blue Cross and Blue Shield'], 'Blue Cross of Idaho': ['Blue Cross of Idaho PPO'], 'Cigna': {}, 'Delta Dental': ['Delta Dental PPO'], 'Dental Network of America': ['Dental Network of America DPPO'], 'DenteMax': ['Dental'], 'Guardian': {}, 'Humana': ['Humana PPO'], 'MetLife': ['MetLife PPO'], 'Midwest Health Plan': ['Medicaid'], 'Principal Financial Group': {}, 'United Concordia': ['Advantage Plus PPO'], 'UnitedHealthCare': ['Dental']})</t>
  </si>
  <si>
    <t>Meghana</t>
  </si>
  <si>
    <t>10995 Owings Mills Blvd Ste 218</t>
  </si>
  <si>
    <t>COLLEGE PARK</t>
  </si>
  <si>
    <t>{'Ameritas': ['Ameritas PPO'], 'Anthem': ['Dental Complete DPPO'], 'Blue Cross Blue Shield': ['Blue Card PPO'], 'Cigna': ['Dental Advantage DPPO', 'Total Dental DPPO'], 'Delta Dental': ['Delta Dental PPO', 'Delta Dental Premier'], 'Dental Network of America': ['Dental Network of America DPPO'], 'DenteMax': {},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'Total Dental Administrators PPO': ['Total Dental Administrators PPO PPO'], 'United Concordia': ['Advantage Plus PPO'], 'UnitedHealthCare': ['Dental']})</t>
  </si>
  <si>
    <t>Mounika</t>
  </si>
  <si>
    <t>Kolluri</t>
  </si>
  <si>
    <t>115 Market St Ste A</t>
  </si>
  <si>
    <t>OWINGS MILLS</t>
  </si>
  <si>
    <t>{'Aetna': {}, 'Altius Health Plans': {}, 'Assurant Health': {}, 'Blue Cross Blue Shield': ['Blue Cross and Blue Shield'], 'Blue Cross of Idaho': ['Blue Cross of Idaho PPO'], 'Cigna': {}, 'Coventry Health Care': {}, 'Delta Dental': ['Delta Dental PPO'], 'First Choice Health': {}, 'First Health': ['First Health (Coventry Health Care)'], 'Humana': {}, 'MetLife': ['MetLife PPO'], 'Midwest Health Plan': ['Medicaid'], 'MultiPlan': ['MultiPlan PPO'], 'ODS Health Plan': {}, 'PacificSource': {}, 'Principal Financial Group': {}, 'UnitedHealthCare': ['United Healthcare']})</t>
  </si>
  <si>
    <t>Narendra</t>
  </si>
  <si>
    <t>4710 Auth Pl Ste 490 Suitland</t>
  </si>
  <si>
    <t>SUITLAND</t>
  </si>
  <si>
    <t>{'Ameritas': ['Ameritas PPO'], 'Anthem': ['Dental Complete DPPO', 'Dental Prime DPPO'], 'Assurant Health': ['Dental Network DHMO', 'Dental Network DPPO', 'Focus Dental Network DPPO'], 'Blue Cross Blue Shield': ['Blue Card PPO'], 'Cigna': ['Total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'Humana': ['Humana PPO'], 'Lincoln Financial Group': ['DentalConnect PPO'], 'MetLife': ['MetLife PDP', 'PDP Plus (Preferred Dentist Program) DPPO'], 'Premera Blue Cross': ['Dental Choice DPPO'], 'Principal Financial Group': ['Dental PPO'], 'United Concordia': ['Advantage Plus PPO'], 'UnitedHealthCare': ['Dental']})</t>
  </si>
  <si>
    <t>Pallavi</t>
  </si>
  <si>
    <t>Kanuri</t>
  </si>
  <si>
    <t>2401 Belair Rd Ste 104 Baltimore</t>
  </si>
  <si>
    <t>ROCKVILLE</t>
  </si>
  <si>
    <t>{'Aetna': ['Dental DPPO'], 'Ameritas': ['Ameritas PPO'], 'Anthem': ['Dental Complete DPPO', 'Dental Prime DPPO'], 'Assurant Health': ['Dental Network DHMO', 'Dental Network DPPO', 'Focus Dental Network DPPO'], 'Cigna': ['Dental Advantage DPPO', 'Total Dental DPPO'], 'Connection Dental': ['Connection Dental PPO'], 'Delta Dental': ['Delta Dental PPO', 'Delta Dental Premier'], 'Dental Network of America': ['Dental Network of America DPPO'],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</si>
  <si>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Pavani</t>
  </si>
  <si>
    <t>Papam</t>
  </si>
  <si>
    <t>4350 East West Hwy Ste 120</t>
  </si>
  <si>
    <t>BEL AIR</t>
  </si>
  <si>
    <t>{'Ameritas':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['PDP Plus (Preferred Dentist Program) DPPO'], 'Premera Blue Cross': ['Dental Choice DPPO'], 'Principal Financial Group': ['Dental PPO'], 'United Concordia': ['Advantage Plus PPO'], 'UnitedHealthCare': ['Dental']})</t>
  </si>
  <si>
    <t>Rahul</t>
  </si>
  <si>
    <t>Tewari</t>
  </si>
  <si>
    <t>2905 Mitchellville Rd Ste 109</t>
  </si>
  <si>
    <t>Bowie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</si>
  <si>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'Total Dental Administrators PPO': ['Total Dental Administrators PPO PPO'], 'UnitedHealthCare': ['Dental']})</t>
  </si>
  <si>
    <t>Kantipudi</t>
  </si>
  <si>
    <t>7525 Greenway Center Dr Ste 102</t>
  </si>
  <si>
    <t>{'Anthem': ['Dental Complete DPPO', 'Dental Prime DPPO'], 'Blue Cross Blue Shield': ['Blue Card PPO'], 'Cigna': ['Total Dental DPPO'], 'Coventry Health Care': ['Wellpath Preferred PPO'], 'Delta Dental': ['Delta Dental PPO', 'Delta Dental Premier'], 'Dental Network of America': ['Dental Network of America DPPO'], 'Guardian': ['DentalGuard Preferred'], 'Horizon Blue Cross Blue Shield of New Jersey': ['GRID - TN', 'GRIDPlus - TN']})</t>
  </si>
  <si>
    <t>Rajitha</t>
  </si>
  <si>
    <t>Vadiseluru</t>
  </si>
  <si>
    <t>1734 Elton Rd Ste 231</t>
  </si>
  <si>
    <t>HAVRE DE GRACE</t>
  </si>
  <si>
    <t>{'Ameritas':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'UnitedHealthCare': ['Dental']})</t>
  </si>
  <si>
    <t>Ramya</t>
  </si>
  <si>
    <t>Sri</t>
  </si>
  <si>
    <t>Immani</t>
  </si>
  <si>
    <t>2300 Bel Air Rd Fallston</t>
  </si>
  <si>
    <t>SILVER SPRING</t>
  </si>
  <si>
    <t>{'Ameritas':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'United Concordia': ['Advantage Plus PPO'], 'UnitedHealthCare': ['Dental']})</t>
  </si>
  <si>
    <t>Ravindra</t>
  </si>
  <si>
    <t>Dayapalli</t>
  </si>
  <si>
    <t>1402 E Churchville Rd Bel Air</t>
  </si>
  <si>
    <t>Univ Of Maryland , 2019</t>
  </si>
  <si>
    <t>Alok</t>
  </si>
  <si>
    <t>6911 Laurel Bowie Rd Ste 204</t>
  </si>
  <si>
    <t>Foreign School , 1983</t>
  </si>
  <si>
    <t>{'Aetna': ['Dental DPPO', 'Dental Maintenance Organization DMO'], 'Ameritas': ['Ameritas PPO'], 'Anthem': ['Dental Complete DPPO', 'Dental Prime DPPO'], 'Assurant Health': ['Dental Network DHMO', 'Dental Network DPPO', 'Focus Dental Network DPPO'], 'Blue Cross Blue Shield': ['Blue Card PPO'], 'Cigna': ['Dental', 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</si>
  <si>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Sahithi</t>
  </si>
  <si>
    <t>Ganapati</t>
  </si>
  <si>
    <t>11855 Holly Ln Ste 103 Waldorf</t>
  </si>
  <si>
    <t>Ram</t>
  </si>
  <si>
    <t>Pinnapala</t>
  </si>
  <si>
    <t>571 Baltimore Annapolis Blvd</t>
  </si>
  <si>
    <t>Germantown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</si>
  <si>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'United Concordia': ['Advantage Plus PPO'], 'UnitedHealthCare': ['Dental']})</t>
  </si>
  <si>
    <t>Sandeep</t>
  </si>
  <si>
    <t>Reddy</t>
  </si>
  <si>
    <t>Errikota</t>
  </si>
  <si>
    <t>20 Crossroads Dr Ste 110</t>
  </si>
  <si>
    <t>Owings Mills</t>
  </si>
  <si>
    <t>Univ Of Maryland , 2011</t>
  </si>
  <si>
    <t>{'Ameritas': ['Ameritas PPO'], 'Anthem': ['Dental Complete DPPO', 'Dental Prime DPPO'], 'Assurant Health': ['Dental Network DHMO', 'Dental Network DPPO', 'Focus Dental Network DPPO'], 'Blue Cross Blue Shield': ['Blue Card 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'Total Dental Administrators PPO': ['Total Dental Administrators PPO PPO'], 'UnitedHealthCare': ['Dental']})</t>
  </si>
  <si>
    <t>Santhoshi</t>
  </si>
  <si>
    <t>Naidu</t>
  </si>
  <si>
    <t>3165 Wooster Dr  Bryans Road</t>
  </si>
  <si>
    <t>{'Aetna': ['Dental DPPO'], 'Ameritas': ['Ameritas PPO'], 'Anthem': ['Dental Complete DPPO', 'Dental Prime DPPO'], 'Assurant Health': ['Dental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'United Concordia': ['Advantage Plus PPO'], 'UnitedHealthCare': ['Dental']})</t>
  </si>
  <si>
    <t>Shilpa</t>
  </si>
  <si>
    <t>Rani</t>
  </si>
  <si>
    <t>1147 University Blvd E</t>
  </si>
  <si>
    <t>WALDORF</t>
  </si>
  <si>
    <t>Sita</t>
  </si>
  <si>
    <t>Padmaja</t>
  </si>
  <si>
    <t>Korukonda</t>
  </si>
  <si>
    <t>9126 Rothbury Dr</t>
  </si>
  <si>
    <t>{'MetLife': ['MetLife PDP', 'PDP Plus (Preferred Dentist Program) DPPO']})</t>
  </si>
  <si>
    <t>Siva</t>
  </si>
  <si>
    <t>Charan</t>
  </si>
  <si>
    <t>6 Montgomery Village Ave Ste 300</t>
  </si>
  <si>
    <t>lakshmi</t>
  </si>
  <si>
    <t>Padathi</t>
  </si>
  <si>
    <t>1734 Elton Rd Ste 231 Silver Spring</t>
  </si>
  <si>
    <t>FOREST HILL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</si>
  <si>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</si>
  <si>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Srikanth</t>
  </si>
  <si>
    <t>Marrapu</t>
  </si>
  <si>
    <t>6600 Belair Rd</t>
  </si>
  <si>
    <t>{'Anthem': ['Dental Complete DPPO'], 'Dental Network of America': ['Dental Network of America DPPO'], 'Horizon Blue Cross Blue Shield of New Jersey': ['GRID - TN', 'GRIDPlus - TN'], 'Humana': ['Humana PPO'], 'Principal Financial Group': ['Dental PPO'], 'UnitedHealthCare': ['Dental']})</t>
  </si>
  <si>
    <t>Srinivas</t>
  </si>
  <si>
    <t>Siri</t>
  </si>
  <si>
    <t>7700 Wisconsin Ave Ste C Bethesda</t>
  </si>
  <si>
    <t>Bethesda</t>
  </si>
  <si>
    <t>University Of Maryland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</si>
  <si>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['Dental Advantage DPPO', 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'United Concordia': ['Advantage Plus PPO'], 'UnitedHealthCare': ['Dental']})</t>
  </si>
  <si>
    <t>Sruthi</t>
  </si>
  <si>
    <t>Balgoni</t>
  </si>
  <si>
    <t>4701 Sangamore Rd Ste N250</t>
  </si>
  <si>
    <t>GREENBELT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</si>
  <si>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['Total Dental DPPO'], 'Connection Dental': ['Connection Dental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'UnitedHealthCare': ['Dental']})</t>
  </si>
  <si>
    <t>Sumedh</t>
  </si>
  <si>
    <t>Gupta</t>
  </si>
  <si>
    <t>Kalluri</t>
  </si>
  <si>
    <t>20 Crain Hwy Sw</t>
  </si>
  <si>
    <t>Sunil</t>
  </si>
  <si>
    <t>reddy</t>
  </si>
  <si>
    <t>Kasi</t>
  </si>
  <si>
    <t>12213 Tullamore Rd</t>
  </si>
  <si>
    <t>{'Aetna': ['Dental DPPO'], 'Assurant Health': ['Dental Network DHMO', 'Dental Network DPPO', 'Focus Dental Network DPPO'], 'Blue Cross Blue Shield': ['Blue Card PPO'], 'Coventry Health Care': ['Wellpath Preferred PPO'], 'Delta Dental': ['Delta Dental PPO', 'Delta Dental Premier'], 'Dental Network of America': ['Dental Network of America DPPO'], 'MetLife': ['PDP Plus (Preferred Dentist Program) DPPO']})</t>
  </si>
  <si>
    <t>Surya</t>
  </si>
  <si>
    <t>Kiran</t>
  </si>
  <si>
    <t>Jasthi</t>
  </si>
  <si>
    <t>8651 Fort Smallwood Rd Ste 4</t>
  </si>
  <si>
    <t>{'Horizon Blue Cross Blue Shield of New Jersey': ['GRID - TN']})</t>
  </si>
  <si>
    <t>Sushmitha</t>
  </si>
  <si>
    <t>9199 Reisterstown Rd Ste 203A Owings Mills</t>
  </si>
  <si>
    <t>ELKTON</t>
  </si>
  <si>
    <t>{'Aetna': {}, 'Delta Dental': ['Delta Dental PPO'], 'Guardian': {}, 'Medicaid': {}, 'Midwest Health Plan': ['Medicaid'], 'United Healthcare Dental': {}, 'UnitedHealthCare': ['Dental']})</t>
  </si>
  <si>
    <t>Usha</t>
  </si>
  <si>
    <t>Uddagala</t>
  </si>
  <si>
    <t>308 Main St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</si>
  <si>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'Cigna': ['Cigna Dental: Radius Network PPO', 'Dental Advantage DPPO', 'Total Dental DPPO'], 'Connection Dental': ['Connection Dental PPO'], 'Delta Dental': ['Delta Dental PPO'], 'Delta Dental of Washington': ['Delta Dental Premier'], 'Dental Network of America': ['Dental Network of America DPPO'], 'DenteMax': ['Dental'],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'Total Dental Administrators PPO': ['Total Dental Administrators PPO PPO'], 'United Concordia': ['Advantage Plus PPO'], 'UnitedHealthCare': ['Dental']})</t>
  </si>
  <si>
    <t>Vijaya</t>
  </si>
  <si>
    <t>Vijji</t>
  </si>
  <si>
    <t>1 N First St</t>
  </si>
  <si>
    <t>COLUMBIA</t>
  </si>
  <si>
    <t>{'Aetna': ['Dental DPPO', 'Dental Maintenance Organization DMO'], 'Ameritas': ['Ameritas PPO'], 'Anthem': ['Dental Complete DPPO'], 'Assurant Health': ['Dental Network DHMO', 'Dental Network DPPO', 'Focus Dental Network DPPO'], 'Blue Cross Blue Shield': ['Blue Card PPO'], 'Cigna': ['Total Dental DPPO'], 'Connection Dental': ['Connection Dental PPO'], 'Coventry Health Care': ['Wellpath Preferred PPO'], 'Delta Dental': ['Delta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'Premera Blue Cross': ['Dental Choice DPPO'], 'Principal Financial Group': ['Dental PPO'], 'Total Dental Administrators PPO': ['Total Dental Administrators PPO PPO'], 'United Concordia': ['Advantage Plus PPO'], 'UnitedHealthCare': ['Dental']})</t>
  </si>
  <si>
    <t>Vinod</t>
  </si>
  <si>
    <t>Kumar</t>
  </si>
  <si>
    <t>Balgam</t>
  </si>
  <si>
    <t>{'Aetna': ['Dental DPPO'], 'Ameritas': ['Ameritas PPO'], 'Anthem': ['Dental Complete DPPO', 'Dental Prime DPPO'], 'Assurant Health': ['Dental Network DHMO', 'Dental Network DPPO', 'Focus Dental Network DPPO'], 'Blue Cross Blue Shield': ['Blue Card PPO'], 'Blue Cross of Idaho': ['Blue Cross of Idaho PPO'], 'Cigna': ['Dental Advantage DPPO', 'Total Dental DPPO'], 'Connection Dental': ['Connection Dental PPO'], 'Coventry Health Care': ['Wellpath Preferred PPO'], 'Delta Dental': ['Delta Dental PPO', 'Delta Dental Premier'], 'Dental Network of America': ['Dental Network of America DPPO'], 'DenteMax': {}, 'Dominion National': ['Dental Choice DPPO'], 'Guardian': ['DentalGuard Preferred'], 'Horizon Blue Cross Blue Shield of New Jersey': ['GRID - TN', 'GRIDPlus - TN'], 'Humana': ['Humana PPO'], 'Lincoln Financial Group': ['DentalConnect PPO'], 'MetLife': ['MetLife PDP', 'PDP Plus (Preferred Dentist Program) DPPO'], 'Principal Financial Group': ['Dental PPO'], 'Total Dental Administrators PPO': ['Total Dental Administrators PPO PPO'], 'UnitedHealthCare': ['Dental']})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</si>
</sst>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top" wrapText="0"/>
    </xf>
    <xf borderId="1" fillId="2" fontId="1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left" readingOrder="0" shrinkToFit="0" vertical="bottom" wrapText="0"/>
    </xf>
    <xf borderId="3" fillId="3" fontId="2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6" fillId="3" fontId="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7.75"/>
    <col customWidth="1" min="8" max="8" width="34.63"/>
    <col customWidth="1" min="9" max="9" width="7.13"/>
    <col customWidth="1" min="10" max="10" width="34.63"/>
    <col customWidth="1" min="11" max="11" width="41.0"/>
    <col customWidth="1" min="12" max="12" width="26.0"/>
    <col customWidth="1" min="13" max="13" width="9.88"/>
    <col customWidth="1" min="15" max="15" width="9.38"/>
    <col customWidth="1" min="21" max="21" width="6.88"/>
    <col customWidth="1" min="24" max="24" width="40.38"/>
    <col customWidth="1" min="25" max="25" width="11.13"/>
    <col customWidth="1" min="26" max="26" width="37.38"/>
    <col customWidth="1" min="27" max="27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</v>
      </c>
      <c r="Z1" s="2" t="s">
        <v>24</v>
      </c>
      <c r="AA1" s="4"/>
      <c r="AB1" s="5"/>
      <c r="AC1" s="5"/>
    </row>
    <row r="2">
      <c r="A2" s="6" t="str">
        <f t="shared" ref="A2:A50" si="1">TEXT(RANDBETWEEN(1000000000,9999999999),"0000000000")
</f>
        <v>9009378610</v>
      </c>
      <c r="B2" s="7" t="s">
        <v>25</v>
      </c>
      <c r="C2" s="6" t="str">
        <f t="shared" ref="C2:C50" si="2">TEXT(RANDBETWEEN(1000000000,9999999999),"0000000000")
</f>
        <v>9692852247</v>
      </c>
      <c r="D2" s="8" t="s">
        <v>26</v>
      </c>
      <c r="E2" s="9"/>
      <c r="F2" s="9" t="s">
        <v>27</v>
      </c>
      <c r="G2" s="6" t="str">
        <f t="shared" ref="G2:G50" si="3">CONCATENATE(D2, " ", E2, " ", F2)
</f>
        <v>Mercy  Wilson</v>
      </c>
      <c r="H2" s="9" t="s">
        <v>28</v>
      </c>
      <c r="I2" s="8" t="s">
        <v>29</v>
      </c>
      <c r="J2" s="6" t="str">
        <f t="shared" ref="J2:J6" si="4">CONCATENATE(D2, " Smiles Dental Clinic")
</f>
        <v>Mercy Smiles Dental Clinic</v>
      </c>
      <c r="K2" s="6" t="str">
        <f t="shared" ref="K2:K50" si="5">lower(CONCATENATE(D2, "@truvisorysolutions.com"))</f>
        <v>mercy@truvisorysolutions.com</v>
      </c>
      <c r="L2" s="10" t="str">
        <f t="shared" ref="L2:L50" si="6">CHOOSE(RANDBETWEEN(1,8),"Endodontist","Orthodontist","Periodontist","Prosthodontist","Oral and Maxillofacial Surgeon","Oral and Maxillofacial Radiologist","Dentist Anesthesiologists","Oral and Maxillofacial Pathologist")
</f>
        <v>Oral and Maxillofacial Pathologist</v>
      </c>
      <c r="M2" s="8" t="s">
        <v>30</v>
      </c>
      <c r="N2" s="9" t="s">
        <v>31</v>
      </c>
      <c r="O2" s="6" t="str">
        <f t="shared" ref="O2:O50" si="7">TEXT(RANDBETWEEN(10000,99999),"00000")</f>
        <v>22419</v>
      </c>
      <c r="P2" s="11"/>
      <c r="Q2" s="9"/>
      <c r="R2" s="9"/>
      <c r="S2" s="9"/>
      <c r="T2" s="11"/>
      <c r="U2" s="7" t="s">
        <v>32</v>
      </c>
      <c r="V2" s="6">
        <f t="shared" ref="V2:V50" si="8">RANDBETWEEN(-1800000, 1800000) / 10000</f>
        <v>-101.5722</v>
      </c>
      <c r="W2" s="6">
        <f t="shared" ref="W2:W6" si="9">RANDBETWEEN(0, 900000) / 10000
</f>
        <v>51.5401</v>
      </c>
      <c r="X2" s="9" t="s">
        <v>33</v>
      </c>
      <c r="Y2" s="7" t="s">
        <v>25</v>
      </c>
      <c r="Z2" s="12" t="s">
        <v>34</v>
      </c>
      <c r="AA2" s="13"/>
      <c r="AB2" s="13"/>
      <c r="AC2" s="14"/>
    </row>
    <row r="3">
      <c r="A3" s="6" t="str">
        <f t="shared" si="1"/>
        <v>6596485380</v>
      </c>
      <c r="B3" s="7" t="s">
        <v>25</v>
      </c>
      <c r="C3" s="6" t="str">
        <f t="shared" si="2"/>
        <v>4637937904</v>
      </c>
      <c r="D3" s="8" t="s">
        <v>35</v>
      </c>
      <c r="E3" s="9"/>
      <c r="F3" s="9" t="s">
        <v>36</v>
      </c>
      <c r="G3" s="6" t="str">
        <f t="shared" si="3"/>
        <v>Guru  Sapienza</v>
      </c>
      <c r="H3" s="9" t="s">
        <v>37</v>
      </c>
      <c r="I3" s="8" t="s">
        <v>29</v>
      </c>
      <c r="J3" s="6" t="str">
        <f t="shared" si="4"/>
        <v>Guru Smiles Dental Clinic</v>
      </c>
      <c r="K3" s="6" t="str">
        <f t="shared" si="5"/>
        <v>guru@truvisorysolutions.com</v>
      </c>
      <c r="L3" s="10" t="str">
        <f t="shared" si="6"/>
        <v>Prosthodontist</v>
      </c>
      <c r="M3" s="8" t="s">
        <v>30</v>
      </c>
      <c r="N3" s="9" t="s">
        <v>38</v>
      </c>
      <c r="O3" s="6" t="str">
        <f t="shared" si="7"/>
        <v>21749</v>
      </c>
      <c r="P3" s="11"/>
      <c r="Q3" s="9"/>
      <c r="R3" s="9"/>
      <c r="S3" s="9"/>
      <c r="T3" s="11"/>
      <c r="U3" s="7" t="s">
        <v>32</v>
      </c>
      <c r="V3" s="6">
        <f t="shared" si="8"/>
        <v>164.7047</v>
      </c>
      <c r="W3" s="6">
        <f t="shared" si="9"/>
        <v>74.0653</v>
      </c>
      <c r="X3" s="9" t="s">
        <v>39</v>
      </c>
      <c r="Y3" s="7" t="s">
        <v>25</v>
      </c>
      <c r="Z3" s="15" t="s">
        <v>40</v>
      </c>
      <c r="AA3" s="16"/>
      <c r="AB3" s="16"/>
      <c r="AC3" s="17"/>
    </row>
    <row r="4">
      <c r="A4" s="6" t="str">
        <f t="shared" si="1"/>
        <v>4870192780</v>
      </c>
      <c r="B4" s="7" t="s">
        <v>25</v>
      </c>
      <c r="C4" s="6" t="str">
        <f t="shared" si="2"/>
        <v>1845414111</v>
      </c>
      <c r="D4" s="8" t="s">
        <v>41</v>
      </c>
      <c r="E4" s="9"/>
      <c r="F4" s="9" t="s">
        <v>42</v>
      </c>
      <c r="G4" s="6" t="str">
        <f t="shared" si="3"/>
        <v>Aruna  Isaacs</v>
      </c>
      <c r="H4" s="9" t="s">
        <v>43</v>
      </c>
      <c r="I4" s="8" t="s">
        <v>44</v>
      </c>
      <c r="J4" s="6" t="str">
        <f t="shared" si="4"/>
        <v>Aruna Smiles Dental Clinic</v>
      </c>
      <c r="K4" s="6" t="str">
        <f t="shared" si="5"/>
        <v>aruna@truvisorysolutions.com</v>
      </c>
      <c r="L4" s="10" t="str">
        <f t="shared" si="6"/>
        <v>Orthodontist</v>
      </c>
      <c r="M4" s="8" t="s">
        <v>30</v>
      </c>
      <c r="N4" s="9" t="s">
        <v>38</v>
      </c>
      <c r="O4" s="6" t="str">
        <f t="shared" si="7"/>
        <v>88401</v>
      </c>
      <c r="P4" s="11"/>
      <c r="Q4" s="9"/>
      <c r="R4" s="9"/>
      <c r="S4" s="9"/>
      <c r="T4" s="11"/>
      <c r="U4" s="7" t="s">
        <v>32</v>
      </c>
      <c r="V4" s="6">
        <f t="shared" si="8"/>
        <v>94.6544</v>
      </c>
      <c r="W4" s="6">
        <f t="shared" si="9"/>
        <v>58.4551</v>
      </c>
      <c r="X4" s="9" t="s">
        <v>39</v>
      </c>
      <c r="Y4" s="7" t="s">
        <v>25</v>
      </c>
      <c r="Z4" s="15" t="s">
        <v>45</v>
      </c>
      <c r="AA4" s="16"/>
      <c r="AB4" s="16"/>
      <c r="AC4" s="17"/>
    </row>
    <row r="5">
      <c r="A5" s="6" t="str">
        <f t="shared" si="1"/>
        <v>1731901166</v>
      </c>
      <c r="B5" s="7" t="s">
        <v>25</v>
      </c>
      <c r="C5" s="6" t="str">
        <f t="shared" si="2"/>
        <v>7259460009</v>
      </c>
      <c r="D5" s="18" t="s">
        <v>46</v>
      </c>
      <c r="E5" s="6"/>
      <c r="F5" s="18" t="s">
        <v>47</v>
      </c>
      <c r="G5" s="6" t="str">
        <f t="shared" si="3"/>
        <v>Anusha  Yeduru</v>
      </c>
      <c r="H5" s="6" t="s">
        <v>48</v>
      </c>
      <c r="I5" s="18" t="s">
        <v>44</v>
      </c>
      <c r="J5" s="6" t="str">
        <f t="shared" si="4"/>
        <v>Anusha Smiles Dental Clinic</v>
      </c>
      <c r="K5" s="6" t="str">
        <f t="shared" si="5"/>
        <v>anusha@truvisorysolutions.com</v>
      </c>
      <c r="L5" s="10" t="str">
        <f t="shared" si="6"/>
        <v>Orthodontist</v>
      </c>
      <c r="M5" s="18" t="s">
        <v>49</v>
      </c>
      <c r="N5" s="18" t="s">
        <v>50</v>
      </c>
      <c r="O5" s="6" t="str">
        <f t="shared" si="7"/>
        <v>50814</v>
      </c>
      <c r="P5" s="6"/>
      <c r="Q5" s="6"/>
      <c r="R5" s="6"/>
      <c r="S5" s="6"/>
      <c r="T5" s="6"/>
      <c r="U5" s="7" t="s">
        <v>32</v>
      </c>
      <c r="V5" s="6">
        <f t="shared" si="8"/>
        <v>-66.2402</v>
      </c>
      <c r="W5" s="6">
        <f t="shared" si="9"/>
        <v>13.3149</v>
      </c>
      <c r="X5" s="9" t="s">
        <v>33</v>
      </c>
      <c r="Y5" s="7" t="s">
        <v>25</v>
      </c>
      <c r="Z5" s="15" t="s">
        <v>51</v>
      </c>
      <c r="AA5" s="16"/>
      <c r="AB5" s="16"/>
      <c r="AC5" s="17"/>
    </row>
    <row r="6">
      <c r="A6" s="6" t="str">
        <f t="shared" si="1"/>
        <v>4783734227</v>
      </c>
      <c r="B6" s="7" t="s">
        <v>25</v>
      </c>
      <c r="C6" s="6" t="str">
        <f t="shared" si="2"/>
        <v>7934062777</v>
      </c>
      <c r="D6" s="18" t="s">
        <v>52</v>
      </c>
      <c r="E6" s="6"/>
      <c r="F6" s="18" t="s">
        <v>53</v>
      </c>
      <c r="G6" s="6" t="str">
        <f t="shared" si="3"/>
        <v>Aparna  Gadela</v>
      </c>
      <c r="H6" s="6" t="s">
        <v>54</v>
      </c>
      <c r="I6" s="18" t="s">
        <v>44</v>
      </c>
      <c r="J6" s="6" t="str">
        <f t="shared" si="4"/>
        <v>Aparna Smiles Dental Clinic</v>
      </c>
      <c r="K6" s="6" t="str">
        <f t="shared" si="5"/>
        <v>aparna@truvisorysolutions.com</v>
      </c>
      <c r="L6" s="10" t="str">
        <f t="shared" si="6"/>
        <v>Oral and Maxillofacial Pathologist</v>
      </c>
      <c r="M6" s="18" t="s">
        <v>49</v>
      </c>
      <c r="N6" s="18" t="s">
        <v>55</v>
      </c>
      <c r="O6" s="6" t="str">
        <f t="shared" si="7"/>
        <v>37436</v>
      </c>
      <c r="P6" s="6"/>
      <c r="Q6" s="6"/>
      <c r="R6" s="6"/>
      <c r="S6" s="6"/>
      <c r="T6" s="6"/>
      <c r="U6" s="7" t="s">
        <v>32</v>
      </c>
      <c r="V6" s="6">
        <f t="shared" si="8"/>
        <v>-158.4884</v>
      </c>
      <c r="W6" s="6">
        <f t="shared" si="9"/>
        <v>30.2275</v>
      </c>
      <c r="X6" s="19" t="s">
        <v>56</v>
      </c>
      <c r="Y6" s="7" t="s">
        <v>25</v>
      </c>
      <c r="Z6" s="15" t="s">
        <v>57</v>
      </c>
      <c r="AA6" s="16"/>
      <c r="AB6" s="16"/>
      <c r="AC6" s="17"/>
    </row>
    <row r="7">
      <c r="A7" s="6" t="str">
        <f t="shared" si="1"/>
        <v>2590164134</v>
      </c>
      <c r="B7" s="20" t="s">
        <v>25</v>
      </c>
      <c r="C7" s="6" t="str">
        <f t="shared" si="2"/>
        <v>6526285101</v>
      </c>
      <c r="D7" s="21" t="s">
        <v>58</v>
      </c>
      <c r="E7" s="21" t="s">
        <v>59</v>
      </c>
      <c r="F7" s="21" t="s">
        <v>60</v>
      </c>
      <c r="G7" s="6" t="str">
        <f t="shared" si="3"/>
        <v>Arjun Babu Doni</v>
      </c>
      <c r="H7" s="19" t="s">
        <v>61</v>
      </c>
      <c r="I7" s="21" t="s">
        <v>29</v>
      </c>
      <c r="J7" s="21" t="s">
        <v>62</v>
      </c>
      <c r="K7" s="6" t="str">
        <f t="shared" si="5"/>
        <v>arjun@truvisorysolutions.com</v>
      </c>
      <c r="L7" s="10" t="str">
        <f t="shared" si="6"/>
        <v>Oral and Maxillofacial Surgeon</v>
      </c>
      <c r="M7" s="21" t="s">
        <v>30</v>
      </c>
      <c r="N7" s="19" t="s">
        <v>63</v>
      </c>
      <c r="O7" s="6" t="str">
        <f t="shared" si="7"/>
        <v>41397</v>
      </c>
      <c r="P7" s="11"/>
      <c r="Q7" s="11"/>
      <c r="R7" s="11"/>
      <c r="S7" s="11"/>
      <c r="T7" s="11"/>
      <c r="U7" s="20" t="s">
        <v>32</v>
      </c>
      <c r="V7" s="6">
        <f t="shared" si="8"/>
        <v>-43.3176</v>
      </c>
      <c r="W7" s="21">
        <v>38.9964147</v>
      </c>
      <c r="X7" s="19" t="s">
        <v>64</v>
      </c>
      <c r="Y7" s="20" t="s">
        <v>25</v>
      </c>
      <c r="Z7" s="15" t="s">
        <v>65</v>
      </c>
      <c r="AA7" s="16"/>
      <c r="AB7" s="16"/>
      <c r="AC7" s="17"/>
    </row>
    <row r="8">
      <c r="A8" s="6" t="str">
        <f t="shared" si="1"/>
        <v>9963491447</v>
      </c>
      <c r="B8" s="7" t="s">
        <v>25</v>
      </c>
      <c r="C8" s="6" t="str">
        <f t="shared" si="2"/>
        <v>3383752130</v>
      </c>
      <c r="D8" s="8" t="s">
        <v>66</v>
      </c>
      <c r="E8" s="9"/>
      <c r="F8" s="9" t="s">
        <v>67</v>
      </c>
      <c r="G8" s="6" t="str">
        <f t="shared" si="3"/>
        <v>Asha  Toni</v>
      </c>
      <c r="H8" s="22" t="s">
        <v>68</v>
      </c>
      <c r="I8" s="7" t="s">
        <v>44</v>
      </c>
      <c r="J8" s="6" t="str">
        <f t="shared" ref="J8:J10" si="10">CONCATENATE(D8, " Smiles Dental Clinic")
</f>
        <v>Asha Smiles Dental Clinic</v>
      </c>
      <c r="K8" s="6" t="str">
        <f t="shared" si="5"/>
        <v>asha@truvisorysolutions.com</v>
      </c>
      <c r="L8" s="10" t="str">
        <f t="shared" si="6"/>
        <v>Periodontist</v>
      </c>
      <c r="M8" s="8" t="s">
        <v>30</v>
      </c>
      <c r="N8" s="9" t="s">
        <v>50</v>
      </c>
      <c r="O8" s="6" t="str">
        <f t="shared" si="7"/>
        <v>60537</v>
      </c>
      <c r="P8" s="11"/>
      <c r="Q8" s="9"/>
      <c r="R8" s="9"/>
      <c r="S8" s="9"/>
      <c r="T8" s="11"/>
      <c r="U8" s="7" t="s">
        <v>32</v>
      </c>
      <c r="V8" s="6">
        <f t="shared" si="8"/>
        <v>-128.6938</v>
      </c>
      <c r="W8" s="6">
        <f t="shared" ref="W8:W10" si="11">RANDBETWEEN(0, 900000) / 10000
</f>
        <v>39.6615</v>
      </c>
      <c r="X8" s="9" t="s">
        <v>39</v>
      </c>
      <c r="Y8" s="7" t="s">
        <v>25</v>
      </c>
      <c r="Z8" s="15" t="s">
        <v>69</v>
      </c>
      <c r="AA8" s="16"/>
      <c r="AB8" s="16"/>
      <c r="AC8" s="17"/>
    </row>
    <row r="9">
      <c r="A9" s="6" t="str">
        <f t="shared" si="1"/>
        <v>7282059465</v>
      </c>
      <c r="B9" s="7" t="s">
        <v>25</v>
      </c>
      <c r="C9" s="6" t="str">
        <f t="shared" si="2"/>
        <v>4952850407</v>
      </c>
      <c r="D9" s="8" t="s">
        <v>70</v>
      </c>
      <c r="E9" s="8" t="s">
        <v>71</v>
      </c>
      <c r="F9" s="9" t="s">
        <v>72</v>
      </c>
      <c r="G9" s="6" t="str">
        <f t="shared" si="3"/>
        <v>Raju Asi Houston</v>
      </c>
      <c r="H9" s="9" t="s">
        <v>73</v>
      </c>
      <c r="I9" s="8" t="s">
        <v>44</v>
      </c>
      <c r="J9" s="6" t="str">
        <f t="shared" si="10"/>
        <v>Raju Smiles Dental Clinic</v>
      </c>
      <c r="K9" s="6" t="str">
        <f t="shared" si="5"/>
        <v>raju@truvisorysolutions.com</v>
      </c>
      <c r="L9" s="10" t="str">
        <f t="shared" si="6"/>
        <v>Orthodontist</v>
      </c>
      <c r="M9" s="8" t="s">
        <v>30</v>
      </c>
      <c r="N9" s="9" t="s">
        <v>74</v>
      </c>
      <c r="O9" s="6" t="str">
        <f t="shared" si="7"/>
        <v>79862</v>
      </c>
      <c r="P9" s="11"/>
      <c r="Q9" s="9"/>
      <c r="R9" s="9"/>
      <c r="S9" s="9"/>
      <c r="T9" s="11"/>
      <c r="U9" s="7" t="s">
        <v>32</v>
      </c>
      <c r="V9" s="6">
        <f t="shared" si="8"/>
        <v>-17.9386</v>
      </c>
      <c r="W9" s="6">
        <f t="shared" si="11"/>
        <v>49.6591</v>
      </c>
      <c r="X9" s="9" t="s">
        <v>39</v>
      </c>
      <c r="Y9" s="7" t="s">
        <v>25</v>
      </c>
      <c r="Z9" s="15" t="s">
        <v>75</v>
      </c>
      <c r="AA9" s="16"/>
      <c r="AB9" s="16"/>
      <c r="AC9" s="17"/>
    </row>
    <row r="10">
      <c r="A10" s="6" t="str">
        <f t="shared" si="1"/>
        <v>9972442993</v>
      </c>
      <c r="B10" s="7" t="s">
        <v>25</v>
      </c>
      <c r="C10" s="6" t="str">
        <f t="shared" si="2"/>
        <v>3283391817</v>
      </c>
      <c r="D10" s="8" t="s">
        <v>76</v>
      </c>
      <c r="E10" s="8" t="s">
        <v>77</v>
      </c>
      <c r="F10" s="9" t="s">
        <v>78</v>
      </c>
      <c r="G10" s="6" t="str">
        <f t="shared" si="3"/>
        <v>Ramesh Sai Weber</v>
      </c>
      <c r="H10" s="22" t="s">
        <v>79</v>
      </c>
      <c r="I10" s="7" t="s">
        <v>29</v>
      </c>
      <c r="J10" s="6" t="str">
        <f t="shared" si="10"/>
        <v>Ramesh Smiles Dental Clinic</v>
      </c>
      <c r="K10" s="6" t="str">
        <f t="shared" si="5"/>
        <v>ramesh@truvisorysolutions.com</v>
      </c>
      <c r="L10" s="10" t="str">
        <f t="shared" si="6"/>
        <v>Prosthodontist</v>
      </c>
      <c r="M10" s="8" t="s">
        <v>30</v>
      </c>
      <c r="N10" s="9" t="s">
        <v>50</v>
      </c>
      <c r="O10" s="6" t="str">
        <f t="shared" si="7"/>
        <v>39466</v>
      </c>
      <c r="P10" s="11"/>
      <c r="Q10" s="9"/>
      <c r="R10" s="9"/>
      <c r="S10" s="9"/>
      <c r="T10" s="11"/>
      <c r="U10" s="7" t="s">
        <v>32</v>
      </c>
      <c r="V10" s="6">
        <f t="shared" si="8"/>
        <v>105.1477</v>
      </c>
      <c r="W10" s="6">
        <f t="shared" si="11"/>
        <v>53.2679</v>
      </c>
      <c r="X10" s="9" t="s">
        <v>39</v>
      </c>
      <c r="Y10" s="7" t="s">
        <v>25</v>
      </c>
      <c r="Z10" s="15" t="s">
        <v>80</v>
      </c>
      <c r="AA10" s="16"/>
      <c r="AB10" s="16"/>
      <c r="AC10" s="17"/>
    </row>
    <row r="11">
      <c r="A11" s="6" t="str">
        <f t="shared" si="1"/>
        <v>4059899840</v>
      </c>
      <c r="B11" s="20" t="s">
        <v>25</v>
      </c>
      <c r="C11" s="6" t="str">
        <f t="shared" si="2"/>
        <v>1147633386</v>
      </c>
      <c r="D11" s="21" t="s">
        <v>81</v>
      </c>
      <c r="E11" s="21" t="s">
        <v>77</v>
      </c>
      <c r="F11" s="21" t="s">
        <v>82</v>
      </c>
      <c r="G11" s="6" t="str">
        <f t="shared" si="3"/>
        <v>Rajesh Sai Bodo</v>
      </c>
      <c r="H11" s="19" t="s">
        <v>83</v>
      </c>
      <c r="I11" s="21" t="s">
        <v>29</v>
      </c>
      <c r="J11" s="21" t="s">
        <v>84</v>
      </c>
      <c r="K11" s="6" t="str">
        <f t="shared" si="5"/>
        <v>rajesh@truvisorysolutions.com</v>
      </c>
      <c r="L11" s="10" t="str">
        <f t="shared" si="6"/>
        <v>Periodontist</v>
      </c>
      <c r="M11" s="21" t="s">
        <v>30</v>
      </c>
      <c r="N11" s="19" t="s">
        <v>85</v>
      </c>
      <c r="O11" s="6" t="str">
        <f t="shared" si="7"/>
        <v>31376</v>
      </c>
      <c r="P11" s="11"/>
      <c r="Q11" s="11"/>
      <c r="R11" s="11"/>
      <c r="S11" s="11"/>
      <c r="T11" s="11"/>
      <c r="U11" s="20" t="s">
        <v>32</v>
      </c>
      <c r="V11" s="6">
        <f t="shared" si="8"/>
        <v>110.9314</v>
      </c>
      <c r="W11" s="21">
        <v>39.3551716</v>
      </c>
      <c r="X11" s="19" t="s">
        <v>86</v>
      </c>
      <c r="Y11" s="20" t="s">
        <v>25</v>
      </c>
      <c r="Z11" s="15" t="s">
        <v>87</v>
      </c>
      <c r="AA11" s="16"/>
      <c r="AB11" s="16"/>
      <c r="AC11" s="17"/>
    </row>
    <row r="12">
      <c r="A12" s="6" t="str">
        <f t="shared" si="1"/>
        <v>5367358716</v>
      </c>
      <c r="B12" s="7" t="s">
        <v>25</v>
      </c>
      <c r="C12" s="6" t="str">
        <f t="shared" si="2"/>
        <v>9305792873</v>
      </c>
      <c r="D12" s="18" t="s">
        <v>88</v>
      </c>
      <c r="E12" s="6"/>
      <c r="F12" s="18" t="s">
        <v>89</v>
      </c>
      <c r="G12" s="6" t="str">
        <f t="shared" si="3"/>
        <v>Dharani  Cutiee</v>
      </c>
      <c r="H12" s="6" t="s">
        <v>90</v>
      </c>
      <c r="I12" s="18" t="s">
        <v>44</v>
      </c>
      <c r="J12" s="6" t="str">
        <f t="shared" ref="J12:J50" si="12">CONCATENATE(D12, " Smiles Dental Clinic")
</f>
        <v>Dharani Smiles Dental Clinic</v>
      </c>
      <c r="K12" s="6" t="str">
        <f t="shared" si="5"/>
        <v>dharani@truvisorysolutions.com</v>
      </c>
      <c r="L12" s="10" t="str">
        <f t="shared" si="6"/>
        <v>Dentist Anesthesiologists</v>
      </c>
      <c r="M12" s="18" t="s">
        <v>49</v>
      </c>
      <c r="N12" s="18" t="s">
        <v>91</v>
      </c>
      <c r="O12" s="6" t="str">
        <f t="shared" si="7"/>
        <v>87062</v>
      </c>
      <c r="P12" s="6"/>
      <c r="Q12" s="6"/>
      <c r="R12" s="6"/>
      <c r="S12" s="6"/>
      <c r="T12" s="6"/>
      <c r="U12" s="7" t="s">
        <v>32</v>
      </c>
      <c r="V12" s="6">
        <f t="shared" si="8"/>
        <v>170.9114</v>
      </c>
      <c r="W12" s="6">
        <f t="shared" ref="W12:W13" si="13">RANDBETWEEN(0, 900000) / 10000
</f>
        <v>55.5614</v>
      </c>
      <c r="X12" s="9" t="s">
        <v>39</v>
      </c>
      <c r="Y12" s="7" t="s">
        <v>25</v>
      </c>
      <c r="Z12" s="15" t="s">
        <v>92</v>
      </c>
      <c r="AA12" s="16"/>
      <c r="AB12" s="16"/>
      <c r="AC12" s="17"/>
    </row>
    <row r="13">
      <c r="A13" s="6" t="str">
        <f t="shared" si="1"/>
        <v>9640528564</v>
      </c>
      <c r="B13" s="7" t="s">
        <v>25</v>
      </c>
      <c r="C13" s="6" t="str">
        <f t="shared" si="2"/>
        <v>5400592630</v>
      </c>
      <c r="D13" s="18" t="s">
        <v>93</v>
      </c>
      <c r="E13" s="6"/>
      <c r="F13" s="18" t="s">
        <v>94</v>
      </c>
      <c r="G13" s="6" t="str">
        <f t="shared" si="3"/>
        <v>Geethika  Ganka</v>
      </c>
      <c r="H13" s="6" t="s">
        <v>95</v>
      </c>
      <c r="I13" s="18" t="s">
        <v>44</v>
      </c>
      <c r="J13" s="6" t="str">
        <f t="shared" si="12"/>
        <v>Geethika Smiles Dental Clinic</v>
      </c>
      <c r="K13" s="6" t="str">
        <f t="shared" si="5"/>
        <v>geethika@truvisorysolutions.com</v>
      </c>
      <c r="L13" s="10" t="str">
        <f t="shared" si="6"/>
        <v>Prosthodontist</v>
      </c>
      <c r="M13" s="18" t="s">
        <v>49</v>
      </c>
      <c r="N13" s="18" t="s">
        <v>96</v>
      </c>
      <c r="O13" s="6" t="str">
        <f t="shared" si="7"/>
        <v>17876</v>
      </c>
      <c r="P13" s="6"/>
      <c r="Q13" s="6"/>
      <c r="R13" s="6"/>
      <c r="S13" s="6"/>
      <c r="T13" s="6"/>
      <c r="U13" s="7" t="s">
        <v>32</v>
      </c>
      <c r="V13" s="6">
        <f t="shared" si="8"/>
        <v>15.283</v>
      </c>
      <c r="W13" s="6">
        <f t="shared" si="13"/>
        <v>54.0786</v>
      </c>
      <c r="X13" s="19" t="s">
        <v>97</v>
      </c>
      <c r="Y13" s="7" t="s">
        <v>25</v>
      </c>
      <c r="Z13" s="15" t="s">
        <v>98</v>
      </c>
      <c r="AA13" s="16"/>
      <c r="AB13" s="16"/>
      <c r="AC13" s="17"/>
    </row>
    <row r="14">
      <c r="A14" s="6" t="str">
        <f t="shared" si="1"/>
        <v>7186264424</v>
      </c>
      <c r="B14" s="20" t="s">
        <v>25</v>
      </c>
      <c r="C14" s="6" t="str">
        <f t="shared" si="2"/>
        <v>8467162076</v>
      </c>
      <c r="D14" s="21" t="s">
        <v>99</v>
      </c>
      <c r="E14" s="19"/>
      <c r="F14" s="21" t="s">
        <v>100</v>
      </c>
      <c r="G14" s="6" t="str">
        <f t="shared" si="3"/>
        <v>Jyothi  Meka</v>
      </c>
      <c r="H14" s="19" t="s">
        <v>101</v>
      </c>
      <c r="I14" s="21" t="s">
        <v>29</v>
      </c>
      <c r="J14" s="6" t="str">
        <f t="shared" si="12"/>
        <v>Jyothi Smiles Dental Clinic</v>
      </c>
      <c r="K14" s="6" t="str">
        <f t="shared" si="5"/>
        <v>jyothi@truvisorysolutions.com</v>
      </c>
      <c r="L14" s="10" t="str">
        <f t="shared" si="6"/>
        <v>Oral and Maxillofacial Pathologist</v>
      </c>
      <c r="M14" s="21" t="s">
        <v>30</v>
      </c>
      <c r="N14" s="19" t="s">
        <v>50</v>
      </c>
      <c r="O14" s="6" t="str">
        <f t="shared" si="7"/>
        <v>49678</v>
      </c>
      <c r="P14" s="11"/>
      <c r="Q14" s="11"/>
      <c r="R14" s="11"/>
      <c r="S14" s="11"/>
      <c r="T14" s="11"/>
      <c r="U14" s="20" t="s">
        <v>32</v>
      </c>
      <c r="V14" s="6">
        <f t="shared" si="8"/>
        <v>58.8487</v>
      </c>
      <c r="W14" s="21">
        <v>39.5419338</v>
      </c>
      <c r="X14" s="19" t="s">
        <v>102</v>
      </c>
      <c r="Y14" s="20" t="s">
        <v>25</v>
      </c>
      <c r="Z14" s="15" t="s">
        <v>103</v>
      </c>
      <c r="AA14" s="16"/>
      <c r="AB14" s="16"/>
      <c r="AC14" s="17"/>
    </row>
    <row r="15">
      <c r="A15" s="6" t="str">
        <f t="shared" si="1"/>
        <v>8285279077</v>
      </c>
      <c r="B15" s="20" t="s">
        <v>25</v>
      </c>
      <c r="C15" s="6" t="str">
        <f t="shared" si="2"/>
        <v>1142894970</v>
      </c>
      <c r="D15" s="21" t="s">
        <v>104</v>
      </c>
      <c r="E15" s="19"/>
      <c r="F15" s="21" t="s">
        <v>105</v>
      </c>
      <c r="G15" s="6" t="str">
        <f t="shared" si="3"/>
        <v>Kapli  Valega</v>
      </c>
      <c r="H15" s="19" t="s">
        <v>106</v>
      </c>
      <c r="I15" s="21" t="s">
        <v>29</v>
      </c>
      <c r="J15" s="6" t="str">
        <f t="shared" si="12"/>
        <v>Kapli Smiles Dental Clinic</v>
      </c>
      <c r="K15" s="6" t="str">
        <f t="shared" si="5"/>
        <v>kapli@truvisorysolutions.com</v>
      </c>
      <c r="L15" s="10" t="str">
        <f t="shared" si="6"/>
        <v>Oral and Maxillofacial Pathologist</v>
      </c>
      <c r="M15" s="21" t="s">
        <v>30</v>
      </c>
      <c r="N15" s="19" t="s">
        <v>107</v>
      </c>
      <c r="O15" s="6" t="str">
        <f t="shared" si="7"/>
        <v>93310</v>
      </c>
      <c r="P15" s="11"/>
      <c r="Q15" s="11"/>
      <c r="R15" s="11"/>
      <c r="S15" s="11"/>
      <c r="T15" s="11"/>
      <c r="U15" s="20" t="s">
        <v>32</v>
      </c>
      <c r="V15" s="6">
        <f t="shared" si="8"/>
        <v>-63.6992</v>
      </c>
      <c r="W15" s="21">
        <v>39.42431</v>
      </c>
      <c r="X15" s="19" t="s">
        <v>97</v>
      </c>
      <c r="Y15" s="20" t="s">
        <v>108</v>
      </c>
      <c r="Z15" s="15" t="s">
        <v>109</v>
      </c>
      <c r="AA15" s="16"/>
      <c r="AB15" s="16"/>
      <c r="AC15" s="17"/>
    </row>
    <row r="16">
      <c r="A16" s="6" t="str">
        <f t="shared" si="1"/>
        <v>7195407525</v>
      </c>
      <c r="B16" s="7" t="s">
        <v>25</v>
      </c>
      <c r="C16" s="6" t="str">
        <f t="shared" si="2"/>
        <v>4755260765</v>
      </c>
      <c r="D16" s="18" t="s">
        <v>110</v>
      </c>
      <c r="E16" s="6"/>
      <c r="F16" s="18" t="s">
        <v>111</v>
      </c>
      <c r="G16" s="6" t="str">
        <f t="shared" si="3"/>
        <v>Krishna   Priya</v>
      </c>
      <c r="H16" s="6" t="s">
        <v>112</v>
      </c>
      <c r="I16" s="18" t="s">
        <v>44</v>
      </c>
      <c r="J16" s="6" t="str">
        <f t="shared" si="12"/>
        <v>Krishna  Smiles Dental Clinic</v>
      </c>
      <c r="K16" s="6" t="str">
        <f t="shared" si="5"/>
        <v>krishna @truvisorysolutions.com</v>
      </c>
      <c r="L16" s="10" t="str">
        <f t="shared" si="6"/>
        <v>Oral and Maxillofacial Surgeon</v>
      </c>
      <c r="M16" s="18" t="s">
        <v>49</v>
      </c>
      <c r="N16" s="18" t="s">
        <v>113</v>
      </c>
      <c r="O16" s="6" t="str">
        <f t="shared" si="7"/>
        <v>11336</v>
      </c>
      <c r="P16" s="6"/>
      <c r="Q16" s="6"/>
      <c r="R16" s="6"/>
      <c r="S16" s="6"/>
      <c r="T16" s="6"/>
      <c r="U16" s="7" t="s">
        <v>32</v>
      </c>
      <c r="V16" s="6">
        <f t="shared" si="8"/>
        <v>-72.1967</v>
      </c>
      <c r="W16" s="6">
        <f t="shared" ref="W16:W26" si="14">RANDBETWEEN(0, 900000) / 10000
</f>
        <v>78.9556</v>
      </c>
      <c r="X16" s="19" t="s">
        <v>97</v>
      </c>
      <c r="Y16" s="7" t="s">
        <v>25</v>
      </c>
      <c r="Z16" s="15" t="s">
        <v>114</v>
      </c>
      <c r="AA16" s="16"/>
      <c r="AB16" s="16"/>
      <c r="AC16" s="17"/>
    </row>
    <row r="17">
      <c r="A17" s="6" t="str">
        <f t="shared" si="1"/>
        <v>8160418393</v>
      </c>
      <c r="B17" s="7" t="s">
        <v>25</v>
      </c>
      <c r="C17" s="6" t="str">
        <f t="shared" si="2"/>
        <v>5360141084</v>
      </c>
      <c r="D17" s="18" t="s">
        <v>115</v>
      </c>
      <c r="E17" s="6"/>
      <c r="F17" s="18" t="s">
        <v>116</v>
      </c>
      <c r="G17" s="6" t="str">
        <f t="shared" si="3"/>
        <v>Lahari  B</v>
      </c>
      <c r="H17" s="6" t="s">
        <v>117</v>
      </c>
      <c r="I17" s="18" t="s">
        <v>44</v>
      </c>
      <c r="J17" s="6" t="str">
        <f t="shared" si="12"/>
        <v>Lahari Smiles Dental Clinic</v>
      </c>
      <c r="K17" s="6" t="str">
        <f t="shared" si="5"/>
        <v>lahari@truvisorysolutions.com</v>
      </c>
      <c r="L17" s="10" t="str">
        <f t="shared" si="6"/>
        <v>Orthodontist</v>
      </c>
      <c r="M17" s="18" t="s">
        <v>49</v>
      </c>
      <c r="N17" s="18" t="s">
        <v>118</v>
      </c>
      <c r="O17" s="6" t="str">
        <f t="shared" si="7"/>
        <v>67307</v>
      </c>
      <c r="P17" s="6"/>
      <c r="Q17" s="6"/>
      <c r="R17" s="6"/>
      <c r="S17" s="6"/>
      <c r="T17" s="6"/>
      <c r="U17" s="7" t="s">
        <v>32</v>
      </c>
      <c r="V17" s="6">
        <f t="shared" si="8"/>
        <v>96.7242</v>
      </c>
      <c r="W17" s="6">
        <f t="shared" si="14"/>
        <v>87.0613</v>
      </c>
      <c r="X17" s="19" t="s">
        <v>97</v>
      </c>
      <c r="Y17" s="7" t="s">
        <v>25</v>
      </c>
      <c r="Z17" s="15" t="s">
        <v>119</v>
      </c>
      <c r="AA17" s="16"/>
      <c r="AB17" s="16"/>
      <c r="AC17" s="17"/>
    </row>
    <row r="18">
      <c r="A18" s="6" t="str">
        <f t="shared" si="1"/>
        <v>4593654244</v>
      </c>
      <c r="B18" s="7" t="s">
        <v>25</v>
      </c>
      <c r="C18" s="6" t="str">
        <f t="shared" si="2"/>
        <v>7541706170</v>
      </c>
      <c r="D18" s="18" t="s">
        <v>120</v>
      </c>
      <c r="E18" s="6"/>
      <c r="F18" s="18" t="s">
        <v>121</v>
      </c>
      <c r="G18" s="6" t="str">
        <f t="shared" si="3"/>
        <v>Lavanya  Karri</v>
      </c>
      <c r="H18" s="6" t="s">
        <v>122</v>
      </c>
      <c r="I18" s="18" t="s">
        <v>44</v>
      </c>
      <c r="J18" s="6" t="str">
        <f t="shared" si="12"/>
        <v>Lavanya Smiles Dental Clinic</v>
      </c>
      <c r="K18" s="6" t="str">
        <f t="shared" si="5"/>
        <v>lavanya@truvisorysolutions.com</v>
      </c>
      <c r="L18" s="10" t="str">
        <f t="shared" si="6"/>
        <v>Endodontist</v>
      </c>
      <c r="M18" s="18" t="s">
        <v>49</v>
      </c>
      <c r="N18" s="18" t="s">
        <v>118</v>
      </c>
      <c r="O18" s="6" t="str">
        <f t="shared" si="7"/>
        <v>61626</v>
      </c>
      <c r="P18" s="6"/>
      <c r="Q18" s="6"/>
      <c r="R18" s="6"/>
      <c r="S18" s="6"/>
      <c r="T18" s="6"/>
      <c r="U18" s="7" t="s">
        <v>32</v>
      </c>
      <c r="V18" s="6">
        <f t="shared" si="8"/>
        <v>30.5</v>
      </c>
      <c r="W18" s="6">
        <f t="shared" si="14"/>
        <v>84.5209</v>
      </c>
      <c r="X18" s="19" t="s">
        <v>97</v>
      </c>
      <c r="Y18" s="7" t="s">
        <v>25</v>
      </c>
      <c r="Z18" s="15" t="s">
        <v>123</v>
      </c>
      <c r="AA18" s="16"/>
      <c r="AB18" s="16"/>
      <c r="AC18" s="17"/>
    </row>
    <row r="19">
      <c r="A19" s="6" t="str">
        <f t="shared" si="1"/>
        <v>4478303634</v>
      </c>
      <c r="B19" s="7" t="s">
        <v>25</v>
      </c>
      <c r="C19" s="6" t="str">
        <f t="shared" si="2"/>
        <v>3220638476</v>
      </c>
      <c r="D19" s="18" t="s">
        <v>124</v>
      </c>
      <c r="E19" s="6"/>
      <c r="F19" s="18" t="s">
        <v>125</v>
      </c>
      <c r="G19" s="6" t="str">
        <f t="shared" si="3"/>
        <v>Manasa  Dannuri</v>
      </c>
      <c r="H19" s="6" t="s">
        <v>126</v>
      </c>
      <c r="I19" s="18" t="s">
        <v>44</v>
      </c>
      <c r="J19" s="6" t="str">
        <f t="shared" si="12"/>
        <v>Manasa Smiles Dental Clinic</v>
      </c>
      <c r="K19" s="6" t="str">
        <f t="shared" si="5"/>
        <v>manasa@truvisorysolutions.com</v>
      </c>
      <c r="L19" s="10" t="str">
        <f t="shared" si="6"/>
        <v>Oral and Maxillofacial Pathologist</v>
      </c>
      <c r="M19" s="18" t="s">
        <v>49</v>
      </c>
      <c r="N19" s="18" t="s">
        <v>127</v>
      </c>
      <c r="O19" s="6" t="str">
        <f t="shared" si="7"/>
        <v>41639</v>
      </c>
      <c r="P19" s="6"/>
      <c r="Q19" s="6"/>
      <c r="R19" s="6"/>
      <c r="S19" s="6"/>
      <c r="T19" s="6"/>
      <c r="U19" s="7" t="s">
        <v>32</v>
      </c>
      <c r="V19" s="6">
        <f t="shared" si="8"/>
        <v>-91.1698</v>
      </c>
      <c r="W19" s="6">
        <f t="shared" si="14"/>
        <v>71.2818</v>
      </c>
      <c r="X19" s="23" t="str">
        <f t="shared" ref="X19:X20" si="15">INDEX(X2:X16, RANDBETWEEN(1, COUNTA(X2:X16)))
</f>
        <v>Temple University School Of Dentistry, Philadelphia</v>
      </c>
      <c r="Y19" s="7" t="s">
        <v>25</v>
      </c>
      <c r="Z19" s="15" t="s">
        <v>128</v>
      </c>
      <c r="AA19" s="16"/>
      <c r="AB19" s="16"/>
      <c r="AC19" s="17"/>
    </row>
    <row r="20">
      <c r="A20" s="6" t="str">
        <f t="shared" si="1"/>
        <v>9787469636</v>
      </c>
      <c r="B20" s="7" t="s">
        <v>25</v>
      </c>
      <c r="C20" s="6" t="str">
        <f t="shared" si="2"/>
        <v>3319837586</v>
      </c>
      <c r="D20" s="18" t="s">
        <v>129</v>
      </c>
      <c r="E20" s="6"/>
      <c r="F20" s="18" t="s">
        <v>130</v>
      </c>
      <c r="G20" s="6" t="str">
        <f t="shared" si="3"/>
        <v>Manikanta  Kanuka</v>
      </c>
      <c r="H20" s="6" t="s">
        <v>131</v>
      </c>
      <c r="I20" s="18" t="s">
        <v>29</v>
      </c>
      <c r="J20" s="6" t="str">
        <f t="shared" si="12"/>
        <v>Manikanta Smiles Dental Clinic</v>
      </c>
      <c r="K20" s="6" t="str">
        <f t="shared" si="5"/>
        <v>manikanta@truvisorysolutions.com</v>
      </c>
      <c r="L20" s="10" t="str">
        <f t="shared" si="6"/>
        <v>Periodontist</v>
      </c>
      <c r="M20" s="18" t="s">
        <v>49</v>
      </c>
      <c r="N20" s="18" t="s">
        <v>132</v>
      </c>
      <c r="O20" s="6" t="str">
        <f t="shared" si="7"/>
        <v>90343</v>
      </c>
      <c r="P20" s="6"/>
      <c r="Q20" s="6"/>
      <c r="R20" s="6"/>
      <c r="S20" s="6"/>
      <c r="T20" s="6"/>
      <c r="U20" s="7" t="s">
        <v>32</v>
      </c>
      <c r="V20" s="6">
        <f t="shared" si="8"/>
        <v>-171.1373</v>
      </c>
      <c r="W20" s="6">
        <f t="shared" si="14"/>
        <v>47.969</v>
      </c>
      <c r="X20" s="23" t="str">
        <f t="shared" si="15"/>
        <v>Univ Of Maryland , 2018</v>
      </c>
      <c r="Y20" s="7" t="s">
        <v>25</v>
      </c>
      <c r="Z20" s="15" t="s">
        <v>133</v>
      </c>
      <c r="AA20" s="16"/>
      <c r="AB20" s="16"/>
      <c r="AC20" s="17"/>
    </row>
    <row r="21">
      <c r="A21" s="6" t="str">
        <f t="shared" si="1"/>
        <v>3956062047</v>
      </c>
      <c r="B21" s="7" t="s">
        <v>25</v>
      </c>
      <c r="C21" s="6" t="str">
        <f t="shared" si="2"/>
        <v>6295989605</v>
      </c>
      <c r="D21" s="18" t="s">
        <v>134</v>
      </c>
      <c r="E21" s="6"/>
      <c r="F21" s="18" t="s">
        <v>135</v>
      </c>
      <c r="G21" s="6" t="str">
        <f t="shared" si="3"/>
        <v>Manugaya  Marii</v>
      </c>
      <c r="H21" s="6" t="s">
        <v>136</v>
      </c>
      <c r="I21" s="18" t="s">
        <v>44</v>
      </c>
      <c r="J21" s="6" t="str">
        <f t="shared" si="12"/>
        <v>Manugaya Smiles Dental Clinic</v>
      </c>
      <c r="K21" s="6" t="str">
        <f t="shared" si="5"/>
        <v>manugaya@truvisorysolutions.com</v>
      </c>
      <c r="L21" s="10" t="str">
        <f t="shared" si="6"/>
        <v>Oral and Maxillofacial Surgeon</v>
      </c>
      <c r="M21" s="18" t="s">
        <v>49</v>
      </c>
      <c r="N21" s="18" t="s">
        <v>137</v>
      </c>
      <c r="O21" s="6" t="str">
        <f t="shared" si="7"/>
        <v>81307</v>
      </c>
      <c r="P21" s="6"/>
      <c r="Q21" s="6"/>
      <c r="R21" s="6"/>
      <c r="S21" s="6"/>
      <c r="T21" s="6"/>
      <c r="U21" s="7" t="s">
        <v>32</v>
      </c>
      <c r="V21" s="6">
        <f t="shared" si="8"/>
        <v>-138.7033</v>
      </c>
      <c r="W21" s="6">
        <f t="shared" si="14"/>
        <v>11.0155</v>
      </c>
      <c r="X21" s="19" t="s">
        <v>102</v>
      </c>
      <c r="Y21" s="7" t="s">
        <v>25</v>
      </c>
      <c r="Z21" s="15" t="s">
        <v>138</v>
      </c>
      <c r="AA21" s="16"/>
      <c r="AB21" s="16"/>
      <c r="AC21" s="17"/>
    </row>
    <row r="22">
      <c r="A22" s="6" t="str">
        <f t="shared" si="1"/>
        <v>3333011450</v>
      </c>
      <c r="B22" s="7" t="s">
        <v>25</v>
      </c>
      <c r="C22" s="6" t="str">
        <f t="shared" si="2"/>
        <v>8679940394</v>
      </c>
      <c r="D22" s="18" t="s">
        <v>139</v>
      </c>
      <c r="E22" s="6"/>
      <c r="F22" s="6"/>
      <c r="G22" s="6" t="str">
        <f t="shared" si="3"/>
        <v>Meghana  </v>
      </c>
      <c r="H22" s="6" t="s">
        <v>140</v>
      </c>
      <c r="I22" s="18" t="s">
        <v>44</v>
      </c>
      <c r="J22" s="6" t="str">
        <f t="shared" si="12"/>
        <v>Meghana Smiles Dental Clinic</v>
      </c>
      <c r="K22" s="6" t="str">
        <f t="shared" si="5"/>
        <v>meghana@truvisorysolutions.com</v>
      </c>
      <c r="L22" s="10" t="str">
        <f t="shared" si="6"/>
        <v>Prosthodontist</v>
      </c>
      <c r="M22" s="18" t="s">
        <v>49</v>
      </c>
      <c r="N22" s="18" t="s">
        <v>141</v>
      </c>
      <c r="O22" s="6" t="str">
        <f t="shared" si="7"/>
        <v>37175</v>
      </c>
      <c r="P22" s="6"/>
      <c r="Q22" s="6"/>
      <c r="R22" s="6"/>
      <c r="S22" s="6"/>
      <c r="T22" s="6"/>
      <c r="U22" s="7" t="s">
        <v>32</v>
      </c>
      <c r="V22" s="6">
        <f t="shared" si="8"/>
        <v>123.4316</v>
      </c>
      <c r="W22" s="6">
        <f t="shared" si="14"/>
        <v>80.7371</v>
      </c>
      <c r="X22" s="23" t="str">
        <f t="shared" ref="X22:X24" si="16">INDEX(X5:X19, RANDBETWEEN(1, COUNTA(X5:X19)))
</f>
        <v>State University Of New York At Buffalo</v>
      </c>
      <c r="Y22" s="7" t="s">
        <v>25</v>
      </c>
      <c r="Z22" s="15" t="s">
        <v>142</v>
      </c>
      <c r="AA22" s="16"/>
      <c r="AB22" s="16"/>
      <c r="AC22" s="17"/>
    </row>
    <row r="23">
      <c r="A23" s="6" t="str">
        <f t="shared" si="1"/>
        <v>8354940520</v>
      </c>
      <c r="B23" s="7" t="s">
        <v>25</v>
      </c>
      <c r="C23" s="6" t="str">
        <f t="shared" si="2"/>
        <v>2815030516</v>
      </c>
      <c r="D23" s="18" t="s">
        <v>143</v>
      </c>
      <c r="E23" s="6"/>
      <c r="F23" s="18" t="s">
        <v>144</v>
      </c>
      <c r="G23" s="6" t="str">
        <f t="shared" si="3"/>
        <v>Mounika  Kolluri</v>
      </c>
      <c r="H23" s="6" t="s">
        <v>145</v>
      </c>
      <c r="I23" s="18" t="s">
        <v>44</v>
      </c>
      <c r="J23" s="6" t="str">
        <f t="shared" si="12"/>
        <v>Mounika Smiles Dental Clinic</v>
      </c>
      <c r="K23" s="6" t="str">
        <f t="shared" si="5"/>
        <v>mounika@truvisorysolutions.com</v>
      </c>
      <c r="L23" s="10" t="str">
        <f t="shared" si="6"/>
        <v>Periodontist</v>
      </c>
      <c r="M23" s="18" t="s">
        <v>49</v>
      </c>
      <c r="N23" s="18" t="s">
        <v>146</v>
      </c>
      <c r="O23" s="6" t="str">
        <f t="shared" si="7"/>
        <v>51111</v>
      </c>
      <c r="P23" s="6"/>
      <c r="Q23" s="6"/>
      <c r="R23" s="6"/>
      <c r="S23" s="6"/>
      <c r="T23" s="6"/>
      <c r="U23" s="7" t="s">
        <v>32</v>
      </c>
      <c r="V23" s="6">
        <f t="shared" si="8"/>
        <v>46.0702</v>
      </c>
      <c r="W23" s="6">
        <f t="shared" si="14"/>
        <v>13.971</v>
      </c>
      <c r="X23" s="23" t="str">
        <f t="shared" si="16"/>
        <v>University Of Maryland School Of Dentistry</v>
      </c>
      <c r="Y23" s="7" t="s">
        <v>25</v>
      </c>
      <c r="Z23" s="15" t="s">
        <v>147</v>
      </c>
      <c r="AA23" s="16"/>
      <c r="AB23" s="16"/>
      <c r="AC23" s="17"/>
    </row>
    <row r="24">
      <c r="A24" s="6" t="str">
        <f t="shared" si="1"/>
        <v>3331132666</v>
      </c>
      <c r="B24" s="7" t="s">
        <v>25</v>
      </c>
      <c r="C24" s="6" t="str">
        <f t="shared" si="2"/>
        <v>9381463736</v>
      </c>
      <c r="D24" s="18" t="s">
        <v>148</v>
      </c>
      <c r="E24" s="6"/>
      <c r="F24" s="18" t="s">
        <v>121</v>
      </c>
      <c r="G24" s="6" t="str">
        <f t="shared" si="3"/>
        <v>Narendra  Karri</v>
      </c>
      <c r="H24" s="6" t="s">
        <v>149</v>
      </c>
      <c r="I24" s="18" t="s">
        <v>29</v>
      </c>
      <c r="J24" s="6" t="str">
        <f t="shared" si="12"/>
        <v>Narendra Smiles Dental Clinic</v>
      </c>
      <c r="K24" s="6" t="str">
        <f t="shared" si="5"/>
        <v>narendra@truvisorysolutions.com</v>
      </c>
      <c r="L24" s="10" t="str">
        <f t="shared" si="6"/>
        <v>Orthodontist</v>
      </c>
      <c r="M24" s="18" t="s">
        <v>49</v>
      </c>
      <c r="N24" s="18" t="s">
        <v>150</v>
      </c>
      <c r="O24" s="6" t="str">
        <f t="shared" si="7"/>
        <v>31066</v>
      </c>
      <c r="P24" s="6"/>
      <c r="Q24" s="6"/>
      <c r="R24" s="6"/>
      <c r="S24" s="6"/>
      <c r="T24" s="6"/>
      <c r="U24" s="7" t="s">
        <v>32</v>
      </c>
      <c r="V24" s="6">
        <f t="shared" si="8"/>
        <v>-63.5698</v>
      </c>
      <c r="W24" s="6">
        <f t="shared" si="14"/>
        <v>87.0672</v>
      </c>
      <c r="X24" s="23" t="str">
        <f t="shared" si="16"/>
        <v>University Of Maryland School Of Dentistry</v>
      </c>
      <c r="Y24" s="7" t="s">
        <v>25</v>
      </c>
      <c r="Z24" s="15" t="s">
        <v>151</v>
      </c>
      <c r="AA24" s="16"/>
      <c r="AB24" s="16"/>
      <c r="AC24" s="17"/>
    </row>
    <row r="25">
      <c r="A25" s="6" t="str">
        <f t="shared" si="1"/>
        <v>3237573716</v>
      </c>
      <c r="B25" s="7" t="s">
        <v>25</v>
      </c>
      <c r="C25" s="6" t="str">
        <f t="shared" si="2"/>
        <v>9369805081</v>
      </c>
      <c r="D25" s="18" t="s">
        <v>152</v>
      </c>
      <c r="E25" s="6"/>
      <c r="F25" s="18" t="s">
        <v>153</v>
      </c>
      <c r="G25" s="6" t="str">
        <f t="shared" si="3"/>
        <v>Pallavi  Kanuri</v>
      </c>
      <c r="H25" s="6" t="s">
        <v>154</v>
      </c>
      <c r="I25" s="18" t="s">
        <v>44</v>
      </c>
      <c r="J25" s="6" t="str">
        <f t="shared" si="12"/>
        <v>Pallavi Smiles Dental Clinic</v>
      </c>
      <c r="K25" s="6" t="str">
        <f t="shared" si="5"/>
        <v>pallavi@truvisorysolutions.com</v>
      </c>
      <c r="L25" s="10" t="str">
        <f t="shared" si="6"/>
        <v>Dentist Anesthesiologists</v>
      </c>
      <c r="M25" s="18" t="s">
        <v>49</v>
      </c>
      <c r="N25" s="18" t="s">
        <v>155</v>
      </c>
      <c r="O25" s="6" t="str">
        <f t="shared" si="7"/>
        <v>78177</v>
      </c>
      <c r="P25" s="6"/>
      <c r="Q25" s="6"/>
      <c r="R25" s="6"/>
      <c r="S25" s="6"/>
      <c r="T25" s="6"/>
      <c r="U25" s="7" t="s">
        <v>32</v>
      </c>
      <c r="V25" s="6">
        <f t="shared" si="8"/>
        <v>94.9094</v>
      </c>
      <c r="W25" s="6">
        <f t="shared" si="14"/>
        <v>12.3906</v>
      </c>
      <c r="X25" s="19" t="s">
        <v>102</v>
      </c>
      <c r="Y25" s="7" t="s">
        <v>25</v>
      </c>
      <c r="Z25" s="15" t="s">
        <v>156</v>
      </c>
      <c r="AA25" s="16"/>
      <c r="AB25" s="16"/>
      <c r="AC25" s="17"/>
    </row>
    <row r="26">
      <c r="A26" s="6" t="str">
        <f t="shared" si="1"/>
        <v>9547035507</v>
      </c>
      <c r="B26" s="7" t="s">
        <v>25</v>
      </c>
      <c r="C26" s="6" t="str">
        <f t="shared" si="2"/>
        <v>7818280594</v>
      </c>
      <c r="D26" s="18" t="s">
        <v>157</v>
      </c>
      <c r="E26" s="6"/>
      <c r="F26" s="18" t="s">
        <v>158</v>
      </c>
      <c r="G26" s="6" t="str">
        <f t="shared" si="3"/>
        <v>Pavani  Papam</v>
      </c>
      <c r="H26" s="6" t="s">
        <v>159</v>
      </c>
      <c r="I26" s="18" t="s">
        <v>44</v>
      </c>
      <c r="J26" s="6" t="str">
        <f t="shared" si="12"/>
        <v>Pavani Smiles Dental Clinic</v>
      </c>
      <c r="K26" s="6" t="str">
        <f t="shared" si="5"/>
        <v>pavani@truvisorysolutions.com</v>
      </c>
      <c r="L26" s="10" t="str">
        <f t="shared" si="6"/>
        <v>Oral and Maxillofacial Radiologist</v>
      </c>
      <c r="M26" s="18" t="s">
        <v>49</v>
      </c>
      <c r="N26" s="18" t="s">
        <v>160</v>
      </c>
      <c r="O26" s="6" t="str">
        <f t="shared" si="7"/>
        <v>81068</v>
      </c>
      <c r="P26" s="6"/>
      <c r="Q26" s="6"/>
      <c r="R26" s="6"/>
      <c r="S26" s="6"/>
      <c r="T26" s="6"/>
      <c r="U26" s="7" t="s">
        <v>32</v>
      </c>
      <c r="V26" s="6">
        <f t="shared" si="8"/>
        <v>135.7828</v>
      </c>
      <c r="W26" s="6">
        <f t="shared" si="14"/>
        <v>39.2953</v>
      </c>
      <c r="X26" s="23" t="str">
        <f t="array" ref="X26">INDEX(X9:X23, RANDBETWEEN(1, COUNTA(X9:X23)))
</f>
        <v>University Of Maryland School Of Dentistry</v>
      </c>
      <c r="Y26" s="7" t="s">
        <v>25</v>
      </c>
      <c r="Z26" s="15" t="s">
        <v>161</v>
      </c>
      <c r="AA26" s="16"/>
      <c r="AB26" s="16"/>
      <c r="AC26" s="17"/>
    </row>
    <row r="27">
      <c r="A27" s="6" t="str">
        <f t="shared" si="1"/>
        <v>7638425895</v>
      </c>
      <c r="B27" s="20" t="s">
        <v>25</v>
      </c>
      <c r="C27" s="6" t="str">
        <f t="shared" si="2"/>
        <v>6552733542</v>
      </c>
      <c r="D27" s="21" t="s">
        <v>162</v>
      </c>
      <c r="E27" s="19"/>
      <c r="F27" s="21" t="s">
        <v>163</v>
      </c>
      <c r="G27" s="6" t="str">
        <f t="shared" si="3"/>
        <v>Rahul  Tewari</v>
      </c>
      <c r="H27" s="19" t="s">
        <v>164</v>
      </c>
      <c r="I27" s="21" t="s">
        <v>44</v>
      </c>
      <c r="J27" s="6" t="str">
        <f t="shared" si="12"/>
        <v>Rahul Smiles Dental Clinic</v>
      </c>
      <c r="K27" s="6" t="str">
        <f t="shared" si="5"/>
        <v>rahul@truvisorysolutions.com</v>
      </c>
      <c r="L27" s="10" t="str">
        <f t="shared" si="6"/>
        <v>Endodontist</v>
      </c>
      <c r="M27" s="21" t="s">
        <v>30</v>
      </c>
      <c r="N27" s="19" t="s">
        <v>165</v>
      </c>
      <c r="O27" s="6" t="str">
        <f t="shared" si="7"/>
        <v>34999</v>
      </c>
      <c r="P27" s="11"/>
      <c r="Q27" s="11"/>
      <c r="R27" s="11"/>
      <c r="S27" s="11"/>
      <c r="T27" s="11"/>
      <c r="U27" s="20" t="s">
        <v>32</v>
      </c>
      <c r="V27" s="6">
        <f t="shared" si="8"/>
        <v>92.1852</v>
      </c>
      <c r="W27" s="21">
        <v>38.9300625</v>
      </c>
      <c r="X27" s="19" t="s">
        <v>56</v>
      </c>
      <c r="Y27" s="20" t="s">
        <v>25</v>
      </c>
      <c r="Z27" s="15" t="s">
        <v>166</v>
      </c>
      <c r="AA27" s="16"/>
      <c r="AB27" s="16"/>
      <c r="AC27" s="17"/>
    </row>
    <row r="28">
      <c r="A28" s="6" t="str">
        <f t="shared" si="1"/>
        <v>8602903900</v>
      </c>
      <c r="B28" s="7" t="s">
        <v>25</v>
      </c>
      <c r="C28" s="6" t="str">
        <f t="shared" si="2"/>
        <v>9337310732</v>
      </c>
      <c r="D28" s="18" t="s">
        <v>81</v>
      </c>
      <c r="E28" s="6"/>
      <c r="F28" s="18" t="s">
        <v>167</v>
      </c>
      <c r="G28" s="6" t="str">
        <f t="shared" si="3"/>
        <v>Rajesh  Kantipudi</v>
      </c>
      <c r="H28" s="6" t="s">
        <v>168</v>
      </c>
      <c r="I28" s="18" t="s">
        <v>29</v>
      </c>
      <c r="J28" s="6" t="str">
        <f t="shared" si="12"/>
        <v>Rajesh Smiles Dental Clinic</v>
      </c>
      <c r="K28" s="6" t="str">
        <f t="shared" si="5"/>
        <v>rajesh@truvisorysolutions.com</v>
      </c>
      <c r="L28" s="10" t="str">
        <f t="shared" si="6"/>
        <v>Oral and Maxillofacial Surgeon</v>
      </c>
      <c r="M28" s="18" t="s">
        <v>49</v>
      </c>
      <c r="N28" s="18" t="s">
        <v>118</v>
      </c>
      <c r="O28" s="6" t="str">
        <f t="shared" si="7"/>
        <v>54201</v>
      </c>
      <c r="P28" s="6"/>
      <c r="Q28" s="6"/>
      <c r="R28" s="6"/>
      <c r="S28" s="6"/>
      <c r="T28" s="6"/>
      <c r="U28" s="7" t="s">
        <v>32</v>
      </c>
      <c r="V28" s="6">
        <f t="shared" si="8"/>
        <v>125.3848</v>
      </c>
      <c r="W28" s="6">
        <f t="shared" ref="W28:W50" si="17">RANDBETWEEN(0, 900000) / 10000
</f>
        <v>15.3166</v>
      </c>
      <c r="X28" s="23" t="str">
        <f t="shared" ref="X28:X30" si="18">INDEX(X11:X25, RANDBETWEEN(1, COUNTA(X11:X25)))
</f>
        <v>University Of Maryland School Of Dentistry</v>
      </c>
      <c r="Y28" s="7" t="s">
        <v>25</v>
      </c>
      <c r="Z28" s="15" t="s">
        <v>169</v>
      </c>
      <c r="AA28" s="16"/>
      <c r="AB28" s="16"/>
      <c r="AC28" s="17"/>
    </row>
    <row r="29">
      <c r="A29" s="6" t="str">
        <f t="shared" si="1"/>
        <v>5448816384</v>
      </c>
      <c r="B29" s="7" t="s">
        <v>25</v>
      </c>
      <c r="C29" s="6" t="str">
        <f t="shared" si="2"/>
        <v>9769505026</v>
      </c>
      <c r="D29" s="18" t="s">
        <v>170</v>
      </c>
      <c r="E29" s="6"/>
      <c r="F29" s="18" t="s">
        <v>171</v>
      </c>
      <c r="G29" s="6" t="str">
        <f t="shared" si="3"/>
        <v>Rajitha  Vadiseluru</v>
      </c>
      <c r="H29" s="6" t="s">
        <v>172</v>
      </c>
      <c r="I29" s="18" t="s">
        <v>44</v>
      </c>
      <c r="J29" s="6" t="str">
        <f t="shared" si="12"/>
        <v>Rajitha Smiles Dental Clinic</v>
      </c>
      <c r="K29" s="6" t="str">
        <f t="shared" si="5"/>
        <v>rajitha@truvisorysolutions.com</v>
      </c>
      <c r="L29" s="10" t="str">
        <f t="shared" si="6"/>
        <v>Dentist Anesthesiologists</v>
      </c>
      <c r="M29" s="18" t="s">
        <v>49</v>
      </c>
      <c r="N29" s="18" t="s">
        <v>173</v>
      </c>
      <c r="O29" s="6" t="str">
        <f t="shared" si="7"/>
        <v>56730</v>
      </c>
      <c r="P29" s="6"/>
      <c r="Q29" s="6"/>
      <c r="R29" s="6"/>
      <c r="S29" s="6"/>
      <c r="T29" s="6"/>
      <c r="U29" s="7" t="s">
        <v>32</v>
      </c>
      <c r="V29" s="6">
        <f t="shared" si="8"/>
        <v>-133.3694</v>
      </c>
      <c r="W29" s="6">
        <f t="shared" si="17"/>
        <v>89.0727</v>
      </c>
      <c r="X29" s="23" t="str">
        <f t="shared" si="18"/>
        <v>State University Of New York At Buffalo</v>
      </c>
      <c r="Y29" s="7" t="s">
        <v>25</v>
      </c>
      <c r="Z29" s="15" t="s">
        <v>174</v>
      </c>
      <c r="AA29" s="16"/>
      <c r="AB29" s="16"/>
      <c r="AC29" s="17"/>
    </row>
    <row r="30">
      <c r="A30" s="6" t="str">
        <f t="shared" si="1"/>
        <v>2506148236</v>
      </c>
      <c r="B30" s="7" t="s">
        <v>25</v>
      </c>
      <c r="C30" s="6" t="str">
        <f t="shared" si="2"/>
        <v>8580310847</v>
      </c>
      <c r="D30" s="18" t="s">
        <v>175</v>
      </c>
      <c r="E30" s="18" t="s">
        <v>176</v>
      </c>
      <c r="F30" s="18" t="s">
        <v>177</v>
      </c>
      <c r="G30" s="6" t="str">
        <f t="shared" si="3"/>
        <v>Ramya Sri Immani</v>
      </c>
      <c r="H30" s="6" t="s">
        <v>178</v>
      </c>
      <c r="I30" s="18" t="s">
        <v>44</v>
      </c>
      <c r="J30" s="6" t="str">
        <f t="shared" si="12"/>
        <v>Ramya Smiles Dental Clinic</v>
      </c>
      <c r="K30" s="6" t="str">
        <f t="shared" si="5"/>
        <v>ramya@truvisorysolutions.com</v>
      </c>
      <c r="L30" s="10" t="str">
        <f t="shared" si="6"/>
        <v>Dentist Anesthesiologists</v>
      </c>
      <c r="M30" s="18" t="s">
        <v>49</v>
      </c>
      <c r="N30" s="18" t="s">
        <v>179</v>
      </c>
      <c r="O30" s="6" t="str">
        <f t="shared" si="7"/>
        <v>80086</v>
      </c>
      <c r="P30" s="6"/>
      <c r="Q30" s="6"/>
      <c r="R30" s="6"/>
      <c r="S30" s="6"/>
      <c r="T30" s="6"/>
      <c r="U30" s="7" t="s">
        <v>32</v>
      </c>
      <c r="V30" s="6">
        <f t="shared" si="8"/>
        <v>-88.6539</v>
      </c>
      <c r="W30" s="6">
        <f t="shared" si="17"/>
        <v>81.4465</v>
      </c>
      <c r="X30" s="23" t="str">
        <f t="shared" si="18"/>
        <v>University Of Maryland , 2007</v>
      </c>
      <c r="Y30" s="7" t="s">
        <v>25</v>
      </c>
      <c r="Z30" s="15" t="s">
        <v>180</v>
      </c>
      <c r="AA30" s="16"/>
      <c r="AB30" s="16"/>
      <c r="AC30" s="17"/>
    </row>
    <row r="31">
      <c r="A31" s="6" t="str">
        <f t="shared" si="1"/>
        <v>1914639363</v>
      </c>
      <c r="B31" s="20" t="s">
        <v>25</v>
      </c>
      <c r="C31" s="6" t="str">
        <f t="shared" si="2"/>
        <v>1267683334</v>
      </c>
      <c r="D31" s="21" t="s">
        <v>181</v>
      </c>
      <c r="E31" s="19"/>
      <c r="F31" s="21" t="s">
        <v>182</v>
      </c>
      <c r="G31" s="6" t="str">
        <f t="shared" si="3"/>
        <v>Ravindra  Dayapalli</v>
      </c>
      <c r="H31" s="19" t="s">
        <v>183</v>
      </c>
      <c r="I31" s="21" t="s">
        <v>29</v>
      </c>
      <c r="J31" s="6" t="str">
        <f t="shared" si="12"/>
        <v>Ravindra Smiles Dental Clinic</v>
      </c>
      <c r="K31" s="6" t="str">
        <f t="shared" si="5"/>
        <v>ravindra@truvisorysolutions.com</v>
      </c>
      <c r="L31" s="10" t="str">
        <f t="shared" si="6"/>
        <v>Periodontist</v>
      </c>
      <c r="M31" s="21" t="s">
        <v>30</v>
      </c>
      <c r="N31" s="19" t="s">
        <v>50</v>
      </c>
      <c r="O31" s="6" t="str">
        <f t="shared" si="7"/>
        <v>11077</v>
      </c>
      <c r="P31" s="11"/>
      <c r="Q31" s="11"/>
      <c r="R31" s="11"/>
      <c r="S31" s="11"/>
      <c r="T31" s="11"/>
      <c r="U31" s="20" t="s">
        <v>32</v>
      </c>
      <c r="V31" s="6">
        <f t="shared" si="8"/>
        <v>113.9719</v>
      </c>
      <c r="W31" s="6">
        <f t="shared" si="17"/>
        <v>79.1342</v>
      </c>
      <c r="X31" s="19" t="s">
        <v>184</v>
      </c>
      <c r="Y31" s="21" t="s">
        <v>25</v>
      </c>
      <c r="Z31" s="15" t="s">
        <v>109</v>
      </c>
      <c r="AA31" s="16"/>
      <c r="AB31" s="16"/>
      <c r="AC31" s="17"/>
    </row>
    <row r="32">
      <c r="A32" s="6" t="str">
        <f t="shared" si="1"/>
        <v>9978077156</v>
      </c>
      <c r="B32" s="20" t="s">
        <v>25</v>
      </c>
      <c r="C32" s="6" t="str">
        <f t="shared" si="2"/>
        <v>1918872204</v>
      </c>
      <c r="D32" s="21" t="s">
        <v>185</v>
      </c>
      <c r="E32" s="19"/>
      <c r="F32" s="21" t="s">
        <v>163</v>
      </c>
      <c r="G32" s="6" t="str">
        <f t="shared" si="3"/>
        <v>Alok  Tewari</v>
      </c>
      <c r="H32" s="19" t="s">
        <v>186</v>
      </c>
      <c r="I32" s="21" t="s">
        <v>29</v>
      </c>
      <c r="J32" s="6" t="str">
        <f t="shared" si="12"/>
        <v>Alok Smiles Dental Clinic</v>
      </c>
      <c r="K32" s="6" t="str">
        <f t="shared" si="5"/>
        <v>alok@truvisorysolutions.com</v>
      </c>
      <c r="L32" s="10" t="str">
        <f t="shared" si="6"/>
        <v>Periodontist</v>
      </c>
      <c r="M32" s="21" t="s">
        <v>30</v>
      </c>
      <c r="N32" s="19" t="s">
        <v>165</v>
      </c>
      <c r="O32" s="6" t="str">
        <f t="shared" si="7"/>
        <v>21564</v>
      </c>
      <c r="P32" s="11"/>
      <c r="Q32" s="11"/>
      <c r="R32" s="11"/>
      <c r="S32" s="11"/>
      <c r="T32" s="11"/>
      <c r="U32" s="20" t="s">
        <v>32</v>
      </c>
      <c r="V32" s="6">
        <f t="shared" si="8"/>
        <v>128.9848</v>
      </c>
      <c r="W32" s="6">
        <f t="shared" si="17"/>
        <v>84.9498</v>
      </c>
      <c r="X32" s="19" t="s">
        <v>187</v>
      </c>
      <c r="Y32" s="20" t="s">
        <v>25</v>
      </c>
      <c r="Z32" s="15" t="s">
        <v>188</v>
      </c>
      <c r="AA32" s="16"/>
      <c r="AB32" s="16"/>
      <c r="AC32" s="17"/>
    </row>
    <row r="33">
      <c r="A33" s="6" t="str">
        <f t="shared" si="1"/>
        <v>2502635941</v>
      </c>
      <c r="B33" s="7" t="s">
        <v>25</v>
      </c>
      <c r="C33" s="6" t="str">
        <f t="shared" si="2"/>
        <v>3524884721</v>
      </c>
      <c r="D33" s="18" t="s">
        <v>189</v>
      </c>
      <c r="E33" s="6"/>
      <c r="F33" s="18" t="s">
        <v>190</v>
      </c>
      <c r="G33" s="6" t="str">
        <f t="shared" si="3"/>
        <v>Sahithi  Ganapati</v>
      </c>
      <c r="H33" s="6" t="s">
        <v>191</v>
      </c>
      <c r="I33" s="18" t="s">
        <v>44</v>
      </c>
      <c r="J33" s="6" t="str">
        <f t="shared" si="12"/>
        <v>Sahithi Smiles Dental Clinic</v>
      </c>
      <c r="K33" s="6" t="str">
        <f t="shared" si="5"/>
        <v>sahithi@truvisorysolutions.com</v>
      </c>
      <c r="L33" s="10" t="str">
        <f t="shared" si="6"/>
        <v>Oral and Maxillofacial Surgeon</v>
      </c>
      <c r="M33" s="18" t="s">
        <v>49</v>
      </c>
      <c r="N33" s="18" t="s">
        <v>160</v>
      </c>
      <c r="O33" s="6" t="str">
        <f t="shared" si="7"/>
        <v>21551</v>
      </c>
      <c r="P33" s="6"/>
      <c r="Q33" s="6"/>
      <c r="R33" s="6"/>
      <c r="S33" s="6"/>
      <c r="T33" s="6"/>
      <c r="U33" s="7" t="s">
        <v>32</v>
      </c>
      <c r="V33" s="6">
        <f t="shared" si="8"/>
        <v>51.8282</v>
      </c>
      <c r="W33" s="6">
        <f t="shared" si="17"/>
        <v>38.1517</v>
      </c>
      <c r="X33" s="19" t="s">
        <v>102</v>
      </c>
      <c r="Y33" s="7" t="s">
        <v>25</v>
      </c>
      <c r="Z33" s="15" t="s">
        <v>166</v>
      </c>
      <c r="AA33" s="16"/>
      <c r="AB33" s="16"/>
      <c r="AC33" s="17"/>
    </row>
    <row r="34">
      <c r="A34" s="6" t="str">
        <f t="shared" si="1"/>
        <v>1941248391</v>
      </c>
      <c r="B34" s="7" t="s">
        <v>25</v>
      </c>
      <c r="C34" s="6" t="str">
        <f t="shared" si="2"/>
        <v>9867250349</v>
      </c>
      <c r="D34" s="18" t="s">
        <v>77</v>
      </c>
      <c r="E34" s="18" t="s">
        <v>192</v>
      </c>
      <c r="F34" s="18" t="s">
        <v>193</v>
      </c>
      <c r="G34" s="6" t="str">
        <f t="shared" si="3"/>
        <v>Sai Ram Pinnapala</v>
      </c>
      <c r="H34" s="6" t="s">
        <v>194</v>
      </c>
      <c r="I34" s="18" t="s">
        <v>29</v>
      </c>
      <c r="J34" s="6" t="str">
        <f t="shared" si="12"/>
        <v>Sai Smiles Dental Clinic</v>
      </c>
      <c r="K34" s="6" t="str">
        <f t="shared" si="5"/>
        <v>sai@truvisorysolutions.com</v>
      </c>
      <c r="L34" s="10" t="str">
        <f t="shared" si="6"/>
        <v>Oral and Maxillofacial Pathologist</v>
      </c>
      <c r="M34" s="18" t="s">
        <v>49</v>
      </c>
      <c r="N34" s="18" t="s">
        <v>195</v>
      </c>
      <c r="O34" s="6" t="str">
        <f t="shared" si="7"/>
        <v>23261</v>
      </c>
      <c r="P34" s="6"/>
      <c r="Q34" s="6"/>
      <c r="R34" s="6"/>
      <c r="S34" s="6"/>
      <c r="T34" s="6"/>
      <c r="U34" s="7" t="s">
        <v>32</v>
      </c>
      <c r="V34" s="6">
        <f t="shared" si="8"/>
        <v>43.4587</v>
      </c>
      <c r="W34" s="6">
        <f t="shared" si="17"/>
        <v>18.2983</v>
      </c>
      <c r="X34" s="23" t="str">
        <f t="array" ref="X34">INDEX(X17:X31, RANDBETWEEN(1, COUNTA(X17:X31)))
</f>
        <v>Temple University School Of Dentistry, Philadelphia</v>
      </c>
      <c r="Y34" s="7" t="s">
        <v>25</v>
      </c>
      <c r="Z34" s="15" t="s">
        <v>196</v>
      </c>
      <c r="AA34" s="16"/>
      <c r="AB34" s="16"/>
      <c r="AC34" s="17"/>
    </row>
    <row r="35">
      <c r="A35" s="6" t="str">
        <f t="shared" si="1"/>
        <v>6358500405</v>
      </c>
      <c r="B35" s="20" t="s">
        <v>25</v>
      </c>
      <c r="C35" s="6" t="str">
        <f t="shared" si="2"/>
        <v>2034112417</v>
      </c>
      <c r="D35" s="21" t="s">
        <v>197</v>
      </c>
      <c r="E35" s="21" t="s">
        <v>198</v>
      </c>
      <c r="F35" s="21" t="s">
        <v>199</v>
      </c>
      <c r="G35" s="6" t="str">
        <f t="shared" si="3"/>
        <v>Sandeep Reddy Errikota</v>
      </c>
      <c r="H35" s="19" t="s">
        <v>200</v>
      </c>
      <c r="I35" s="21" t="s">
        <v>29</v>
      </c>
      <c r="J35" s="6" t="str">
        <f t="shared" si="12"/>
        <v>Sandeep Smiles Dental Clinic</v>
      </c>
      <c r="K35" s="6" t="str">
        <f t="shared" si="5"/>
        <v>sandeep@truvisorysolutions.com</v>
      </c>
      <c r="L35" s="10" t="str">
        <f t="shared" si="6"/>
        <v>Dentist Anesthesiologists</v>
      </c>
      <c r="M35" s="21" t="s">
        <v>30</v>
      </c>
      <c r="N35" s="19" t="s">
        <v>201</v>
      </c>
      <c r="O35" s="6" t="str">
        <f t="shared" si="7"/>
        <v>91711</v>
      </c>
      <c r="P35" s="11"/>
      <c r="Q35" s="11"/>
      <c r="R35" s="11"/>
      <c r="S35" s="11"/>
      <c r="T35" s="11"/>
      <c r="U35" s="20" t="s">
        <v>32</v>
      </c>
      <c r="V35" s="6">
        <f t="shared" si="8"/>
        <v>-151.8795</v>
      </c>
      <c r="W35" s="6">
        <f t="shared" si="17"/>
        <v>31.3732</v>
      </c>
      <c r="X35" s="19" t="s">
        <v>202</v>
      </c>
      <c r="Y35" s="20" t="s">
        <v>25</v>
      </c>
      <c r="Z35" s="15" t="s">
        <v>203</v>
      </c>
      <c r="AA35" s="16"/>
      <c r="AB35" s="16"/>
      <c r="AC35" s="17"/>
    </row>
    <row r="36">
      <c r="A36" s="6" t="str">
        <f t="shared" si="1"/>
        <v>3714829838</v>
      </c>
      <c r="B36" s="7" t="s">
        <v>25</v>
      </c>
      <c r="C36" s="6" t="str">
        <f t="shared" si="2"/>
        <v>3138379498</v>
      </c>
      <c r="D36" s="18" t="s">
        <v>204</v>
      </c>
      <c r="E36" s="6"/>
      <c r="F36" s="18" t="s">
        <v>205</v>
      </c>
      <c r="G36" s="6" t="str">
        <f t="shared" si="3"/>
        <v>Santhoshi  Naidu</v>
      </c>
      <c r="H36" s="6" t="s">
        <v>206</v>
      </c>
      <c r="I36" s="18" t="s">
        <v>44</v>
      </c>
      <c r="J36" s="6" t="str">
        <f t="shared" si="12"/>
        <v>Santhoshi Smiles Dental Clinic</v>
      </c>
      <c r="K36" s="6" t="str">
        <f t="shared" si="5"/>
        <v>santhoshi@truvisorysolutions.com</v>
      </c>
      <c r="L36" s="10" t="str">
        <f t="shared" si="6"/>
        <v>Oral and Maxillofacial Surgeon</v>
      </c>
      <c r="M36" s="18" t="s">
        <v>49</v>
      </c>
      <c r="N36" s="18" t="s">
        <v>107</v>
      </c>
      <c r="O36" s="6" t="str">
        <f t="shared" si="7"/>
        <v>79785</v>
      </c>
      <c r="P36" s="6"/>
      <c r="Q36" s="6"/>
      <c r="R36" s="6"/>
      <c r="S36" s="6"/>
      <c r="T36" s="6"/>
      <c r="U36" s="7" t="s">
        <v>32</v>
      </c>
      <c r="V36" s="6">
        <f t="shared" si="8"/>
        <v>-151.4257</v>
      </c>
      <c r="W36" s="6">
        <f t="shared" si="17"/>
        <v>24.8762</v>
      </c>
      <c r="X36" s="23" t="str">
        <f t="shared" ref="X36:X41" si="19">INDEX(X19:X33, RANDBETWEEN(1, COUNTA(X19:X33)))
</f>
        <v>Univ Of Maryland , 2019</v>
      </c>
      <c r="Y36" s="7" t="s">
        <v>25</v>
      </c>
      <c r="Z36" s="15" t="s">
        <v>207</v>
      </c>
      <c r="AA36" s="16"/>
      <c r="AB36" s="16"/>
      <c r="AC36" s="17"/>
    </row>
    <row r="37">
      <c r="A37" s="6" t="str">
        <f t="shared" si="1"/>
        <v>4833968488</v>
      </c>
      <c r="B37" s="7" t="s">
        <v>25</v>
      </c>
      <c r="C37" s="6" t="str">
        <f t="shared" si="2"/>
        <v>2141987206</v>
      </c>
      <c r="D37" s="18" t="s">
        <v>208</v>
      </c>
      <c r="E37" s="18" t="s">
        <v>209</v>
      </c>
      <c r="F37" s="18" t="s">
        <v>125</v>
      </c>
      <c r="G37" s="6" t="str">
        <f t="shared" si="3"/>
        <v>Shilpa Rani Dannuri</v>
      </c>
      <c r="H37" s="6" t="s">
        <v>210</v>
      </c>
      <c r="I37" s="18" t="s">
        <v>44</v>
      </c>
      <c r="J37" s="6" t="str">
        <f t="shared" si="12"/>
        <v>Shilpa Smiles Dental Clinic</v>
      </c>
      <c r="K37" s="6" t="str">
        <f t="shared" si="5"/>
        <v>shilpa@truvisorysolutions.com</v>
      </c>
      <c r="L37" s="10" t="str">
        <f t="shared" si="6"/>
        <v>Oral and Maxillofacial Radiologist</v>
      </c>
      <c r="M37" s="18" t="s">
        <v>49</v>
      </c>
      <c r="N37" s="18" t="s">
        <v>211</v>
      </c>
      <c r="O37" s="6" t="str">
        <f t="shared" si="7"/>
        <v>33549</v>
      </c>
      <c r="P37" s="6"/>
      <c r="Q37" s="6"/>
      <c r="R37" s="6"/>
      <c r="S37" s="6"/>
      <c r="T37" s="6"/>
      <c r="U37" s="7" t="s">
        <v>32</v>
      </c>
      <c r="V37" s="6">
        <f t="shared" si="8"/>
        <v>137.8048</v>
      </c>
      <c r="W37" s="6">
        <f t="shared" si="17"/>
        <v>82.1218</v>
      </c>
      <c r="X37" s="23" t="str">
        <f t="shared" si="19"/>
        <v>University Of Maryland School Of Dentistry</v>
      </c>
      <c r="Y37" s="7" t="s">
        <v>25</v>
      </c>
      <c r="Z37" s="15" t="s">
        <v>166</v>
      </c>
      <c r="AA37" s="16"/>
      <c r="AB37" s="16"/>
      <c r="AC37" s="17"/>
    </row>
    <row r="38">
      <c r="A38" s="6" t="str">
        <f t="shared" si="1"/>
        <v>1015636542</v>
      </c>
      <c r="B38" s="7" t="s">
        <v>25</v>
      </c>
      <c r="C38" s="6" t="str">
        <f t="shared" si="2"/>
        <v>4385147777</v>
      </c>
      <c r="D38" s="18" t="s">
        <v>212</v>
      </c>
      <c r="E38" s="18" t="s">
        <v>213</v>
      </c>
      <c r="F38" s="18" t="s">
        <v>214</v>
      </c>
      <c r="G38" s="6" t="str">
        <f t="shared" si="3"/>
        <v>Sita Padmaja Korukonda</v>
      </c>
      <c r="H38" s="6" t="s">
        <v>215</v>
      </c>
      <c r="I38" s="18" t="s">
        <v>44</v>
      </c>
      <c r="J38" s="6" t="str">
        <f t="shared" si="12"/>
        <v>Sita Smiles Dental Clinic</v>
      </c>
      <c r="K38" s="6" t="str">
        <f t="shared" si="5"/>
        <v>sita@truvisorysolutions.com</v>
      </c>
      <c r="L38" s="10" t="str">
        <f t="shared" si="6"/>
        <v>Periodontist</v>
      </c>
      <c r="M38" s="18" t="s">
        <v>49</v>
      </c>
      <c r="N38" s="18" t="s">
        <v>55</v>
      </c>
      <c r="O38" s="6" t="str">
        <f t="shared" si="7"/>
        <v>24200</v>
      </c>
      <c r="P38" s="6"/>
      <c r="Q38" s="6"/>
      <c r="R38" s="6"/>
      <c r="S38" s="6"/>
      <c r="T38" s="6"/>
      <c r="U38" s="7" t="s">
        <v>32</v>
      </c>
      <c r="V38" s="6">
        <f t="shared" si="8"/>
        <v>-7.8585</v>
      </c>
      <c r="W38" s="6">
        <f t="shared" si="17"/>
        <v>19.0849</v>
      </c>
      <c r="X38" s="23" t="str">
        <f t="shared" si="19"/>
        <v>Univ Of Maryland , 2019</v>
      </c>
      <c r="Y38" s="7" t="s">
        <v>25</v>
      </c>
      <c r="Z38" s="15" t="s">
        <v>216</v>
      </c>
      <c r="AA38" s="16"/>
      <c r="AB38" s="16"/>
      <c r="AC38" s="17"/>
    </row>
    <row r="39">
      <c r="A39" s="6" t="str">
        <f t="shared" si="1"/>
        <v>3855220790</v>
      </c>
      <c r="B39" s="7" t="s">
        <v>25</v>
      </c>
      <c r="C39" s="6" t="str">
        <f t="shared" si="2"/>
        <v>5575884836</v>
      </c>
      <c r="D39" s="18" t="s">
        <v>217</v>
      </c>
      <c r="E39" s="18" t="s">
        <v>218</v>
      </c>
      <c r="F39" s="18" t="s">
        <v>205</v>
      </c>
      <c r="G39" s="6" t="str">
        <f t="shared" si="3"/>
        <v>Siva Charan Naidu</v>
      </c>
      <c r="H39" s="6" t="s">
        <v>219</v>
      </c>
      <c r="I39" s="18" t="s">
        <v>29</v>
      </c>
      <c r="J39" s="6" t="str">
        <f t="shared" si="12"/>
        <v>Siva Smiles Dental Clinic</v>
      </c>
      <c r="K39" s="6" t="str">
        <f t="shared" si="5"/>
        <v>siva@truvisorysolutions.com</v>
      </c>
      <c r="L39" s="10" t="str">
        <f t="shared" si="6"/>
        <v>Oral and Maxillofacial Radiologist</v>
      </c>
      <c r="M39" s="18" t="s">
        <v>49</v>
      </c>
      <c r="N39" s="18" t="s">
        <v>179</v>
      </c>
      <c r="O39" s="6" t="str">
        <f t="shared" si="7"/>
        <v>10357</v>
      </c>
      <c r="P39" s="6"/>
      <c r="Q39" s="6"/>
      <c r="R39" s="6"/>
      <c r="S39" s="6"/>
      <c r="T39" s="6"/>
      <c r="U39" s="7" t="s">
        <v>32</v>
      </c>
      <c r="V39" s="6">
        <f t="shared" si="8"/>
        <v>156.4944</v>
      </c>
      <c r="W39" s="6">
        <f t="shared" si="17"/>
        <v>52.9772</v>
      </c>
      <c r="X39" s="23" t="str">
        <f t="shared" si="19"/>
        <v>Temple University School Of Dentistry, Philadelphia</v>
      </c>
      <c r="Y39" s="7" t="s">
        <v>25</v>
      </c>
      <c r="Z39" s="15" t="s">
        <v>207</v>
      </c>
      <c r="AA39" s="16"/>
      <c r="AB39" s="16"/>
      <c r="AC39" s="17"/>
    </row>
    <row r="40">
      <c r="A40" s="6" t="str">
        <f t="shared" si="1"/>
        <v>2530765436</v>
      </c>
      <c r="B40" s="7" t="s">
        <v>25</v>
      </c>
      <c r="C40" s="6" t="str">
        <f t="shared" si="2"/>
        <v>5099754189</v>
      </c>
      <c r="D40" s="18" t="s">
        <v>176</v>
      </c>
      <c r="E40" s="18" t="s">
        <v>220</v>
      </c>
      <c r="F40" s="18" t="s">
        <v>221</v>
      </c>
      <c r="G40" s="6" t="str">
        <f t="shared" si="3"/>
        <v>Sri lakshmi Padathi</v>
      </c>
      <c r="H40" s="6" t="s">
        <v>222</v>
      </c>
      <c r="I40" s="18" t="s">
        <v>44</v>
      </c>
      <c r="J40" s="6" t="str">
        <f t="shared" si="12"/>
        <v>Sri Smiles Dental Clinic</v>
      </c>
      <c r="K40" s="6" t="str">
        <f t="shared" si="5"/>
        <v>sri@truvisorysolutions.com</v>
      </c>
      <c r="L40" s="10" t="str">
        <f t="shared" si="6"/>
        <v>Oral and Maxillofacial Pathologist</v>
      </c>
      <c r="M40" s="18" t="s">
        <v>49</v>
      </c>
      <c r="N40" s="18" t="s">
        <v>223</v>
      </c>
      <c r="O40" s="6" t="str">
        <f t="shared" si="7"/>
        <v>68289</v>
      </c>
      <c r="P40" s="6"/>
      <c r="Q40" s="6"/>
      <c r="R40" s="6"/>
      <c r="S40" s="6"/>
      <c r="T40" s="6"/>
      <c r="U40" s="7" t="s">
        <v>32</v>
      </c>
      <c r="V40" s="6">
        <f t="shared" si="8"/>
        <v>89.0176</v>
      </c>
      <c r="W40" s="6">
        <f t="shared" si="17"/>
        <v>1.662</v>
      </c>
      <c r="X40" s="23" t="str">
        <f t="shared" si="19"/>
        <v>University Of Maryland , 2007</v>
      </c>
      <c r="Y40" s="7" t="s">
        <v>25</v>
      </c>
      <c r="Z40" s="15" t="s">
        <v>224</v>
      </c>
      <c r="AA40" s="16"/>
      <c r="AB40" s="16"/>
      <c r="AC40" s="17"/>
    </row>
    <row r="41">
      <c r="A41" s="6" t="str">
        <f t="shared" si="1"/>
        <v>1824444987</v>
      </c>
      <c r="B41" s="7" t="s">
        <v>25</v>
      </c>
      <c r="C41" s="6" t="str">
        <f t="shared" si="2"/>
        <v>9229211390</v>
      </c>
      <c r="D41" s="18" t="s">
        <v>225</v>
      </c>
      <c r="E41" s="6"/>
      <c r="F41" s="18" t="s">
        <v>226</v>
      </c>
      <c r="G41" s="6" t="str">
        <f t="shared" si="3"/>
        <v>Srikanth  Marrapu</v>
      </c>
      <c r="H41" s="6" t="s">
        <v>227</v>
      </c>
      <c r="I41" s="18" t="s">
        <v>29</v>
      </c>
      <c r="J41" s="6" t="str">
        <f t="shared" si="12"/>
        <v>Srikanth Smiles Dental Clinic</v>
      </c>
      <c r="K41" s="6" t="str">
        <f t="shared" si="5"/>
        <v>srikanth@truvisorysolutions.com</v>
      </c>
      <c r="L41" s="10" t="str">
        <f t="shared" si="6"/>
        <v>Oral and Maxillofacial Pathologist</v>
      </c>
      <c r="M41" s="18" t="s">
        <v>49</v>
      </c>
      <c r="N41" s="18" t="s">
        <v>132</v>
      </c>
      <c r="O41" s="6" t="str">
        <f t="shared" si="7"/>
        <v>79107</v>
      </c>
      <c r="P41" s="6"/>
      <c r="Q41" s="6"/>
      <c r="R41" s="6"/>
      <c r="S41" s="6"/>
      <c r="T41" s="6"/>
      <c r="U41" s="7" t="s">
        <v>32</v>
      </c>
      <c r="V41" s="6">
        <f t="shared" si="8"/>
        <v>-86.9798</v>
      </c>
      <c r="W41" s="6">
        <f t="shared" si="17"/>
        <v>66.9768</v>
      </c>
      <c r="X41" s="23" t="str">
        <f t="shared" si="19"/>
        <v>Temple University School Of Dentistry, Philadelphia</v>
      </c>
      <c r="Y41" s="7" t="s">
        <v>25</v>
      </c>
      <c r="Z41" s="15" t="s">
        <v>228</v>
      </c>
      <c r="AA41" s="16"/>
      <c r="AB41" s="16"/>
      <c r="AC41" s="17"/>
    </row>
    <row r="42">
      <c r="A42" s="6" t="str">
        <f t="shared" si="1"/>
        <v>4331775450</v>
      </c>
      <c r="B42" s="20" t="s">
        <v>25</v>
      </c>
      <c r="C42" s="6" t="str">
        <f t="shared" si="2"/>
        <v>7164862666</v>
      </c>
      <c r="D42" s="21" t="s">
        <v>229</v>
      </c>
      <c r="E42" s="21" t="s">
        <v>205</v>
      </c>
      <c r="F42" s="21" t="s">
        <v>230</v>
      </c>
      <c r="G42" s="6" t="str">
        <f t="shared" si="3"/>
        <v>Srinivas Naidu Siri</v>
      </c>
      <c r="H42" s="19" t="s">
        <v>231</v>
      </c>
      <c r="I42" s="21" t="s">
        <v>29</v>
      </c>
      <c r="J42" s="6" t="str">
        <f t="shared" si="12"/>
        <v>Srinivas Smiles Dental Clinic</v>
      </c>
      <c r="K42" s="6" t="str">
        <f t="shared" si="5"/>
        <v>srinivas@truvisorysolutions.com</v>
      </c>
      <c r="L42" s="10" t="str">
        <f t="shared" si="6"/>
        <v>Oral and Maxillofacial Pathologist</v>
      </c>
      <c r="M42" s="21" t="s">
        <v>30</v>
      </c>
      <c r="N42" s="19" t="s">
        <v>232</v>
      </c>
      <c r="O42" s="6" t="str">
        <f t="shared" si="7"/>
        <v>35177</v>
      </c>
      <c r="P42" s="11"/>
      <c r="Q42" s="11"/>
      <c r="R42" s="11"/>
      <c r="S42" s="11"/>
      <c r="T42" s="11"/>
      <c r="U42" s="20" t="s">
        <v>32</v>
      </c>
      <c r="V42" s="6">
        <f t="shared" si="8"/>
        <v>-160.4273</v>
      </c>
      <c r="W42" s="6">
        <f t="shared" si="17"/>
        <v>36.6824</v>
      </c>
      <c r="X42" s="19" t="s">
        <v>233</v>
      </c>
      <c r="Y42" s="20" t="s">
        <v>25</v>
      </c>
      <c r="Z42" s="15" t="s">
        <v>234</v>
      </c>
      <c r="AA42" s="16"/>
      <c r="AB42" s="16"/>
      <c r="AC42" s="17"/>
    </row>
    <row r="43">
      <c r="A43" s="6" t="str">
        <f t="shared" si="1"/>
        <v>4951381999</v>
      </c>
      <c r="B43" s="7" t="s">
        <v>25</v>
      </c>
      <c r="C43" s="6" t="str">
        <f t="shared" si="2"/>
        <v>8454144940</v>
      </c>
      <c r="D43" s="18" t="s">
        <v>235</v>
      </c>
      <c r="E43" s="6"/>
      <c r="F43" s="18" t="s">
        <v>236</v>
      </c>
      <c r="G43" s="6" t="str">
        <f t="shared" si="3"/>
        <v>Sruthi  Balgoni</v>
      </c>
      <c r="H43" s="6" t="s">
        <v>237</v>
      </c>
      <c r="I43" s="18" t="s">
        <v>44</v>
      </c>
      <c r="J43" s="6" t="str">
        <f t="shared" si="12"/>
        <v>Sruthi Smiles Dental Clinic</v>
      </c>
      <c r="K43" s="6" t="str">
        <f t="shared" si="5"/>
        <v>sruthi@truvisorysolutions.com</v>
      </c>
      <c r="L43" s="10" t="str">
        <f t="shared" si="6"/>
        <v>Endodontist</v>
      </c>
      <c r="M43" s="18" t="s">
        <v>49</v>
      </c>
      <c r="N43" s="18" t="s">
        <v>238</v>
      </c>
      <c r="O43" s="6" t="str">
        <f t="shared" si="7"/>
        <v>39201</v>
      </c>
      <c r="P43" s="6"/>
      <c r="Q43" s="6"/>
      <c r="R43" s="6"/>
      <c r="S43" s="6"/>
      <c r="T43" s="6"/>
      <c r="U43" s="7" t="s">
        <v>32</v>
      </c>
      <c r="V43" s="6">
        <f t="shared" si="8"/>
        <v>78.8937</v>
      </c>
      <c r="W43" s="6">
        <f t="shared" si="17"/>
        <v>75.1262</v>
      </c>
      <c r="X43" s="23" t="str">
        <f t="shared" ref="X43:X49" si="20">INDEX(X26:X40, RANDBETWEEN(1, COUNTA(X26:X40)))
</f>
        <v>Temple University School Of Dentistry, Philadelphia</v>
      </c>
      <c r="Y43" s="7" t="s">
        <v>25</v>
      </c>
      <c r="Z43" s="15" t="s">
        <v>239</v>
      </c>
      <c r="AA43" s="16"/>
      <c r="AB43" s="16"/>
      <c r="AC43" s="17"/>
    </row>
    <row r="44">
      <c r="A44" s="6" t="str">
        <f t="shared" si="1"/>
        <v>9659067562</v>
      </c>
      <c r="B44" s="7" t="s">
        <v>25</v>
      </c>
      <c r="C44" s="6" t="str">
        <f t="shared" si="2"/>
        <v>3025568411</v>
      </c>
      <c r="D44" s="18" t="s">
        <v>240</v>
      </c>
      <c r="E44" s="18" t="s">
        <v>241</v>
      </c>
      <c r="F44" s="18" t="s">
        <v>242</v>
      </c>
      <c r="G44" s="6" t="str">
        <f t="shared" si="3"/>
        <v>Sumedh Gupta Kalluri</v>
      </c>
      <c r="H44" s="6" t="s">
        <v>243</v>
      </c>
      <c r="I44" s="18" t="s">
        <v>29</v>
      </c>
      <c r="J44" s="6" t="str">
        <f t="shared" si="12"/>
        <v>Sumedh Smiles Dental Clinic</v>
      </c>
      <c r="K44" s="6" t="str">
        <f t="shared" si="5"/>
        <v>sumedh@truvisorysolutions.com</v>
      </c>
      <c r="L44" s="10" t="str">
        <f t="shared" si="6"/>
        <v>Oral and Maxillofacial Surgeon</v>
      </c>
      <c r="M44" s="18" t="s">
        <v>49</v>
      </c>
      <c r="N44" s="18" t="s">
        <v>96</v>
      </c>
      <c r="O44" s="6" t="str">
        <f t="shared" si="7"/>
        <v>43964</v>
      </c>
      <c r="P44" s="6"/>
      <c r="Q44" s="6"/>
      <c r="R44" s="6"/>
      <c r="S44" s="6"/>
      <c r="T44" s="6"/>
      <c r="U44" s="7" t="s">
        <v>32</v>
      </c>
      <c r="V44" s="6">
        <f t="shared" si="8"/>
        <v>114.7295</v>
      </c>
      <c r="W44" s="6">
        <f t="shared" si="17"/>
        <v>8.536</v>
      </c>
      <c r="X44" s="23" t="str">
        <f t="shared" si="20"/>
        <v>University Of Maryland School Of Dentistry</v>
      </c>
      <c r="Y44" s="7" t="s">
        <v>25</v>
      </c>
      <c r="Z44" s="15" t="s">
        <v>224</v>
      </c>
      <c r="AA44" s="16"/>
      <c r="AB44" s="16"/>
      <c r="AC44" s="17"/>
    </row>
    <row r="45">
      <c r="A45" s="6" t="str">
        <f t="shared" si="1"/>
        <v>8391367522</v>
      </c>
      <c r="B45" s="7" t="s">
        <v>25</v>
      </c>
      <c r="C45" s="6" t="str">
        <f t="shared" si="2"/>
        <v>1785239003</v>
      </c>
      <c r="D45" s="18" t="s">
        <v>244</v>
      </c>
      <c r="E45" s="18" t="s">
        <v>245</v>
      </c>
      <c r="F45" s="18" t="s">
        <v>246</v>
      </c>
      <c r="G45" s="6" t="str">
        <f t="shared" si="3"/>
        <v>Sunil reddy Kasi</v>
      </c>
      <c r="H45" s="6" t="s">
        <v>247</v>
      </c>
      <c r="I45" s="18" t="s">
        <v>29</v>
      </c>
      <c r="J45" s="6" t="str">
        <f t="shared" si="12"/>
        <v>Sunil Smiles Dental Clinic</v>
      </c>
      <c r="K45" s="6" t="str">
        <f t="shared" si="5"/>
        <v>sunil@truvisorysolutions.com</v>
      </c>
      <c r="L45" s="10" t="str">
        <f t="shared" si="6"/>
        <v>Oral and Maxillofacial Surgeon</v>
      </c>
      <c r="M45" s="18" t="s">
        <v>49</v>
      </c>
      <c r="N45" s="18" t="s">
        <v>118</v>
      </c>
      <c r="O45" s="6" t="str">
        <f t="shared" si="7"/>
        <v>60651</v>
      </c>
      <c r="P45" s="6"/>
      <c r="Q45" s="6"/>
      <c r="R45" s="6"/>
      <c r="S45" s="6"/>
      <c r="T45" s="6"/>
      <c r="U45" s="7" t="s">
        <v>32</v>
      </c>
      <c r="V45" s="6">
        <f t="shared" si="8"/>
        <v>-73.188</v>
      </c>
      <c r="W45" s="6">
        <f t="shared" si="17"/>
        <v>39.7065</v>
      </c>
      <c r="X45" s="23" t="str">
        <f t="shared" si="20"/>
        <v>Univ Of Maryland , 2019</v>
      </c>
      <c r="Y45" s="7" t="s">
        <v>25</v>
      </c>
      <c r="Z45" s="15" t="s">
        <v>248</v>
      </c>
      <c r="AA45" s="16"/>
      <c r="AB45" s="16"/>
      <c r="AC45" s="17"/>
    </row>
    <row r="46">
      <c r="A46" s="6" t="str">
        <f t="shared" si="1"/>
        <v>4990612907</v>
      </c>
      <c r="B46" s="7" t="s">
        <v>25</v>
      </c>
      <c r="C46" s="6" t="str">
        <f t="shared" si="2"/>
        <v>6823277357</v>
      </c>
      <c r="D46" s="18" t="s">
        <v>249</v>
      </c>
      <c r="E46" s="18" t="s">
        <v>250</v>
      </c>
      <c r="F46" s="18" t="s">
        <v>251</v>
      </c>
      <c r="G46" s="6" t="str">
        <f t="shared" si="3"/>
        <v>Surya Kiran Jasthi</v>
      </c>
      <c r="H46" s="6" t="s">
        <v>252</v>
      </c>
      <c r="I46" s="18" t="s">
        <v>29</v>
      </c>
      <c r="J46" s="6" t="str">
        <f t="shared" si="12"/>
        <v>Surya Smiles Dental Clinic</v>
      </c>
      <c r="K46" s="6" t="str">
        <f t="shared" si="5"/>
        <v>surya@truvisorysolutions.com</v>
      </c>
      <c r="L46" s="10" t="str">
        <f t="shared" si="6"/>
        <v>Prosthodontist</v>
      </c>
      <c r="M46" s="18" t="s">
        <v>49</v>
      </c>
      <c r="N46" s="18" t="s">
        <v>96</v>
      </c>
      <c r="O46" s="6" t="str">
        <f t="shared" si="7"/>
        <v>45423</v>
      </c>
      <c r="P46" s="6"/>
      <c r="Q46" s="6"/>
      <c r="R46" s="6"/>
      <c r="S46" s="6"/>
      <c r="T46" s="6"/>
      <c r="U46" s="7" t="s">
        <v>32</v>
      </c>
      <c r="V46" s="6">
        <f t="shared" si="8"/>
        <v>-19.8893</v>
      </c>
      <c r="W46" s="6">
        <f t="shared" si="17"/>
        <v>18.2294</v>
      </c>
      <c r="X46" s="23" t="str">
        <f t="shared" si="20"/>
        <v>University Of Maryland</v>
      </c>
      <c r="Y46" s="7" t="s">
        <v>25</v>
      </c>
      <c r="Z46" s="15" t="s">
        <v>253</v>
      </c>
      <c r="AA46" s="16"/>
      <c r="AB46" s="16"/>
      <c r="AC46" s="17"/>
    </row>
    <row r="47">
      <c r="A47" s="6" t="str">
        <f t="shared" si="1"/>
        <v>6888184214</v>
      </c>
      <c r="B47" s="7" t="s">
        <v>25</v>
      </c>
      <c r="C47" s="6" t="str">
        <f t="shared" si="2"/>
        <v>5635491038</v>
      </c>
      <c r="D47" s="18" t="s">
        <v>254</v>
      </c>
      <c r="E47" s="6"/>
      <c r="F47" s="18" t="s">
        <v>167</v>
      </c>
      <c r="G47" s="6" t="str">
        <f t="shared" si="3"/>
        <v>Sushmitha  Kantipudi</v>
      </c>
      <c r="H47" s="6" t="s">
        <v>255</v>
      </c>
      <c r="I47" s="18" t="s">
        <v>44</v>
      </c>
      <c r="J47" s="6" t="str">
        <f t="shared" si="12"/>
        <v>Sushmitha Smiles Dental Clinic</v>
      </c>
      <c r="K47" s="6" t="str">
        <f t="shared" si="5"/>
        <v>sushmitha@truvisorysolutions.com</v>
      </c>
      <c r="L47" s="10" t="str">
        <f t="shared" si="6"/>
        <v>Oral and Maxillofacial Surgeon</v>
      </c>
      <c r="M47" s="18" t="s">
        <v>49</v>
      </c>
      <c r="N47" s="18" t="s">
        <v>256</v>
      </c>
      <c r="O47" s="6" t="str">
        <f t="shared" si="7"/>
        <v>21731</v>
      </c>
      <c r="P47" s="6"/>
      <c r="Q47" s="6"/>
      <c r="R47" s="6"/>
      <c r="S47" s="6"/>
      <c r="T47" s="6"/>
      <c r="U47" s="7" t="s">
        <v>32</v>
      </c>
      <c r="V47" s="6">
        <f t="shared" si="8"/>
        <v>-18.2782</v>
      </c>
      <c r="W47" s="6">
        <f t="shared" si="17"/>
        <v>75.1651</v>
      </c>
      <c r="X47" s="23" t="str">
        <f t="shared" si="20"/>
        <v>Foreign School , 1983</v>
      </c>
      <c r="Y47" s="7" t="s">
        <v>25</v>
      </c>
      <c r="Z47" s="15" t="s">
        <v>257</v>
      </c>
      <c r="AA47" s="16"/>
      <c r="AB47" s="16"/>
      <c r="AC47" s="17"/>
    </row>
    <row r="48">
      <c r="A48" s="6" t="str">
        <f t="shared" si="1"/>
        <v>2896625995</v>
      </c>
      <c r="B48" s="7" t="s">
        <v>25</v>
      </c>
      <c r="C48" s="6" t="str">
        <f t="shared" si="2"/>
        <v>8371993440</v>
      </c>
      <c r="D48" s="18" t="s">
        <v>258</v>
      </c>
      <c r="E48" s="6"/>
      <c r="F48" s="18" t="s">
        <v>259</v>
      </c>
      <c r="G48" s="6" t="str">
        <f t="shared" si="3"/>
        <v>Usha  Uddagala</v>
      </c>
      <c r="H48" s="6" t="s">
        <v>260</v>
      </c>
      <c r="I48" s="18" t="s">
        <v>44</v>
      </c>
      <c r="J48" s="6" t="str">
        <f t="shared" si="12"/>
        <v>Usha Smiles Dental Clinic</v>
      </c>
      <c r="K48" s="6" t="str">
        <f t="shared" si="5"/>
        <v>usha@truvisorysolutions.com</v>
      </c>
      <c r="L48" s="10" t="str">
        <f t="shared" si="6"/>
        <v>Periodontist</v>
      </c>
      <c r="M48" s="18" t="s">
        <v>49</v>
      </c>
      <c r="N48" s="18" t="s">
        <v>232</v>
      </c>
      <c r="O48" s="6" t="str">
        <f t="shared" si="7"/>
        <v>78402</v>
      </c>
      <c r="P48" s="6"/>
      <c r="Q48" s="6"/>
      <c r="R48" s="6"/>
      <c r="S48" s="6"/>
      <c r="T48" s="6"/>
      <c r="U48" s="7" t="s">
        <v>32</v>
      </c>
      <c r="V48" s="6">
        <f t="shared" si="8"/>
        <v>100.4307</v>
      </c>
      <c r="W48" s="6">
        <f t="shared" si="17"/>
        <v>79.2287</v>
      </c>
      <c r="X48" s="23" t="str">
        <f t="shared" si="20"/>
        <v>Univ Of Maryland , 2019</v>
      </c>
      <c r="Y48" s="7" t="s">
        <v>25</v>
      </c>
      <c r="Z48" s="15" t="s">
        <v>261</v>
      </c>
      <c r="AA48" s="16"/>
      <c r="AB48" s="16"/>
      <c r="AC48" s="17"/>
    </row>
    <row r="49">
      <c r="A49" s="6" t="str">
        <f t="shared" si="1"/>
        <v>1179442123</v>
      </c>
      <c r="B49" s="7" t="s">
        <v>25</v>
      </c>
      <c r="C49" s="6" t="str">
        <f t="shared" si="2"/>
        <v>5972172574</v>
      </c>
      <c r="D49" s="18" t="s">
        <v>262</v>
      </c>
      <c r="E49" s="6"/>
      <c r="F49" s="18" t="s">
        <v>263</v>
      </c>
      <c r="G49" s="6" t="str">
        <f t="shared" si="3"/>
        <v>Vijaya  Vijji</v>
      </c>
      <c r="H49" s="6" t="s">
        <v>264</v>
      </c>
      <c r="I49" s="18" t="s">
        <v>44</v>
      </c>
      <c r="J49" s="6" t="str">
        <f t="shared" si="12"/>
        <v>Vijaya Smiles Dental Clinic</v>
      </c>
      <c r="K49" s="6" t="str">
        <f t="shared" si="5"/>
        <v>vijaya@truvisorysolutions.com</v>
      </c>
      <c r="L49" s="10" t="str">
        <f t="shared" si="6"/>
        <v>Orthodontist</v>
      </c>
      <c r="M49" s="18" t="s">
        <v>49</v>
      </c>
      <c r="N49" s="18" t="s">
        <v>265</v>
      </c>
      <c r="O49" s="6" t="str">
        <f t="shared" si="7"/>
        <v>82521</v>
      </c>
      <c r="P49" s="6"/>
      <c r="Q49" s="6"/>
      <c r="R49" s="6"/>
      <c r="S49" s="6"/>
      <c r="T49" s="6"/>
      <c r="U49" s="7" t="s">
        <v>32</v>
      </c>
      <c r="V49" s="6">
        <f t="shared" si="8"/>
        <v>-11.4085</v>
      </c>
      <c r="W49" s="6">
        <f t="shared" si="17"/>
        <v>17.3438</v>
      </c>
      <c r="X49" s="23" t="str">
        <f t="shared" si="20"/>
        <v>Foreign School , 1983</v>
      </c>
      <c r="Y49" s="7" t="s">
        <v>25</v>
      </c>
      <c r="Z49" s="15" t="s">
        <v>266</v>
      </c>
      <c r="AA49" s="16"/>
      <c r="AB49" s="16"/>
      <c r="AC49" s="17"/>
    </row>
    <row r="50">
      <c r="A50" s="6" t="str">
        <f t="shared" si="1"/>
        <v>7999518865</v>
      </c>
      <c r="B50" s="20" t="s">
        <v>25</v>
      </c>
      <c r="C50" s="6" t="str">
        <f t="shared" si="2"/>
        <v>7912816981</v>
      </c>
      <c r="D50" s="21" t="s">
        <v>267</v>
      </c>
      <c r="E50" s="21" t="s">
        <v>268</v>
      </c>
      <c r="F50" s="21" t="s">
        <v>269</v>
      </c>
      <c r="G50" s="6" t="str">
        <f t="shared" si="3"/>
        <v>Vinod Kumar Balgam</v>
      </c>
      <c r="H50" s="19" t="s">
        <v>231</v>
      </c>
      <c r="I50" s="21" t="s">
        <v>29</v>
      </c>
      <c r="J50" s="6" t="str">
        <f t="shared" si="12"/>
        <v>Vinod Smiles Dental Clinic</v>
      </c>
      <c r="K50" s="6" t="str">
        <f t="shared" si="5"/>
        <v>vinod@truvisorysolutions.com</v>
      </c>
      <c r="L50" s="10" t="str">
        <f t="shared" si="6"/>
        <v>Periodontist</v>
      </c>
      <c r="M50" s="21" t="s">
        <v>30</v>
      </c>
      <c r="N50" s="19" t="s">
        <v>232</v>
      </c>
      <c r="O50" s="6" t="str">
        <f t="shared" si="7"/>
        <v>32738</v>
      </c>
      <c r="P50" s="11"/>
      <c r="Q50" s="11"/>
      <c r="R50" s="11"/>
      <c r="S50" s="11"/>
      <c r="T50" s="11"/>
      <c r="U50" s="20" t="s">
        <v>32</v>
      </c>
      <c r="V50" s="6">
        <f t="shared" si="8"/>
        <v>-21.5334</v>
      </c>
      <c r="W50" s="6">
        <f t="shared" si="17"/>
        <v>11.3889</v>
      </c>
      <c r="X50" s="19" t="s">
        <v>233</v>
      </c>
      <c r="Y50" s="20" t="s">
        <v>25</v>
      </c>
      <c r="Z50" s="15" t="s">
        <v>270</v>
      </c>
      <c r="AA50" s="24"/>
      <c r="AB50" s="24"/>
      <c r="AC50" s="25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8"/>
      <c r="Y51" s="26"/>
      <c r="Z51" s="26"/>
      <c r="AA51" s="26"/>
      <c r="AB51" s="26"/>
      <c r="AC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8"/>
      <c r="Y52" s="26"/>
      <c r="Z52" s="26"/>
      <c r="AA52" s="26"/>
      <c r="AB52" s="26"/>
      <c r="AC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8"/>
      <c r="Y53" s="26"/>
      <c r="Z53" s="26"/>
      <c r="AA53" s="26"/>
      <c r="AB53" s="26"/>
      <c r="AC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8"/>
      <c r="Y54" s="26"/>
      <c r="Z54" s="26"/>
      <c r="AA54" s="26"/>
      <c r="AB54" s="26"/>
      <c r="AC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8"/>
      <c r="Y55" s="26"/>
      <c r="Z55" s="26"/>
      <c r="AA55" s="26"/>
      <c r="AB55" s="26"/>
      <c r="AC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8"/>
      <c r="Y56" s="26"/>
      <c r="Z56" s="26"/>
      <c r="AA56" s="26"/>
      <c r="AB56" s="26"/>
      <c r="AC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8"/>
      <c r="Y57" s="26"/>
      <c r="Z57" s="26"/>
      <c r="AA57" s="26"/>
      <c r="AB57" s="26"/>
      <c r="AC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8"/>
      <c r="Y58" s="26"/>
      <c r="Z58" s="26"/>
      <c r="AA58" s="26"/>
      <c r="AB58" s="26"/>
      <c r="AC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8"/>
      <c r="Y59" s="26"/>
      <c r="Z59" s="26"/>
      <c r="AA59" s="26"/>
      <c r="AB59" s="26"/>
      <c r="AC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8"/>
      <c r="Y60" s="26"/>
      <c r="Z60" s="26"/>
      <c r="AA60" s="26"/>
      <c r="AB60" s="26"/>
      <c r="AC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8"/>
      <c r="Y61" s="26"/>
      <c r="Z61" s="26"/>
      <c r="AA61" s="26"/>
      <c r="AB61" s="26"/>
      <c r="AC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8"/>
      <c r="Y62" s="26"/>
      <c r="Z62" s="26"/>
      <c r="AA62" s="26"/>
      <c r="AB62" s="26"/>
      <c r="AC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8"/>
      <c r="Y63" s="26"/>
      <c r="Z63" s="26"/>
      <c r="AA63" s="26"/>
      <c r="AB63" s="26"/>
      <c r="AC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8"/>
      <c r="Y64" s="26"/>
      <c r="Z64" s="26"/>
      <c r="AA64" s="26"/>
      <c r="AB64" s="26"/>
      <c r="AC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8"/>
      <c r="Y65" s="26"/>
      <c r="Z65" s="26"/>
      <c r="AA65" s="26"/>
      <c r="AB65" s="26"/>
      <c r="AC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8"/>
      <c r="Y66" s="26"/>
      <c r="Z66" s="26"/>
      <c r="AA66" s="26"/>
      <c r="AB66" s="26"/>
      <c r="AC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8"/>
      <c r="Y67" s="26"/>
      <c r="Z67" s="26"/>
      <c r="AA67" s="26"/>
      <c r="AB67" s="26"/>
      <c r="AC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8"/>
      <c r="Y68" s="26"/>
      <c r="Z68" s="26"/>
      <c r="AA68" s="26"/>
      <c r="AB68" s="26"/>
      <c r="AC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8"/>
      <c r="Y69" s="26"/>
      <c r="Z69" s="26"/>
      <c r="AA69" s="26"/>
      <c r="AB69" s="26"/>
      <c r="AC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8"/>
      <c r="Y70" s="26"/>
      <c r="Z70" s="26"/>
      <c r="AA70" s="26"/>
      <c r="AB70" s="26"/>
      <c r="AC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8"/>
      <c r="Y71" s="26"/>
      <c r="Z71" s="26"/>
      <c r="AA71" s="26"/>
      <c r="AB71" s="26"/>
      <c r="AC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8"/>
      <c r="Y72" s="26"/>
      <c r="Z72" s="26"/>
      <c r="AA72" s="26"/>
      <c r="AB72" s="26"/>
      <c r="AC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8"/>
      <c r="Y73" s="26"/>
      <c r="Z73" s="26"/>
      <c r="AA73" s="26"/>
      <c r="AB73" s="26"/>
      <c r="AC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8"/>
      <c r="Y74" s="26"/>
      <c r="Z74" s="26"/>
      <c r="AA74" s="26"/>
      <c r="AB74" s="26"/>
      <c r="AC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8"/>
      <c r="Y75" s="26"/>
      <c r="Z75" s="26"/>
      <c r="AA75" s="26"/>
      <c r="AB75" s="26"/>
      <c r="AC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8"/>
      <c r="Y76" s="26"/>
      <c r="Z76" s="26"/>
      <c r="AA76" s="26"/>
      <c r="AB76" s="26"/>
      <c r="AC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8"/>
      <c r="Y77" s="26"/>
      <c r="Z77" s="26"/>
      <c r="AA77" s="26"/>
      <c r="AB77" s="26"/>
      <c r="AC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8"/>
      <c r="Y78" s="26"/>
      <c r="Z78" s="26"/>
      <c r="AA78" s="26"/>
      <c r="AB78" s="26"/>
      <c r="AC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8"/>
      <c r="Y79" s="26"/>
      <c r="Z79" s="26"/>
      <c r="AA79" s="26"/>
      <c r="AB79" s="26"/>
      <c r="AC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8"/>
      <c r="Y80" s="26"/>
      <c r="Z80" s="26"/>
      <c r="AA80" s="26"/>
      <c r="AB80" s="26"/>
      <c r="AC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8"/>
      <c r="Y81" s="26"/>
      <c r="Z81" s="26"/>
      <c r="AA81" s="26"/>
      <c r="AB81" s="26"/>
      <c r="AC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8"/>
      <c r="Y82" s="26"/>
      <c r="Z82" s="26"/>
      <c r="AA82" s="26"/>
      <c r="AB82" s="26"/>
      <c r="AC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8"/>
      <c r="Y83" s="26"/>
      <c r="Z83" s="26"/>
      <c r="AA83" s="26"/>
      <c r="AB83" s="26"/>
      <c r="AC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8"/>
      <c r="Y84" s="26"/>
      <c r="Z84" s="26"/>
      <c r="AA84" s="26"/>
      <c r="AB84" s="26"/>
      <c r="AC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8"/>
      <c r="Y85" s="26"/>
      <c r="Z85" s="26"/>
      <c r="AA85" s="26"/>
      <c r="AB85" s="26"/>
      <c r="AC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8"/>
      <c r="Y86" s="26"/>
      <c r="Z86" s="26"/>
      <c r="AA86" s="26"/>
      <c r="AB86" s="26"/>
      <c r="AC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8"/>
      <c r="Y87" s="26"/>
      <c r="Z87" s="26"/>
      <c r="AA87" s="26"/>
      <c r="AB87" s="26"/>
      <c r="AC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8"/>
      <c r="Y88" s="26"/>
      <c r="Z88" s="26"/>
      <c r="AA88" s="26"/>
      <c r="AB88" s="26"/>
      <c r="AC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8"/>
      <c r="Y89" s="26"/>
      <c r="Z89" s="26"/>
      <c r="AA89" s="26"/>
      <c r="AB89" s="26"/>
      <c r="AC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8"/>
      <c r="Y90" s="26"/>
      <c r="Z90" s="26"/>
      <c r="AA90" s="26"/>
      <c r="AB90" s="26"/>
      <c r="AC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8"/>
      <c r="Y91" s="26"/>
      <c r="Z91" s="26"/>
      <c r="AA91" s="26"/>
      <c r="AB91" s="26"/>
      <c r="AC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8"/>
      <c r="Y92" s="26"/>
      <c r="Z92" s="26"/>
      <c r="AA92" s="26"/>
      <c r="AB92" s="26"/>
      <c r="AC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8"/>
      <c r="Y93" s="26"/>
      <c r="Z93" s="26"/>
      <c r="AA93" s="26"/>
      <c r="AB93" s="26"/>
      <c r="AC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8"/>
      <c r="Y94" s="26"/>
      <c r="Z94" s="26"/>
      <c r="AA94" s="26"/>
      <c r="AB94" s="26"/>
      <c r="AC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8"/>
      <c r="Y95" s="26"/>
      <c r="Z95" s="26"/>
      <c r="AA95" s="26"/>
      <c r="AB95" s="26"/>
      <c r="AC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8"/>
      <c r="Y96" s="26"/>
      <c r="Z96" s="26"/>
      <c r="AA96" s="26"/>
      <c r="AB96" s="26"/>
      <c r="AC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8"/>
      <c r="Y97" s="26"/>
      <c r="Z97" s="26"/>
      <c r="AA97" s="26"/>
      <c r="AB97" s="26"/>
      <c r="AC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8"/>
      <c r="Y98" s="26"/>
      <c r="Z98" s="26"/>
      <c r="AA98" s="26"/>
      <c r="AB98" s="26"/>
      <c r="AC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8"/>
      <c r="Y99" s="26"/>
      <c r="Z99" s="26"/>
      <c r="AA99" s="26"/>
      <c r="AB99" s="26"/>
      <c r="AC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8"/>
      <c r="Y100" s="26"/>
      <c r="Z100" s="26"/>
      <c r="AA100" s="26"/>
      <c r="AB100" s="26"/>
      <c r="AC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8"/>
      <c r="Y101" s="26"/>
      <c r="Z101" s="26"/>
      <c r="AA101" s="26"/>
      <c r="AB101" s="26"/>
      <c r="AC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8"/>
      <c r="Y102" s="26"/>
      <c r="Z102" s="26"/>
      <c r="AA102" s="26"/>
      <c r="AB102" s="26"/>
      <c r="AC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8"/>
      <c r="Y103" s="26"/>
      <c r="Z103" s="26"/>
      <c r="AA103" s="26"/>
      <c r="AB103" s="26"/>
      <c r="AC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8"/>
      <c r="Y104" s="26"/>
      <c r="Z104" s="26"/>
      <c r="AA104" s="26"/>
      <c r="AB104" s="26"/>
      <c r="AC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8"/>
      <c r="Y105" s="26"/>
      <c r="Z105" s="26"/>
      <c r="AA105" s="26"/>
      <c r="AB105" s="26"/>
      <c r="AC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8"/>
      <c r="Y106" s="26"/>
      <c r="Z106" s="26"/>
      <c r="AA106" s="26"/>
      <c r="AB106" s="26"/>
      <c r="AC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8"/>
      <c r="Y107" s="26"/>
      <c r="Z107" s="26"/>
      <c r="AA107" s="26"/>
      <c r="AB107" s="26"/>
      <c r="AC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8"/>
      <c r="Y108" s="26"/>
      <c r="Z108" s="26"/>
      <c r="AA108" s="26"/>
      <c r="AB108" s="26"/>
      <c r="AC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8"/>
      <c r="Y109" s="26"/>
      <c r="Z109" s="26"/>
      <c r="AA109" s="26"/>
      <c r="AB109" s="26"/>
      <c r="AC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8"/>
      <c r="Y110" s="26"/>
      <c r="Z110" s="26"/>
      <c r="AA110" s="26"/>
      <c r="AB110" s="26"/>
      <c r="AC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8"/>
      <c r="Y111" s="26"/>
      <c r="Z111" s="26"/>
      <c r="AA111" s="26"/>
      <c r="AB111" s="26"/>
      <c r="AC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8"/>
      <c r="Y112" s="26"/>
      <c r="Z112" s="26"/>
      <c r="AA112" s="26"/>
      <c r="AB112" s="26"/>
      <c r="AC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8"/>
      <c r="Y113" s="26"/>
      <c r="Z113" s="26"/>
      <c r="AA113" s="26"/>
      <c r="AB113" s="26"/>
      <c r="AC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8"/>
      <c r="Y114" s="26"/>
      <c r="Z114" s="26"/>
      <c r="AA114" s="26"/>
      <c r="AB114" s="26"/>
      <c r="AC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8"/>
      <c r="Y115" s="26"/>
      <c r="Z115" s="26"/>
      <c r="AA115" s="26"/>
      <c r="AB115" s="26"/>
      <c r="AC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8"/>
      <c r="Y116" s="26"/>
      <c r="Z116" s="26"/>
      <c r="AA116" s="26"/>
      <c r="AB116" s="26"/>
      <c r="AC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8"/>
      <c r="Y117" s="26"/>
      <c r="Z117" s="26"/>
      <c r="AA117" s="26"/>
      <c r="AB117" s="26"/>
      <c r="AC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8"/>
      <c r="Y118" s="26"/>
      <c r="Z118" s="26"/>
      <c r="AA118" s="26"/>
      <c r="AB118" s="26"/>
      <c r="AC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8"/>
      <c r="Y119" s="26"/>
      <c r="Z119" s="26"/>
      <c r="AA119" s="26"/>
      <c r="AB119" s="26"/>
      <c r="AC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8"/>
      <c r="Y120" s="26"/>
      <c r="Z120" s="26"/>
      <c r="AA120" s="26"/>
      <c r="AB120" s="26"/>
      <c r="AC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8"/>
      <c r="Y121" s="26"/>
      <c r="Z121" s="26"/>
      <c r="AA121" s="26"/>
      <c r="AB121" s="26"/>
      <c r="AC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8"/>
      <c r="Y122" s="26"/>
      <c r="Z122" s="26"/>
      <c r="AA122" s="26"/>
      <c r="AB122" s="26"/>
      <c r="AC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8"/>
      <c r="Y123" s="26"/>
      <c r="Z123" s="26"/>
      <c r="AA123" s="26"/>
      <c r="AB123" s="26"/>
      <c r="AC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8"/>
      <c r="Y124" s="26"/>
      <c r="Z124" s="26"/>
      <c r="AA124" s="26"/>
      <c r="AB124" s="26"/>
      <c r="AC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8"/>
      <c r="Y125" s="26"/>
      <c r="Z125" s="26"/>
      <c r="AA125" s="26"/>
      <c r="AB125" s="26"/>
      <c r="AC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8"/>
      <c r="Y126" s="26"/>
      <c r="Z126" s="26"/>
      <c r="AA126" s="26"/>
      <c r="AB126" s="26"/>
      <c r="AC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8"/>
      <c r="Y127" s="26"/>
      <c r="Z127" s="26"/>
      <c r="AA127" s="26"/>
      <c r="AB127" s="26"/>
      <c r="AC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8"/>
      <c r="Y128" s="26"/>
      <c r="Z128" s="26"/>
      <c r="AA128" s="26"/>
      <c r="AB128" s="26"/>
      <c r="AC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8"/>
      <c r="Y129" s="26"/>
      <c r="Z129" s="26"/>
      <c r="AA129" s="26"/>
      <c r="AB129" s="26"/>
      <c r="AC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8"/>
      <c r="Y130" s="26"/>
      <c r="Z130" s="26"/>
      <c r="AA130" s="26"/>
      <c r="AB130" s="26"/>
      <c r="AC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8"/>
      <c r="Y131" s="26"/>
      <c r="Z131" s="26"/>
      <c r="AA131" s="26"/>
      <c r="AB131" s="26"/>
      <c r="AC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8"/>
      <c r="Y132" s="26"/>
      <c r="Z132" s="26"/>
      <c r="AA132" s="26"/>
      <c r="AB132" s="26"/>
      <c r="AC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8"/>
      <c r="Y133" s="26"/>
      <c r="Z133" s="26"/>
      <c r="AA133" s="26"/>
      <c r="AB133" s="26"/>
      <c r="AC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8"/>
      <c r="Y134" s="26"/>
      <c r="Z134" s="26"/>
      <c r="AA134" s="26"/>
      <c r="AB134" s="26"/>
      <c r="AC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8"/>
      <c r="Y135" s="26"/>
      <c r="Z135" s="26"/>
      <c r="AA135" s="26"/>
      <c r="AB135" s="26"/>
      <c r="AC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8"/>
      <c r="Y136" s="26"/>
      <c r="Z136" s="26"/>
      <c r="AA136" s="26"/>
      <c r="AB136" s="26"/>
      <c r="AC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8"/>
      <c r="Y137" s="26"/>
      <c r="Z137" s="26"/>
      <c r="AA137" s="26"/>
      <c r="AB137" s="26"/>
      <c r="AC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8"/>
      <c r="Y138" s="26"/>
      <c r="Z138" s="26"/>
      <c r="AA138" s="26"/>
      <c r="AB138" s="26"/>
      <c r="AC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8"/>
      <c r="Y139" s="26"/>
      <c r="Z139" s="26"/>
      <c r="AA139" s="26"/>
      <c r="AB139" s="26"/>
      <c r="AC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8"/>
      <c r="Y140" s="26"/>
      <c r="Z140" s="26"/>
      <c r="AA140" s="26"/>
      <c r="AB140" s="26"/>
      <c r="AC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8"/>
      <c r="Y141" s="26"/>
      <c r="Z141" s="26"/>
      <c r="AA141" s="26"/>
      <c r="AB141" s="26"/>
      <c r="AC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8"/>
      <c r="Y142" s="26"/>
      <c r="Z142" s="26"/>
      <c r="AA142" s="26"/>
      <c r="AB142" s="26"/>
      <c r="AC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8"/>
      <c r="Y143" s="26"/>
      <c r="Z143" s="26"/>
      <c r="AA143" s="26"/>
      <c r="AB143" s="26"/>
      <c r="AC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8"/>
      <c r="Y144" s="26"/>
      <c r="Z144" s="26"/>
      <c r="AA144" s="26"/>
      <c r="AB144" s="26"/>
      <c r="AC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8"/>
      <c r="Y145" s="26"/>
      <c r="Z145" s="26"/>
      <c r="AA145" s="26"/>
      <c r="AB145" s="26"/>
      <c r="AC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8"/>
      <c r="Y146" s="26"/>
      <c r="Z146" s="26"/>
      <c r="AA146" s="26"/>
      <c r="AB146" s="26"/>
      <c r="AC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8"/>
      <c r="Y147" s="26"/>
      <c r="Z147" s="26"/>
      <c r="AA147" s="26"/>
      <c r="AB147" s="26"/>
      <c r="AC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8"/>
      <c r="Y148" s="26"/>
      <c r="Z148" s="26"/>
      <c r="AA148" s="26"/>
      <c r="AB148" s="26"/>
      <c r="AC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8"/>
      <c r="Y149" s="26"/>
      <c r="Z149" s="26"/>
      <c r="AA149" s="26"/>
      <c r="AB149" s="26"/>
      <c r="AC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8"/>
      <c r="Y150" s="26"/>
      <c r="Z150" s="26"/>
      <c r="AA150" s="26"/>
      <c r="AB150" s="26"/>
      <c r="AC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8"/>
      <c r="Y151" s="26"/>
      <c r="Z151" s="26"/>
      <c r="AA151" s="26"/>
      <c r="AB151" s="26"/>
      <c r="AC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8"/>
      <c r="Y152" s="26"/>
      <c r="Z152" s="26"/>
      <c r="AA152" s="26"/>
      <c r="AB152" s="26"/>
      <c r="AC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8"/>
      <c r="Y153" s="26"/>
      <c r="Z153" s="26"/>
      <c r="AA153" s="26"/>
      <c r="AB153" s="26"/>
      <c r="AC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8"/>
      <c r="Y154" s="26"/>
      <c r="Z154" s="26"/>
      <c r="AA154" s="26"/>
      <c r="AB154" s="26"/>
      <c r="AC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8"/>
      <c r="Y155" s="26"/>
      <c r="Z155" s="26"/>
      <c r="AA155" s="26"/>
      <c r="AB155" s="26"/>
      <c r="AC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8"/>
      <c r="Y156" s="26"/>
      <c r="Z156" s="26"/>
      <c r="AA156" s="26"/>
      <c r="AB156" s="26"/>
      <c r="AC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8"/>
      <c r="Y157" s="26"/>
      <c r="Z157" s="26"/>
      <c r="AA157" s="26"/>
      <c r="AB157" s="26"/>
      <c r="AC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8"/>
      <c r="Y158" s="26"/>
      <c r="Z158" s="26"/>
      <c r="AA158" s="26"/>
      <c r="AB158" s="26"/>
      <c r="AC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8"/>
      <c r="Y159" s="26"/>
      <c r="Z159" s="26"/>
      <c r="AA159" s="26"/>
      <c r="AB159" s="26"/>
      <c r="AC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8"/>
      <c r="Y160" s="26"/>
      <c r="Z160" s="26"/>
      <c r="AA160" s="26"/>
      <c r="AB160" s="26"/>
      <c r="AC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8"/>
      <c r="Y161" s="26"/>
      <c r="Z161" s="26"/>
      <c r="AA161" s="26"/>
      <c r="AB161" s="26"/>
      <c r="AC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8"/>
      <c r="Y162" s="26"/>
      <c r="Z162" s="26"/>
      <c r="AA162" s="26"/>
      <c r="AB162" s="26"/>
      <c r="AC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8"/>
      <c r="Y163" s="26"/>
      <c r="Z163" s="26"/>
      <c r="AA163" s="26"/>
      <c r="AB163" s="26"/>
      <c r="AC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8"/>
      <c r="Y164" s="26"/>
      <c r="Z164" s="26"/>
      <c r="AA164" s="26"/>
      <c r="AB164" s="26"/>
      <c r="AC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8"/>
      <c r="Y165" s="26"/>
      <c r="Z165" s="26"/>
      <c r="AA165" s="26"/>
      <c r="AB165" s="26"/>
      <c r="AC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8"/>
      <c r="Y166" s="26"/>
      <c r="Z166" s="26"/>
      <c r="AA166" s="26"/>
      <c r="AB166" s="26"/>
      <c r="AC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8"/>
      <c r="Y167" s="26"/>
      <c r="Z167" s="26"/>
      <c r="AA167" s="26"/>
      <c r="AB167" s="26"/>
      <c r="AC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8"/>
      <c r="Y168" s="26"/>
      <c r="Z168" s="26"/>
      <c r="AA168" s="26"/>
      <c r="AB168" s="26"/>
      <c r="AC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8"/>
      <c r="Y169" s="26"/>
      <c r="Z169" s="26"/>
      <c r="AA169" s="26"/>
      <c r="AB169" s="26"/>
      <c r="AC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8"/>
      <c r="Y170" s="26"/>
      <c r="Z170" s="26"/>
      <c r="AA170" s="26"/>
      <c r="AB170" s="26"/>
      <c r="AC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8"/>
      <c r="Y171" s="26"/>
      <c r="Z171" s="26"/>
      <c r="AA171" s="26"/>
      <c r="AB171" s="26"/>
      <c r="AC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8"/>
      <c r="Y172" s="26"/>
      <c r="Z172" s="26"/>
      <c r="AA172" s="26"/>
      <c r="AB172" s="26"/>
      <c r="AC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8"/>
      <c r="Y173" s="26"/>
      <c r="Z173" s="26"/>
      <c r="AA173" s="26"/>
      <c r="AB173" s="26"/>
      <c r="AC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8"/>
      <c r="Y174" s="26"/>
      <c r="Z174" s="26"/>
      <c r="AA174" s="26"/>
      <c r="AB174" s="26"/>
      <c r="AC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8"/>
      <c r="Y175" s="26"/>
      <c r="Z175" s="26"/>
      <c r="AA175" s="26"/>
      <c r="AB175" s="26"/>
      <c r="AC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8"/>
      <c r="Y176" s="26"/>
      <c r="Z176" s="26"/>
      <c r="AA176" s="26"/>
      <c r="AB176" s="26"/>
      <c r="AC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8"/>
      <c r="Y177" s="26"/>
      <c r="Z177" s="26"/>
      <c r="AA177" s="26"/>
      <c r="AB177" s="26"/>
      <c r="AC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8"/>
      <c r="Y178" s="26"/>
      <c r="Z178" s="26"/>
      <c r="AA178" s="26"/>
      <c r="AB178" s="26"/>
      <c r="AC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8"/>
      <c r="Y179" s="26"/>
      <c r="Z179" s="26"/>
      <c r="AA179" s="26"/>
      <c r="AB179" s="26"/>
      <c r="AC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8"/>
      <c r="Y180" s="26"/>
      <c r="Z180" s="26"/>
      <c r="AA180" s="26"/>
      <c r="AB180" s="26"/>
      <c r="AC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8"/>
      <c r="Y181" s="26"/>
      <c r="Z181" s="26"/>
      <c r="AA181" s="26"/>
      <c r="AB181" s="26"/>
      <c r="AC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8"/>
      <c r="Y182" s="26"/>
      <c r="Z182" s="26"/>
      <c r="AA182" s="26"/>
      <c r="AB182" s="26"/>
      <c r="AC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8"/>
      <c r="Y183" s="26"/>
      <c r="Z183" s="26"/>
      <c r="AA183" s="26"/>
      <c r="AB183" s="26"/>
      <c r="AC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8"/>
      <c r="Y184" s="26"/>
      <c r="Z184" s="26"/>
      <c r="AA184" s="26"/>
      <c r="AB184" s="26"/>
      <c r="AC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8"/>
      <c r="Y185" s="26"/>
      <c r="Z185" s="26"/>
      <c r="AA185" s="26"/>
      <c r="AB185" s="26"/>
      <c r="AC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8"/>
      <c r="Y186" s="26"/>
      <c r="Z186" s="26"/>
      <c r="AA186" s="26"/>
      <c r="AB186" s="26"/>
      <c r="AC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8"/>
      <c r="Y187" s="26"/>
      <c r="Z187" s="26"/>
      <c r="AA187" s="26"/>
      <c r="AB187" s="26"/>
      <c r="AC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8"/>
      <c r="Y188" s="26"/>
      <c r="Z188" s="26"/>
      <c r="AA188" s="26"/>
      <c r="AB188" s="26"/>
      <c r="AC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8"/>
      <c r="Y189" s="26"/>
      <c r="Z189" s="26"/>
      <c r="AA189" s="26"/>
      <c r="AB189" s="26"/>
      <c r="AC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8"/>
      <c r="Y190" s="26"/>
      <c r="Z190" s="26"/>
      <c r="AA190" s="26"/>
      <c r="AB190" s="26"/>
      <c r="AC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8"/>
      <c r="Y191" s="26"/>
      <c r="Z191" s="26"/>
      <c r="AA191" s="26"/>
      <c r="AB191" s="26"/>
      <c r="AC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8"/>
      <c r="Y192" s="26"/>
      <c r="Z192" s="26"/>
      <c r="AA192" s="26"/>
      <c r="AB192" s="26"/>
      <c r="AC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7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8"/>
      <c r="Y193" s="26"/>
      <c r="Z193" s="26"/>
      <c r="AA193" s="26"/>
      <c r="AB193" s="26"/>
      <c r="AC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7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8"/>
      <c r="Y194" s="26"/>
      <c r="Z194" s="26"/>
      <c r="AA194" s="26"/>
      <c r="AB194" s="26"/>
      <c r="AC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7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8"/>
      <c r="Y195" s="26"/>
      <c r="Z195" s="26"/>
      <c r="AA195" s="26"/>
      <c r="AB195" s="26"/>
      <c r="AC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7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8"/>
      <c r="Y196" s="26"/>
      <c r="Z196" s="26"/>
      <c r="AA196" s="26"/>
      <c r="AB196" s="26"/>
      <c r="AC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7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8"/>
      <c r="Y197" s="26"/>
      <c r="Z197" s="26"/>
      <c r="AA197" s="26"/>
      <c r="AB197" s="26"/>
      <c r="AC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7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8"/>
      <c r="Y198" s="26"/>
      <c r="Z198" s="26"/>
      <c r="AA198" s="26"/>
      <c r="AB198" s="26"/>
      <c r="AC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7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8"/>
      <c r="Y199" s="26"/>
      <c r="Z199" s="26"/>
      <c r="AA199" s="26"/>
      <c r="AB199" s="26"/>
      <c r="AC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7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8"/>
      <c r="Y200" s="26"/>
      <c r="Z200" s="26"/>
      <c r="AA200" s="26"/>
      <c r="AB200" s="26"/>
      <c r="AC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7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8"/>
      <c r="Y201" s="26"/>
      <c r="Z201" s="26"/>
      <c r="AA201" s="26"/>
      <c r="AB201" s="26"/>
      <c r="AC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7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8"/>
      <c r="Y202" s="26"/>
      <c r="Z202" s="26"/>
      <c r="AA202" s="26"/>
      <c r="AB202" s="26"/>
      <c r="AC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7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8"/>
      <c r="Y203" s="26"/>
      <c r="Z203" s="26"/>
      <c r="AA203" s="26"/>
      <c r="AB203" s="26"/>
      <c r="AC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7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8"/>
      <c r="Y204" s="26"/>
      <c r="Z204" s="26"/>
      <c r="AA204" s="26"/>
      <c r="AB204" s="26"/>
      <c r="AC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7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8"/>
      <c r="Y205" s="26"/>
      <c r="Z205" s="26"/>
      <c r="AA205" s="26"/>
      <c r="AB205" s="26"/>
      <c r="AC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7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8"/>
      <c r="Y206" s="26"/>
      <c r="Z206" s="26"/>
      <c r="AA206" s="26"/>
      <c r="AB206" s="26"/>
      <c r="AC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7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8"/>
      <c r="Y207" s="26"/>
      <c r="Z207" s="26"/>
      <c r="AA207" s="26"/>
      <c r="AB207" s="26"/>
      <c r="AC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7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8"/>
      <c r="Y208" s="26"/>
      <c r="Z208" s="26"/>
      <c r="AA208" s="26"/>
      <c r="AB208" s="26"/>
      <c r="AC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7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8"/>
      <c r="Y209" s="26"/>
      <c r="Z209" s="26"/>
      <c r="AA209" s="26"/>
      <c r="AB209" s="26"/>
      <c r="AC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7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8"/>
      <c r="Y210" s="26"/>
      <c r="Z210" s="26"/>
      <c r="AA210" s="26"/>
      <c r="AB210" s="26"/>
      <c r="AC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7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8"/>
      <c r="Y211" s="26"/>
      <c r="Z211" s="26"/>
      <c r="AA211" s="26"/>
      <c r="AB211" s="26"/>
      <c r="AC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7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8"/>
      <c r="Y212" s="26"/>
      <c r="Z212" s="26"/>
      <c r="AA212" s="26"/>
      <c r="AB212" s="26"/>
      <c r="AC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7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8"/>
      <c r="Y213" s="26"/>
      <c r="Z213" s="26"/>
      <c r="AA213" s="26"/>
      <c r="AB213" s="26"/>
      <c r="AC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7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8"/>
      <c r="Y214" s="26"/>
      <c r="Z214" s="26"/>
      <c r="AA214" s="26"/>
      <c r="AB214" s="26"/>
      <c r="AC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7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8"/>
      <c r="Y215" s="26"/>
      <c r="Z215" s="26"/>
      <c r="AA215" s="26"/>
      <c r="AB215" s="26"/>
      <c r="AC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7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8"/>
      <c r="Y216" s="26"/>
      <c r="Z216" s="26"/>
      <c r="AA216" s="26"/>
      <c r="AB216" s="26"/>
      <c r="AC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7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8"/>
      <c r="Y217" s="26"/>
      <c r="Z217" s="26"/>
      <c r="AA217" s="26"/>
      <c r="AB217" s="26"/>
      <c r="AC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7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8"/>
      <c r="Y218" s="26"/>
      <c r="Z218" s="26"/>
      <c r="AA218" s="26"/>
      <c r="AB218" s="26"/>
      <c r="AC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7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8"/>
      <c r="Y219" s="26"/>
      <c r="Z219" s="26"/>
      <c r="AA219" s="26"/>
      <c r="AB219" s="26"/>
      <c r="AC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7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8"/>
      <c r="Y220" s="26"/>
      <c r="Z220" s="26"/>
      <c r="AA220" s="26"/>
      <c r="AB220" s="26"/>
      <c r="AC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7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8"/>
      <c r="Y221" s="26"/>
      <c r="Z221" s="26"/>
      <c r="AA221" s="26"/>
      <c r="AB221" s="26"/>
      <c r="AC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7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8"/>
      <c r="Y222" s="26"/>
      <c r="Z222" s="26"/>
      <c r="AA222" s="26"/>
      <c r="AB222" s="26"/>
      <c r="AC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7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8"/>
      <c r="Y223" s="26"/>
      <c r="Z223" s="26"/>
      <c r="AA223" s="26"/>
      <c r="AB223" s="26"/>
      <c r="AC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7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8"/>
      <c r="Y224" s="26"/>
      <c r="Z224" s="26"/>
      <c r="AA224" s="26"/>
      <c r="AB224" s="26"/>
      <c r="AC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7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8"/>
      <c r="Y225" s="26"/>
      <c r="Z225" s="26"/>
      <c r="AA225" s="26"/>
      <c r="AB225" s="26"/>
      <c r="AC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7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8"/>
      <c r="Y226" s="26"/>
      <c r="Z226" s="26"/>
      <c r="AA226" s="26"/>
      <c r="AB226" s="26"/>
      <c r="AC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7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8"/>
      <c r="Y227" s="26"/>
      <c r="Z227" s="26"/>
      <c r="AA227" s="26"/>
      <c r="AB227" s="26"/>
      <c r="AC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7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8"/>
      <c r="Y228" s="26"/>
      <c r="Z228" s="26"/>
      <c r="AA228" s="26"/>
      <c r="AB228" s="26"/>
      <c r="AC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7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8"/>
      <c r="Y229" s="26"/>
      <c r="Z229" s="26"/>
      <c r="AA229" s="26"/>
      <c r="AB229" s="26"/>
      <c r="AC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7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8"/>
      <c r="Y230" s="26"/>
      <c r="Z230" s="26"/>
      <c r="AA230" s="26"/>
      <c r="AB230" s="26"/>
      <c r="AC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7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8"/>
      <c r="Y231" s="26"/>
      <c r="Z231" s="26"/>
      <c r="AA231" s="26"/>
      <c r="AB231" s="26"/>
      <c r="AC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7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8"/>
      <c r="Y232" s="26"/>
      <c r="Z232" s="26"/>
      <c r="AA232" s="26"/>
      <c r="AB232" s="26"/>
      <c r="AC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7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8"/>
      <c r="Y233" s="26"/>
      <c r="Z233" s="26"/>
      <c r="AA233" s="26"/>
      <c r="AB233" s="26"/>
      <c r="AC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7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8"/>
      <c r="Y234" s="26"/>
      <c r="Z234" s="26"/>
      <c r="AA234" s="26"/>
      <c r="AB234" s="26"/>
      <c r="AC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7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8"/>
      <c r="Y235" s="26"/>
      <c r="Z235" s="26"/>
      <c r="AA235" s="26"/>
      <c r="AB235" s="26"/>
      <c r="AC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7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8"/>
      <c r="Y236" s="26"/>
      <c r="Z236" s="26"/>
      <c r="AA236" s="26"/>
      <c r="AB236" s="26"/>
      <c r="AC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7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8"/>
      <c r="Y237" s="26"/>
      <c r="Z237" s="26"/>
      <c r="AA237" s="26"/>
      <c r="AB237" s="26"/>
      <c r="AC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7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8"/>
      <c r="Y238" s="26"/>
      <c r="Z238" s="26"/>
      <c r="AA238" s="26"/>
      <c r="AB238" s="26"/>
      <c r="AC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7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8"/>
      <c r="Y239" s="26"/>
      <c r="Z239" s="26"/>
      <c r="AA239" s="26"/>
      <c r="AB239" s="26"/>
      <c r="AC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7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8"/>
      <c r="Y240" s="26"/>
      <c r="Z240" s="26"/>
      <c r="AA240" s="26"/>
      <c r="AB240" s="26"/>
      <c r="AC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7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8"/>
      <c r="Y241" s="26"/>
      <c r="Z241" s="26"/>
      <c r="AA241" s="26"/>
      <c r="AB241" s="26"/>
      <c r="AC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7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8"/>
      <c r="Y242" s="26"/>
      <c r="Z242" s="26"/>
      <c r="AA242" s="26"/>
      <c r="AB242" s="26"/>
      <c r="AC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7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8"/>
      <c r="Y243" s="26"/>
      <c r="Z243" s="26"/>
      <c r="AA243" s="26"/>
      <c r="AB243" s="26"/>
      <c r="AC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7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8"/>
      <c r="Y244" s="26"/>
      <c r="Z244" s="26"/>
      <c r="AA244" s="26"/>
      <c r="AB244" s="26"/>
      <c r="AC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7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8"/>
      <c r="Y245" s="26"/>
      <c r="Z245" s="26"/>
      <c r="AA245" s="26"/>
      <c r="AB245" s="26"/>
      <c r="AC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7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8"/>
      <c r="Y246" s="26"/>
      <c r="Z246" s="26"/>
      <c r="AA246" s="26"/>
      <c r="AB246" s="26"/>
      <c r="AC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7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8"/>
      <c r="Y247" s="26"/>
      <c r="Z247" s="26"/>
      <c r="AA247" s="26"/>
      <c r="AB247" s="26"/>
      <c r="AC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7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8"/>
      <c r="Y248" s="26"/>
      <c r="Z248" s="26"/>
      <c r="AA248" s="26"/>
      <c r="AB248" s="26"/>
      <c r="AC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7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8"/>
      <c r="Y249" s="26"/>
      <c r="Z249" s="26"/>
      <c r="AA249" s="26"/>
      <c r="AB249" s="26"/>
      <c r="AC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7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8"/>
      <c r="Y250" s="26"/>
      <c r="Z250" s="26"/>
      <c r="AA250" s="26"/>
      <c r="AB250" s="26"/>
      <c r="AC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7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8"/>
      <c r="Y251" s="26"/>
      <c r="Z251" s="26"/>
      <c r="AA251" s="26"/>
      <c r="AB251" s="26"/>
      <c r="AC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7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8"/>
      <c r="Y252" s="26"/>
      <c r="Z252" s="26"/>
      <c r="AA252" s="26"/>
      <c r="AB252" s="26"/>
      <c r="AC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7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8"/>
      <c r="Y253" s="26"/>
      <c r="Z253" s="26"/>
      <c r="AA253" s="26"/>
      <c r="AB253" s="26"/>
      <c r="AC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7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8"/>
      <c r="Y254" s="26"/>
      <c r="Z254" s="26"/>
      <c r="AA254" s="26"/>
      <c r="AB254" s="26"/>
      <c r="AC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7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8"/>
      <c r="Y255" s="26"/>
      <c r="Z255" s="26"/>
      <c r="AA255" s="26"/>
      <c r="AB255" s="26"/>
      <c r="AC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7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8"/>
      <c r="Y256" s="26"/>
      <c r="Z256" s="26"/>
      <c r="AA256" s="26"/>
      <c r="AB256" s="26"/>
      <c r="AC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7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8"/>
      <c r="Y257" s="26"/>
      <c r="Z257" s="26"/>
      <c r="AA257" s="26"/>
      <c r="AB257" s="26"/>
      <c r="AC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7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8"/>
      <c r="Y258" s="26"/>
      <c r="Z258" s="26"/>
      <c r="AA258" s="26"/>
      <c r="AB258" s="26"/>
      <c r="AC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7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8"/>
      <c r="Y259" s="26"/>
      <c r="Z259" s="26"/>
      <c r="AA259" s="26"/>
      <c r="AB259" s="26"/>
      <c r="AC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7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8"/>
      <c r="Y260" s="26"/>
      <c r="Z260" s="26"/>
      <c r="AA260" s="26"/>
      <c r="AB260" s="26"/>
      <c r="AC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7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8"/>
      <c r="Y261" s="26"/>
      <c r="Z261" s="26"/>
      <c r="AA261" s="26"/>
      <c r="AB261" s="26"/>
      <c r="AC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7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8"/>
      <c r="Y262" s="26"/>
      <c r="Z262" s="26"/>
      <c r="AA262" s="26"/>
      <c r="AB262" s="26"/>
      <c r="AC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7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8"/>
      <c r="Y263" s="26"/>
      <c r="Z263" s="26"/>
      <c r="AA263" s="26"/>
      <c r="AB263" s="26"/>
      <c r="AC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7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8"/>
      <c r="Y264" s="26"/>
      <c r="Z264" s="26"/>
      <c r="AA264" s="26"/>
      <c r="AB264" s="26"/>
      <c r="AC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7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8"/>
      <c r="Y265" s="26"/>
      <c r="Z265" s="26"/>
      <c r="AA265" s="26"/>
      <c r="AB265" s="26"/>
      <c r="AC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7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8"/>
      <c r="Y266" s="26"/>
      <c r="Z266" s="26"/>
      <c r="AA266" s="26"/>
      <c r="AB266" s="26"/>
      <c r="AC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7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8"/>
      <c r="Y267" s="26"/>
      <c r="Z267" s="26"/>
      <c r="AA267" s="26"/>
      <c r="AB267" s="26"/>
      <c r="AC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7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8"/>
      <c r="Y268" s="26"/>
      <c r="Z268" s="26"/>
      <c r="AA268" s="26"/>
      <c r="AB268" s="26"/>
      <c r="AC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7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8"/>
      <c r="Y269" s="26"/>
      <c r="Z269" s="26"/>
      <c r="AA269" s="26"/>
      <c r="AB269" s="26"/>
      <c r="AC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7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8"/>
      <c r="Y270" s="26"/>
      <c r="Z270" s="26"/>
      <c r="AA270" s="26"/>
      <c r="AB270" s="26"/>
      <c r="AC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7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8"/>
      <c r="Y271" s="26"/>
      <c r="Z271" s="26"/>
      <c r="AA271" s="26"/>
      <c r="AB271" s="26"/>
      <c r="AC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7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8"/>
      <c r="Y272" s="26"/>
      <c r="Z272" s="26"/>
      <c r="AA272" s="26"/>
      <c r="AB272" s="26"/>
      <c r="AC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7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8"/>
      <c r="Y273" s="26"/>
      <c r="Z273" s="26"/>
      <c r="AA273" s="26"/>
      <c r="AB273" s="26"/>
      <c r="AC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7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8"/>
      <c r="Y274" s="26"/>
      <c r="Z274" s="26"/>
      <c r="AA274" s="26"/>
      <c r="AB274" s="26"/>
      <c r="AC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7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8"/>
      <c r="Y275" s="26"/>
      <c r="Z275" s="26"/>
      <c r="AA275" s="26"/>
      <c r="AB275" s="26"/>
      <c r="AC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7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8"/>
      <c r="Y276" s="26"/>
      <c r="Z276" s="26"/>
      <c r="AA276" s="26"/>
      <c r="AB276" s="26"/>
      <c r="AC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7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8"/>
      <c r="Y277" s="26"/>
      <c r="Z277" s="26"/>
      <c r="AA277" s="26"/>
      <c r="AB277" s="26"/>
      <c r="AC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7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8"/>
      <c r="Y278" s="26"/>
      <c r="Z278" s="26"/>
      <c r="AA278" s="26"/>
      <c r="AB278" s="26"/>
      <c r="AC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7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8"/>
      <c r="Y279" s="26"/>
      <c r="Z279" s="26"/>
      <c r="AA279" s="26"/>
      <c r="AB279" s="26"/>
      <c r="AC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7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8"/>
      <c r="Y280" s="26"/>
      <c r="Z280" s="26"/>
      <c r="AA280" s="26"/>
      <c r="AB280" s="26"/>
      <c r="AC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7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8"/>
      <c r="Y281" s="26"/>
      <c r="Z281" s="26"/>
      <c r="AA281" s="26"/>
      <c r="AB281" s="26"/>
      <c r="AC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7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8"/>
      <c r="Y282" s="26"/>
      <c r="Z282" s="26"/>
      <c r="AA282" s="26"/>
      <c r="AB282" s="26"/>
      <c r="AC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7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8"/>
      <c r="Y283" s="26"/>
      <c r="Z283" s="26"/>
      <c r="AA283" s="26"/>
      <c r="AB283" s="26"/>
      <c r="AC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7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8"/>
      <c r="Y284" s="26"/>
      <c r="Z284" s="26"/>
      <c r="AA284" s="26"/>
      <c r="AB284" s="26"/>
      <c r="AC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7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8"/>
      <c r="Y285" s="26"/>
      <c r="Z285" s="26"/>
      <c r="AA285" s="26"/>
      <c r="AB285" s="26"/>
      <c r="AC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7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8"/>
      <c r="Y286" s="26"/>
      <c r="Z286" s="26"/>
      <c r="AA286" s="26"/>
      <c r="AB286" s="26"/>
      <c r="AC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7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8"/>
      <c r="Y287" s="26"/>
      <c r="Z287" s="26"/>
      <c r="AA287" s="26"/>
      <c r="AB287" s="26"/>
      <c r="AC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7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8"/>
      <c r="Y288" s="26"/>
      <c r="Z288" s="26"/>
      <c r="AA288" s="26"/>
      <c r="AB288" s="26"/>
      <c r="AC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7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8"/>
      <c r="Y289" s="26"/>
      <c r="Z289" s="26"/>
      <c r="AA289" s="26"/>
      <c r="AB289" s="26"/>
      <c r="AC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7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8"/>
      <c r="Y290" s="26"/>
      <c r="Z290" s="26"/>
      <c r="AA290" s="26"/>
      <c r="AB290" s="26"/>
      <c r="AC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7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8"/>
      <c r="Y291" s="26"/>
      <c r="Z291" s="26"/>
      <c r="AA291" s="26"/>
      <c r="AB291" s="26"/>
      <c r="AC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7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8"/>
      <c r="Y292" s="26"/>
      <c r="Z292" s="26"/>
      <c r="AA292" s="26"/>
      <c r="AB292" s="26"/>
      <c r="AC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7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8"/>
      <c r="Y293" s="26"/>
      <c r="Z293" s="26"/>
      <c r="AA293" s="26"/>
      <c r="AB293" s="26"/>
      <c r="AC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7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8"/>
      <c r="Y294" s="26"/>
      <c r="Z294" s="26"/>
      <c r="AA294" s="26"/>
      <c r="AB294" s="26"/>
      <c r="AC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7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8"/>
      <c r="Y295" s="26"/>
      <c r="Z295" s="26"/>
      <c r="AA295" s="26"/>
      <c r="AB295" s="26"/>
      <c r="AC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7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8"/>
      <c r="Y296" s="26"/>
      <c r="Z296" s="26"/>
      <c r="AA296" s="26"/>
      <c r="AB296" s="26"/>
      <c r="AC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7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8"/>
      <c r="Y297" s="26"/>
      <c r="Z297" s="26"/>
      <c r="AA297" s="26"/>
      <c r="AB297" s="26"/>
      <c r="AC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7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8"/>
      <c r="Y298" s="26"/>
      <c r="Z298" s="26"/>
      <c r="AA298" s="26"/>
      <c r="AB298" s="26"/>
      <c r="AC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7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8"/>
      <c r="Y299" s="26"/>
      <c r="Z299" s="26"/>
      <c r="AA299" s="26"/>
      <c r="AB299" s="26"/>
      <c r="AC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7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8"/>
      <c r="Y300" s="26"/>
      <c r="Z300" s="26"/>
      <c r="AA300" s="26"/>
      <c r="AB300" s="26"/>
      <c r="AC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7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8"/>
      <c r="Y301" s="26"/>
      <c r="Z301" s="26"/>
      <c r="AA301" s="26"/>
      <c r="AB301" s="26"/>
      <c r="AC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7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8"/>
      <c r="Y302" s="26"/>
      <c r="Z302" s="26"/>
      <c r="AA302" s="26"/>
      <c r="AB302" s="26"/>
      <c r="AC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7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8"/>
      <c r="Y303" s="26"/>
      <c r="Z303" s="26"/>
      <c r="AA303" s="26"/>
      <c r="AB303" s="26"/>
      <c r="AC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7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8"/>
      <c r="Y304" s="26"/>
      <c r="Z304" s="26"/>
      <c r="AA304" s="26"/>
      <c r="AB304" s="26"/>
      <c r="AC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7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8"/>
      <c r="Y305" s="26"/>
      <c r="Z305" s="26"/>
      <c r="AA305" s="26"/>
      <c r="AB305" s="26"/>
      <c r="AC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7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8"/>
      <c r="Y306" s="26"/>
      <c r="Z306" s="26"/>
      <c r="AA306" s="26"/>
      <c r="AB306" s="26"/>
      <c r="AC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7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8"/>
      <c r="Y307" s="26"/>
      <c r="Z307" s="26"/>
      <c r="AA307" s="26"/>
      <c r="AB307" s="26"/>
      <c r="AC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7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8"/>
      <c r="Y308" s="26"/>
      <c r="Z308" s="26"/>
      <c r="AA308" s="26"/>
      <c r="AB308" s="26"/>
      <c r="AC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7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8"/>
      <c r="Y309" s="26"/>
      <c r="Z309" s="26"/>
      <c r="AA309" s="26"/>
      <c r="AB309" s="26"/>
      <c r="AC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7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8"/>
      <c r="Y310" s="26"/>
      <c r="Z310" s="26"/>
      <c r="AA310" s="26"/>
      <c r="AB310" s="26"/>
      <c r="AC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7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8"/>
      <c r="Y311" s="26"/>
      <c r="Z311" s="26"/>
      <c r="AA311" s="26"/>
      <c r="AB311" s="26"/>
      <c r="AC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7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8"/>
      <c r="Y312" s="26"/>
      <c r="Z312" s="26"/>
      <c r="AA312" s="26"/>
      <c r="AB312" s="26"/>
      <c r="AC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7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8"/>
      <c r="Y313" s="26"/>
      <c r="Z313" s="26"/>
      <c r="AA313" s="26"/>
      <c r="AB313" s="26"/>
      <c r="AC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7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8"/>
      <c r="Y314" s="26"/>
      <c r="Z314" s="26"/>
      <c r="AA314" s="26"/>
      <c r="AB314" s="26"/>
      <c r="AC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7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8"/>
      <c r="Y315" s="26"/>
      <c r="Z315" s="26"/>
      <c r="AA315" s="26"/>
      <c r="AB315" s="26"/>
      <c r="AC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7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8"/>
      <c r="Y316" s="26"/>
      <c r="Z316" s="26"/>
      <c r="AA316" s="26"/>
      <c r="AB316" s="26"/>
      <c r="AC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7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8"/>
      <c r="Y317" s="26"/>
      <c r="Z317" s="26"/>
      <c r="AA317" s="26"/>
      <c r="AB317" s="26"/>
      <c r="AC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7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8"/>
      <c r="Y318" s="26"/>
      <c r="Z318" s="26"/>
      <c r="AA318" s="26"/>
      <c r="AB318" s="26"/>
      <c r="AC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7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8"/>
      <c r="Y319" s="26"/>
      <c r="Z319" s="26"/>
      <c r="AA319" s="26"/>
      <c r="AB319" s="26"/>
      <c r="AC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7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8"/>
      <c r="Y320" s="26"/>
      <c r="Z320" s="26"/>
      <c r="AA320" s="26"/>
      <c r="AB320" s="26"/>
      <c r="AC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7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8"/>
      <c r="Y321" s="26"/>
      <c r="Z321" s="26"/>
      <c r="AA321" s="26"/>
      <c r="AB321" s="26"/>
      <c r="AC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7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8"/>
      <c r="Y322" s="26"/>
      <c r="Z322" s="26"/>
      <c r="AA322" s="26"/>
      <c r="AB322" s="26"/>
      <c r="AC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7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8"/>
      <c r="Y323" s="26"/>
      <c r="Z323" s="26"/>
      <c r="AA323" s="26"/>
      <c r="AB323" s="26"/>
      <c r="AC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7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8"/>
      <c r="Y324" s="26"/>
      <c r="Z324" s="26"/>
      <c r="AA324" s="26"/>
      <c r="AB324" s="26"/>
      <c r="AC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7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8"/>
      <c r="Y325" s="26"/>
      <c r="Z325" s="26"/>
      <c r="AA325" s="26"/>
      <c r="AB325" s="26"/>
      <c r="AC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7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8"/>
      <c r="Y326" s="26"/>
      <c r="Z326" s="26"/>
      <c r="AA326" s="26"/>
      <c r="AB326" s="26"/>
      <c r="AC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7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8"/>
      <c r="Y327" s="26"/>
      <c r="Z327" s="26"/>
      <c r="AA327" s="26"/>
      <c r="AB327" s="26"/>
      <c r="AC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7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8"/>
      <c r="Y328" s="26"/>
      <c r="Z328" s="26"/>
      <c r="AA328" s="26"/>
      <c r="AB328" s="26"/>
      <c r="AC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7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8"/>
      <c r="Y329" s="26"/>
      <c r="Z329" s="26"/>
      <c r="AA329" s="26"/>
      <c r="AB329" s="26"/>
      <c r="AC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7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8"/>
      <c r="Y330" s="26"/>
      <c r="Z330" s="26"/>
      <c r="AA330" s="26"/>
      <c r="AB330" s="26"/>
      <c r="AC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7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8"/>
      <c r="Y331" s="26"/>
      <c r="Z331" s="26"/>
      <c r="AA331" s="26"/>
      <c r="AB331" s="26"/>
      <c r="AC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7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8"/>
      <c r="Y332" s="26"/>
      <c r="Z332" s="26"/>
      <c r="AA332" s="26"/>
      <c r="AB332" s="26"/>
      <c r="AC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7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8"/>
      <c r="Y333" s="26"/>
      <c r="Z333" s="26"/>
      <c r="AA333" s="26"/>
      <c r="AB333" s="26"/>
      <c r="AC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7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8"/>
      <c r="Y334" s="26"/>
      <c r="Z334" s="26"/>
      <c r="AA334" s="26"/>
      <c r="AB334" s="26"/>
      <c r="AC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7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8"/>
      <c r="Y335" s="26"/>
      <c r="Z335" s="26"/>
      <c r="AA335" s="26"/>
      <c r="AB335" s="26"/>
      <c r="AC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7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8"/>
      <c r="Y336" s="26"/>
      <c r="Z336" s="26"/>
      <c r="AA336" s="26"/>
      <c r="AB336" s="26"/>
      <c r="AC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7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8"/>
      <c r="Y337" s="26"/>
      <c r="Z337" s="26"/>
      <c r="AA337" s="26"/>
      <c r="AB337" s="26"/>
      <c r="AC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7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8"/>
      <c r="Y338" s="26"/>
      <c r="Z338" s="26"/>
      <c r="AA338" s="26"/>
      <c r="AB338" s="26"/>
      <c r="AC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7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8"/>
      <c r="Y339" s="26"/>
      <c r="Z339" s="26"/>
      <c r="AA339" s="26"/>
      <c r="AB339" s="26"/>
      <c r="AC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7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8"/>
      <c r="Y340" s="26"/>
      <c r="Z340" s="26"/>
      <c r="AA340" s="26"/>
      <c r="AB340" s="26"/>
      <c r="AC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7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8"/>
      <c r="Y341" s="26"/>
      <c r="Z341" s="26"/>
      <c r="AA341" s="26"/>
      <c r="AB341" s="26"/>
      <c r="AC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7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8"/>
      <c r="Y342" s="26"/>
      <c r="Z342" s="26"/>
      <c r="AA342" s="26"/>
      <c r="AB342" s="26"/>
      <c r="AC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7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8"/>
      <c r="Y343" s="26"/>
      <c r="Z343" s="26"/>
      <c r="AA343" s="26"/>
      <c r="AB343" s="26"/>
      <c r="AC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7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8"/>
      <c r="Y344" s="26"/>
      <c r="Z344" s="26"/>
      <c r="AA344" s="26"/>
      <c r="AB344" s="26"/>
      <c r="AC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7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8"/>
      <c r="Y345" s="26"/>
      <c r="Z345" s="26"/>
      <c r="AA345" s="26"/>
      <c r="AB345" s="26"/>
      <c r="AC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7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8"/>
      <c r="Y346" s="26"/>
      <c r="Z346" s="26"/>
      <c r="AA346" s="26"/>
      <c r="AB346" s="26"/>
      <c r="AC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7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8"/>
      <c r="Y347" s="26"/>
      <c r="Z347" s="26"/>
      <c r="AA347" s="26"/>
      <c r="AB347" s="26"/>
      <c r="AC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7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8"/>
      <c r="Y348" s="26"/>
      <c r="Z348" s="26"/>
      <c r="AA348" s="26"/>
      <c r="AB348" s="26"/>
      <c r="AC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7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8"/>
      <c r="Y349" s="26"/>
      <c r="Z349" s="26"/>
      <c r="AA349" s="26"/>
      <c r="AB349" s="26"/>
      <c r="AC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7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8"/>
      <c r="Y350" s="26"/>
      <c r="Z350" s="26"/>
      <c r="AA350" s="26"/>
      <c r="AB350" s="26"/>
      <c r="AC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7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8"/>
      <c r="Y351" s="26"/>
      <c r="Z351" s="26"/>
      <c r="AA351" s="26"/>
      <c r="AB351" s="26"/>
      <c r="AC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7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8"/>
      <c r="Y352" s="26"/>
      <c r="Z352" s="26"/>
      <c r="AA352" s="26"/>
      <c r="AB352" s="26"/>
      <c r="AC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7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8"/>
      <c r="Y353" s="26"/>
      <c r="Z353" s="26"/>
      <c r="AA353" s="26"/>
      <c r="AB353" s="26"/>
      <c r="AC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7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8"/>
      <c r="Y354" s="26"/>
      <c r="Z354" s="26"/>
      <c r="AA354" s="26"/>
      <c r="AB354" s="26"/>
      <c r="AC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7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8"/>
      <c r="Y355" s="26"/>
      <c r="Z355" s="26"/>
      <c r="AA355" s="26"/>
      <c r="AB355" s="26"/>
      <c r="AC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7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8"/>
      <c r="Y356" s="26"/>
      <c r="Z356" s="26"/>
      <c r="AA356" s="26"/>
      <c r="AB356" s="26"/>
      <c r="AC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7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8"/>
      <c r="Y357" s="26"/>
      <c r="Z357" s="26"/>
      <c r="AA357" s="26"/>
      <c r="AB357" s="26"/>
      <c r="AC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7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8"/>
      <c r="Y358" s="26"/>
      <c r="Z358" s="26"/>
      <c r="AA358" s="26"/>
      <c r="AB358" s="26"/>
      <c r="AC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7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8"/>
      <c r="Y359" s="26"/>
      <c r="Z359" s="26"/>
      <c r="AA359" s="26"/>
      <c r="AB359" s="26"/>
      <c r="AC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7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8"/>
      <c r="Y360" s="26"/>
      <c r="Z360" s="26"/>
      <c r="AA360" s="26"/>
      <c r="AB360" s="26"/>
      <c r="AC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7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8"/>
      <c r="Y361" s="26"/>
      <c r="Z361" s="26"/>
      <c r="AA361" s="26"/>
      <c r="AB361" s="26"/>
      <c r="AC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7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8"/>
      <c r="Y362" s="26"/>
      <c r="Z362" s="26"/>
      <c r="AA362" s="26"/>
      <c r="AB362" s="26"/>
      <c r="AC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7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8"/>
      <c r="Y363" s="26"/>
      <c r="Z363" s="26"/>
      <c r="AA363" s="26"/>
      <c r="AB363" s="26"/>
      <c r="AC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7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8"/>
      <c r="Y364" s="26"/>
      <c r="Z364" s="26"/>
      <c r="AA364" s="26"/>
      <c r="AB364" s="26"/>
      <c r="AC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7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8"/>
      <c r="Y365" s="26"/>
      <c r="Z365" s="26"/>
      <c r="AA365" s="26"/>
      <c r="AB365" s="26"/>
      <c r="AC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7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8"/>
      <c r="Y366" s="26"/>
      <c r="Z366" s="26"/>
      <c r="AA366" s="26"/>
      <c r="AB366" s="26"/>
      <c r="AC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7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8"/>
      <c r="Y367" s="26"/>
      <c r="Z367" s="26"/>
      <c r="AA367" s="26"/>
      <c r="AB367" s="26"/>
      <c r="AC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7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8"/>
      <c r="Y368" s="26"/>
      <c r="Z368" s="26"/>
      <c r="AA368" s="26"/>
      <c r="AB368" s="26"/>
      <c r="AC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7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8"/>
      <c r="Y369" s="26"/>
      <c r="Z369" s="26"/>
      <c r="AA369" s="26"/>
      <c r="AB369" s="26"/>
      <c r="AC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7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8"/>
      <c r="Y370" s="26"/>
      <c r="Z370" s="26"/>
      <c r="AA370" s="26"/>
      <c r="AB370" s="26"/>
      <c r="AC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7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8"/>
      <c r="Y371" s="26"/>
      <c r="Z371" s="26"/>
      <c r="AA371" s="26"/>
      <c r="AB371" s="26"/>
      <c r="AC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7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8"/>
      <c r="Y372" s="26"/>
      <c r="Z372" s="26"/>
      <c r="AA372" s="26"/>
      <c r="AB372" s="26"/>
      <c r="AC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7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8"/>
      <c r="Y373" s="26"/>
      <c r="Z373" s="26"/>
      <c r="AA373" s="26"/>
      <c r="AB373" s="26"/>
      <c r="AC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7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8"/>
      <c r="Y374" s="26"/>
      <c r="Z374" s="26"/>
      <c r="AA374" s="26"/>
      <c r="AB374" s="26"/>
      <c r="AC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7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8"/>
      <c r="Y375" s="26"/>
      <c r="Z375" s="26"/>
      <c r="AA375" s="26"/>
      <c r="AB375" s="26"/>
      <c r="AC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7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8"/>
      <c r="Y376" s="26"/>
      <c r="Z376" s="26"/>
      <c r="AA376" s="26"/>
      <c r="AB376" s="26"/>
      <c r="AC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7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8"/>
      <c r="Y377" s="26"/>
      <c r="Z377" s="26"/>
      <c r="AA377" s="26"/>
      <c r="AB377" s="26"/>
      <c r="AC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7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8"/>
      <c r="Y378" s="26"/>
      <c r="Z378" s="26"/>
      <c r="AA378" s="26"/>
      <c r="AB378" s="26"/>
      <c r="AC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7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8"/>
      <c r="Y379" s="26"/>
      <c r="Z379" s="26"/>
      <c r="AA379" s="26"/>
      <c r="AB379" s="26"/>
      <c r="AC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7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8"/>
      <c r="Y380" s="26"/>
      <c r="Z380" s="26"/>
      <c r="AA380" s="26"/>
      <c r="AB380" s="26"/>
      <c r="AC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7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8"/>
      <c r="Y381" s="26"/>
      <c r="Z381" s="26"/>
      <c r="AA381" s="26"/>
      <c r="AB381" s="26"/>
      <c r="AC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7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8"/>
      <c r="Y382" s="26"/>
      <c r="Z382" s="26"/>
      <c r="AA382" s="26"/>
      <c r="AB382" s="26"/>
      <c r="AC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7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8"/>
      <c r="Y383" s="26"/>
      <c r="Z383" s="26"/>
      <c r="AA383" s="26"/>
      <c r="AB383" s="26"/>
      <c r="AC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7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8"/>
      <c r="Y384" s="26"/>
      <c r="Z384" s="26"/>
      <c r="AA384" s="26"/>
      <c r="AB384" s="26"/>
      <c r="AC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7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8"/>
      <c r="Y385" s="26"/>
      <c r="Z385" s="26"/>
      <c r="AA385" s="26"/>
      <c r="AB385" s="26"/>
      <c r="AC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7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8"/>
      <c r="Y386" s="26"/>
      <c r="Z386" s="26"/>
      <c r="AA386" s="26"/>
      <c r="AB386" s="26"/>
      <c r="AC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7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8"/>
      <c r="Y387" s="26"/>
      <c r="Z387" s="26"/>
      <c r="AA387" s="26"/>
      <c r="AB387" s="26"/>
      <c r="AC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7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8"/>
      <c r="Y388" s="26"/>
      <c r="Z388" s="26"/>
      <c r="AA388" s="26"/>
      <c r="AB388" s="26"/>
      <c r="AC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7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8"/>
      <c r="Y389" s="26"/>
      <c r="Z389" s="26"/>
      <c r="AA389" s="26"/>
      <c r="AB389" s="26"/>
      <c r="AC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7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8"/>
      <c r="Y390" s="26"/>
      <c r="Z390" s="26"/>
      <c r="AA390" s="26"/>
      <c r="AB390" s="26"/>
      <c r="AC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7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8"/>
      <c r="Y391" s="26"/>
      <c r="Z391" s="26"/>
      <c r="AA391" s="26"/>
      <c r="AB391" s="26"/>
      <c r="AC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7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8"/>
      <c r="Y392" s="26"/>
      <c r="Z392" s="26"/>
      <c r="AA392" s="26"/>
      <c r="AB392" s="26"/>
      <c r="AC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7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8"/>
      <c r="Y393" s="26"/>
      <c r="Z393" s="26"/>
      <c r="AA393" s="26"/>
      <c r="AB393" s="26"/>
      <c r="AC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7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8"/>
      <c r="Y394" s="26"/>
      <c r="Z394" s="26"/>
      <c r="AA394" s="26"/>
      <c r="AB394" s="26"/>
      <c r="AC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7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8"/>
      <c r="Y395" s="26"/>
      <c r="Z395" s="26"/>
      <c r="AA395" s="26"/>
      <c r="AB395" s="26"/>
      <c r="AC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7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8"/>
      <c r="Y396" s="26"/>
      <c r="Z396" s="26"/>
      <c r="AA396" s="26"/>
      <c r="AB396" s="26"/>
      <c r="AC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7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8"/>
      <c r="Y397" s="26"/>
      <c r="Z397" s="26"/>
      <c r="AA397" s="26"/>
      <c r="AB397" s="26"/>
      <c r="AC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7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8"/>
      <c r="Y398" s="26"/>
      <c r="Z398" s="26"/>
      <c r="AA398" s="26"/>
      <c r="AB398" s="26"/>
      <c r="AC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7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8"/>
      <c r="Y399" s="26"/>
      <c r="Z399" s="26"/>
      <c r="AA399" s="26"/>
      <c r="AB399" s="26"/>
      <c r="AC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7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8"/>
      <c r="Y400" s="26"/>
      <c r="Z400" s="26"/>
      <c r="AA400" s="26"/>
      <c r="AB400" s="26"/>
      <c r="AC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7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8"/>
      <c r="Y401" s="26"/>
      <c r="Z401" s="26"/>
      <c r="AA401" s="26"/>
      <c r="AB401" s="26"/>
      <c r="AC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7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8"/>
      <c r="Y402" s="26"/>
      <c r="Z402" s="26"/>
      <c r="AA402" s="26"/>
      <c r="AB402" s="26"/>
      <c r="AC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7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8"/>
      <c r="Y403" s="26"/>
      <c r="Z403" s="26"/>
      <c r="AA403" s="26"/>
      <c r="AB403" s="26"/>
      <c r="AC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7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8"/>
      <c r="Y404" s="26"/>
      <c r="Z404" s="26"/>
      <c r="AA404" s="26"/>
      <c r="AB404" s="26"/>
      <c r="AC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7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8"/>
      <c r="Y405" s="26"/>
      <c r="Z405" s="26"/>
      <c r="AA405" s="26"/>
      <c r="AB405" s="26"/>
      <c r="AC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7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8"/>
      <c r="Y406" s="26"/>
      <c r="Z406" s="26"/>
      <c r="AA406" s="26"/>
      <c r="AB406" s="26"/>
      <c r="AC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7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8"/>
      <c r="Y407" s="26"/>
      <c r="Z407" s="26"/>
      <c r="AA407" s="26"/>
      <c r="AB407" s="26"/>
      <c r="AC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7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8"/>
      <c r="Y408" s="26"/>
      <c r="Z408" s="26"/>
      <c r="AA408" s="26"/>
      <c r="AB408" s="26"/>
      <c r="AC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7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8"/>
      <c r="Y409" s="26"/>
      <c r="Z409" s="26"/>
      <c r="AA409" s="26"/>
      <c r="AB409" s="26"/>
      <c r="AC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7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8"/>
      <c r="Y410" s="26"/>
      <c r="Z410" s="26"/>
      <c r="AA410" s="26"/>
      <c r="AB410" s="26"/>
      <c r="AC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7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8"/>
      <c r="Y411" s="26"/>
      <c r="Z411" s="26"/>
      <c r="AA411" s="26"/>
      <c r="AB411" s="26"/>
      <c r="AC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7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8"/>
      <c r="Y412" s="26"/>
      <c r="Z412" s="26"/>
      <c r="AA412" s="26"/>
      <c r="AB412" s="26"/>
      <c r="AC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7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8"/>
      <c r="Y413" s="26"/>
      <c r="Z413" s="26"/>
      <c r="AA413" s="26"/>
      <c r="AB413" s="26"/>
      <c r="AC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7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8"/>
      <c r="Y414" s="26"/>
      <c r="Z414" s="26"/>
      <c r="AA414" s="26"/>
      <c r="AB414" s="26"/>
      <c r="AC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7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8"/>
      <c r="Y415" s="26"/>
      <c r="Z415" s="26"/>
      <c r="AA415" s="26"/>
      <c r="AB415" s="26"/>
      <c r="AC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7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8"/>
      <c r="Y416" s="26"/>
      <c r="Z416" s="26"/>
      <c r="AA416" s="26"/>
      <c r="AB416" s="26"/>
      <c r="AC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7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8"/>
      <c r="Y417" s="26"/>
      <c r="Z417" s="26"/>
      <c r="AA417" s="26"/>
      <c r="AB417" s="26"/>
      <c r="AC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7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8"/>
      <c r="Y418" s="26"/>
      <c r="Z418" s="26"/>
      <c r="AA418" s="26"/>
      <c r="AB418" s="26"/>
      <c r="AC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7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8"/>
      <c r="Y419" s="26"/>
      <c r="Z419" s="26"/>
      <c r="AA419" s="26"/>
      <c r="AB419" s="26"/>
      <c r="AC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7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8"/>
      <c r="Y420" s="26"/>
      <c r="Z420" s="26"/>
      <c r="AA420" s="26"/>
      <c r="AB420" s="26"/>
      <c r="AC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7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8"/>
      <c r="Y421" s="26"/>
      <c r="Z421" s="26"/>
      <c r="AA421" s="26"/>
      <c r="AB421" s="26"/>
      <c r="AC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7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8"/>
      <c r="Y422" s="26"/>
      <c r="Z422" s="26"/>
      <c r="AA422" s="26"/>
      <c r="AB422" s="26"/>
      <c r="AC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7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8"/>
      <c r="Y423" s="26"/>
      <c r="Z423" s="26"/>
      <c r="AA423" s="26"/>
      <c r="AB423" s="26"/>
      <c r="AC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7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8"/>
      <c r="Y424" s="26"/>
      <c r="Z424" s="26"/>
      <c r="AA424" s="26"/>
      <c r="AB424" s="26"/>
      <c r="AC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7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8"/>
      <c r="Y425" s="26"/>
      <c r="Z425" s="26"/>
      <c r="AA425" s="26"/>
      <c r="AB425" s="26"/>
      <c r="AC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7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8"/>
      <c r="Y426" s="26"/>
      <c r="Z426" s="26"/>
      <c r="AA426" s="26"/>
      <c r="AB426" s="26"/>
      <c r="AC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7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8"/>
      <c r="Y427" s="26"/>
      <c r="Z427" s="26"/>
      <c r="AA427" s="26"/>
      <c r="AB427" s="26"/>
      <c r="AC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7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8"/>
      <c r="Y428" s="26"/>
      <c r="Z428" s="26"/>
      <c r="AA428" s="26"/>
      <c r="AB428" s="26"/>
      <c r="AC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7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8"/>
      <c r="Y429" s="26"/>
      <c r="Z429" s="26"/>
      <c r="AA429" s="26"/>
      <c r="AB429" s="26"/>
      <c r="AC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7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8"/>
      <c r="Y430" s="26"/>
      <c r="Z430" s="26"/>
      <c r="AA430" s="26"/>
      <c r="AB430" s="26"/>
      <c r="AC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7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8"/>
      <c r="Y431" s="26"/>
      <c r="Z431" s="26"/>
      <c r="AA431" s="26"/>
      <c r="AB431" s="26"/>
      <c r="AC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7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8"/>
      <c r="Y432" s="26"/>
      <c r="Z432" s="26"/>
      <c r="AA432" s="26"/>
      <c r="AB432" s="26"/>
      <c r="AC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7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8"/>
      <c r="Y433" s="26"/>
      <c r="Z433" s="26"/>
      <c r="AA433" s="26"/>
      <c r="AB433" s="26"/>
      <c r="AC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7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8"/>
      <c r="Y434" s="26"/>
      <c r="Z434" s="26"/>
      <c r="AA434" s="26"/>
      <c r="AB434" s="26"/>
      <c r="AC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7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8"/>
      <c r="Y435" s="26"/>
      <c r="Z435" s="26"/>
      <c r="AA435" s="26"/>
      <c r="AB435" s="26"/>
      <c r="AC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7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8"/>
      <c r="Y436" s="26"/>
      <c r="Z436" s="26"/>
      <c r="AA436" s="26"/>
      <c r="AB436" s="26"/>
      <c r="AC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7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8"/>
      <c r="Y437" s="26"/>
      <c r="Z437" s="26"/>
      <c r="AA437" s="26"/>
      <c r="AB437" s="26"/>
      <c r="AC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7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8"/>
      <c r="Y438" s="26"/>
      <c r="Z438" s="26"/>
      <c r="AA438" s="26"/>
      <c r="AB438" s="26"/>
      <c r="AC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7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8"/>
      <c r="Y439" s="26"/>
      <c r="Z439" s="26"/>
      <c r="AA439" s="26"/>
      <c r="AB439" s="26"/>
      <c r="AC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7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8"/>
      <c r="Y440" s="26"/>
      <c r="Z440" s="26"/>
      <c r="AA440" s="26"/>
      <c r="AB440" s="26"/>
      <c r="AC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7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8"/>
      <c r="Y441" s="26"/>
      <c r="Z441" s="26"/>
      <c r="AA441" s="26"/>
      <c r="AB441" s="26"/>
      <c r="AC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7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8"/>
      <c r="Y442" s="26"/>
      <c r="Z442" s="26"/>
      <c r="AA442" s="26"/>
      <c r="AB442" s="26"/>
      <c r="AC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7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8"/>
      <c r="Y443" s="26"/>
      <c r="Z443" s="26"/>
      <c r="AA443" s="26"/>
      <c r="AB443" s="26"/>
      <c r="AC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7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8"/>
      <c r="Y444" s="26"/>
      <c r="Z444" s="26"/>
      <c r="AA444" s="26"/>
      <c r="AB444" s="26"/>
      <c r="AC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7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8"/>
      <c r="Y445" s="26"/>
      <c r="Z445" s="26"/>
      <c r="AA445" s="26"/>
      <c r="AB445" s="26"/>
      <c r="AC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7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8"/>
      <c r="Y446" s="26"/>
      <c r="Z446" s="26"/>
      <c r="AA446" s="26"/>
      <c r="AB446" s="26"/>
      <c r="AC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7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8"/>
      <c r="Y447" s="26"/>
      <c r="Z447" s="26"/>
      <c r="AA447" s="26"/>
      <c r="AB447" s="26"/>
      <c r="AC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7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8"/>
      <c r="Y448" s="26"/>
      <c r="Z448" s="26"/>
      <c r="AA448" s="26"/>
      <c r="AB448" s="26"/>
      <c r="AC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7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8"/>
      <c r="Y449" s="26"/>
      <c r="Z449" s="26"/>
      <c r="AA449" s="26"/>
      <c r="AB449" s="26"/>
      <c r="AC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7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8"/>
      <c r="Y450" s="26"/>
      <c r="Z450" s="26"/>
      <c r="AA450" s="26"/>
      <c r="AB450" s="26"/>
      <c r="AC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7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8"/>
      <c r="Y451" s="26"/>
      <c r="Z451" s="26"/>
      <c r="AA451" s="26"/>
      <c r="AB451" s="26"/>
      <c r="AC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7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8"/>
      <c r="Y452" s="26"/>
      <c r="Z452" s="26"/>
      <c r="AA452" s="26"/>
      <c r="AB452" s="26"/>
      <c r="AC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7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8"/>
      <c r="Y453" s="26"/>
      <c r="Z453" s="26"/>
      <c r="AA453" s="26"/>
      <c r="AB453" s="26"/>
      <c r="AC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7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8"/>
      <c r="Y454" s="26"/>
      <c r="Z454" s="26"/>
      <c r="AA454" s="26"/>
      <c r="AB454" s="26"/>
      <c r="AC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7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8"/>
      <c r="Y455" s="26"/>
      <c r="Z455" s="26"/>
      <c r="AA455" s="26"/>
      <c r="AB455" s="26"/>
      <c r="AC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7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8"/>
      <c r="Y456" s="26"/>
      <c r="Z456" s="26"/>
      <c r="AA456" s="26"/>
      <c r="AB456" s="26"/>
      <c r="AC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7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8"/>
      <c r="Y457" s="26"/>
      <c r="Z457" s="26"/>
      <c r="AA457" s="26"/>
      <c r="AB457" s="26"/>
      <c r="AC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7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8"/>
      <c r="Y458" s="26"/>
      <c r="Z458" s="26"/>
      <c r="AA458" s="26"/>
      <c r="AB458" s="26"/>
      <c r="AC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7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8"/>
      <c r="Y459" s="26"/>
      <c r="Z459" s="26"/>
      <c r="AA459" s="26"/>
      <c r="AB459" s="26"/>
      <c r="AC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7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8"/>
      <c r="Y460" s="26"/>
      <c r="Z460" s="26"/>
      <c r="AA460" s="26"/>
      <c r="AB460" s="26"/>
      <c r="AC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7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8"/>
      <c r="Y461" s="26"/>
      <c r="Z461" s="26"/>
      <c r="AA461" s="26"/>
      <c r="AB461" s="26"/>
      <c r="AC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7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8"/>
      <c r="Y462" s="26"/>
      <c r="Z462" s="26"/>
      <c r="AA462" s="26"/>
      <c r="AB462" s="26"/>
      <c r="AC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7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8"/>
      <c r="Y463" s="26"/>
      <c r="Z463" s="26"/>
      <c r="AA463" s="26"/>
      <c r="AB463" s="26"/>
      <c r="AC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7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8"/>
      <c r="Y464" s="26"/>
      <c r="Z464" s="26"/>
      <c r="AA464" s="26"/>
      <c r="AB464" s="26"/>
      <c r="AC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7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8"/>
      <c r="Y465" s="26"/>
      <c r="Z465" s="26"/>
      <c r="AA465" s="26"/>
      <c r="AB465" s="26"/>
      <c r="AC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7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8"/>
      <c r="Y466" s="26"/>
      <c r="Z466" s="26"/>
      <c r="AA466" s="26"/>
      <c r="AB466" s="26"/>
      <c r="AC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7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8"/>
      <c r="Y467" s="26"/>
      <c r="Z467" s="26"/>
      <c r="AA467" s="26"/>
      <c r="AB467" s="26"/>
      <c r="AC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7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8"/>
      <c r="Y468" s="26"/>
      <c r="Z468" s="26"/>
      <c r="AA468" s="26"/>
      <c r="AB468" s="26"/>
      <c r="AC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7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8"/>
      <c r="Y469" s="26"/>
      <c r="Z469" s="26"/>
      <c r="AA469" s="26"/>
      <c r="AB469" s="26"/>
      <c r="AC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7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8"/>
      <c r="Y470" s="26"/>
      <c r="Z470" s="26"/>
      <c r="AA470" s="26"/>
      <c r="AB470" s="26"/>
      <c r="AC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7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8"/>
      <c r="Y471" s="26"/>
      <c r="Z471" s="26"/>
      <c r="AA471" s="26"/>
      <c r="AB471" s="26"/>
      <c r="AC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7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8"/>
      <c r="Y472" s="26"/>
      <c r="Z472" s="26"/>
      <c r="AA472" s="26"/>
      <c r="AB472" s="26"/>
      <c r="AC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7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8"/>
      <c r="Y473" s="26"/>
      <c r="Z473" s="26"/>
      <c r="AA473" s="26"/>
      <c r="AB473" s="26"/>
      <c r="AC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7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8"/>
      <c r="Y474" s="26"/>
      <c r="Z474" s="26"/>
      <c r="AA474" s="26"/>
      <c r="AB474" s="26"/>
      <c r="AC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7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8"/>
      <c r="Y475" s="26"/>
      <c r="Z475" s="26"/>
      <c r="AA475" s="26"/>
      <c r="AB475" s="26"/>
      <c r="AC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7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8"/>
      <c r="Y476" s="26"/>
      <c r="Z476" s="26"/>
      <c r="AA476" s="26"/>
      <c r="AB476" s="26"/>
      <c r="AC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7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8"/>
      <c r="Y477" s="26"/>
      <c r="Z477" s="26"/>
      <c r="AA477" s="26"/>
      <c r="AB477" s="26"/>
      <c r="AC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7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8"/>
      <c r="Y478" s="26"/>
      <c r="Z478" s="26"/>
      <c r="AA478" s="26"/>
      <c r="AB478" s="26"/>
      <c r="AC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7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8"/>
      <c r="Y479" s="26"/>
      <c r="Z479" s="26"/>
      <c r="AA479" s="26"/>
      <c r="AB479" s="26"/>
      <c r="AC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7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8"/>
      <c r="Y480" s="26"/>
      <c r="Z480" s="26"/>
      <c r="AA480" s="26"/>
      <c r="AB480" s="26"/>
      <c r="AC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7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8"/>
      <c r="Y481" s="26"/>
      <c r="Z481" s="26"/>
      <c r="AA481" s="26"/>
      <c r="AB481" s="26"/>
      <c r="AC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7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8"/>
      <c r="Y482" s="26"/>
      <c r="Z482" s="26"/>
      <c r="AA482" s="26"/>
      <c r="AB482" s="26"/>
      <c r="AC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7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8"/>
      <c r="Y483" s="26"/>
      <c r="Z483" s="26"/>
      <c r="AA483" s="26"/>
      <c r="AB483" s="26"/>
      <c r="AC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7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8"/>
      <c r="Y484" s="26"/>
      <c r="Z484" s="26"/>
      <c r="AA484" s="26"/>
      <c r="AB484" s="26"/>
      <c r="AC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7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8"/>
      <c r="Y485" s="26"/>
      <c r="Z485" s="26"/>
      <c r="AA485" s="26"/>
      <c r="AB485" s="26"/>
      <c r="AC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7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8"/>
      <c r="Y486" s="26"/>
      <c r="Z486" s="26"/>
      <c r="AA486" s="26"/>
      <c r="AB486" s="26"/>
      <c r="AC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7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8"/>
      <c r="Y487" s="26"/>
      <c r="Z487" s="26"/>
      <c r="AA487" s="26"/>
      <c r="AB487" s="26"/>
      <c r="AC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7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8"/>
      <c r="Y488" s="26"/>
      <c r="Z488" s="26"/>
      <c r="AA488" s="26"/>
      <c r="AB488" s="26"/>
      <c r="AC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7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8"/>
      <c r="Y489" s="26"/>
      <c r="Z489" s="26"/>
      <c r="AA489" s="26"/>
      <c r="AB489" s="26"/>
      <c r="AC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7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8"/>
      <c r="Y490" s="26"/>
      <c r="Z490" s="26"/>
      <c r="AA490" s="26"/>
      <c r="AB490" s="26"/>
      <c r="AC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7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8"/>
      <c r="Y491" s="26"/>
      <c r="Z491" s="26"/>
      <c r="AA491" s="26"/>
      <c r="AB491" s="26"/>
      <c r="AC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7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8"/>
      <c r="Y492" s="26"/>
      <c r="Z492" s="26"/>
      <c r="AA492" s="26"/>
      <c r="AB492" s="26"/>
      <c r="AC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7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8"/>
      <c r="Y493" s="26"/>
      <c r="Z493" s="26"/>
      <c r="AA493" s="26"/>
      <c r="AB493" s="26"/>
      <c r="AC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7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8"/>
      <c r="Y494" s="26"/>
      <c r="Z494" s="26"/>
      <c r="AA494" s="26"/>
      <c r="AB494" s="26"/>
      <c r="AC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7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8"/>
      <c r="Y495" s="26"/>
      <c r="Z495" s="26"/>
      <c r="AA495" s="26"/>
      <c r="AB495" s="26"/>
      <c r="AC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7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8"/>
      <c r="Y496" s="26"/>
      <c r="Z496" s="26"/>
      <c r="AA496" s="26"/>
      <c r="AB496" s="26"/>
      <c r="AC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7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8"/>
      <c r="Y497" s="26"/>
      <c r="Z497" s="26"/>
      <c r="AA497" s="26"/>
      <c r="AB497" s="26"/>
      <c r="AC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7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8"/>
      <c r="Y498" s="26"/>
      <c r="Z498" s="26"/>
      <c r="AA498" s="26"/>
      <c r="AB498" s="26"/>
      <c r="AC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7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8"/>
      <c r="Y499" s="26"/>
      <c r="Z499" s="26"/>
      <c r="AA499" s="26"/>
      <c r="AB499" s="26"/>
      <c r="AC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7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8"/>
      <c r="Y500" s="26"/>
      <c r="Z500" s="26"/>
      <c r="AA500" s="26"/>
      <c r="AB500" s="26"/>
      <c r="AC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7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8"/>
      <c r="Y501" s="26"/>
      <c r="Z501" s="26"/>
      <c r="AA501" s="26"/>
      <c r="AB501" s="26"/>
      <c r="AC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7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8"/>
      <c r="Y502" s="26"/>
      <c r="Z502" s="26"/>
      <c r="AA502" s="26"/>
      <c r="AB502" s="26"/>
      <c r="AC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7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8"/>
      <c r="Y503" s="26"/>
      <c r="Z503" s="26"/>
      <c r="AA503" s="26"/>
      <c r="AB503" s="26"/>
      <c r="AC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7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8"/>
      <c r="Y504" s="26"/>
      <c r="Z504" s="26"/>
      <c r="AA504" s="26"/>
      <c r="AB504" s="26"/>
      <c r="AC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7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8"/>
      <c r="Y505" s="26"/>
      <c r="Z505" s="26"/>
      <c r="AA505" s="26"/>
      <c r="AB505" s="26"/>
      <c r="AC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7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8"/>
      <c r="Y506" s="26"/>
      <c r="Z506" s="26"/>
      <c r="AA506" s="26"/>
      <c r="AB506" s="26"/>
      <c r="AC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7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8"/>
      <c r="Y507" s="26"/>
      <c r="Z507" s="26"/>
      <c r="AA507" s="26"/>
      <c r="AB507" s="26"/>
      <c r="AC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7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8"/>
      <c r="Y508" s="26"/>
      <c r="Z508" s="26"/>
      <c r="AA508" s="26"/>
      <c r="AB508" s="26"/>
      <c r="AC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7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8"/>
      <c r="Y509" s="26"/>
      <c r="Z509" s="26"/>
      <c r="AA509" s="26"/>
      <c r="AB509" s="26"/>
      <c r="AC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7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8"/>
      <c r="Y510" s="26"/>
      <c r="Z510" s="26"/>
      <c r="AA510" s="26"/>
      <c r="AB510" s="26"/>
      <c r="AC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7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8"/>
      <c r="Y511" s="26"/>
      <c r="Z511" s="26"/>
      <c r="AA511" s="26"/>
      <c r="AB511" s="26"/>
      <c r="AC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7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8"/>
      <c r="Y512" s="26"/>
      <c r="Z512" s="26"/>
      <c r="AA512" s="26"/>
      <c r="AB512" s="26"/>
      <c r="AC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7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8"/>
      <c r="Y513" s="26"/>
      <c r="Z513" s="26"/>
      <c r="AA513" s="26"/>
      <c r="AB513" s="26"/>
      <c r="AC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7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8"/>
      <c r="Y514" s="26"/>
      <c r="Z514" s="26"/>
      <c r="AA514" s="26"/>
      <c r="AB514" s="26"/>
      <c r="AC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7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8"/>
      <c r="Y515" s="26"/>
      <c r="Z515" s="26"/>
      <c r="AA515" s="26"/>
      <c r="AB515" s="26"/>
      <c r="AC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7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8"/>
      <c r="Y516" s="26"/>
      <c r="Z516" s="26"/>
      <c r="AA516" s="26"/>
      <c r="AB516" s="26"/>
      <c r="AC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7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8"/>
      <c r="Y517" s="26"/>
      <c r="Z517" s="26"/>
      <c r="AA517" s="26"/>
      <c r="AB517" s="26"/>
      <c r="AC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7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8"/>
      <c r="Y518" s="26"/>
      <c r="Z518" s="26"/>
      <c r="AA518" s="26"/>
      <c r="AB518" s="26"/>
      <c r="AC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7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8"/>
      <c r="Y519" s="26"/>
      <c r="Z519" s="26"/>
      <c r="AA519" s="26"/>
      <c r="AB519" s="26"/>
      <c r="AC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7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8"/>
      <c r="Y520" s="26"/>
      <c r="Z520" s="26"/>
      <c r="AA520" s="26"/>
      <c r="AB520" s="26"/>
      <c r="AC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7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8"/>
      <c r="Y521" s="26"/>
      <c r="Z521" s="26"/>
      <c r="AA521" s="26"/>
      <c r="AB521" s="26"/>
      <c r="AC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7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8"/>
      <c r="Y522" s="26"/>
      <c r="Z522" s="26"/>
      <c r="AA522" s="26"/>
      <c r="AB522" s="26"/>
      <c r="AC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7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8"/>
      <c r="Y523" s="26"/>
      <c r="Z523" s="26"/>
      <c r="AA523" s="26"/>
      <c r="AB523" s="26"/>
      <c r="AC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7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8"/>
      <c r="Y524" s="26"/>
      <c r="Z524" s="26"/>
      <c r="AA524" s="26"/>
      <c r="AB524" s="26"/>
      <c r="AC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7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8"/>
      <c r="Y525" s="26"/>
      <c r="Z525" s="26"/>
      <c r="AA525" s="26"/>
      <c r="AB525" s="26"/>
      <c r="AC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7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8"/>
      <c r="Y526" s="26"/>
      <c r="Z526" s="26"/>
      <c r="AA526" s="26"/>
      <c r="AB526" s="26"/>
      <c r="AC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7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8"/>
      <c r="Y527" s="26"/>
      <c r="Z527" s="26"/>
      <c r="AA527" s="26"/>
      <c r="AB527" s="26"/>
      <c r="AC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7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8"/>
      <c r="Y528" s="26"/>
      <c r="Z528" s="26"/>
      <c r="AA528" s="26"/>
      <c r="AB528" s="26"/>
      <c r="AC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7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8"/>
      <c r="Y529" s="26"/>
      <c r="Z529" s="26"/>
      <c r="AA529" s="26"/>
      <c r="AB529" s="26"/>
      <c r="AC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7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8"/>
      <c r="Y530" s="26"/>
      <c r="Z530" s="26"/>
      <c r="AA530" s="26"/>
      <c r="AB530" s="26"/>
      <c r="AC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7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8"/>
      <c r="Y531" s="26"/>
      <c r="Z531" s="26"/>
      <c r="AA531" s="26"/>
      <c r="AB531" s="26"/>
      <c r="AC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7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8"/>
      <c r="Y532" s="26"/>
      <c r="Z532" s="26"/>
      <c r="AA532" s="26"/>
      <c r="AB532" s="26"/>
      <c r="AC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7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8"/>
      <c r="Y533" s="26"/>
      <c r="Z533" s="26"/>
      <c r="AA533" s="26"/>
      <c r="AB533" s="26"/>
      <c r="AC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7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8"/>
      <c r="Y534" s="26"/>
      <c r="Z534" s="26"/>
      <c r="AA534" s="26"/>
      <c r="AB534" s="26"/>
      <c r="AC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7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8"/>
      <c r="Y535" s="26"/>
      <c r="Z535" s="26"/>
      <c r="AA535" s="26"/>
      <c r="AB535" s="26"/>
      <c r="AC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7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8"/>
      <c r="Y536" s="26"/>
      <c r="Z536" s="26"/>
      <c r="AA536" s="26"/>
      <c r="AB536" s="26"/>
      <c r="AC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7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8"/>
      <c r="Y537" s="26"/>
      <c r="Z537" s="26"/>
      <c r="AA537" s="26"/>
      <c r="AB537" s="26"/>
      <c r="AC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7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8"/>
      <c r="Y538" s="26"/>
      <c r="Z538" s="26"/>
      <c r="AA538" s="26"/>
      <c r="AB538" s="26"/>
      <c r="AC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7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8"/>
      <c r="Y539" s="26"/>
      <c r="Z539" s="26"/>
      <c r="AA539" s="26"/>
      <c r="AB539" s="26"/>
      <c r="AC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7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8"/>
      <c r="Y540" s="26"/>
      <c r="Z540" s="26"/>
      <c r="AA540" s="26"/>
      <c r="AB540" s="26"/>
      <c r="AC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7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8"/>
      <c r="Y541" s="26"/>
      <c r="Z541" s="26"/>
      <c r="AA541" s="26"/>
      <c r="AB541" s="26"/>
      <c r="AC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7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8"/>
      <c r="Y542" s="26"/>
      <c r="Z542" s="26"/>
      <c r="AA542" s="26"/>
      <c r="AB542" s="26"/>
      <c r="AC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7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8"/>
      <c r="Y543" s="26"/>
      <c r="Z543" s="26"/>
      <c r="AA543" s="26"/>
      <c r="AB543" s="26"/>
      <c r="AC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7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8"/>
      <c r="Y544" s="26"/>
      <c r="Z544" s="26"/>
      <c r="AA544" s="26"/>
      <c r="AB544" s="26"/>
      <c r="AC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7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8"/>
      <c r="Y545" s="26"/>
      <c r="Z545" s="26"/>
      <c r="AA545" s="26"/>
      <c r="AB545" s="26"/>
      <c r="AC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7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8"/>
      <c r="Y546" s="26"/>
      <c r="Z546" s="26"/>
      <c r="AA546" s="26"/>
      <c r="AB546" s="26"/>
      <c r="AC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7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8"/>
      <c r="Y547" s="26"/>
      <c r="Z547" s="26"/>
      <c r="AA547" s="26"/>
      <c r="AB547" s="26"/>
      <c r="AC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7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8"/>
      <c r="Y548" s="26"/>
      <c r="Z548" s="26"/>
      <c r="AA548" s="26"/>
      <c r="AB548" s="26"/>
      <c r="AC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7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8"/>
      <c r="Y549" s="26"/>
      <c r="Z549" s="26"/>
      <c r="AA549" s="26"/>
      <c r="AB549" s="26"/>
      <c r="AC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7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8"/>
      <c r="Y550" s="26"/>
      <c r="Z550" s="26"/>
      <c r="AA550" s="26"/>
      <c r="AB550" s="26"/>
      <c r="AC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7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8"/>
      <c r="Y551" s="26"/>
      <c r="Z551" s="26"/>
      <c r="AA551" s="26"/>
      <c r="AB551" s="26"/>
      <c r="AC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7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8"/>
      <c r="Y552" s="26"/>
      <c r="Z552" s="26"/>
      <c r="AA552" s="26"/>
      <c r="AB552" s="26"/>
      <c r="AC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7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8"/>
      <c r="Y553" s="26"/>
      <c r="Z553" s="26"/>
      <c r="AA553" s="26"/>
      <c r="AB553" s="26"/>
      <c r="AC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7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8"/>
      <c r="Y554" s="26"/>
      <c r="Z554" s="26"/>
      <c r="AA554" s="26"/>
      <c r="AB554" s="26"/>
      <c r="AC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7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8"/>
      <c r="Y555" s="26"/>
      <c r="Z555" s="26"/>
      <c r="AA555" s="26"/>
      <c r="AB555" s="26"/>
      <c r="AC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7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8"/>
      <c r="Y556" s="26"/>
      <c r="Z556" s="26"/>
      <c r="AA556" s="26"/>
      <c r="AB556" s="26"/>
      <c r="AC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7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8"/>
      <c r="Y557" s="26"/>
      <c r="Z557" s="26"/>
      <c r="AA557" s="26"/>
      <c r="AB557" s="26"/>
      <c r="AC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7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8"/>
      <c r="Y558" s="26"/>
      <c r="Z558" s="26"/>
      <c r="AA558" s="26"/>
      <c r="AB558" s="26"/>
      <c r="AC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7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8"/>
      <c r="Y559" s="26"/>
      <c r="Z559" s="26"/>
      <c r="AA559" s="26"/>
      <c r="AB559" s="26"/>
      <c r="AC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7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8"/>
      <c r="Y560" s="26"/>
      <c r="Z560" s="26"/>
      <c r="AA560" s="26"/>
      <c r="AB560" s="26"/>
      <c r="AC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7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8"/>
      <c r="Y561" s="26"/>
      <c r="Z561" s="26"/>
      <c r="AA561" s="26"/>
      <c r="AB561" s="26"/>
      <c r="AC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7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8"/>
      <c r="Y562" s="26"/>
      <c r="Z562" s="26"/>
      <c r="AA562" s="26"/>
      <c r="AB562" s="26"/>
      <c r="AC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7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8"/>
      <c r="Y563" s="26"/>
      <c r="Z563" s="26"/>
      <c r="AA563" s="26"/>
      <c r="AB563" s="26"/>
      <c r="AC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7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8"/>
      <c r="Y564" s="26"/>
      <c r="Z564" s="26"/>
      <c r="AA564" s="26"/>
      <c r="AB564" s="26"/>
      <c r="AC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7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8"/>
      <c r="Y565" s="26"/>
      <c r="Z565" s="26"/>
      <c r="AA565" s="26"/>
      <c r="AB565" s="26"/>
      <c r="AC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7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8"/>
      <c r="Y566" s="26"/>
      <c r="Z566" s="26"/>
      <c r="AA566" s="26"/>
      <c r="AB566" s="26"/>
      <c r="AC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7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8"/>
      <c r="Y567" s="26"/>
      <c r="Z567" s="26"/>
      <c r="AA567" s="26"/>
      <c r="AB567" s="26"/>
      <c r="AC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7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8"/>
      <c r="Y568" s="26"/>
      <c r="Z568" s="26"/>
      <c r="AA568" s="26"/>
      <c r="AB568" s="26"/>
      <c r="AC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7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8"/>
      <c r="Y569" s="26"/>
      <c r="Z569" s="26"/>
      <c r="AA569" s="26"/>
      <c r="AB569" s="26"/>
      <c r="AC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7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8"/>
      <c r="Y570" s="26"/>
      <c r="Z570" s="26"/>
      <c r="AA570" s="26"/>
      <c r="AB570" s="26"/>
      <c r="AC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7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8"/>
      <c r="Y571" s="26"/>
      <c r="Z571" s="26"/>
      <c r="AA571" s="26"/>
      <c r="AB571" s="26"/>
      <c r="AC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7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8"/>
      <c r="Y572" s="26"/>
      <c r="Z572" s="26"/>
      <c r="AA572" s="26"/>
      <c r="AB572" s="26"/>
      <c r="AC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7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8"/>
      <c r="Y573" s="26"/>
      <c r="Z573" s="26"/>
      <c r="AA573" s="26"/>
      <c r="AB573" s="26"/>
      <c r="AC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7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8"/>
      <c r="Y574" s="26"/>
      <c r="Z574" s="26"/>
      <c r="AA574" s="26"/>
      <c r="AB574" s="26"/>
      <c r="AC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7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8"/>
      <c r="Y575" s="26"/>
      <c r="Z575" s="26"/>
      <c r="AA575" s="26"/>
      <c r="AB575" s="26"/>
      <c r="AC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7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8"/>
      <c r="Y576" s="26"/>
      <c r="Z576" s="26"/>
      <c r="AA576" s="26"/>
      <c r="AB576" s="26"/>
      <c r="AC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7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8"/>
      <c r="Y577" s="26"/>
      <c r="Z577" s="26"/>
      <c r="AA577" s="26"/>
      <c r="AB577" s="26"/>
      <c r="AC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7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8"/>
      <c r="Y578" s="26"/>
      <c r="Z578" s="26"/>
      <c r="AA578" s="26"/>
      <c r="AB578" s="26"/>
      <c r="AC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7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8"/>
      <c r="Y579" s="26"/>
      <c r="Z579" s="26"/>
      <c r="AA579" s="26"/>
      <c r="AB579" s="26"/>
      <c r="AC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7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8"/>
      <c r="Y580" s="26"/>
      <c r="Z580" s="26"/>
      <c r="AA580" s="26"/>
      <c r="AB580" s="26"/>
      <c r="AC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7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8"/>
      <c r="Y581" s="26"/>
      <c r="Z581" s="26"/>
      <c r="AA581" s="26"/>
      <c r="AB581" s="26"/>
      <c r="AC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7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8"/>
      <c r="Y582" s="26"/>
      <c r="Z582" s="26"/>
      <c r="AA582" s="26"/>
      <c r="AB582" s="26"/>
      <c r="AC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7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8"/>
      <c r="Y583" s="26"/>
      <c r="Z583" s="26"/>
      <c r="AA583" s="26"/>
      <c r="AB583" s="26"/>
      <c r="AC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7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8"/>
      <c r="Y584" s="26"/>
      <c r="Z584" s="26"/>
      <c r="AA584" s="26"/>
      <c r="AB584" s="26"/>
      <c r="AC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7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8"/>
      <c r="Y585" s="26"/>
      <c r="Z585" s="26"/>
      <c r="AA585" s="26"/>
      <c r="AB585" s="26"/>
      <c r="AC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7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8"/>
      <c r="Y586" s="26"/>
      <c r="Z586" s="26"/>
      <c r="AA586" s="26"/>
      <c r="AB586" s="26"/>
      <c r="AC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7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8"/>
      <c r="Y587" s="26"/>
      <c r="Z587" s="26"/>
      <c r="AA587" s="26"/>
      <c r="AB587" s="26"/>
      <c r="AC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7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8"/>
      <c r="Y588" s="26"/>
      <c r="Z588" s="26"/>
      <c r="AA588" s="26"/>
      <c r="AB588" s="26"/>
      <c r="AC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7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8"/>
      <c r="Y589" s="26"/>
      <c r="Z589" s="26"/>
      <c r="AA589" s="26"/>
      <c r="AB589" s="26"/>
      <c r="AC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7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8"/>
      <c r="Y590" s="26"/>
      <c r="Z590" s="26"/>
      <c r="AA590" s="26"/>
      <c r="AB590" s="26"/>
      <c r="AC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7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8"/>
      <c r="Y591" s="26"/>
      <c r="Z591" s="26"/>
      <c r="AA591" s="26"/>
      <c r="AB591" s="26"/>
      <c r="AC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7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8"/>
      <c r="Y592" s="26"/>
      <c r="Z592" s="26"/>
      <c r="AA592" s="26"/>
      <c r="AB592" s="26"/>
      <c r="AC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7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8"/>
      <c r="Y593" s="26"/>
      <c r="Z593" s="26"/>
      <c r="AA593" s="26"/>
      <c r="AB593" s="26"/>
      <c r="AC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7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8"/>
      <c r="Y594" s="26"/>
      <c r="Z594" s="26"/>
      <c r="AA594" s="26"/>
      <c r="AB594" s="26"/>
      <c r="AC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7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8"/>
      <c r="Y595" s="26"/>
      <c r="Z595" s="26"/>
      <c r="AA595" s="26"/>
      <c r="AB595" s="26"/>
      <c r="AC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7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8"/>
      <c r="Y596" s="26"/>
      <c r="Z596" s="26"/>
      <c r="AA596" s="26"/>
      <c r="AB596" s="26"/>
      <c r="AC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7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8"/>
      <c r="Y597" s="26"/>
      <c r="Z597" s="26"/>
      <c r="AA597" s="26"/>
      <c r="AB597" s="26"/>
      <c r="AC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7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8"/>
      <c r="Y598" s="26"/>
      <c r="Z598" s="26"/>
      <c r="AA598" s="26"/>
      <c r="AB598" s="26"/>
      <c r="AC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7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8"/>
      <c r="Y599" s="26"/>
      <c r="Z599" s="26"/>
      <c r="AA599" s="26"/>
      <c r="AB599" s="26"/>
      <c r="AC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7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8"/>
      <c r="Y600" s="26"/>
      <c r="Z600" s="26"/>
      <c r="AA600" s="26"/>
      <c r="AB600" s="26"/>
      <c r="AC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7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8"/>
      <c r="Y601" s="26"/>
      <c r="Z601" s="26"/>
      <c r="AA601" s="26"/>
      <c r="AB601" s="26"/>
      <c r="AC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7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8"/>
      <c r="Y602" s="26"/>
      <c r="Z602" s="26"/>
      <c r="AA602" s="26"/>
      <c r="AB602" s="26"/>
      <c r="AC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7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8"/>
      <c r="Y603" s="26"/>
      <c r="Z603" s="26"/>
      <c r="AA603" s="26"/>
      <c r="AB603" s="26"/>
      <c r="AC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7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8"/>
      <c r="Y604" s="26"/>
      <c r="Z604" s="26"/>
      <c r="AA604" s="26"/>
      <c r="AB604" s="26"/>
      <c r="AC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7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8"/>
      <c r="Y605" s="26"/>
      <c r="Z605" s="26"/>
      <c r="AA605" s="26"/>
      <c r="AB605" s="26"/>
      <c r="AC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7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8"/>
      <c r="Y606" s="26"/>
      <c r="Z606" s="26"/>
      <c r="AA606" s="26"/>
      <c r="AB606" s="26"/>
      <c r="AC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7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8"/>
      <c r="Y607" s="26"/>
      <c r="Z607" s="26"/>
      <c r="AA607" s="26"/>
      <c r="AB607" s="26"/>
      <c r="AC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7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8"/>
      <c r="Y608" s="26"/>
      <c r="Z608" s="26"/>
      <c r="AA608" s="26"/>
      <c r="AB608" s="26"/>
      <c r="AC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7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8"/>
      <c r="Y609" s="26"/>
      <c r="Z609" s="26"/>
      <c r="AA609" s="26"/>
      <c r="AB609" s="26"/>
      <c r="AC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7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8"/>
      <c r="Y610" s="26"/>
      <c r="Z610" s="26"/>
      <c r="AA610" s="26"/>
      <c r="AB610" s="26"/>
      <c r="AC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7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8"/>
      <c r="Y611" s="26"/>
      <c r="Z611" s="26"/>
      <c r="AA611" s="26"/>
      <c r="AB611" s="26"/>
      <c r="AC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7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8"/>
      <c r="Y612" s="26"/>
      <c r="Z612" s="26"/>
      <c r="AA612" s="26"/>
      <c r="AB612" s="26"/>
      <c r="AC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7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8"/>
      <c r="Y613" s="26"/>
      <c r="Z613" s="26"/>
      <c r="AA613" s="26"/>
      <c r="AB613" s="26"/>
      <c r="AC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7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8"/>
      <c r="Y614" s="26"/>
      <c r="Z614" s="26"/>
      <c r="AA614" s="26"/>
      <c r="AB614" s="26"/>
      <c r="AC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7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8"/>
      <c r="Y615" s="26"/>
      <c r="Z615" s="26"/>
      <c r="AA615" s="26"/>
      <c r="AB615" s="26"/>
      <c r="AC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7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8"/>
      <c r="Y616" s="26"/>
      <c r="Z616" s="26"/>
      <c r="AA616" s="26"/>
      <c r="AB616" s="26"/>
      <c r="AC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7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8"/>
      <c r="Y617" s="26"/>
      <c r="Z617" s="26"/>
      <c r="AA617" s="26"/>
      <c r="AB617" s="26"/>
      <c r="AC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7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8"/>
      <c r="Y618" s="26"/>
      <c r="Z618" s="26"/>
      <c r="AA618" s="26"/>
      <c r="AB618" s="26"/>
      <c r="AC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7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8"/>
      <c r="Y619" s="26"/>
      <c r="Z619" s="26"/>
      <c r="AA619" s="26"/>
      <c r="AB619" s="26"/>
      <c r="AC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7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8"/>
      <c r="Y620" s="26"/>
      <c r="Z620" s="26"/>
      <c r="AA620" s="26"/>
      <c r="AB620" s="26"/>
      <c r="AC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7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8"/>
      <c r="Y621" s="26"/>
      <c r="Z621" s="26"/>
      <c r="AA621" s="26"/>
      <c r="AB621" s="26"/>
      <c r="AC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7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8"/>
      <c r="Y622" s="26"/>
      <c r="Z622" s="26"/>
      <c r="AA622" s="26"/>
      <c r="AB622" s="26"/>
      <c r="AC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7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8"/>
      <c r="Y623" s="26"/>
      <c r="Z623" s="26"/>
      <c r="AA623" s="26"/>
      <c r="AB623" s="26"/>
      <c r="AC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7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8"/>
      <c r="Y624" s="26"/>
      <c r="Z624" s="26"/>
      <c r="AA624" s="26"/>
      <c r="AB624" s="26"/>
      <c r="AC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7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8"/>
      <c r="Y625" s="26"/>
      <c r="Z625" s="26"/>
      <c r="AA625" s="26"/>
      <c r="AB625" s="26"/>
      <c r="AC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7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8"/>
      <c r="Y626" s="26"/>
      <c r="Z626" s="26"/>
      <c r="AA626" s="26"/>
      <c r="AB626" s="26"/>
      <c r="AC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7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8"/>
      <c r="Y627" s="26"/>
      <c r="Z627" s="26"/>
      <c r="AA627" s="26"/>
      <c r="AB627" s="26"/>
      <c r="AC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7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8"/>
      <c r="Y628" s="26"/>
      <c r="Z628" s="26"/>
      <c r="AA628" s="26"/>
      <c r="AB628" s="26"/>
      <c r="AC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7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8"/>
      <c r="Y629" s="26"/>
      <c r="Z629" s="26"/>
      <c r="AA629" s="26"/>
      <c r="AB629" s="26"/>
      <c r="AC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7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8"/>
      <c r="Y630" s="26"/>
      <c r="Z630" s="26"/>
      <c r="AA630" s="26"/>
      <c r="AB630" s="26"/>
      <c r="AC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7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8"/>
      <c r="Y631" s="26"/>
      <c r="Z631" s="26"/>
      <c r="AA631" s="26"/>
      <c r="AB631" s="26"/>
      <c r="AC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7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8"/>
      <c r="Y632" s="26"/>
      <c r="Z632" s="26"/>
      <c r="AA632" s="26"/>
      <c r="AB632" s="26"/>
      <c r="AC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7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8"/>
      <c r="Y633" s="26"/>
      <c r="Z633" s="26"/>
      <c r="AA633" s="26"/>
      <c r="AB633" s="26"/>
      <c r="AC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7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8"/>
      <c r="Y634" s="26"/>
      <c r="Z634" s="26"/>
      <c r="AA634" s="26"/>
      <c r="AB634" s="26"/>
      <c r="AC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7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8"/>
      <c r="Y635" s="26"/>
      <c r="Z635" s="26"/>
      <c r="AA635" s="26"/>
      <c r="AB635" s="26"/>
      <c r="AC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7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8"/>
      <c r="Y636" s="26"/>
      <c r="Z636" s="26"/>
      <c r="AA636" s="26"/>
      <c r="AB636" s="26"/>
      <c r="AC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7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8"/>
      <c r="Y637" s="26"/>
      <c r="Z637" s="26"/>
      <c r="AA637" s="26"/>
      <c r="AB637" s="26"/>
      <c r="AC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7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8"/>
      <c r="Y638" s="26"/>
      <c r="Z638" s="26"/>
      <c r="AA638" s="26"/>
      <c r="AB638" s="26"/>
      <c r="AC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7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8"/>
      <c r="Y639" s="26"/>
      <c r="Z639" s="26"/>
      <c r="AA639" s="26"/>
      <c r="AB639" s="26"/>
      <c r="AC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7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8"/>
      <c r="Y640" s="26"/>
      <c r="Z640" s="26"/>
      <c r="AA640" s="26"/>
      <c r="AB640" s="26"/>
      <c r="AC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7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8"/>
      <c r="Y641" s="26"/>
      <c r="Z641" s="26"/>
      <c r="AA641" s="26"/>
      <c r="AB641" s="26"/>
      <c r="AC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7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8"/>
      <c r="Y642" s="26"/>
      <c r="Z642" s="26"/>
      <c r="AA642" s="26"/>
      <c r="AB642" s="26"/>
      <c r="AC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7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8"/>
      <c r="Y643" s="26"/>
      <c r="Z643" s="26"/>
      <c r="AA643" s="26"/>
      <c r="AB643" s="26"/>
      <c r="AC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7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8"/>
      <c r="Y644" s="26"/>
      <c r="Z644" s="26"/>
      <c r="AA644" s="26"/>
      <c r="AB644" s="26"/>
      <c r="AC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7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8"/>
      <c r="Y645" s="26"/>
      <c r="Z645" s="26"/>
      <c r="AA645" s="26"/>
      <c r="AB645" s="26"/>
      <c r="AC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7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8"/>
      <c r="Y646" s="26"/>
      <c r="Z646" s="26"/>
      <c r="AA646" s="26"/>
      <c r="AB646" s="26"/>
      <c r="AC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7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8"/>
      <c r="Y647" s="26"/>
      <c r="Z647" s="26"/>
      <c r="AA647" s="26"/>
      <c r="AB647" s="26"/>
      <c r="AC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7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8"/>
      <c r="Y648" s="26"/>
      <c r="Z648" s="26"/>
      <c r="AA648" s="26"/>
      <c r="AB648" s="26"/>
      <c r="AC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7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8"/>
      <c r="Y649" s="26"/>
      <c r="Z649" s="26"/>
      <c r="AA649" s="26"/>
      <c r="AB649" s="26"/>
      <c r="AC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7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8"/>
      <c r="Y650" s="26"/>
      <c r="Z650" s="26"/>
      <c r="AA650" s="26"/>
      <c r="AB650" s="26"/>
      <c r="AC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7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8"/>
      <c r="Y651" s="26"/>
      <c r="Z651" s="26"/>
      <c r="AA651" s="26"/>
      <c r="AB651" s="26"/>
      <c r="AC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7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8"/>
      <c r="Y652" s="26"/>
      <c r="Z652" s="26"/>
      <c r="AA652" s="26"/>
      <c r="AB652" s="26"/>
      <c r="AC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7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8"/>
      <c r="Y653" s="26"/>
      <c r="Z653" s="26"/>
      <c r="AA653" s="26"/>
      <c r="AB653" s="26"/>
      <c r="AC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7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8"/>
      <c r="Y654" s="26"/>
      <c r="Z654" s="26"/>
      <c r="AA654" s="26"/>
      <c r="AB654" s="26"/>
      <c r="AC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7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8"/>
      <c r="Y655" s="26"/>
      <c r="Z655" s="26"/>
      <c r="AA655" s="26"/>
      <c r="AB655" s="26"/>
      <c r="AC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7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8"/>
      <c r="Y656" s="26"/>
      <c r="Z656" s="26"/>
      <c r="AA656" s="26"/>
      <c r="AB656" s="26"/>
      <c r="AC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7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8"/>
      <c r="Y657" s="26"/>
      <c r="Z657" s="26"/>
      <c r="AA657" s="26"/>
      <c r="AB657" s="26"/>
      <c r="AC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7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8"/>
      <c r="Y658" s="26"/>
      <c r="Z658" s="26"/>
      <c r="AA658" s="26"/>
      <c r="AB658" s="26"/>
      <c r="AC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7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8"/>
      <c r="Y659" s="26"/>
      <c r="Z659" s="26"/>
      <c r="AA659" s="26"/>
      <c r="AB659" s="26"/>
      <c r="AC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7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8"/>
      <c r="Y660" s="26"/>
      <c r="Z660" s="26"/>
      <c r="AA660" s="26"/>
      <c r="AB660" s="26"/>
      <c r="AC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7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8"/>
      <c r="Y661" s="26"/>
      <c r="Z661" s="26"/>
      <c r="AA661" s="26"/>
      <c r="AB661" s="26"/>
      <c r="AC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7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8"/>
      <c r="Y662" s="26"/>
      <c r="Z662" s="26"/>
      <c r="AA662" s="26"/>
      <c r="AB662" s="26"/>
      <c r="AC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7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8"/>
      <c r="Y663" s="26"/>
      <c r="Z663" s="26"/>
      <c r="AA663" s="26"/>
      <c r="AB663" s="26"/>
      <c r="AC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7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8"/>
      <c r="Y664" s="26"/>
      <c r="Z664" s="26"/>
      <c r="AA664" s="26"/>
      <c r="AB664" s="26"/>
      <c r="AC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7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8"/>
      <c r="Y665" s="26"/>
      <c r="Z665" s="26"/>
      <c r="AA665" s="26"/>
      <c r="AB665" s="26"/>
      <c r="AC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7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8"/>
      <c r="Y666" s="26"/>
      <c r="Z666" s="26"/>
      <c r="AA666" s="26"/>
      <c r="AB666" s="26"/>
      <c r="AC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7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8"/>
      <c r="Y667" s="26"/>
      <c r="Z667" s="26"/>
      <c r="AA667" s="26"/>
      <c r="AB667" s="26"/>
      <c r="AC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7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8"/>
      <c r="Y668" s="26"/>
      <c r="Z668" s="26"/>
      <c r="AA668" s="26"/>
      <c r="AB668" s="26"/>
      <c r="AC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7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8"/>
      <c r="Y669" s="26"/>
      <c r="Z669" s="26"/>
      <c r="AA669" s="26"/>
      <c r="AB669" s="26"/>
      <c r="AC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7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8"/>
      <c r="Y670" s="26"/>
      <c r="Z670" s="26"/>
      <c r="AA670" s="26"/>
      <c r="AB670" s="26"/>
      <c r="AC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7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8"/>
      <c r="Y671" s="26"/>
      <c r="Z671" s="26"/>
      <c r="AA671" s="26"/>
      <c r="AB671" s="26"/>
      <c r="AC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7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8"/>
      <c r="Y672" s="26"/>
      <c r="Z672" s="26"/>
      <c r="AA672" s="26"/>
      <c r="AB672" s="26"/>
      <c r="AC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7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8"/>
      <c r="Y673" s="26"/>
      <c r="Z673" s="26"/>
      <c r="AA673" s="26"/>
      <c r="AB673" s="26"/>
      <c r="AC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7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8"/>
      <c r="Y674" s="26"/>
      <c r="Z674" s="26"/>
      <c r="AA674" s="26"/>
      <c r="AB674" s="26"/>
      <c r="AC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7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8"/>
      <c r="Y675" s="26"/>
      <c r="Z675" s="26"/>
      <c r="AA675" s="26"/>
      <c r="AB675" s="26"/>
      <c r="AC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7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8"/>
      <c r="Y676" s="26"/>
      <c r="Z676" s="26"/>
      <c r="AA676" s="26"/>
      <c r="AB676" s="26"/>
      <c r="AC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7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8"/>
      <c r="Y677" s="26"/>
      <c r="Z677" s="26"/>
      <c r="AA677" s="26"/>
      <c r="AB677" s="26"/>
      <c r="AC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7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8"/>
      <c r="Y678" s="26"/>
      <c r="Z678" s="26"/>
      <c r="AA678" s="26"/>
      <c r="AB678" s="26"/>
      <c r="AC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7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8"/>
      <c r="Y679" s="26"/>
      <c r="Z679" s="26"/>
      <c r="AA679" s="26"/>
      <c r="AB679" s="26"/>
      <c r="AC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7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8"/>
      <c r="Y680" s="26"/>
      <c r="Z680" s="26"/>
      <c r="AA680" s="26"/>
      <c r="AB680" s="26"/>
      <c r="AC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7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8"/>
      <c r="Y681" s="26"/>
      <c r="Z681" s="26"/>
      <c r="AA681" s="26"/>
      <c r="AB681" s="26"/>
      <c r="AC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7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8"/>
      <c r="Y682" s="26"/>
      <c r="Z682" s="26"/>
      <c r="AA682" s="26"/>
      <c r="AB682" s="26"/>
      <c r="AC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7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8"/>
      <c r="Y683" s="26"/>
      <c r="Z683" s="26"/>
      <c r="AA683" s="26"/>
      <c r="AB683" s="26"/>
      <c r="AC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7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8"/>
      <c r="Y684" s="26"/>
      <c r="Z684" s="26"/>
      <c r="AA684" s="26"/>
      <c r="AB684" s="26"/>
      <c r="AC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7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8"/>
      <c r="Y685" s="26"/>
      <c r="Z685" s="26"/>
      <c r="AA685" s="26"/>
      <c r="AB685" s="26"/>
      <c r="AC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7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8"/>
      <c r="Y686" s="26"/>
      <c r="Z686" s="26"/>
      <c r="AA686" s="26"/>
      <c r="AB686" s="26"/>
      <c r="AC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7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8"/>
      <c r="Y687" s="26"/>
      <c r="Z687" s="26"/>
      <c r="AA687" s="26"/>
      <c r="AB687" s="26"/>
      <c r="AC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7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8"/>
      <c r="Y688" s="26"/>
      <c r="Z688" s="26"/>
      <c r="AA688" s="26"/>
      <c r="AB688" s="26"/>
      <c r="AC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7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8"/>
      <c r="Y689" s="26"/>
      <c r="Z689" s="26"/>
      <c r="AA689" s="26"/>
      <c r="AB689" s="26"/>
      <c r="AC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7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8"/>
      <c r="Y690" s="26"/>
      <c r="Z690" s="26"/>
      <c r="AA690" s="26"/>
      <c r="AB690" s="26"/>
      <c r="AC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7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8"/>
      <c r="Y691" s="26"/>
      <c r="Z691" s="26"/>
      <c r="AA691" s="26"/>
      <c r="AB691" s="26"/>
      <c r="AC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7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8"/>
      <c r="Y692" s="26"/>
      <c r="Z692" s="26"/>
      <c r="AA692" s="26"/>
      <c r="AB692" s="26"/>
      <c r="AC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7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8"/>
      <c r="Y693" s="26"/>
      <c r="Z693" s="26"/>
      <c r="AA693" s="26"/>
      <c r="AB693" s="26"/>
      <c r="AC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7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8"/>
      <c r="Y694" s="26"/>
      <c r="Z694" s="26"/>
      <c r="AA694" s="26"/>
      <c r="AB694" s="26"/>
      <c r="AC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7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8"/>
      <c r="Y695" s="26"/>
      <c r="Z695" s="26"/>
      <c r="AA695" s="26"/>
      <c r="AB695" s="26"/>
      <c r="AC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7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8"/>
      <c r="Y696" s="26"/>
      <c r="Z696" s="26"/>
      <c r="AA696" s="26"/>
      <c r="AB696" s="26"/>
      <c r="AC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7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8"/>
      <c r="Y697" s="26"/>
      <c r="Z697" s="26"/>
      <c r="AA697" s="26"/>
      <c r="AB697" s="26"/>
      <c r="AC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7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8"/>
      <c r="Y698" s="26"/>
      <c r="Z698" s="26"/>
      <c r="AA698" s="26"/>
      <c r="AB698" s="26"/>
      <c r="AC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7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8"/>
      <c r="Y699" s="26"/>
      <c r="Z699" s="26"/>
      <c r="AA699" s="26"/>
      <c r="AB699" s="26"/>
      <c r="AC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7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8"/>
      <c r="Y700" s="26"/>
      <c r="Z700" s="26"/>
      <c r="AA700" s="26"/>
      <c r="AB700" s="26"/>
      <c r="AC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7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8"/>
      <c r="Y701" s="26"/>
      <c r="Z701" s="26"/>
      <c r="AA701" s="26"/>
      <c r="AB701" s="26"/>
      <c r="AC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7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8"/>
      <c r="Y702" s="26"/>
      <c r="Z702" s="26"/>
      <c r="AA702" s="26"/>
      <c r="AB702" s="26"/>
      <c r="AC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7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8"/>
      <c r="Y703" s="26"/>
      <c r="Z703" s="26"/>
      <c r="AA703" s="26"/>
      <c r="AB703" s="26"/>
      <c r="AC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7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8"/>
      <c r="Y704" s="26"/>
      <c r="Z704" s="26"/>
      <c r="AA704" s="26"/>
      <c r="AB704" s="26"/>
      <c r="AC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7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8"/>
      <c r="Y705" s="26"/>
      <c r="Z705" s="26"/>
      <c r="AA705" s="26"/>
      <c r="AB705" s="26"/>
      <c r="AC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7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8"/>
      <c r="Y706" s="26"/>
      <c r="Z706" s="26"/>
      <c r="AA706" s="26"/>
      <c r="AB706" s="26"/>
      <c r="AC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7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8"/>
      <c r="Y707" s="26"/>
      <c r="Z707" s="26"/>
      <c r="AA707" s="26"/>
      <c r="AB707" s="26"/>
      <c r="AC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7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8"/>
      <c r="Y708" s="26"/>
      <c r="Z708" s="26"/>
      <c r="AA708" s="26"/>
      <c r="AB708" s="26"/>
      <c r="AC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7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8"/>
      <c r="Y709" s="26"/>
      <c r="Z709" s="26"/>
      <c r="AA709" s="26"/>
      <c r="AB709" s="26"/>
      <c r="AC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7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8"/>
      <c r="Y710" s="26"/>
      <c r="Z710" s="26"/>
      <c r="AA710" s="26"/>
      <c r="AB710" s="26"/>
      <c r="AC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7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8"/>
      <c r="Y711" s="26"/>
      <c r="Z711" s="26"/>
      <c r="AA711" s="26"/>
      <c r="AB711" s="26"/>
      <c r="AC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7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8"/>
      <c r="Y712" s="26"/>
      <c r="Z712" s="26"/>
      <c r="AA712" s="26"/>
      <c r="AB712" s="26"/>
      <c r="AC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7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8"/>
      <c r="Y713" s="26"/>
      <c r="Z713" s="26"/>
      <c r="AA713" s="26"/>
      <c r="AB713" s="26"/>
      <c r="AC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7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8"/>
      <c r="Y714" s="26"/>
      <c r="Z714" s="26"/>
      <c r="AA714" s="26"/>
      <c r="AB714" s="26"/>
      <c r="AC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7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8"/>
      <c r="Y715" s="26"/>
      <c r="Z715" s="26"/>
      <c r="AA715" s="26"/>
      <c r="AB715" s="26"/>
      <c r="AC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7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8"/>
      <c r="Y716" s="26"/>
      <c r="Z716" s="26"/>
      <c r="AA716" s="26"/>
      <c r="AB716" s="26"/>
      <c r="AC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7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8"/>
      <c r="Y717" s="26"/>
      <c r="Z717" s="26"/>
      <c r="AA717" s="26"/>
      <c r="AB717" s="26"/>
      <c r="AC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7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8"/>
      <c r="Y718" s="26"/>
      <c r="Z718" s="26"/>
      <c r="AA718" s="26"/>
      <c r="AB718" s="26"/>
      <c r="AC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7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8"/>
      <c r="Y719" s="26"/>
      <c r="Z719" s="26"/>
      <c r="AA719" s="26"/>
      <c r="AB719" s="26"/>
      <c r="AC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7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8"/>
      <c r="Y720" s="26"/>
      <c r="Z720" s="26"/>
      <c r="AA720" s="26"/>
      <c r="AB720" s="26"/>
      <c r="AC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7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8"/>
      <c r="Y721" s="26"/>
      <c r="Z721" s="26"/>
      <c r="AA721" s="26"/>
      <c r="AB721" s="26"/>
      <c r="AC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7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8"/>
      <c r="Y722" s="26"/>
      <c r="Z722" s="26"/>
      <c r="AA722" s="26"/>
      <c r="AB722" s="26"/>
      <c r="AC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7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8"/>
      <c r="Y723" s="26"/>
      <c r="Z723" s="26"/>
      <c r="AA723" s="26"/>
      <c r="AB723" s="26"/>
      <c r="AC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7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8"/>
      <c r="Y724" s="26"/>
      <c r="Z724" s="26"/>
      <c r="AA724" s="26"/>
      <c r="AB724" s="26"/>
      <c r="AC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7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8"/>
      <c r="Y725" s="26"/>
      <c r="Z725" s="26"/>
      <c r="AA725" s="26"/>
      <c r="AB725" s="26"/>
      <c r="AC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7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8"/>
      <c r="Y726" s="26"/>
      <c r="Z726" s="26"/>
      <c r="AA726" s="26"/>
      <c r="AB726" s="26"/>
      <c r="AC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7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8"/>
      <c r="Y727" s="26"/>
      <c r="Z727" s="26"/>
      <c r="AA727" s="26"/>
      <c r="AB727" s="26"/>
      <c r="AC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7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8"/>
      <c r="Y728" s="26"/>
      <c r="Z728" s="26"/>
      <c r="AA728" s="26"/>
      <c r="AB728" s="26"/>
      <c r="AC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7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8"/>
      <c r="Y729" s="26"/>
      <c r="Z729" s="26"/>
      <c r="AA729" s="26"/>
      <c r="AB729" s="26"/>
      <c r="AC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7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8"/>
      <c r="Y730" s="26"/>
      <c r="Z730" s="26"/>
      <c r="AA730" s="26"/>
      <c r="AB730" s="26"/>
      <c r="AC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7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8"/>
      <c r="Y731" s="26"/>
      <c r="Z731" s="26"/>
      <c r="AA731" s="26"/>
      <c r="AB731" s="26"/>
      <c r="AC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7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8"/>
      <c r="Y732" s="26"/>
      <c r="Z732" s="26"/>
      <c r="AA732" s="26"/>
      <c r="AB732" s="26"/>
      <c r="AC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7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8"/>
      <c r="Y733" s="26"/>
      <c r="Z733" s="26"/>
      <c r="AA733" s="26"/>
      <c r="AB733" s="26"/>
      <c r="AC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7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8"/>
      <c r="Y734" s="26"/>
      <c r="Z734" s="26"/>
      <c r="AA734" s="26"/>
      <c r="AB734" s="26"/>
      <c r="AC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7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8"/>
      <c r="Y735" s="26"/>
      <c r="Z735" s="26"/>
      <c r="AA735" s="26"/>
      <c r="AB735" s="26"/>
      <c r="AC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7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8"/>
      <c r="Y736" s="26"/>
      <c r="Z736" s="26"/>
      <c r="AA736" s="26"/>
      <c r="AB736" s="26"/>
      <c r="AC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7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8"/>
      <c r="Y737" s="26"/>
      <c r="Z737" s="26"/>
      <c r="AA737" s="26"/>
      <c r="AB737" s="26"/>
      <c r="AC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7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8"/>
      <c r="Y738" s="26"/>
      <c r="Z738" s="26"/>
      <c r="AA738" s="26"/>
      <c r="AB738" s="26"/>
      <c r="AC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7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8"/>
      <c r="Y739" s="26"/>
      <c r="Z739" s="26"/>
      <c r="AA739" s="26"/>
      <c r="AB739" s="26"/>
      <c r="AC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7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8"/>
      <c r="Y740" s="26"/>
      <c r="Z740" s="26"/>
      <c r="AA740" s="26"/>
      <c r="AB740" s="26"/>
      <c r="AC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7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8"/>
      <c r="Y741" s="26"/>
      <c r="Z741" s="26"/>
      <c r="AA741" s="26"/>
      <c r="AB741" s="26"/>
      <c r="AC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7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8"/>
      <c r="Y742" s="26"/>
      <c r="Z742" s="26"/>
      <c r="AA742" s="26"/>
      <c r="AB742" s="26"/>
      <c r="AC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7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8"/>
      <c r="Y743" s="26"/>
      <c r="Z743" s="26"/>
      <c r="AA743" s="26"/>
      <c r="AB743" s="26"/>
      <c r="AC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7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8"/>
      <c r="Y744" s="26"/>
      <c r="Z744" s="26"/>
      <c r="AA744" s="26"/>
      <c r="AB744" s="26"/>
      <c r="AC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7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8"/>
      <c r="Y745" s="26"/>
      <c r="Z745" s="26"/>
      <c r="AA745" s="26"/>
      <c r="AB745" s="26"/>
      <c r="AC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7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8"/>
      <c r="Y746" s="26"/>
      <c r="Z746" s="26"/>
      <c r="AA746" s="26"/>
      <c r="AB746" s="26"/>
      <c r="AC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7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8"/>
      <c r="Y747" s="26"/>
      <c r="Z747" s="26"/>
      <c r="AA747" s="26"/>
      <c r="AB747" s="26"/>
      <c r="AC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7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8"/>
      <c r="Y748" s="26"/>
      <c r="Z748" s="26"/>
      <c r="AA748" s="26"/>
      <c r="AB748" s="26"/>
      <c r="AC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7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8"/>
      <c r="Y749" s="26"/>
      <c r="Z749" s="26"/>
      <c r="AA749" s="26"/>
      <c r="AB749" s="26"/>
      <c r="AC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7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8"/>
      <c r="Y750" s="26"/>
      <c r="Z750" s="26"/>
      <c r="AA750" s="26"/>
      <c r="AB750" s="26"/>
      <c r="AC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7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8"/>
      <c r="Y751" s="26"/>
      <c r="Z751" s="26"/>
      <c r="AA751" s="26"/>
      <c r="AB751" s="26"/>
      <c r="AC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7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8"/>
      <c r="Y752" s="26"/>
      <c r="Z752" s="26"/>
      <c r="AA752" s="26"/>
      <c r="AB752" s="26"/>
      <c r="AC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7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8"/>
      <c r="Y753" s="26"/>
      <c r="Z753" s="26"/>
      <c r="AA753" s="26"/>
      <c r="AB753" s="26"/>
      <c r="AC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7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8"/>
      <c r="Y754" s="26"/>
      <c r="Z754" s="26"/>
      <c r="AA754" s="26"/>
      <c r="AB754" s="26"/>
      <c r="AC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7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8"/>
      <c r="Y755" s="26"/>
      <c r="Z755" s="26"/>
      <c r="AA755" s="26"/>
      <c r="AB755" s="26"/>
      <c r="AC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7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8"/>
      <c r="Y756" s="26"/>
      <c r="Z756" s="26"/>
      <c r="AA756" s="26"/>
      <c r="AB756" s="26"/>
      <c r="AC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7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8"/>
      <c r="Y757" s="26"/>
      <c r="Z757" s="26"/>
      <c r="AA757" s="26"/>
      <c r="AB757" s="26"/>
      <c r="AC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7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8"/>
      <c r="Y758" s="26"/>
      <c r="Z758" s="26"/>
      <c r="AA758" s="26"/>
      <c r="AB758" s="26"/>
      <c r="AC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7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8"/>
      <c r="Y759" s="26"/>
      <c r="Z759" s="26"/>
      <c r="AA759" s="26"/>
      <c r="AB759" s="26"/>
      <c r="AC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7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8"/>
      <c r="Y760" s="26"/>
      <c r="Z760" s="26"/>
      <c r="AA760" s="26"/>
      <c r="AB760" s="26"/>
      <c r="AC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7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8"/>
      <c r="Y761" s="26"/>
      <c r="Z761" s="26"/>
      <c r="AA761" s="26"/>
      <c r="AB761" s="26"/>
      <c r="AC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7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8"/>
      <c r="Y762" s="26"/>
      <c r="Z762" s="26"/>
      <c r="AA762" s="26"/>
      <c r="AB762" s="26"/>
      <c r="AC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7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8"/>
      <c r="Y763" s="26"/>
      <c r="Z763" s="26"/>
      <c r="AA763" s="26"/>
      <c r="AB763" s="26"/>
      <c r="AC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7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8"/>
      <c r="Y764" s="26"/>
      <c r="Z764" s="26"/>
      <c r="AA764" s="26"/>
      <c r="AB764" s="26"/>
      <c r="AC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7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8"/>
      <c r="Y765" s="26"/>
      <c r="Z765" s="26"/>
      <c r="AA765" s="26"/>
      <c r="AB765" s="26"/>
      <c r="AC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7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8"/>
      <c r="Y766" s="26"/>
      <c r="Z766" s="26"/>
      <c r="AA766" s="26"/>
      <c r="AB766" s="26"/>
      <c r="AC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7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8"/>
      <c r="Y767" s="26"/>
      <c r="Z767" s="26"/>
      <c r="AA767" s="26"/>
      <c r="AB767" s="26"/>
      <c r="AC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7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8"/>
      <c r="Y768" s="26"/>
      <c r="Z768" s="26"/>
      <c r="AA768" s="26"/>
      <c r="AB768" s="26"/>
      <c r="AC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7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8"/>
      <c r="Y769" s="26"/>
      <c r="Z769" s="26"/>
      <c r="AA769" s="26"/>
      <c r="AB769" s="26"/>
      <c r="AC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7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8"/>
      <c r="Y770" s="26"/>
      <c r="Z770" s="26"/>
      <c r="AA770" s="26"/>
      <c r="AB770" s="26"/>
      <c r="AC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7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8"/>
      <c r="Y771" s="26"/>
      <c r="Z771" s="26"/>
      <c r="AA771" s="26"/>
      <c r="AB771" s="26"/>
      <c r="AC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7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8"/>
      <c r="Y772" s="26"/>
      <c r="Z772" s="26"/>
      <c r="AA772" s="26"/>
      <c r="AB772" s="26"/>
      <c r="AC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7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8"/>
      <c r="Y773" s="26"/>
      <c r="Z773" s="26"/>
      <c r="AA773" s="26"/>
      <c r="AB773" s="26"/>
      <c r="AC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7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8"/>
      <c r="Y774" s="26"/>
      <c r="Z774" s="26"/>
      <c r="AA774" s="26"/>
      <c r="AB774" s="26"/>
      <c r="AC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7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8"/>
      <c r="Y775" s="26"/>
      <c r="Z775" s="26"/>
      <c r="AA775" s="26"/>
      <c r="AB775" s="26"/>
      <c r="AC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7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8"/>
      <c r="Y776" s="26"/>
      <c r="Z776" s="26"/>
      <c r="AA776" s="26"/>
      <c r="AB776" s="26"/>
      <c r="AC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7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8"/>
      <c r="Y777" s="26"/>
      <c r="Z777" s="26"/>
      <c r="AA777" s="26"/>
      <c r="AB777" s="26"/>
      <c r="AC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7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8"/>
      <c r="Y778" s="26"/>
      <c r="Z778" s="26"/>
      <c r="AA778" s="26"/>
      <c r="AB778" s="26"/>
      <c r="AC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7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8"/>
      <c r="Y779" s="26"/>
      <c r="Z779" s="26"/>
      <c r="AA779" s="26"/>
      <c r="AB779" s="26"/>
      <c r="AC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7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8"/>
      <c r="Y780" s="26"/>
      <c r="Z780" s="26"/>
      <c r="AA780" s="26"/>
      <c r="AB780" s="26"/>
      <c r="AC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7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8"/>
      <c r="Y781" s="26"/>
      <c r="Z781" s="26"/>
      <c r="AA781" s="26"/>
      <c r="AB781" s="26"/>
      <c r="AC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7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8"/>
      <c r="Y782" s="26"/>
      <c r="Z782" s="26"/>
      <c r="AA782" s="26"/>
      <c r="AB782" s="26"/>
      <c r="AC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7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8"/>
      <c r="Y783" s="26"/>
      <c r="Z783" s="26"/>
      <c r="AA783" s="26"/>
      <c r="AB783" s="26"/>
      <c r="AC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7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8"/>
      <c r="Y784" s="26"/>
      <c r="Z784" s="26"/>
      <c r="AA784" s="26"/>
      <c r="AB784" s="26"/>
      <c r="AC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7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8"/>
      <c r="Y785" s="26"/>
      <c r="Z785" s="26"/>
      <c r="AA785" s="26"/>
      <c r="AB785" s="26"/>
      <c r="AC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7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8"/>
      <c r="Y786" s="26"/>
      <c r="Z786" s="26"/>
      <c r="AA786" s="26"/>
      <c r="AB786" s="26"/>
      <c r="AC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7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8"/>
      <c r="Y787" s="26"/>
      <c r="Z787" s="26"/>
      <c r="AA787" s="26"/>
      <c r="AB787" s="26"/>
      <c r="AC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7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8"/>
      <c r="Y788" s="26"/>
      <c r="Z788" s="26"/>
      <c r="AA788" s="26"/>
      <c r="AB788" s="26"/>
      <c r="AC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7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8"/>
      <c r="Y789" s="26"/>
      <c r="Z789" s="26"/>
      <c r="AA789" s="26"/>
      <c r="AB789" s="26"/>
      <c r="AC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7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8"/>
      <c r="Y790" s="26"/>
      <c r="Z790" s="26"/>
      <c r="AA790" s="26"/>
      <c r="AB790" s="26"/>
      <c r="AC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7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8"/>
      <c r="Y791" s="26"/>
      <c r="Z791" s="26"/>
      <c r="AA791" s="26"/>
      <c r="AB791" s="26"/>
      <c r="AC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7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8"/>
      <c r="Y792" s="26"/>
      <c r="Z792" s="26"/>
      <c r="AA792" s="26"/>
      <c r="AB792" s="26"/>
      <c r="AC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7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8"/>
      <c r="Y793" s="26"/>
      <c r="Z793" s="26"/>
      <c r="AA793" s="26"/>
      <c r="AB793" s="26"/>
      <c r="AC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7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8"/>
      <c r="Y794" s="26"/>
      <c r="Z794" s="26"/>
      <c r="AA794" s="26"/>
      <c r="AB794" s="26"/>
      <c r="AC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7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8"/>
      <c r="Y795" s="26"/>
      <c r="Z795" s="26"/>
      <c r="AA795" s="26"/>
      <c r="AB795" s="26"/>
      <c r="AC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7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8"/>
      <c r="Y796" s="26"/>
      <c r="Z796" s="26"/>
      <c r="AA796" s="26"/>
      <c r="AB796" s="26"/>
      <c r="AC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7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8"/>
      <c r="Y797" s="26"/>
      <c r="Z797" s="26"/>
      <c r="AA797" s="26"/>
      <c r="AB797" s="26"/>
      <c r="AC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7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8"/>
      <c r="Y798" s="26"/>
      <c r="Z798" s="26"/>
      <c r="AA798" s="26"/>
      <c r="AB798" s="26"/>
      <c r="AC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7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8"/>
      <c r="Y799" s="26"/>
      <c r="Z799" s="26"/>
      <c r="AA799" s="26"/>
      <c r="AB799" s="26"/>
      <c r="AC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7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8"/>
      <c r="Y800" s="26"/>
      <c r="Z800" s="26"/>
      <c r="AA800" s="26"/>
      <c r="AB800" s="26"/>
      <c r="AC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7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8"/>
      <c r="Y801" s="26"/>
      <c r="Z801" s="26"/>
      <c r="AA801" s="26"/>
      <c r="AB801" s="26"/>
      <c r="AC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7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8"/>
      <c r="Y802" s="26"/>
      <c r="Z802" s="26"/>
      <c r="AA802" s="26"/>
      <c r="AB802" s="26"/>
      <c r="AC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7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8"/>
      <c r="Y803" s="26"/>
      <c r="Z803" s="26"/>
      <c r="AA803" s="26"/>
      <c r="AB803" s="26"/>
      <c r="AC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7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8"/>
      <c r="Y804" s="26"/>
      <c r="Z804" s="26"/>
      <c r="AA804" s="26"/>
      <c r="AB804" s="26"/>
      <c r="AC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7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8"/>
      <c r="Y805" s="26"/>
      <c r="Z805" s="26"/>
      <c r="AA805" s="26"/>
      <c r="AB805" s="26"/>
      <c r="AC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7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8"/>
      <c r="Y806" s="26"/>
      <c r="Z806" s="26"/>
      <c r="AA806" s="26"/>
      <c r="AB806" s="26"/>
      <c r="AC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7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8"/>
      <c r="Y807" s="26"/>
      <c r="Z807" s="26"/>
      <c r="AA807" s="26"/>
      <c r="AB807" s="26"/>
      <c r="AC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7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8"/>
      <c r="Y808" s="26"/>
      <c r="Z808" s="26"/>
      <c r="AA808" s="26"/>
      <c r="AB808" s="26"/>
      <c r="AC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7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8"/>
      <c r="Y809" s="26"/>
      <c r="Z809" s="26"/>
      <c r="AA809" s="26"/>
      <c r="AB809" s="26"/>
      <c r="AC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7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8"/>
      <c r="Y810" s="26"/>
      <c r="Z810" s="26"/>
      <c r="AA810" s="26"/>
      <c r="AB810" s="26"/>
      <c r="AC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7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8"/>
      <c r="Y811" s="26"/>
      <c r="Z811" s="26"/>
      <c r="AA811" s="26"/>
      <c r="AB811" s="26"/>
      <c r="AC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7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8"/>
      <c r="Y812" s="26"/>
      <c r="Z812" s="26"/>
      <c r="AA812" s="26"/>
      <c r="AB812" s="26"/>
      <c r="AC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7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8"/>
      <c r="Y813" s="26"/>
      <c r="Z813" s="26"/>
      <c r="AA813" s="26"/>
      <c r="AB813" s="26"/>
      <c r="AC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7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8"/>
      <c r="Y814" s="26"/>
      <c r="Z814" s="26"/>
      <c r="AA814" s="26"/>
      <c r="AB814" s="26"/>
      <c r="AC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7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8"/>
      <c r="Y815" s="26"/>
      <c r="Z815" s="26"/>
      <c r="AA815" s="26"/>
      <c r="AB815" s="26"/>
      <c r="AC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7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8"/>
      <c r="Y816" s="26"/>
      <c r="Z816" s="26"/>
      <c r="AA816" s="26"/>
      <c r="AB816" s="26"/>
      <c r="AC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7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8"/>
      <c r="Y817" s="26"/>
      <c r="Z817" s="26"/>
      <c r="AA817" s="26"/>
      <c r="AB817" s="26"/>
      <c r="AC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7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8"/>
      <c r="Y818" s="26"/>
      <c r="Z818" s="26"/>
      <c r="AA818" s="26"/>
      <c r="AB818" s="26"/>
      <c r="AC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7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8"/>
      <c r="Y819" s="26"/>
      <c r="Z819" s="26"/>
      <c r="AA819" s="26"/>
      <c r="AB819" s="26"/>
      <c r="AC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7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8"/>
      <c r="Y820" s="26"/>
      <c r="Z820" s="26"/>
      <c r="AA820" s="26"/>
      <c r="AB820" s="26"/>
      <c r="AC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7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8"/>
      <c r="Y821" s="26"/>
      <c r="Z821" s="26"/>
      <c r="AA821" s="26"/>
      <c r="AB821" s="26"/>
      <c r="AC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7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8"/>
      <c r="Y822" s="26"/>
      <c r="Z822" s="26"/>
      <c r="AA822" s="26"/>
      <c r="AB822" s="26"/>
      <c r="AC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7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8"/>
      <c r="Y823" s="26"/>
      <c r="Z823" s="26"/>
      <c r="AA823" s="26"/>
      <c r="AB823" s="26"/>
      <c r="AC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7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8"/>
      <c r="Y824" s="26"/>
      <c r="Z824" s="26"/>
      <c r="AA824" s="26"/>
      <c r="AB824" s="26"/>
      <c r="AC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7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8"/>
      <c r="Y825" s="26"/>
      <c r="Z825" s="26"/>
      <c r="AA825" s="26"/>
      <c r="AB825" s="26"/>
      <c r="AC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7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8"/>
      <c r="Y826" s="26"/>
      <c r="Z826" s="26"/>
      <c r="AA826" s="26"/>
      <c r="AB826" s="26"/>
      <c r="AC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7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8"/>
      <c r="Y827" s="26"/>
      <c r="Z827" s="26"/>
      <c r="AA827" s="26"/>
      <c r="AB827" s="26"/>
      <c r="AC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7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8"/>
      <c r="Y828" s="26"/>
      <c r="Z828" s="26"/>
      <c r="AA828" s="26"/>
      <c r="AB828" s="26"/>
      <c r="AC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7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8"/>
      <c r="Y829" s="26"/>
      <c r="Z829" s="26"/>
      <c r="AA829" s="26"/>
      <c r="AB829" s="26"/>
      <c r="AC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7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8"/>
      <c r="Y830" s="26"/>
      <c r="Z830" s="26"/>
      <c r="AA830" s="26"/>
      <c r="AB830" s="26"/>
      <c r="AC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7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8"/>
      <c r="Y831" s="26"/>
      <c r="Z831" s="26"/>
      <c r="AA831" s="26"/>
      <c r="AB831" s="26"/>
      <c r="AC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7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8"/>
      <c r="Y832" s="26"/>
      <c r="Z832" s="26"/>
      <c r="AA832" s="26"/>
      <c r="AB832" s="26"/>
      <c r="AC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7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8"/>
      <c r="Y833" s="26"/>
      <c r="Z833" s="26"/>
      <c r="AA833" s="26"/>
      <c r="AB833" s="26"/>
      <c r="AC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7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8"/>
      <c r="Y834" s="26"/>
      <c r="Z834" s="26"/>
      <c r="AA834" s="26"/>
      <c r="AB834" s="26"/>
      <c r="AC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7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8"/>
      <c r="Y835" s="26"/>
      <c r="Z835" s="26"/>
      <c r="AA835" s="26"/>
      <c r="AB835" s="26"/>
      <c r="AC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7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8"/>
      <c r="Y836" s="26"/>
      <c r="Z836" s="26"/>
      <c r="AA836" s="26"/>
      <c r="AB836" s="26"/>
      <c r="AC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7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8"/>
      <c r="Y837" s="26"/>
      <c r="Z837" s="26"/>
      <c r="AA837" s="26"/>
      <c r="AB837" s="26"/>
      <c r="AC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7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8"/>
      <c r="Y838" s="26"/>
      <c r="Z838" s="26"/>
      <c r="AA838" s="26"/>
      <c r="AB838" s="26"/>
      <c r="AC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7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8"/>
      <c r="Y839" s="26"/>
      <c r="Z839" s="26"/>
      <c r="AA839" s="26"/>
      <c r="AB839" s="26"/>
      <c r="AC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7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8"/>
      <c r="Y840" s="26"/>
      <c r="Z840" s="26"/>
      <c r="AA840" s="26"/>
      <c r="AB840" s="26"/>
      <c r="AC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7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8"/>
      <c r="Y841" s="26"/>
      <c r="Z841" s="26"/>
      <c r="AA841" s="26"/>
      <c r="AB841" s="26"/>
      <c r="AC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7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8"/>
      <c r="Y842" s="26"/>
      <c r="Z842" s="26"/>
      <c r="AA842" s="26"/>
      <c r="AB842" s="26"/>
      <c r="AC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7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8"/>
      <c r="Y843" s="26"/>
      <c r="Z843" s="26"/>
      <c r="AA843" s="26"/>
      <c r="AB843" s="26"/>
      <c r="AC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7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8"/>
      <c r="Y844" s="26"/>
      <c r="Z844" s="26"/>
      <c r="AA844" s="26"/>
      <c r="AB844" s="26"/>
      <c r="AC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7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8"/>
      <c r="Y845" s="26"/>
      <c r="Z845" s="26"/>
      <c r="AA845" s="26"/>
      <c r="AB845" s="26"/>
      <c r="AC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7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8"/>
      <c r="Y846" s="26"/>
      <c r="Z846" s="26"/>
      <c r="AA846" s="26"/>
      <c r="AB846" s="26"/>
      <c r="AC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7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8"/>
      <c r="Y847" s="26"/>
      <c r="Z847" s="26"/>
      <c r="AA847" s="26"/>
      <c r="AB847" s="26"/>
      <c r="AC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7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8"/>
      <c r="Y848" s="26"/>
      <c r="Z848" s="26"/>
      <c r="AA848" s="26"/>
      <c r="AB848" s="26"/>
      <c r="AC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7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8"/>
      <c r="Y849" s="26"/>
      <c r="Z849" s="26"/>
      <c r="AA849" s="26"/>
      <c r="AB849" s="26"/>
      <c r="AC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7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8"/>
      <c r="Y850" s="26"/>
      <c r="Z850" s="26"/>
      <c r="AA850" s="26"/>
      <c r="AB850" s="26"/>
      <c r="AC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7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8"/>
      <c r="Y851" s="26"/>
      <c r="Z851" s="26"/>
      <c r="AA851" s="26"/>
      <c r="AB851" s="26"/>
      <c r="AC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7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8"/>
      <c r="Y852" s="26"/>
      <c r="Z852" s="26"/>
      <c r="AA852" s="26"/>
      <c r="AB852" s="26"/>
      <c r="AC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7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8"/>
      <c r="Y853" s="26"/>
      <c r="Z853" s="26"/>
      <c r="AA853" s="26"/>
      <c r="AB853" s="26"/>
      <c r="AC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7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8"/>
      <c r="Y854" s="26"/>
      <c r="Z854" s="26"/>
      <c r="AA854" s="26"/>
      <c r="AB854" s="26"/>
      <c r="AC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7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8"/>
      <c r="Y855" s="26"/>
      <c r="Z855" s="26"/>
      <c r="AA855" s="26"/>
      <c r="AB855" s="26"/>
      <c r="AC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7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8"/>
      <c r="Y856" s="26"/>
      <c r="Z856" s="26"/>
      <c r="AA856" s="26"/>
      <c r="AB856" s="26"/>
      <c r="AC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7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8"/>
      <c r="Y857" s="26"/>
      <c r="Z857" s="26"/>
      <c r="AA857" s="26"/>
      <c r="AB857" s="26"/>
      <c r="AC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7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8"/>
      <c r="Y858" s="26"/>
      <c r="Z858" s="26"/>
      <c r="AA858" s="26"/>
      <c r="AB858" s="26"/>
      <c r="AC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7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8"/>
      <c r="Y859" s="26"/>
      <c r="Z859" s="26"/>
      <c r="AA859" s="26"/>
      <c r="AB859" s="26"/>
      <c r="AC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7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8"/>
      <c r="Y860" s="26"/>
      <c r="Z860" s="26"/>
      <c r="AA860" s="26"/>
      <c r="AB860" s="26"/>
      <c r="AC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7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8"/>
      <c r="Y861" s="26"/>
      <c r="Z861" s="26"/>
      <c r="AA861" s="26"/>
      <c r="AB861" s="26"/>
      <c r="AC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7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8"/>
      <c r="Y862" s="26"/>
      <c r="Z862" s="26"/>
      <c r="AA862" s="26"/>
      <c r="AB862" s="26"/>
      <c r="AC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7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8"/>
      <c r="Y863" s="26"/>
      <c r="Z863" s="26"/>
      <c r="AA863" s="26"/>
      <c r="AB863" s="26"/>
      <c r="AC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7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8"/>
      <c r="Y864" s="26"/>
      <c r="Z864" s="26"/>
      <c r="AA864" s="26"/>
      <c r="AB864" s="26"/>
      <c r="AC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7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8"/>
      <c r="Y865" s="26"/>
      <c r="Z865" s="26"/>
      <c r="AA865" s="26"/>
      <c r="AB865" s="26"/>
      <c r="AC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7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8"/>
      <c r="Y866" s="26"/>
      <c r="Z866" s="26"/>
      <c r="AA866" s="26"/>
      <c r="AB866" s="26"/>
      <c r="AC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7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8"/>
      <c r="Y867" s="26"/>
      <c r="Z867" s="26"/>
      <c r="AA867" s="26"/>
      <c r="AB867" s="26"/>
      <c r="AC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7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8"/>
      <c r="Y868" s="26"/>
      <c r="Z868" s="26"/>
      <c r="AA868" s="26"/>
      <c r="AB868" s="26"/>
      <c r="AC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7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8"/>
      <c r="Y869" s="26"/>
      <c r="Z869" s="26"/>
      <c r="AA869" s="26"/>
      <c r="AB869" s="26"/>
      <c r="AC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7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8"/>
      <c r="Y870" s="26"/>
      <c r="Z870" s="26"/>
      <c r="AA870" s="26"/>
      <c r="AB870" s="26"/>
      <c r="AC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7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8"/>
      <c r="Y871" s="26"/>
      <c r="Z871" s="26"/>
      <c r="AA871" s="26"/>
      <c r="AB871" s="26"/>
      <c r="AC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7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8"/>
      <c r="Y872" s="26"/>
      <c r="Z872" s="26"/>
      <c r="AA872" s="26"/>
      <c r="AB872" s="26"/>
      <c r="AC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7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8"/>
      <c r="Y873" s="26"/>
      <c r="Z873" s="26"/>
      <c r="AA873" s="26"/>
      <c r="AB873" s="26"/>
      <c r="AC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7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8"/>
      <c r="Y874" s="26"/>
      <c r="Z874" s="26"/>
      <c r="AA874" s="26"/>
      <c r="AB874" s="26"/>
      <c r="AC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7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8"/>
      <c r="Y875" s="26"/>
      <c r="Z875" s="26"/>
      <c r="AA875" s="26"/>
      <c r="AB875" s="26"/>
      <c r="AC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7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8"/>
      <c r="Y876" s="26"/>
      <c r="Z876" s="26"/>
      <c r="AA876" s="26"/>
      <c r="AB876" s="26"/>
      <c r="AC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7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8"/>
      <c r="Y877" s="26"/>
      <c r="Z877" s="26"/>
      <c r="AA877" s="26"/>
      <c r="AB877" s="26"/>
      <c r="AC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7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8"/>
      <c r="Y878" s="26"/>
      <c r="Z878" s="26"/>
      <c r="AA878" s="26"/>
      <c r="AB878" s="26"/>
      <c r="AC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7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8"/>
      <c r="Y879" s="26"/>
      <c r="Z879" s="26"/>
      <c r="AA879" s="26"/>
      <c r="AB879" s="26"/>
      <c r="AC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7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8"/>
      <c r="Y880" s="26"/>
      <c r="Z880" s="26"/>
      <c r="AA880" s="26"/>
      <c r="AB880" s="26"/>
      <c r="AC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7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8"/>
      <c r="Y881" s="26"/>
      <c r="Z881" s="26"/>
      <c r="AA881" s="26"/>
      <c r="AB881" s="26"/>
      <c r="AC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7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8"/>
      <c r="Y882" s="26"/>
      <c r="Z882" s="26"/>
      <c r="AA882" s="26"/>
      <c r="AB882" s="26"/>
      <c r="AC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7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8"/>
      <c r="Y883" s="26"/>
      <c r="Z883" s="26"/>
      <c r="AA883" s="26"/>
      <c r="AB883" s="26"/>
      <c r="AC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7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8"/>
      <c r="Y884" s="26"/>
      <c r="Z884" s="26"/>
      <c r="AA884" s="26"/>
      <c r="AB884" s="26"/>
      <c r="AC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7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8"/>
      <c r="Y885" s="26"/>
      <c r="Z885" s="26"/>
      <c r="AA885" s="26"/>
      <c r="AB885" s="26"/>
      <c r="AC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7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8"/>
      <c r="Y886" s="26"/>
      <c r="Z886" s="26"/>
      <c r="AA886" s="26"/>
      <c r="AB886" s="26"/>
      <c r="AC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7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8"/>
      <c r="Y887" s="26"/>
      <c r="Z887" s="26"/>
      <c r="AA887" s="26"/>
      <c r="AB887" s="26"/>
      <c r="AC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7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8"/>
      <c r="Y888" s="26"/>
      <c r="Z888" s="26"/>
      <c r="AA888" s="26"/>
      <c r="AB888" s="26"/>
      <c r="AC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7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8"/>
      <c r="Y889" s="26"/>
      <c r="Z889" s="26"/>
      <c r="AA889" s="26"/>
      <c r="AB889" s="26"/>
      <c r="AC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7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8"/>
      <c r="Y890" s="26"/>
      <c r="Z890" s="26"/>
      <c r="AA890" s="26"/>
      <c r="AB890" s="26"/>
      <c r="AC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7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8"/>
      <c r="Y891" s="26"/>
      <c r="Z891" s="26"/>
      <c r="AA891" s="26"/>
      <c r="AB891" s="26"/>
      <c r="AC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7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8"/>
      <c r="Y892" s="26"/>
      <c r="Z892" s="26"/>
      <c r="AA892" s="26"/>
      <c r="AB892" s="26"/>
      <c r="AC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7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8"/>
      <c r="Y893" s="26"/>
      <c r="Z893" s="26"/>
      <c r="AA893" s="26"/>
      <c r="AB893" s="26"/>
      <c r="AC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7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8"/>
      <c r="Y894" s="26"/>
      <c r="Z894" s="26"/>
      <c r="AA894" s="26"/>
      <c r="AB894" s="26"/>
      <c r="AC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7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8"/>
      <c r="Y895" s="26"/>
      <c r="Z895" s="26"/>
      <c r="AA895" s="26"/>
      <c r="AB895" s="26"/>
      <c r="AC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7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8"/>
      <c r="Y896" s="26"/>
      <c r="Z896" s="26"/>
      <c r="AA896" s="26"/>
      <c r="AB896" s="26"/>
      <c r="AC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7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8"/>
      <c r="Y897" s="26"/>
      <c r="Z897" s="26"/>
      <c r="AA897" s="26"/>
      <c r="AB897" s="26"/>
      <c r="AC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7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8"/>
      <c r="Y898" s="26"/>
      <c r="Z898" s="26"/>
      <c r="AA898" s="26"/>
      <c r="AB898" s="26"/>
      <c r="AC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7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8"/>
      <c r="Y899" s="26"/>
      <c r="Z899" s="26"/>
      <c r="AA899" s="26"/>
      <c r="AB899" s="26"/>
      <c r="AC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7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8"/>
      <c r="Y900" s="26"/>
      <c r="Z900" s="26"/>
      <c r="AA900" s="26"/>
      <c r="AB900" s="26"/>
      <c r="AC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7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8"/>
      <c r="Y901" s="26"/>
      <c r="Z901" s="26"/>
      <c r="AA901" s="26"/>
      <c r="AB901" s="26"/>
      <c r="AC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7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8"/>
      <c r="Y902" s="26"/>
      <c r="Z902" s="26"/>
      <c r="AA902" s="26"/>
      <c r="AB902" s="26"/>
      <c r="AC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7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8"/>
      <c r="Y903" s="26"/>
      <c r="Z903" s="26"/>
      <c r="AA903" s="26"/>
      <c r="AB903" s="26"/>
      <c r="AC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7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8"/>
      <c r="Y904" s="26"/>
      <c r="Z904" s="26"/>
      <c r="AA904" s="26"/>
      <c r="AB904" s="26"/>
      <c r="AC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7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8"/>
      <c r="Y905" s="26"/>
      <c r="Z905" s="26"/>
      <c r="AA905" s="26"/>
      <c r="AB905" s="26"/>
      <c r="AC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7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8"/>
      <c r="Y906" s="26"/>
      <c r="Z906" s="26"/>
      <c r="AA906" s="26"/>
      <c r="AB906" s="26"/>
      <c r="AC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7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8"/>
      <c r="Y907" s="26"/>
      <c r="Z907" s="26"/>
      <c r="AA907" s="26"/>
      <c r="AB907" s="26"/>
      <c r="AC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7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8"/>
      <c r="Y908" s="26"/>
      <c r="Z908" s="26"/>
      <c r="AA908" s="26"/>
      <c r="AB908" s="26"/>
      <c r="AC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7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8"/>
      <c r="Y909" s="26"/>
      <c r="Z909" s="26"/>
      <c r="AA909" s="26"/>
      <c r="AB909" s="26"/>
      <c r="AC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7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8"/>
      <c r="Y910" s="26"/>
      <c r="Z910" s="26"/>
      <c r="AA910" s="26"/>
      <c r="AB910" s="26"/>
      <c r="AC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7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8"/>
      <c r="Y911" s="26"/>
      <c r="Z911" s="26"/>
      <c r="AA911" s="26"/>
      <c r="AB911" s="26"/>
      <c r="AC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7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8"/>
      <c r="Y912" s="26"/>
      <c r="Z912" s="26"/>
      <c r="AA912" s="26"/>
      <c r="AB912" s="26"/>
      <c r="AC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7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8"/>
      <c r="Y913" s="26"/>
      <c r="Z913" s="26"/>
      <c r="AA913" s="26"/>
      <c r="AB913" s="26"/>
      <c r="AC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7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8"/>
      <c r="Y914" s="26"/>
      <c r="Z914" s="26"/>
      <c r="AA914" s="26"/>
      <c r="AB914" s="26"/>
      <c r="AC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7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8"/>
      <c r="Y915" s="26"/>
      <c r="Z915" s="26"/>
      <c r="AA915" s="26"/>
      <c r="AB915" s="26"/>
      <c r="AC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7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8"/>
      <c r="Y916" s="26"/>
      <c r="Z916" s="26"/>
      <c r="AA916" s="26"/>
      <c r="AB916" s="26"/>
      <c r="AC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7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8"/>
      <c r="Y917" s="26"/>
      <c r="Z917" s="26"/>
      <c r="AA917" s="26"/>
      <c r="AB917" s="26"/>
      <c r="AC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7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8"/>
      <c r="Y918" s="26"/>
      <c r="Z918" s="26"/>
      <c r="AA918" s="26"/>
      <c r="AB918" s="26"/>
      <c r="AC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7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8"/>
      <c r="Y919" s="26"/>
      <c r="Z919" s="26"/>
      <c r="AA919" s="26"/>
      <c r="AB919" s="26"/>
      <c r="AC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7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8"/>
      <c r="Y920" s="26"/>
      <c r="Z920" s="26"/>
      <c r="AA920" s="26"/>
      <c r="AB920" s="26"/>
      <c r="AC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7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8"/>
      <c r="Y921" s="26"/>
      <c r="Z921" s="26"/>
      <c r="AA921" s="26"/>
      <c r="AB921" s="26"/>
      <c r="AC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7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8"/>
      <c r="Y922" s="26"/>
      <c r="Z922" s="26"/>
      <c r="AA922" s="26"/>
      <c r="AB922" s="26"/>
      <c r="AC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7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8"/>
      <c r="Y923" s="26"/>
      <c r="Z923" s="26"/>
      <c r="AA923" s="26"/>
      <c r="AB923" s="26"/>
      <c r="AC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7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8"/>
      <c r="Y924" s="26"/>
      <c r="Z924" s="26"/>
      <c r="AA924" s="26"/>
      <c r="AB924" s="26"/>
      <c r="AC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7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8"/>
      <c r="Y925" s="26"/>
      <c r="Z925" s="26"/>
      <c r="AA925" s="26"/>
      <c r="AB925" s="26"/>
      <c r="AC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7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8"/>
      <c r="Y926" s="26"/>
      <c r="Z926" s="26"/>
      <c r="AA926" s="26"/>
      <c r="AB926" s="26"/>
      <c r="AC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7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8"/>
      <c r="Y927" s="26"/>
      <c r="Z927" s="26"/>
      <c r="AA927" s="26"/>
      <c r="AB927" s="26"/>
      <c r="AC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7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8"/>
      <c r="Y928" s="26"/>
      <c r="Z928" s="26"/>
      <c r="AA928" s="26"/>
      <c r="AB928" s="26"/>
      <c r="AC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7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8"/>
      <c r="Y929" s="26"/>
      <c r="Z929" s="26"/>
      <c r="AA929" s="26"/>
      <c r="AB929" s="26"/>
      <c r="AC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7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8"/>
      <c r="Y930" s="26"/>
      <c r="Z930" s="26"/>
      <c r="AA930" s="26"/>
      <c r="AB930" s="26"/>
      <c r="AC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7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8"/>
      <c r="Y931" s="26"/>
      <c r="Z931" s="26"/>
      <c r="AA931" s="26"/>
      <c r="AB931" s="26"/>
      <c r="AC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7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8"/>
      <c r="Y932" s="26"/>
      <c r="Z932" s="26"/>
      <c r="AA932" s="26"/>
      <c r="AB932" s="26"/>
      <c r="AC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7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8"/>
      <c r="Y933" s="26"/>
      <c r="Z933" s="26"/>
      <c r="AA933" s="26"/>
      <c r="AB933" s="26"/>
      <c r="AC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7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8"/>
      <c r="Y934" s="26"/>
      <c r="Z934" s="26"/>
      <c r="AA934" s="26"/>
      <c r="AB934" s="26"/>
      <c r="AC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7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8"/>
      <c r="Y935" s="26"/>
      <c r="Z935" s="26"/>
      <c r="AA935" s="26"/>
      <c r="AB935" s="26"/>
      <c r="AC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7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8"/>
      <c r="Y936" s="26"/>
      <c r="Z936" s="26"/>
      <c r="AA936" s="26"/>
      <c r="AB936" s="26"/>
      <c r="AC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7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8"/>
      <c r="Y937" s="26"/>
      <c r="Z937" s="26"/>
      <c r="AA937" s="26"/>
      <c r="AB937" s="26"/>
      <c r="AC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7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8"/>
      <c r="Y938" s="26"/>
      <c r="Z938" s="26"/>
      <c r="AA938" s="26"/>
      <c r="AB938" s="26"/>
      <c r="AC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7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8"/>
      <c r="Y939" s="26"/>
      <c r="Z939" s="26"/>
      <c r="AA939" s="26"/>
      <c r="AB939" s="26"/>
      <c r="AC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7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8"/>
      <c r="Y940" s="26"/>
      <c r="Z940" s="26"/>
      <c r="AA940" s="26"/>
      <c r="AB940" s="26"/>
      <c r="AC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7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8"/>
      <c r="Y941" s="26"/>
      <c r="Z941" s="26"/>
      <c r="AA941" s="26"/>
      <c r="AB941" s="26"/>
      <c r="AC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7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8"/>
      <c r="Y942" s="26"/>
      <c r="Z942" s="26"/>
      <c r="AA942" s="26"/>
      <c r="AB942" s="26"/>
      <c r="AC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7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8"/>
      <c r="Y943" s="26"/>
      <c r="Z943" s="26"/>
      <c r="AA943" s="26"/>
      <c r="AB943" s="26"/>
      <c r="AC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7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8"/>
      <c r="Y944" s="26"/>
      <c r="Z944" s="26"/>
      <c r="AA944" s="26"/>
      <c r="AB944" s="26"/>
      <c r="AC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7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8"/>
      <c r="Y945" s="26"/>
      <c r="Z945" s="26"/>
      <c r="AA945" s="26"/>
      <c r="AB945" s="26"/>
      <c r="AC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7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8"/>
      <c r="Y946" s="26"/>
      <c r="Z946" s="26"/>
      <c r="AA946" s="26"/>
      <c r="AB946" s="26"/>
      <c r="AC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7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8"/>
      <c r="Y947" s="26"/>
      <c r="Z947" s="26"/>
      <c r="AA947" s="26"/>
      <c r="AB947" s="26"/>
      <c r="AC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7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8"/>
      <c r="Y948" s="26"/>
      <c r="Z948" s="26"/>
      <c r="AA948" s="26"/>
      <c r="AB948" s="26"/>
      <c r="AC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7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8"/>
      <c r="Y949" s="26"/>
      <c r="Z949" s="26"/>
      <c r="AA949" s="26"/>
      <c r="AB949" s="26"/>
      <c r="AC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7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8"/>
      <c r="Y950" s="26"/>
      <c r="Z950" s="26"/>
      <c r="AA950" s="26"/>
      <c r="AB950" s="26"/>
      <c r="AC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7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8"/>
      <c r="Y951" s="26"/>
      <c r="Z951" s="26"/>
      <c r="AA951" s="26"/>
      <c r="AB951" s="26"/>
      <c r="AC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7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8"/>
      <c r="Y952" s="26"/>
      <c r="Z952" s="26"/>
      <c r="AA952" s="26"/>
      <c r="AB952" s="26"/>
      <c r="AC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7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8"/>
      <c r="Y953" s="26"/>
      <c r="Z953" s="26"/>
      <c r="AA953" s="26"/>
      <c r="AB953" s="26"/>
      <c r="AC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7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8"/>
      <c r="Y954" s="26"/>
      <c r="Z954" s="26"/>
      <c r="AA954" s="26"/>
      <c r="AB954" s="26"/>
      <c r="AC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7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8"/>
      <c r="Y955" s="26"/>
      <c r="Z955" s="26"/>
      <c r="AA955" s="26"/>
      <c r="AB955" s="26"/>
      <c r="AC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7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8"/>
      <c r="Y956" s="26"/>
      <c r="Z956" s="26"/>
      <c r="AA956" s="26"/>
      <c r="AB956" s="26"/>
      <c r="AC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7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8"/>
      <c r="Y957" s="26"/>
      <c r="Z957" s="26"/>
      <c r="AA957" s="26"/>
      <c r="AB957" s="26"/>
      <c r="AC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7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8"/>
      <c r="Y958" s="26"/>
      <c r="Z958" s="26"/>
      <c r="AA958" s="26"/>
      <c r="AB958" s="26"/>
      <c r="AC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7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8"/>
      <c r="Y959" s="26"/>
      <c r="Z959" s="26"/>
      <c r="AA959" s="26"/>
      <c r="AB959" s="26"/>
      <c r="AC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7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8"/>
      <c r="Y960" s="26"/>
      <c r="Z960" s="26"/>
      <c r="AA960" s="26"/>
      <c r="AB960" s="26"/>
      <c r="AC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7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8"/>
      <c r="Y961" s="26"/>
      <c r="Z961" s="26"/>
      <c r="AA961" s="26"/>
      <c r="AB961" s="26"/>
      <c r="AC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7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8"/>
      <c r="Y962" s="26"/>
      <c r="Z962" s="26"/>
      <c r="AA962" s="26"/>
      <c r="AB962" s="26"/>
      <c r="AC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7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8"/>
      <c r="Y963" s="26"/>
      <c r="Z963" s="26"/>
      <c r="AA963" s="26"/>
      <c r="AB963" s="26"/>
      <c r="AC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7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8"/>
      <c r="Y964" s="26"/>
      <c r="Z964" s="26"/>
      <c r="AA964" s="26"/>
      <c r="AB964" s="26"/>
      <c r="AC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7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8"/>
      <c r="Y965" s="26"/>
      <c r="Z965" s="26"/>
      <c r="AA965" s="26"/>
      <c r="AB965" s="26"/>
      <c r="AC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7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8"/>
      <c r="Y966" s="26"/>
      <c r="Z966" s="26"/>
      <c r="AA966" s="26"/>
      <c r="AB966" s="26"/>
      <c r="AC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7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8"/>
      <c r="Y967" s="26"/>
      <c r="Z967" s="26"/>
      <c r="AA967" s="26"/>
      <c r="AB967" s="26"/>
      <c r="AC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7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8"/>
      <c r="Y968" s="26"/>
      <c r="Z968" s="26"/>
      <c r="AA968" s="26"/>
      <c r="AB968" s="26"/>
      <c r="AC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7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8"/>
      <c r="Y969" s="26"/>
      <c r="Z969" s="26"/>
      <c r="AA969" s="26"/>
      <c r="AB969" s="26"/>
      <c r="AC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7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8"/>
      <c r="Y970" s="26"/>
      <c r="Z970" s="26"/>
      <c r="AA970" s="26"/>
      <c r="AB970" s="26"/>
      <c r="AC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7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8"/>
      <c r="Y971" s="26"/>
      <c r="Z971" s="26"/>
      <c r="AA971" s="26"/>
      <c r="AB971" s="26"/>
      <c r="AC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7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8"/>
      <c r="Y972" s="26"/>
      <c r="Z972" s="26"/>
      <c r="AA972" s="26"/>
      <c r="AB972" s="26"/>
      <c r="AC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7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8"/>
      <c r="Y973" s="26"/>
      <c r="Z973" s="26"/>
      <c r="AA973" s="26"/>
      <c r="AB973" s="26"/>
      <c r="AC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7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8"/>
      <c r="Y974" s="26"/>
      <c r="Z974" s="26"/>
      <c r="AA974" s="26"/>
      <c r="AB974" s="26"/>
      <c r="AC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7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8"/>
      <c r="Y975" s="26"/>
      <c r="Z975" s="26"/>
      <c r="AA975" s="26"/>
      <c r="AB975" s="26"/>
      <c r="AC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7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8"/>
      <c r="Y976" s="26"/>
      <c r="Z976" s="26"/>
      <c r="AA976" s="26"/>
      <c r="AB976" s="26"/>
      <c r="AC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7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8"/>
      <c r="Y977" s="26"/>
      <c r="Z977" s="26"/>
      <c r="AA977" s="26"/>
      <c r="AB977" s="26"/>
      <c r="AC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7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8"/>
      <c r="Y978" s="26"/>
      <c r="Z978" s="26"/>
      <c r="AA978" s="26"/>
      <c r="AB978" s="26"/>
      <c r="AC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7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8"/>
      <c r="Y979" s="26"/>
      <c r="Z979" s="26"/>
      <c r="AA979" s="26"/>
      <c r="AB979" s="26"/>
      <c r="AC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7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8"/>
      <c r="Y980" s="26"/>
      <c r="Z980" s="26"/>
      <c r="AA980" s="26"/>
      <c r="AB980" s="26"/>
      <c r="AC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7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8"/>
      <c r="Y981" s="26"/>
      <c r="Z981" s="26"/>
      <c r="AA981" s="26"/>
      <c r="AB981" s="26"/>
      <c r="AC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7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8"/>
      <c r="Y982" s="26"/>
      <c r="Z982" s="26"/>
      <c r="AA982" s="26"/>
      <c r="AB982" s="26"/>
      <c r="AC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7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8"/>
      <c r="Y983" s="26"/>
      <c r="Z983" s="26"/>
      <c r="AA983" s="26"/>
      <c r="AB983" s="26"/>
      <c r="AC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7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8"/>
      <c r="Y984" s="26"/>
      <c r="Z984" s="26"/>
      <c r="AA984" s="26"/>
      <c r="AB984" s="26"/>
      <c r="AC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7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8"/>
      <c r="Y985" s="26"/>
      <c r="Z985" s="26"/>
      <c r="AA985" s="26"/>
      <c r="AB985" s="26"/>
      <c r="AC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7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8"/>
      <c r="Y986" s="26"/>
      <c r="Z986" s="26"/>
      <c r="AA986" s="26"/>
      <c r="AB986" s="26"/>
      <c r="AC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7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8"/>
      <c r="Y987" s="26"/>
      <c r="Z987" s="26"/>
      <c r="AA987" s="26"/>
      <c r="AB987" s="26"/>
      <c r="AC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7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8"/>
      <c r="Y988" s="26"/>
      <c r="Z988" s="26"/>
      <c r="AA988" s="26"/>
      <c r="AB988" s="26"/>
      <c r="AC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7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8"/>
      <c r="Y989" s="26"/>
      <c r="Z989" s="26"/>
      <c r="AA989" s="26"/>
      <c r="AB989" s="26"/>
      <c r="AC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7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8"/>
      <c r="Y990" s="26"/>
      <c r="Z990" s="26"/>
      <c r="AA990" s="26"/>
      <c r="AB990" s="26"/>
      <c r="AC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7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8"/>
      <c r="Y991" s="26"/>
      <c r="Z991" s="26"/>
      <c r="AA991" s="26"/>
      <c r="AB991" s="26"/>
      <c r="AC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7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8"/>
      <c r="Y992" s="26"/>
      <c r="Z992" s="26"/>
      <c r="AA992" s="26"/>
      <c r="AB992" s="26"/>
      <c r="AC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7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8"/>
      <c r="Y993" s="26"/>
      <c r="Z993" s="26"/>
      <c r="AA993" s="26"/>
      <c r="AB993" s="26"/>
      <c r="AC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7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8"/>
      <c r="Y994" s="26"/>
      <c r="Z994" s="26"/>
      <c r="AA994" s="26"/>
      <c r="AB994" s="26"/>
      <c r="AC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7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8"/>
      <c r="Y995" s="26"/>
      <c r="Z995" s="26"/>
      <c r="AA995" s="26"/>
      <c r="AB995" s="26"/>
      <c r="AC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7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8"/>
      <c r="Y996" s="26"/>
      <c r="Z996" s="26"/>
      <c r="AA996" s="26"/>
      <c r="AB996" s="26"/>
      <c r="AC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7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8"/>
      <c r="Y997" s="26"/>
      <c r="Z997" s="26"/>
      <c r="AA997" s="26"/>
      <c r="AB997" s="26"/>
      <c r="AC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7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8"/>
      <c r="Y998" s="26"/>
      <c r="Z998" s="26"/>
      <c r="AA998" s="26"/>
      <c r="AB998" s="26"/>
      <c r="AC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7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8"/>
      <c r="Y999" s="26"/>
      <c r="Z999" s="26"/>
      <c r="AA999" s="26"/>
      <c r="AB999" s="26"/>
      <c r="AC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7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8"/>
      <c r="Y1000" s="26"/>
      <c r="Z1000" s="26"/>
      <c r="AA1000" s="26"/>
      <c r="AB1000" s="26"/>
      <c r="AC1000" s="26"/>
    </row>
  </sheetData>
  <drawing r:id="rId1"/>
</worksheet>
</file>