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onal Kshirsagar\Desktop\Data Analytics\ARC Technology\Excel\Data-Analytics-Excel Files\"/>
    </mc:Choice>
  </mc:AlternateContent>
  <xr:revisionPtr revIDLastSave="0" documentId="13_ncr:1_{ABDA178D-313A-4C1F-B608-900338647E33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basic" sheetId="2" r:id="rId1"/>
    <sheet name="VLOOKUP" sheetId="14" r:id="rId2"/>
    <sheet name="HLOOKUP" sheetId="15" r:id="rId3"/>
    <sheet name="Index" sheetId="16" r:id="rId4"/>
    <sheet name="Match" sheetId="17" r:id="rId5"/>
    <sheet name="index match" sheetId="18" r:id="rId6"/>
    <sheet name="Xlookup" sheetId="1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8" l="1"/>
  <c r="F14" i="18" s="1"/>
  <c r="B13" i="17"/>
  <c r="G14" i="17"/>
  <c r="G13" i="17"/>
  <c r="C13" i="16"/>
  <c r="H14" i="16"/>
  <c r="G6" i="14"/>
  <c r="J6" i="14"/>
  <c r="G7" i="14"/>
  <c r="J7" i="14"/>
  <c r="G8" i="14"/>
  <c r="J8" i="14"/>
  <c r="G9" i="14"/>
  <c r="J9" i="14"/>
  <c r="G10" i="14"/>
  <c r="J10" i="14"/>
  <c r="G11" i="14"/>
  <c r="J11" i="14"/>
  <c r="D22" i="15"/>
  <c r="E22" i="15"/>
  <c r="F22" i="15"/>
  <c r="G22" i="15"/>
  <c r="H22" i="15"/>
  <c r="E17" i="15"/>
  <c r="Q9" i="14"/>
  <c r="Q10" i="14"/>
  <c r="Q11" i="14"/>
  <c r="Q6" i="14"/>
  <c r="Q7" i="14"/>
  <c r="Q8" i="14"/>
  <c r="P7" i="14"/>
  <c r="P8" i="14"/>
  <c r="P9" i="14"/>
  <c r="P10" i="14"/>
  <c r="P11" i="14"/>
  <c r="P6" i="14"/>
  <c r="E16" i="14"/>
  <c r="H16" i="14"/>
  <c r="E17" i="14"/>
  <c r="H17" i="14"/>
  <c r="E18" i="14"/>
  <c r="H18" i="14"/>
  <c r="E19" i="14"/>
  <c r="H19" i="14"/>
  <c r="E20" i="14"/>
  <c r="H20" i="14"/>
  <c r="H21" i="14"/>
  <c r="E21" i="14"/>
  <c r="F17" i="15"/>
  <c r="G17" i="15"/>
  <c r="H17" i="15"/>
  <c r="D17" i="15"/>
</calcChain>
</file>

<file path=xl/sharedStrings.xml><?xml version="1.0" encoding="utf-8"?>
<sst xmlns="http://schemas.openxmlformats.org/spreadsheetml/2006/main" count="275" uniqueCount="58">
  <si>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</si>
  <si>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</si>
  <si>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</si>
  <si>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</si>
  <si>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</si>
  <si>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</si>
  <si>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</si>
  <si>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</si>
  <si>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</si>
  <si>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</si>
  <si>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</si>
  <si>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</si>
  <si>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</si>
  <si>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</si>
  <si>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</si>
  <si>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</si>
  <si>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</si>
  <si>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</si>
  <si>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</si>
  <si>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</si>
  <si>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</si>
  <si>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</si>
  <si>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</si>
  <si>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</si>
  <si>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</si>
  <si>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</si>
  <si>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</si>
  <si>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</si>
  <si>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</si>
  <si>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</si>
  <si>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</si>
  <si>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</si>
  <si>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</si>
  <si>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</si>
  <si>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</si>
  <si>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</si>
  <si>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</si>
  <si>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</si>
  <si>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</si>
  <si>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</si>
  <si>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</si>
  <si>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</si>
  <si>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</si>
  <si>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</si>
  <si>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</si>
  <si>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</si>
  <si>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VLOOKUP</t>
  </si>
  <si>
    <t>Outlet</t>
  </si>
  <si>
    <t>HLOOKUP</t>
  </si>
  <si>
    <t>outlet</t>
  </si>
  <si>
    <t>Formula</t>
  </si>
  <si>
    <t>row_num</t>
  </si>
  <si>
    <t>col_num</t>
  </si>
  <si>
    <t>index_num</t>
  </si>
  <si>
    <t>index_row</t>
  </si>
  <si>
    <t>index_col</t>
  </si>
  <si>
    <t>index</t>
  </si>
  <si>
    <t>automotive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</si>
</sst>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49" fontId="0" fillId="4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12"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3A1E6-ADD4-45FE-9334-E921D27B7879}" name="Table1" displayName="Table1" ref="C6:I12" totalsRowShown="0" headerRowDxfId="11" dataDxfId="9" headerRowBorderDxfId="10" tableBorderDxfId="8" totalsRowBorderDxfId="7">
  <autoFilter ref="C6:I12" xr:uid="{9653A1E6-ADD4-45FE-9334-E921D27B7879}"/>
  <tableColumns count="7">
    <tableColumn id="1" xr3:uid="{4A071E0F-BD66-427B-9C83-D61260E5A25D}" name="shop_name" dataDxfId="6"/>
    <tableColumn id="2" xr3:uid="{3CF1E6B7-AC9C-4764-9374-EC37460B792F}" name="address" dataDxfId="5"/>
    <tableColumn id="3" xr3:uid="{CD0AA6F9-CE1F-4DAD-AEC1-63A82B2AAECE}" name="mode" dataDxfId="4"/>
    <tableColumn id="4" xr3:uid="{ACD6A26B-05C8-4447-A8FF-8D6673376D50}" name="Outlet" dataDxfId="3"/>
    <tableColumn id="5" xr3:uid="{1B110E94-1D3A-4806-9B7A-75E521E5FC33}" name="customer_count" dataDxfId="2"/>
    <tableColumn id="6" xr3:uid="{66A6CA15-9274-477D-A0F5-14AE617DF0A7}" name="sales" dataDxfId="1"/>
    <tableColumn id="7" xr3:uid="{D75C365A-C3A8-4411-A381-53282AFD39FA}" name="employe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5" x14ac:dyDescent="0.25"/>
  <sheetData>
    <row r="2" spans="4:12" x14ac:dyDescent="0.25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25">
      <c r="D3" s="1" t="s">
        <v>1</v>
      </c>
    </row>
    <row r="4" spans="4:12" x14ac:dyDescent="0.25">
      <c r="D4" s="1" t="s">
        <v>2</v>
      </c>
      <c r="K4" s="1"/>
      <c r="L4" t="s">
        <v>9</v>
      </c>
    </row>
    <row r="5" spans="4:12" x14ac:dyDescent="0.25">
      <c r="D5" s="1" t="s">
        <v>3</v>
      </c>
      <c r="I5" t="s">
        <v>0</v>
      </c>
      <c r="K5" s="2"/>
      <c r="L5" t="s">
        <v>10</v>
      </c>
    </row>
    <row r="6" spans="4:12" x14ac:dyDescent="0.25">
      <c r="D6" s="1" t="s">
        <v>4</v>
      </c>
    </row>
    <row r="8" spans="4:12" x14ac:dyDescent="0.25">
      <c r="I8" t="s">
        <v>0</v>
      </c>
    </row>
    <row r="9" spans="4:12" x14ac:dyDescent="0.25">
      <c r="D9" s="3" t="s">
        <v>23</v>
      </c>
    </row>
    <row r="10" spans="4:12" x14ac:dyDescent="0.25">
      <c r="I10" t="s">
        <v>11</v>
      </c>
      <c r="J10" t="s">
        <v>12</v>
      </c>
    </row>
    <row r="11" spans="4:12" x14ac:dyDescent="0.25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25">
      <c r="H12" t="s">
        <v>21</v>
      </c>
      <c r="I12" t="s">
        <v>13</v>
      </c>
      <c r="J12" t="s">
        <v>15</v>
      </c>
      <c r="L12" t="s">
        <v>16</v>
      </c>
    </row>
    <row r="13" spans="4:12" x14ac:dyDescent="0.25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2:Q21"/>
  <sheetViews>
    <sheetView zoomScale="85" zoomScaleNormal="85" workbookViewId="0">
      <selection activeCell="D5" sqref="D5:J11"/>
    </sheetView>
  </sheetViews>
  <sheetFormatPr defaultRowHeight="15" x14ac:dyDescent="0.25"/>
  <cols>
    <col min="3" max="4" width="16.140625" bestFit="1" customWidth="1"/>
    <col min="5" max="5" width="11.7109375" bestFit="1" customWidth="1"/>
    <col min="7" max="7" width="16.140625" bestFit="1" customWidth="1"/>
    <col min="8" max="8" width="15.42578125" bestFit="1" customWidth="1"/>
    <col min="10" max="10" width="11.7109375" bestFit="1" customWidth="1"/>
    <col min="12" max="12" width="16.140625" bestFit="1" customWidth="1"/>
    <col min="15" max="15" width="15.42578125" bestFit="1" customWidth="1"/>
    <col min="16" max="16" width="15.7109375" bestFit="1" customWidth="1"/>
    <col min="17" max="17" width="10.28515625" bestFit="1" customWidth="1"/>
  </cols>
  <sheetData>
    <row r="2" spans="3:17" x14ac:dyDescent="0.25">
      <c r="D2" s="22" t="s">
        <v>46</v>
      </c>
      <c r="E2" s="22"/>
      <c r="F2" s="22"/>
      <c r="G2" s="22"/>
      <c r="H2" s="22"/>
      <c r="I2" s="22"/>
      <c r="J2" s="22"/>
    </row>
    <row r="3" spans="3:17" x14ac:dyDescent="0.25">
      <c r="O3" t="s">
        <v>50</v>
      </c>
    </row>
    <row r="5" spans="3:17" x14ac:dyDescent="0.25">
      <c r="D5" s="4" t="s">
        <v>31</v>
      </c>
      <c r="E5" s="4" t="s">
        <v>32</v>
      </c>
      <c r="F5" s="4" t="s">
        <v>38</v>
      </c>
      <c r="G5" s="4" t="s">
        <v>47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49</v>
      </c>
      <c r="N5" s="4" t="s">
        <v>43</v>
      </c>
      <c r="O5" s="4" t="s">
        <v>44</v>
      </c>
      <c r="P5" s="5" t="s">
        <v>42</v>
      </c>
      <c r="Q5" s="7" t="s">
        <v>44</v>
      </c>
    </row>
    <row r="6" spans="3:17" ht="57" customHeight="1" x14ac:dyDescent="0.25">
      <c r="D6" s="5" t="s">
        <v>25</v>
      </c>
      <c r="E6" s="6" t="s">
        <v>45</v>
      </c>
      <c r="F6" s="5" t="s">
        <v>39</v>
      </c>
      <c r="G6" s="1">
        <f t="shared" ref="G6:G11" si="0">VLOOKUP($D6,$L$5:$M$11,2,FALSE)</f>
        <v>5</v>
      </c>
      <c r="H6" s="5">
        <v>5000</v>
      </c>
      <c r="I6" s="5">
        <v>100000</v>
      </c>
      <c r="J6" s="1">
        <f>VLOOKUP(D6,$L$5:$O$11,4,FALSE)</f>
        <v>7000</v>
      </c>
      <c r="L6" s="5" t="s">
        <v>26</v>
      </c>
      <c r="M6" s="5">
        <v>2</v>
      </c>
      <c r="N6" s="5">
        <v>10000</v>
      </c>
      <c r="O6" s="5">
        <v>700</v>
      </c>
      <c r="P6" s="1">
        <f>VLOOKUP(L6,$D$5:$J$11,5,FALSE)</f>
        <v>1000</v>
      </c>
      <c r="Q6" s="1">
        <f t="shared" ref="Q6:Q10" si="1">VLOOKUP(L6,$D$5:$J$11,7,FALSE)</f>
        <v>700</v>
      </c>
    </row>
    <row r="7" spans="3:17" x14ac:dyDescent="0.25">
      <c r="D7" s="5" t="s">
        <v>26</v>
      </c>
      <c r="E7" s="5" t="s">
        <v>33</v>
      </c>
      <c r="F7" s="5" t="s">
        <v>39</v>
      </c>
      <c r="G7" s="1">
        <f t="shared" si="0"/>
        <v>2</v>
      </c>
      <c r="H7" s="5">
        <v>1000</v>
      </c>
      <c r="I7" s="5">
        <v>10000</v>
      </c>
      <c r="J7" s="1">
        <f t="shared" ref="J7:J11" si="2">VLOOKUP(D7,$L$5:$O$11,4,FALSE)</f>
        <v>700</v>
      </c>
      <c r="L7" s="5" t="s">
        <v>28</v>
      </c>
      <c r="M7" s="5">
        <v>1</v>
      </c>
      <c r="N7" s="5">
        <v>200000</v>
      </c>
      <c r="O7" s="5">
        <v>100</v>
      </c>
      <c r="P7" s="1">
        <f t="shared" ref="P7:P11" si="3">VLOOKUP(L7,$D$5:$J$11,5,FALSE)</f>
        <v>15000</v>
      </c>
      <c r="Q7" s="1">
        <f t="shared" si="1"/>
        <v>100</v>
      </c>
    </row>
    <row r="8" spans="3:17" x14ac:dyDescent="0.25">
      <c r="D8" s="5" t="s">
        <v>27</v>
      </c>
      <c r="E8" s="5" t="s">
        <v>34</v>
      </c>
      <c r="F8" s="5" t="s">
        <v>39</v>
      </c>
      <c r="G8" s="1">
        <f t="shared" si="0"/>
        <v>6</v>
      </c>
      <c r="H8" s="5">
        <v>7000</v>
      </c>
      <c r="I8" s="5">
        <v>200000</v>
      </c>
      <c r="J8" s="1">
        <f t="shared" si="2"/>
        <v>5000</v>
      </c>
      <c r="L8" s="5" t="s">
        <v>30</v>
      </c>
      <c r="M8" s="5">
        <v>10</v>
      </c>
      <c r="N8" s="5">
        <v>50000</v>
      </c>
      <c r="O8" s="5">
        <v>1000</v>
      </c>
      <c r="P8" s="1">
        <f t="shared" si="3"/>
        <v>2000</v>
      </c>
      <c r="Q8" s="1">
        <f>VLOOKUP(L8,$D$5:$J$11,7,FALSE)</f>
        <v>1000</v>
      </c>
    </row>
    <row r="9" spans="3:17" x14ac:dyDescent="0.25">
      <c r="D9" s="5" t="s">
        <v>28</v>
      </c>
      <c r="E9" s="5" t="s">
        <v>35</v>
      </c>
      <c r="F9" s="5" t="s">
        <v>40</v>
      </c>
      <c r="G9" s="1">
        <f t="shared" si="0"/>
        <v>1</v>
      </c>
      <c r="H9" s="5">
        <v>15000</v>
      </c>
      <c r="I9" s="5">
        <v>200000</v>
      </c>
      <c r="J9" s="1">
        <f t="shared" si="2"/>
        <v>100</v>
      </c>
      <c r="L9" s="5" t="s">
        <v>27</v>
      </c>
      <c r="M9" s="5">
        <v>6</v>
      </c>
      <c r="N9" s="5">
        <v>200000</v>
      </c>
      <c r="O9" s="5">
        <v>5000</v>
      </c>
      <c r="P9" s="1">
        <f t="shared" si="3"/>
        <v>7000</v>
      </c>
      <c r="Q9" s="1">
        <f t="shared" si="1"/>
        <v>5000</v>
      </c>
    </row>
    <row r="10" spans="3:17" x14ac:dyDescent="0.25">
      <c r="D10" s="5" t="s">
        <v>29</v>
      </c>
      <c r="E10" s="5" t="s">
        <v>36</v>
      </c>
      <c r="F10" s="5" t="s">
        <v>40</v>
      </c>
      <c r="G10" s="1">
        <f t="shared" si="0"/>
        <v>3</v>
      </c>
      <c r="H10" s="5">
        <v>12000</v>
      </c>
      <c r="I10" s="5">
        <v>150000</v>
      </c>
      <c r="J10" s="1">
        <f t="shared" si="2"/>
        <v>20</v>
      </c>
      <c r="L10" s="5" t="s">
        <v>25</v>
      </c>
      <c r="M10" s="5">
        <v>5</v>
      </c>
      <c r="N10" s="5">
        <v>100000</v>
      </c>
      <c r="O10" s="5">
        <v>7000</v>
      </c>
      <c r="P10" s="1">
        <f t="shared" si="3"/>
        <v>5000</v>
      </c>
      <c r="Q10" s="1">
        <f t="shared" si="1"/>
        <v>7000</v>
      </c>
    </row>
    <row r="11" spans="3:17" x14ac:dyDescent="0.25">
      <c r="D11" s="5" t="s">
        <v>30</v>
      </c>
      <c r="E11" s="5" t="s">
        <v>37</v>
      </c>
      <c r="F11" s="5" t="s">
        <v>39</v>
      </c>
      <c r="G11" s="1">
        <f t="shared" si="0"/>
        <v>10</v>
      </c>
      <c r="H11" s="5">
        <v>2000</v>
      </c>
      <c r="I11" s="5">
        <v>50000</v>
      </c>
      <c r="J11" s="1">
        <f t="shared" si="2"/>
        <v>1000</v>
      </c>
      <c r="L11" s="5" t="s">
        <v>29</v>
      </c>
      <c r="M11" s="5">
        <v>3</v>
      </c>
      <c r="N11" s="5">
        <v>150000</v>
      </c>
      <c r="O11" s="5">
        <v>20</v>
      </c>
      <c r="P11" s="1">
        <f t="shared" si="3"/>
        <v>12000</v>
      </c>
      <c r="Q11" s="1">
        <f>VLOOKUP(L11,$D$5:$J$11,7,FALSE)</f>
        <v>20</v>
      </c>
    </row>
    <row r="15" spans="3:17" x14ac:dyDescent="0.25">
      <c r="C15" s="4" t="s">
        <v>31</v>
      </c>
      <c r="D15" s="4" t="s">
        <v>38</v>
      </c>
      <c r="E15" s="4" t="s">
        <v>43</v>
      </c>
      <c r="G15" s="4" t="s">
        <v>31</v>
      </c>
      <c r="H15" s="4" t="s">
        <v>38</v>
      </c>
      <c r="J15" s="4" t="s">
        <v>32</v>
      </c>
      <c r="K15" s="4" t="s">
        <v>38</v>
      </c>
      <c r="L15" s="7"/>
    </row>
    <row r="16" spans="3:17" ht="51.75" customHeight="1" x14ac:dyDescent="0.25">
      <c r="C16" s="5" t="s">
        <v>25</v>
      </c>
      <c r="D16" s="5" t="s">
        <v>39</v>
      </c>
      <c r="E16" s="1">
        <f t="shared" ref="E16:E21" si="4">VLOOKUP($C16,$D$5:$O$11,6,FALSE)</f>
        <v>100000</v>
      </c>
      <c r="G16" s="5" t="s">
        <v>25</v>
      </c>
      <c r="H16" s="1" t="str">
        <f t="shared" ref="H16:H21" si="5">VLOOKUP(G16,$D$5:$O$11,3,FALSE)</f>
        <v>offline</v>
      </c>
      <c r="J16" s="5" t="s">
        <v>34</v>
      </c>
      <c r="K16" s="5" t="s">
        <v>39</v>
      </c>
    </row>
    <row r="17" spans="3:11" x14ac:dyDescent="0.25">
      <c r="C17" s="5" t="s">
        <v>29</v>
      </c>
      <c r="D17" s="5" t="s">
        <v>40</v>
      </c>
      <c r="E17" s="1">
        <f t="shared" si="4"/>
        <v>150000</v>
      </c>
      <c r="G17" s="5" t="s">
        <v>29</v>
      </c>
      <c r="H17" s="1" t="str">
        <f t="shared" si="5"/>
        <v>online</v>
      </c>
      <c r="J17" s="5" t="s">
        <v>35</v>
      </c>
      <c r="K17" s="5" t="s">
        <v>40</v>
      </c>
    </row>
    <row r="18" spans="3:11" x14ac:dyDescent="0.25">
      <c r="C18" s="5" t="s">
        <v>30</v>
      </c>
      <c r="D18" s="5" t="s">
        <v>39</v>
      </c>
      <c r="E18" s="1">
        <f t="shared" si="4"/>
        <v>50000</v>
      </c>
      <c r="G18" s="5" t="s">
        <v>30</v>
      </c>
      <c r="H18" s="1" t="str">
        <f t="shared" si="5"/>
        <v>offline</v>
      </c>
      <c r="J18" s="5" t="s">
        <v>33</v>
      </c>
      <c r="K18" s="5" t="s">
        <v>39</v>
      </c>
    </row>
    <row r="19" spans="3:11" ht="60" x14ac:dyDescent="0.25">
      <c r="C19" s="5" t="s">
        <v>27</v>
      </c>
      <c r="D19" s="5" t="s">
        <v>39</v>
      </c>
      <c r="E19" s="1">
        <f t="shared" si="4"/>
        <v>200000</v>
      </c>
      <c r="G19" s="5" t="s">
        <v>27</v>
      </c>
      <c r="H19" s="1" t="str">
        <f t="shared" si="5"/>
        <v>offline</v>
      </c>
      <c r="J19" s="6" t="s">
        <v>45</v>
      </c>
      <c r="K19" s="5" t="s">
        <v>39</v>
      </c>
    </row>
    <row r="20" spans="3:11" x14ac:dyDescent="0.25">
      <c r="C20" s="5" t="s">
        <v>26</v>
      </c>
      <c r="D20" s="5" t="s">
        <v>39</v>
      </c>
      <c r="E20" s="1">
        <f t="shared" si="4"/>
        <v>10000</v>
      </c>
      <c r="G20" s="5" t="s">
        <v>26</v>
      </c>
      <c r="H20" s="1" t="str">
        <f t="shared" si="5"/>
        <v>offline</v>
      </c>
      <c r="J20" s="5" t="s">
        <v>37</v>
      </c>
      <c r="K20" s="5" t="s">
        <v>39</v>
      </c>
    </row>
    <row r="21" spans="3:11" x14ac:dyDescent="0.25">
      <c r="C21" s="5" t="s">
        <v>28</v>
      </c>
      <c r="D21" s="5" t="s">
        <v>40</v>
      </c>
      <c r="E21" s="1">
        <f t="shared" si="4"/>
        <v>200000</v>
      </c>
      <c r="G21" s="5" t="s">
        <v>28</v>
      </c>
      <c r="H21" s="1" t="str">
        <f t="shared" si="5"/>
        <v>online</v>
      </c>
      <c r="J21" s="5" t="s">
        <v>36</v>
      </c>
      <c r="K21" s="5" t="s">
        <v>40</v>
      </c>
    </row>
  </sheetData>
  <mergeCells count="1"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2DCD-5418-4655-A853-06C1D80E8282}">
  <dimension ref="A3:R22"/>
  <sheetViews>
    <sheetView zoomScale="85" zoomScaleNormal="85" workbookViewId="0">
      <selection activeCell="B7" sqref="B7"/>
    </sheetView>
  </sheetViews>
  <sheetFormatPr defaultRowHeight="15" x14ac:dyDescent="0.25"/>
  <cols>
    <col min="1" max="1" width="16.140625" bestFit="1" customWidth="1"/>
    <col min="2" max="2" width="15.42578125" bestFit="1" customWidth="1"/>
    <col min="3" max="3" width="16.140625" bestFit="1" customWidth="1"/>
    <col min="4" max="4" width="15.42578125" bestFit="1" customWidth="1"/>
    <col min="6" max="6" width="19" bestFit="1" customWidth="1"/>
    <col min="7" max="7" width="17.42578125" customWidth="1"/>
    <col min="8" max="8" width="10.7109375" bestFit="1" customWidth="1"/>
    <col min="9" max="9" width="12.140625" customWidth="1"/>
    <col min="14" max="14" width="15.42578125" bestFit="1" customWidth="1"/>
  </cols>
  <sheetData>
    <row r="3" spans="1:18" ht="32.25" customHeight="1" x14ac:dyDescent="0.4">
      <c r="A3" s="23" t="s">
        <v>48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6" spans="1:18" x14ac:dyDescent="0.25">
      <c r="C6" s="10" t="s">
        <v>31</v>
      </c>
      <c r="D6" s="11" t="s">
        <v>32</v>
      </c>
      <c r="E6" s="11" t="s">
        <v>38</v>
      </c>
      <c r="F6" s="11" t="s">
        <v>47</v>
      </c>
      <c r="G6" s="11" t="s">
        <v>42</v>
      </c>
      <c r="H6" s="11" t="s">
        <v>43</v>
      </c>
      <c r="I6" s="12" t="s">
        <v>44</v>
      </c>
    </row>
    <row r="7" spans="1:18" ht="43.5" customHeight="1" x14ac:dyDescent="0.25">
      <c r="C7" s="8" t="s">
        <v>25</v>
      </c>
      <c r="D7" s="6" t="s">
        <v>45</v>
      </c>
      <c r="E7" s="5" t="s">
        <v>39</v>
      </c>
      <c r="F7" s="5">
        <v>2</v>
      </c>
      <c r="G7" s="5">
        <v>5000</v>
      </c>
      <c r="H7" s="5">
        <v>100000</v>
      </c>
      <c r="I7" s="9">
        <v>700</v>
      </c>
    </row>
    <row r="8" spans="1:18" x14ac:dyDescent="0.25">
      <c r="C8" s="8" t="s">
        <v>26</v>
      </c>
      <c r="D8" s="5" t="s">
        <v>33</v>
      </c>
      <c r="E8" s="5" t="s">
        <v>39</v>
      </c>
      <c r="F8" s="5">
        <v>1</v>
      </c>
      <c r="G8" s="5">
        <v>1000</v>
      </c>
      <c r="H8" s="5">
        <v>10000</v>
      </c>
      <c r="I8" s="9">
        <v>100</v>
      </c>
    </row>
    <row r="9" spans="1:18" x14ac:dyDescent="0.25">
      <c r="C9" s="8" t="s">
        <v>27</v>
      </c>
      <c r="D9" s="5" t="s">
        <v>34</v>
      </c>
      <c r="E9" s="5" t="s">
        <v>39</v>
      </c>
      <c r="F9" s="5">
        <v>10</v>
      </c>
      <c r="G9" s="5">
        <v>7000</v>
      </c>
      <c r="H9" s="5">
        <v>200000</v>
      </c>
      <c r="I9" s="9">
        <v>1000</v>
      </c>
    </row>
    <row r="10" spans="1:18" x14ac:dyDescent="0.25">
      <c r="C10" s="8" t="s">
        <v>28</v>
      </c>
      <c r="D10" s="5" t="s">
        <v>35</v>
      </c>
      <c r="E10" s="5" t="s">
        <v>40</v>
      </c>
      <c r="F10" s="5">
        <v>6</v>
      </c>
      <c r="G10" s="5">
        <v>15000</v>
      </c>
      <c r="H10" s="5">
        <v>200000</v>
      </c>
      <c r="I10" s="9">
        <v>5000</v>
      </c>
      <c r="K10" s="4" t="s">
        <v>32</v>
      </c>
      <c r="L10" s="4" t="s">
        <v>38</v>
      </c>
      <c r="M10" s="4" t="s">
        <v>41</v>
      </c>
      <c r="N10" s="4" t="s">
        <v>42</v>
      </c>
      <c r="O10" s="4" t="s">
        <v>43</v>
      </c>
      <c r="P10" s="4" t="s">
        <v>44</v>
      </c>
    </row>
    <row r="11" spans="1:18" ht="75" x14ac:dyDescent="0.25">
      <c r="C11" s="8" t="s">
        <v>29</v>
      </c>
      <c r="D11" s="5" t="s">
        <v>36</v>
      </c>
      <c r="E11" s="5" t="s">
        <v>40</v>
      </c>
      <c r="F11" s="5">
        <v>5</v>
      </c>
      <c r="G11" s="5">
        <v>12000</v>
      </c>
      <c r="H11" s="5">
        <v>150000</v>
      </c>
      <c r="I11" s="9">
        <v>7000</v>
      </c>
      <c r="K11" s="6" t="s">
        <v>45</v>
      </c>
      <c r="L11" s="5" t="s">
        <v>39</v>
      </c>
      <c r="M11" s="5">
        <v>2</v>
      </c>
      <c r="N11" s="5">
        <v>5000</v>
      </c>
      <c r="O11" s="5">
        <v>100000</v>
      </c>
      <c r="P11" s="5">
        <v>700</v>
      </c>
    </row>
    <row r="12" spans="1:18" x14ac:dyDescent="0.25">
      <c r="C12" s="13" t="s">
        <v>30</v>
      </c>
      <c r="D12" s="14" t="s">
        <v>37</v>
      </c>
      <c r="E12" s="14" t="s">
        <v>39</v>
      </c>
      <c r="F12" s="14">
        <v>10</v>
      </c>
      <c r="G12" s="14">
        <v>2000</v>
      </c>
      <c r="H12" s="14">
        <v>50000</v>
      </c>
      <c r="I12" s="15">
        <v>20</v>
      </c>
      <c r="K12" s="5" t="s">
        <v>33</v>
      </c>
      <c r="L12" s="5" t="s">
        <v>39</v>
      </c>
      <c r="M12" s="5">
        <v>1</v>
      </c>
      <c r="N12" s="5">
        <v>1000</v>
      </c>
      <c r="O12" s="5">
        <v>10000</v>
      </c>
      <c r="P12" s="5">
        <v>100</v>
      </c>
    </row>
    <row r="13" spans="1:18" x14ac:dyDescent="0.25">
      <c r="K13" s="5" t="s">
        <v>34</v>
      </c>
      <c r="L13" s="5" t="s">
        <v>39</v>
      </c>
      <c r="M13" s="5">
        <v>10</v>
      </c>
      <c r="N13" s="5">
        <v>7000</v>
      </c>
      <c r="O13" s="5">
        <v>200000</v>
      </c>
      <c r="P13" s="5">
        <v>1000</v>
      </c>
    </row>
    <row r="14" spans="1:18" x14ac:dyDescent="0.25">
      <c r="K14" s="5" t="s">
        <v>35</v>
      </c>
      <c r="L14" s="5" t="s">
        <v>40</v>
      </c>
      <c r="M14" s="5">
        <v>6</v>
      </c>
      <c r="N14" s="5">
        <v>15000</v>
      </c>
      <c r="O14" s="5">
        <v>200000</v>
      </c>
      <c r="P14" s="5">
        <v>5000</v>
      </c>
    </row>
    <row r="15" spans="1:18" x14ac:dyDescent="0.25">
      <c r="K15" s="5" t="s">
        <v>36</v>
      </c>
      <c r="L15" s="5" t="s">
        <v>40</v>
      </c>
      <c r="M15" s="5">
        <v>5</v>
      </c>
      <c r="N15" s="5">
        <v>12000</v>
      </c>
      <c r="O15" s="5">
        <v>150000</v>
      </c>
      <c r="P15" s="5">
        <v>7000</v>
      </c>
    </row>
    <row r="16" spans="1:18" x14ac:dyDescent="0.25">
      <c r="C16" s="4" t="s">
        <v>32</v>
      </c>
      <c r="D16" s="4" t="s">
        <v>38</v>
      </c>
      <c r="E16" s="4" t="s">
        <v>49</v>
      </c>
      <c r="F16" s="4" t="s">
        <v>42</v>
      </c>
      <c r="G16" s="4" t="s">
        <v>43</v>
      </c>
      <c r="H16" s="4" t="s">
        <v>44</v>
      </c>
      <c r="K16" s="5" t="s">
        <v>37</v>
      </c>
      <c r="L16" s="5" t="s">
        <v>39</v>
      </c>
      <c r="M16" s="5">
        <v>3</v>
      </c>
      <c r="N16" s="5">
        <v>2000</v>
      </c>
      <c r="O16" s="5">
        <v>50000</v>
      </c>
      <c r="P16" s="5">
        <v>20</v>
      </c>
    </row>
    <row r="17" spans="3:8" ht="45" x14ac:dyDescent="0.25">
      <c r="C17" s="6" t="s">
        <v>45</v>
      </c>
      <c r="D17" s="1" t="str">
        <f>HLOOKUP(D16,$C$6:$I$12,2,FALSE)</f>
        <v>offline</v>
      </c>
      <c r="E17" s="1">
        <f>HLOOKUP(E16,$C$6:$I$12,2,FALSE)</f>
        <v>2</v>
      </c>
      <c r="F17" s="1">
        <f t="shared" ref="F17:H17" si="0">HLOOKUP(F16,$C$6:$I$12,2,FALSE)</f>
        <v>5000</v>
      </c>
      <c r="G17" s="1">
        <f t="shared" si="0"/>
        <v>100000</v>
      </c>
      <c r="H17" s="1">
        <f t="shared" si="0"/>
        <v>700</v>
      </c>
    </row>
    <row r="20" spans="3:8" x14ac:dyDescent="0.25">
      <c r="C20" s="4" t="s">
        <v>32</v>
      </c>
      <c r="D20" s="4" t="s">
        <v>38</v>
      </c>
      <c r="E20" s="4" t="s">
        <v>49</v>
      </c>
      <c r="F20" s="4" t="s">
        <v>42</v>
      </c>
      <c r="G20" s="4" t="s">
        <v>43</v>
      </c>
      <c r="H20" s="4" t="s">
        <v>44</v>
      </c>
    </row>
    <row r="21" spans="3:8" x14ac:dyDescent="0.25">
      <c r="C21" s="5" t="s">
        <v>30</v>
      </c>
      <c r="D21" s="5" t="s">
        <v>39</v>
      </c>
      <c r="E21" s="5">
        <v>10</v>
      </c>
      <c r="F21" s="5">
        <v>2000</v>
      </c>
      <c r="G21" s="5">
        <v>50000</v>
      </c>
      <c r="H21" s="5">
        <v>20</v>
      </c>
    </row>
    <row r="22" spans="3:8" x14ac:dyDescent="0.25">
      <c r="C22" s="1" t="s">
        <v>29</v>
      </c>
      <c r="D22" s="1" t="str">
        <f>HLOOKUP(D20,Table1[#All],5,FALSE)</f>
        <v>online</v>
      </c>
      <c r="E22" s="1">
        <f>HLOOKUP(E20,Table1[#All],5,FALSE)</f>
        <v>6</v>
      </c>
      <c r="F22" s="1">
        <f>HLOOKUP(F20,Table1[#All],5,FALSE)</f>
        <v>15000</v>
      </c>
      <c r="G22" s="1">
        <f>HLOOKUP(G20,Table1[#All],5,FALSE)</f>
        <v>200000</v>
      </c>
      <c r="H22" s="1">
        <f>HLOOKUP(H20,Table1[#All],5,FALSE)</f>
        <v>5000</v>
      </c>
    </row>
  </sheetData>
  <mergeCells count="1">
    <mergeCell ref="A3:R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DD51-D305-4150-9E60-205ADB4FFDE8}">
  <dimension ref="B4:I14"/>
  <sheetViews>
    <sheetView workbookViewId="0">
      <selection activeCell="H14" sqref="H14"/>
    </sheetView>
  </sheetViews>
  <sheetFormatPr defaultRowHeight="15" x14ac:dyDescent="0.25"/>
  <cols>
    <col min="3" max="3" width="16.140625" bestFit="1" customWidth="1"/>
    <col min="4" max="4" width="11.7109375" bestFit="1" customWidth="1"/>
  </cols>
  <sheetData>
    <row r="4" spans="2: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</row>
    <row r="5" spans="2:9" x14ac:dyDescent="0.25">
      <c r="B5">
        <v>1</v>
      </c>
      <c r="C5" s="4" t="s">
        <v>31</v>
      </c>
      <c r="D5" s="4" t="s">
        <v>32</v>
      </c>
      <c r="E5" s="4" t="s">
        <v>38</v>
      </c>
      <c r="F5" s="4" t="s">
        <v>47</v>
      </c>
      <c r="G5" s="4" t="s">
        <v>42</v>
      </c>
      <c r="H5" s="4" t="s">
        <v>43</v>
      </c>
      <c r="I5" s="4" t="s">
        <v>44</v>
      </c>
    </row>
    <row r="6" spans="2:9" ht="25.5" customHeight="1" x14ac:dyDescent="0.25">
      <c r="B6">
        <v>2</v>
      </c>
      <c r="C6" s="5" t="s">
        <v>25</v>
      </c>
      <c r="D6" s="6" t="s">
        <v>45</v>
      </c>
      <c r="E6" s="5" t="s">
        <v>39</v>
      </c>
      <c r="F6" s="1">
        <v>5</v>
      </c>
      <c r="G6" s="5">
        <v>5000</v>
      </c>
      <c r="H6" s="5">
        <v>100000</v>
      </c>
      <c r="I6" s="1">
        <v>7000</v>
      </c>
    </row>
    <row r="7" spans="2:9" x14ac:dyDescent="0.25">
      <c r="B7">
        <v>3</v>
      </c>
      <c r="C7" s="5" t="s">
        <v>26</v>
      </c>
      <c r="D7" s="5" t="s">
        <v>33</v>
      </c>
      <c r="E7" s="5" t="s">
        <v>39</v>
      </c>
      <c r="F7" s="1">
        <v>2</v>
      </c>
      <c r="G7" s="5">
        <v>1000</v>
      </c>
      <c r="H7" s="5">
        <v>10000</v>
      </c>
      <c r="I7" s="1">
        <v>700</v>
      </c>
    </row>
    <row r="8" spans="2:9" x14ac:dyDescent="0.25">
      <c r="B8">
        <v>4</v>
      </c>
      <c r="C8" s="5" t="s">
        <v>27</v>
      </c>
      <c r="D8" s="5" t="s">
        <v>34</v>
      </c>
      <c r="E8" s="5" t="s">
        <v>39</v>
      </c>
      <c r="F8" s="1">
        <v>6</v>
      </c>
      <c r="G8" s="5">
        <v>7000</v>
      </c>
      <c r="H8" s="5">
        <v>200000</v>
      </c>
      <c r="I8" s="1">
        <v>5000</v>
      </c>
    </row>
    <row r="9" spans="2:9" x14ac:dyDescent="0.25">
      <c r="B9">
        <v>5</v>
      </c>
      <c r="C9" s="5" t="s">
        <v>28</v>
      </c>
      <c r="D9" s="5" t="s">
        <v>35</v>
      </c>
      <c r="E9" s="5" t="s">
        <v>40</v>
      </c>
      <c r="F9" s="1">
        <v>1</v>
      </c>
      <c r="G9" s="5">
        <v>15000</v>
      </c>
      <c r="H9" s="5">
        <v>200000</v>
      </c>
      <c r="I9" s="1">
        <v>100</v>
      </c>
    </row>
    <row r="10" spans="2:9" x14ac:dyDescent="0.25">
      <c r="B10">
        <v>6</v>
      </c>
      <c r="C10" s="5" t="s">
        <v>29</v>
      </c>
      <c r="D10" s="5" t="s">
        <v>36</v>
      </c>
      <c r="E10" s="5" t="s">
        <v>40</v>
      </c>
      <c r="F10" s="1">
        <v>3</v>
      </c>
      <c r="G10" s="5">
        <v>12000</v>
      </c>
      <c r="H10" s="5">
        <v>150000</v>
      </c>
      <c r="I10" s="1">
        <v>20</v>
      </c>
    </row>
    <row r="11" spans="2:9" x14ac:dyDescent="0.25">
      <c r="B11">
        <v>7</v>
      </c>
      <c r="C11" s="5" t="s">
        <v>30</v>
      </c>
      <c r="D11" s="5" t="s">
        <v>37</v>
      </c>
      <c r="E11" s="5" t="s">
        <v>39</v>
      </c>
      <c r="F11" s="1">
        <v>10</v>
      </c>
      <c r="G11" s="5">
        <v>2000</v>
      </c>
      <c r="H11" s="5">
        <v>50000</v>
      </c>
      <c r="I11" s="1">
        <v>1000</v>
      </c>
    </row>
    <row r="13" spans="2:9" x14ac:dyDescent="0.25">
      <c r="C13" t="e">
        <f>INDEX(C5:I11,C8,F5)</f>
        <v>#VALUE!</v>
      </c>
      <c r="F13" t="s">
        <v>51</v>
      </c>
      <c r="G13" t="s">
        <v>52</v>
      </c>
      <c r="H13" t="s">
        <v>53</v>
      </c>
    </row>
    <row r="14" spans="2:9" x14ac:dyDescent="0.25">
      <c r="F14" s="3">
        <v>5</v>
      </c>
      <c r="G14" s="16">
        <v>4</v>
      </c>
      <c r="H14">
        <f>INDEX(C5:I11,F14,G14)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9047-69F5-4A74-B268-41B8040A3AE7}">
  <dimension ref="A4:H14"/>
  <sheetViews>
    <sheetView workbookViewId="0">
      <selection activeCell="B4" sqref="B4:H10"/>
    </sheetView>
  </sheetViews>
  <sheetFormatPr defaultRowHeight="15" x14ac:dyDescent="0.25"/>
  <cols>
    <col min="1" max="1" width="12.7109375" bestFit="1" customWidth="1"/>
    <col min="2" max="2" width="16.140625" bestFit="1" customWidth="1"/>
  </cols>
  <sheetData>
    <row r="4" spans="1:8" x14ac:dyDescent="0.25">
      <c r="B4" s="4" t="s">
        <v>31</v>
      </c>
      <c r="C4" s="4" t="s">
        <v>32</v>
      </c>
      <c r="D4" s="4" t="s">
        <v>38</v>
      </c>
      <c r="E4" s="17" t="s">
        <v>47</v>
      </c>
      <c r="F4" s="4" t="s">
        <v>42</v>
      </c>
      <c r="G4" s="4" t="s">
        <v>43</v>
      </c>
      <c r="H4" s="4" t="s">
        <v>44</v>
      </c>
    </row>
    <row r="5" spans="1:8" ht="75" x14ac:dyDescent="0.25">
      <c r="B5" s="5" t="s">
        <v>25</v>
      </c>
      <c r="C5" s="6" t="s">
        <v>45</v>
      </c>
      <c r="D5" s="5" t="s">
        <v>39</v>
      </c>
      <c r="E5" s="18">
        <v>5</v>
      </c>
      <c r="F5" s="5">
        <v>5000</v>
      </c>
      <c r="G5" s="5">
        <v>100000</v>
      </c>
      <c r="H5" s="1">
        <v>7000</v>
      </c>
    </row>
    <row r="6" spans="1:8" x14ac:dyDescent="0.25">
      <c r="B6" s="5" t="s">
        <v>26</v>
      </c>
      <c r="C6" s="5" t="s">
        <v>33</v>
      </c>
      <c r="D6" s="5" t="s">
        <v>39</v>
      </c>
      <c r="E6" s="18">
        <v>2</v>
      </c>
      <c r="F6" s="5">
        <v>1000</v>
      </c>
      <c r="G6" s="5">
        <v>10000</v>
      </c>
      <c r="H6" s="1">
        <v>700</v>
      </c>
    </row>
    <row r="7" spans="1:8" x14ac:dyDescent="0.25">
      <c r="B7" s="5" t="s">
        <v>27</v>
      </c>
      <c r="C7" s="5" t="s">
        <v>34</v>
      </c>
      <c r="D7" s="5" t="s">
        <v>39</v>
      </c>
      <c r="E7" s="18">
        <v>6</v>
      </c>
      <c r="F7" s="5">
        <v>7000</v>
      </c>
      <c r="G7" s="5">
        <v>200000</v>
      </c>
      <c r="H7" s="1">
        <v>5000</v>
      </c>
    </row>
    <row r="8" spans="1:8" x14ac:dyDescent="0.25">
      <c r="B8" s="5" t="s">
        <v>28</v>
      </c>
      <c r="C8" s="5" t="s">
        <v>35</v>
      </c>
      <c r="D8" s="5" t="s">
        <v>40</v>
      </c>
      <c r="E8" s="18">
        <v>1</v>
      </c>
      <c r="F8" s="5">
        <v>15000</v>
      </c>
      <c r="G8" s="5">
        <v>200000</v>
      </c>
      <c r="H8" s="1">
        <v>100</v>
      </c>
    </row>
    <row r="9" spans="1:8" x14ac:dyDescent="0.25">
      <c r="B9" s="5" t="s">
        <v>29</v>
      </c>
      <c r="C9" s="5" t="s">
        <v>36</v>
      </c>
      <c r="D9" s="5" t="s">
        <v>40</v>
      </c>
      <c r="E9" s="18">
        <v>3</v>
      </c>
      <c r="F9" s="5">
        <v>12000</v>
      </c>
      <c r="G9" s="5">
        <v>150000</v>
      </c>
      <c r="H9" s="1">
        <v>20</v>
      </c>
    </row>
    <row r="10" spans="1:8" x14ac:dyDescent="0.25">
      <c r="B10" s="5" t="s">
        <v>30</v>
      </c>
      <c r="C10" s="5" t="s">
        <v>37</v>
      </c>
      <c r="D10" s="5" t="s">
        <v>39</v>
      </c>
      <c r="E10" s="18">
        <v>10</v>
      </c>
      <c r="F10" s="5">
        <v>2000</v>
      </c>
      <c r="G10" s="5">
        <v>50000</v>
      </c>
      <c r="H10" s="1">
        <v>1000</v>
      </c>
    </row>
    <row r="13" spans="1:8" x14ac:dyDescent="0.25">
      <c r="A13" s="5" t="s">
        <v>27</v>
      </c>
      <c r="B13">
        <f>MATCH(A13,B4:B10,0)</f>
        <v>4</v>
      </c>
      <c r="F13" s="5" t="s">
        <v>40</v>
      </c>
      <c r="G13">
        <f>MATCH(F13,D4:D10,0)</f>
        <v>5</v>
      </c>
    </row>
    <row r="14" spans="1:8" x14ac:dyDescent="0.25">
      <c r="F14" s="19">
        <v>2</v>
      </c>
      <c r="G14">
        <f>MATCH(F14,E4:E10,0)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CA45-CFEC-4FAD-8D85-7DA327E1E780}">
  <dimension ref="C5:I15"/>
  <sheetViews>
    <sheetView workbookViewId="0">
      <selection activeCell="C5" sqref="C5:I11"/>
    </sheetView>
  </sheetViews>
  <sheetFormatPr defaultRowHeight="15" x14ac:dyDescent="0.25"/>
  <cols>
    <col min="3" max="3" width="16.140625" bestFit="1" customWidth="1"/>
    <col min="4" max="4" width="16" bestFit="1" customWidth="1"/>
  </cols>
  <sheetData>
    <row r="5" spans="3:9" x14ac:dyDescent="0.25">
      <c r="C5" s="20" t="s">
        <v>31</v>
      </c>
      <c r="D5" s="20" t="s">
        <v>32</v>
      </c>
      <c r="E5" s="20" t="s">
        <v>38</v>
      </c>
      <c r="F5" s="21" t="s">
        <v>47</v>
      </c>
      <c r="G5" s="20" t="s">
        <v>42</v>
      </c>
      <c r="H5" s="20" t="s">
        <v>43</v>
      </c>
      <c r="I5" s="20" t="s">
        <v>44</v>
      </c>
    </row>
    <row r="6" spans="3:9" ht="75" x14ac:dyDescent="0.25">
      <c r="C6" s="5" t="s">
        <v>25</v>
      </c>
      <c r="D6" s="6" t="s">
        <v>45</v>
      </c>
      <c r="E6" s="5" t="s">
        <v>39</v>
      </c>
      <c r="F6" s="18">
        <v>5</v>
      </c>
      <c r="G6" s="5">
        <v>5000</v>
      </c>
      <c r="H6" s="5">
        <v>100000</v>
      </c>
      <c r="I6" s="1">
        <v>7000</v>
      </c>
    </row>
    <row r="7" spans="3:9" x14ac:dyDescent="0.25">
      <c r="C7" s="5" t="s">
        <v>26</v>
      </c>
      <c r="D7" s="5" t="s">
        <v>33</v>
      </c>
      <c r="E7" s="5" t="s">
        <v>39</v>
      </c>
      <c r="F7" s="18">
        <v>2</v>
      </c>
      <c r="G7" s="5">
        <v>1000</v>
      </c>
      <c r="H7" s="5">
        <v>10000</v>
      </c>
      <c r="I7" s="1">
        <v>700</v>
      </c>
    </row>
    <row r="8" spans="3:9" x14ac:dyDescent="0.25">
      <c r="C8" s="5" t="s">
        <v>27</v>
      </c>
      <c r="D8" s="5" t="s">
        <v>34</v>
      </c>
      <c r="E8" s="5" t="s">
        <v>39</v>
      </c>
      <c r="F8" s="18">
        <v>6</v>
      </c>
      <c r="G8" s="5">
        <v>7000</v>
      </c>
      <c r="H8" s="5">
        <v>200000</v>
      </c>
      <c r="I8" s="1">
        <v>5000</v>
      </c>
    </row>
    <row r="9" spans="3:9" x14ac:dyDescent="0.25">
      <c r="C9" s="5" t="s">
        <v>28</v>
      </c>
      <c r="D9" s="5" t="s">
        <v>35</v>
      </c>
      <c r="E9" s="5" t="s">
        <v>40</v>
      </c>
      <c r="F9" s="18">
        <v>1</v>
      </c>
      <c r="G9" s="5">
        <v>15000</v>
      </c>
      <c r="H9" s="5">
        <v>200000</v>
      </c>
      <c r="I9" s="1">
        <v>100</v>
      </c>
    </row>
    <row r="10" spans="3:9" x14ac:dyDescent="0.25">
      <c r="C10" s="5" t="s">
        <v>29</v>
      </c>
      <c r="D10" s="5" t="s">
        <v>36</v>
      </c>
      <c r="E10" s="5" t="s">
        <v>40</v>
      </c>
      <c r="F10" s="18">
        <v>3</v>
      </c>
      <c r="G10" s="5">
        <v>12000</v>
      </c>
      <c r="H10" s="5">
        <v>150000</v>
      </c>
      <c r="I10" s="1">
        <v>20</v>
      </c>
    </row>
    <row r="11" spans="3:9" x14ac:dyDescent="0.25">
      <c r="C11" s="5" t="s">
        <v>30</v>
      </c>
      <c r="D11" s="5" t="s">
        <v>37</v>
      </c>
      <c r="E11" s="5" t="s">
        <v>39</v>
      </c>
      <c r="F11" s="18">
        <v>10</v>
      </c>
      <c r="G11" s="5">
        <v>2000</v>
      </c>
      <c r="H11" s="5">
        <v>50000</v>
      </c>
      <c r="I11" s="1">
        <v>1000</v>
      </c>
    </row>
    <row r="13" spans="3:9" x14ac:dyDescent="0.25">
      <c r="F13" t="s">
        <v>56</v>
      </c>
    </row>
    <row r="14" spans="3:9" x14ac:dyDescent="0.25">
      <c r="C14" s="16" t="s">
        <v>54</v>
      </c>
      <c r="D14" s="5" t="s">
        <v>30</v>
      </c>
      <c r="E14">
        <v>6</v>
      </c>
      <c r="F14">
        <f>INDEX(C5:I11,E14,E15)</f>
        <v>12000</v>
      </c>
    </row>
    <row r="15" spans="3:9" x14ac:dyDescent="0.25">
      <c r="C15" s="16" t="s">
        <v>55</v>
      </c>
      <c r="D15" s="20" t="s">
        <v>42</v>
      </c>
      <c r="E15">
        <f>MATCH(D15,C5:I5,0)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74A8-5230-496A-92D0-3B93596461BA}">
  <dimension ref="D5:J15"/>
  <sheetViews>
    <sheetView tabSelected="1" workbookViewId="0">
      <selection activeCell="G19" sqref="G19"/>
    </sheetView>
  </sheetViews>
  <sheetFormatPr defaultRowHeight="15" x14ac:dyDescent="0.25"/>
  <cols>
    <col min="5" max="5" width="13.85546875" bestFit="1" customWidth="1"/>
  </cols>
  <sheetData>
    <row r="5" spans="4:10" x14ac:dyDescent="0.25">
      <c r="D5" s="20" t="s">
        <v>31</v>
      </c>
      <c r="E5" s="20" t="s">
        <v>32</v>
      </c>
      <c r="F5" s="20" t="s">
        <v>38</v>
      </c>
      <c r="G5" s="21" t="s">
        <v>47</v>
      </c>
      <c r="H5" s="20" t="s">
        <v>42</v>
      </c>
      <c r="I5" s="20" t="s">
        <v>43</v>
      </c>
      <c r="J5" s="20" t="s">
        <v>44</v>
      </c>
    </row>
    <row r="6" spans="4:10" ht="40.5" customHeight="1" x14ac:dyDescent="0.25">
      <c r="D6" s="5" t="s">
        <v>25</v>
      </c>
      <c r="E6" s="5" t="s">
        <v>57</v>
      </c>
      <c r="F6" s="5" t="s">
        <v>39</v>
      </c>
      <c r="G6" s="18">
        <v>5</v>
      </c>
      <c r="H6" s="5">
        <v>5000</v>
      </c>
      <c r="I6" s="5">
        <v>100000</v>
      </c>
      <c r="J6" s="1">
        <v>7000</v>
      </c>
    </row>
    <row r="7" spans="4:10" x14ac:dyDescent="0.25">
      <c r="D7" s="5" t="s">
        <v>26</v>
      </c>
      <c r="E7" s="5" t="s">
        <v>33</v>
      </c>
      <c r="F7" s="5" t="s">
        <v>39</v>
      </c>
      <c r="G7" s="18">
        <v>2</v>
      </c>
      <c r="H7" s="5">
        <v>1000</v>
      </c>
      <c r="I7" s="5">
        <v>10000</v>
      </c>
      <c r="J7" s="1">
        <v>700</v>
      </c>
    </row>
    <row r="8" spans="4:10" x14ac:dyDescent="0.25">
      <c r="D8" s="5" t="s">
        <v>27</v>
      </c>
      <c r="E8" s="5" t="s">
        <v>34</v>
      </c>
      <c r="F8" s="5" t="s">
        <v>39</v>
      </c>
      <c r="G8" s="18">
        <v>6</v>
      </c>
      <c r="H8" s="5">
        <v>7000</v>
      </c>
      <c r="I8" s="5">
        <v>200000</v>
      </c>
      <c r="J8" s="1">
        <v>5000</v>
      </c>
    </row>
    <row r="9" spans="4:10" x14ac:dyDescent="0.25">
      <c r="D9" s="5" t="s">
        <v>28</v>
      </c>
      <c r="E9" s="5" t="s">
        <v>35</v>
      </c>
      <c r="F9" s="5" t="s">
        <v>40</v>
      </c>
      <c r="G9" s="18">
        <v>1</v>
      </c>
      <c r="H9" s="5">
        <v>15000</v>
      </c>
      <c r="I9" s="5">
        <v>200000</v>
      </c>
      <c r="J9" s="1">
        <v>100</v>
      </c>
    </row>
    <row r="10" spans="4:10" x14ac:dyDescent="0.25">
      <c r="D10" s="5" t="s">
        <v>29</v>
      </c>
      <c r="E10" s="5" t="s">
        <v>36</v>
      </c>
      <c r="F10" s="5" t="s">
        <v>40</v>
      </c>
      <c r="G10" s="18">
        <v>3</v>
      </c>
      <c r="H10" s="5">
        <v>12000</v>
      </c>
      <c r="I10" s="5">
        <v>150000</v>
      </c>
      <c r="J10" s="1">
        <v>20</v>
      </c>
    </row>
    <row r="11" spans="4:10" x14ac:dyDescent="0.25">
      <c r="D11" s="5" t="s">
        <v>30</v>
      </c>
      <c r="E11" s="5" t="s">
        <v>37</v>
      </c>
      <c r="F11" s="5" t="s">
        <v>39</v>
      </c>
      <c r="G11" s="18">
        <v>10</v>
      </c>
      <c r="H11" s="5">
        <v>2000</v>
      </c>
      <c r="I11" s="5">
        <v>50000</v>
      </c>
      <c r="J11" s="1">
        <v>1000</v>
      </c>
    </row>
    <row r="15" spans="4:10" x14ac:dyDescent="0.25">
      <c r="E15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VLOOKUP</vt:lpstr>
      <vt:lpstr>HLOOKUP</vt:lpstr>
      <vt:lpstr>Index</vt:lpstr>
      <vt:lpstr>Match</vt:lpstr>
      <vt:lpstr>index match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2025-09-30T04:43:25Z</dcterms:modified>
</cp:coreProperties>
</file>