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E8CCDB3-8055-49E5-8D05-6A5584676E3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roject Plan" sheetId="1" r:id="rId1"/>
    <sheet name="Log" sheetId="2" r:id="rId2"/>
    <sheet name="Evaluation Dates" sheetId="6" r:id="rId3"/>
    <sheet name="DataLists" sheetId="3" r:id="rId4"/>
    <sheet name="Template PP" sheetId="7" state="hidden" r:id="rId5"/>
  </sheets>
  <definedNames>
    <definedName name="Names">DataLists!$B$3:$B$6</definedName>
    <definedName name="Priority">DataLists!$C$3:$C$7</definedName>
    <definedName name="Type_IRD">DataLists!$A$3:$A$6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17" i="1"/>
  <c r="F16" i="1"/>
  <c r="I10" i="1"/>
  <c r="G51" i="1"/>
  <c r="D40" i="1"/>
  <c r="E57" i="7"/>
  <c r="G57" i="7" s="1"/>
  <c r="B57" i="7"/>
  <c r="E56" i="7"/>
  <c r="G56" i="7" s="1"/>
  <c r="E55" i="7"/>
  <c r="G55" i="7" s="1"/>
  <c r="G54" i="7"/>
  <c r="E54" i="7"/>
  <c r="G53" i="7"/>
  <c r="G52" i="7" s="1"/>
  <c r="F52" i="7"/>
  <c r="C52" i="7"/>
  <c r="L40" i="7"/>
  <c r="B39" i="7"/>
  <c r="A39" i="7"/>
  <c r="B38" i="7"/>
  <c r="A38" i="7"/>
  <c r="B37" i="7"/>
  <c r="A37" i="7"/>
  <c r="B36" i="7"/>
  <c r="A36" i="7"/>
  <c r="D35" i="7"/>
  <c r="A35" i="7"/>
  <c r="G34" i="7"/>
  <c r="C34" i="7"/>
  <c r="B33" i="7"/>
  <c r="A33" i="7"/>
  <c r="B32" i="7"/>
  <c r="A32" i="7"/>
  <c r="B31" i="7"/>
  <c r="A31" i="7"/>
  <c r="A30" i="7"/>
  <c r="A29" i="7"/>
  <c r="G28" i="7"/>
  <c r="C28" i="7"/>
  <c r="B27" i="7"/>
  <c r="A27" i="7"/>
  <c r="B26" i="7"/>
  <c r="A26" i="7"/>
  <c r="B25" i="7"/>
  <c r="A25" i="7"/>
  <c r="A24" i="7"/>
  <c r="A23" i="7"/>
  <c r="G22" i="7"/>
  <c r="C22" i="7"/>
  <c r="B21" i="7"/>
  <c r="A21" i="7"/>
  <c r="D29" i="7" s="1"/>
  <c r="B20" i="7"/>
  <c r="A20" i="7"/>
  <c r="B19" i="7"/>
  <c r="A19" i="7"/>
  <c r="A18" i="7"/>
  <c r="E17" i="7"/>
  <c r="F17" i="7" s="1"/>
  <c r="E18" i="7" s="1"/>
  <c r="F18" i="7" s="1"/>
  <c r="A17" i="7"/>
  <c r="L16" i="7"/>
  <c r="F16" i="7"/>
  <c r="B16" i="7"/>
  <c r="A16" i="7"/>
  <c r="G15" i="7"/>
  <c r="C15" i="7"/>
  <c r="B14" i="7"/>
  <c r="A14" i="7"/>
  <c r="D16" i="7" s="1"/>
  <c r="B13" i="7"/>
  <c r="A13" i="7"/>
  <c r="B12" i="7"/>
  <c r="A12" i="7"/>
  <c r="A11" i="7"/>
  <c r="F10" i="7"/>
  <c r="E11" i="7" s="1"/>
  <c r="F11" i="7" s="1"/>
  <c r="A10" i="7"/>
  <c r="H9" i="7"/>
  <c r="G9" i="7"/>
  <c r="C9" i="7"/>
  <c r="M7" i="7"/>
  <c r="B5" i="7"/>
  <c r="I16" i="7" s="1"/>
  <c r="P7" i="1"/>
  <c r="M10" i="7" l="1"/>
  <c r="O51" i="1"/>
  <c r="P51" i="1"/>
  <c r="I18" i="7"/>
  <c r="I57" i="7"/>
  <c r="I54" i="7"/>
  <c r="I56" i="7"/>
  <c r="I53" i="7"/>
  <c r="I55" i="7"/>
  <c r="E12" i="7"/>
  <c r="M11" i="7"/>
  <c r="I11" i="7"/>
  <c r="L11" i="7"/>
  <c r="M40" i="7"/>
  <c r="N7" i="7"/>
  <c r="N10" i="7" s="1"/>
  <c r="M17" i="7"/>
  <c r="I10" i="7"/>
  <c r="L10" i="7"/>
  <c r="H52" i="7"/>
  <c r="H34" i="7"/>
  <c r="H28" i="7"/>
  <c r="H22" i="7"/>
  <c r="H15" i="7"/>
  <c r="E19" i="7"/>
  <c r="F19" i="7" s="1"/>
  <c r="M18" i="7"/>
  <c r="L18" i="7"/>
  <c r="M16" i="7"/>
  <c r="L17" i="7"/>
  <c r="D23" i="7"/>
  <c r="I17" i="7"/>
  <c r="E52" i="7"/>
  <c r="Q7" i="1"/>
  <c r="C36" i="1"/>
  <c r="C26" i="1"/>
  <c r="G16" i="1"/>
  <c r="L16" i="1" s="1"/>
  <c r="G10" i="1"/>
  <c r="L10" i="1" s="1"/>
  <c r="C20" i="1"/>
  <c r="B18" i="1"/>
  <c r="B19" i="1"/>
  <c r="H11" i="1" l="1"/>
  <c r="I11" i="1" s="1"/>
  <c r="N16" i="7"/>
  <c r="Q51" i="1"/>
  <c r="I52" i="7"/>
  <c r="L19" i="7"/>
  <c r="I19" i="7"/>
  <c r="N19" i="7"/>
  <c r="E20" i="7"/>
  <c r="M19" i="7"/>
  <c r="N40" i="7"/>
  <c r="O7" i="7"/>
  <c r="N17" i="7"/>
  <c r="N18" i="7"/>
  <c r="N11" i="7"/>
  <c r="F12" i="7"/>
  <c r="Q10" i="1"/>
  <c r="P10" i="1"/>
  <c r="O10" i="1"/>
  <c r="Q16" i="1"/>
  <c r="O16" i="1"/>
  <c r="P16" i="1"/>
  <c r="R7" i="1"/>
  <c r="B36" i="1"/>
  <c r="B37" i="1"/>
  <c r="B38" i="1"/>
  <c r="B39" i="1"/>
  <c r="B35" i="1"/>
  <c r="B30" i="1"/>
  <c r="B31" i="1"/>
  <c r="B32" i="1"/>
  <c r="B33" i="1"/>
  <c r="B29" i="1"/>
  <c r="B24" i="1"/>
  <c r="B25" i="1"/>
  <c r="B26" i="1"/>
  <c r="B27" i="1"/>
  <c r="B23" i="1"/>
  <c r="B17" i="1"/>
  <c r="E41" i="1" s="1"/>
  <c r="B20" i="1"/>
  <c r="E42" i="1" s="1"/>
  <c r="B21" i="1"/>
  <c r="B16" i="1"/>
  <c r="B11" i="1"/>
  <c r="B12" i="1"/>
  <c r="B13" i="1"/>
  <c r="B14" i="1"/>
  <c r="B10" i="1"/>
  <c r="C19" i="1"/>
  <c r="C39" i="1"/>
  <c r="C38" i="1"/>
  <c r="C37" i="1"/>
  <c r="C33" i="1"/>
  <c r="C32" i="1"/>
  <c r="C31" i="1"/>
  <c r="C27" i="1"/>
  <c r="C25" i="1"/>
  <c r="C13" i="1"/>
  <c r="C12" i="1"/>
  <c r="C16" i="1"/>
  <c r="R51" i="1" l="1"/>
  <c r="R10" i="1"/>
  <c r="O12" i="7"/>
  <c r="L12" i="7"/>
  <c r="N12" i="7"/>
  <c r="M12" i="7"/>
  <c r="E13" i="7"/>
  <c r="I12" i="7"/>
  <c r="F20" i="7"/>
  <c r="O40" i="7"/>
  <c r="P7" i="7"/>
  <c r="P12" i="7" s="1"/>
  <c r="O16" i="7"/>
  <c r="O10" i="7"/>
  <c r="O18" i="7"/>
  <c r="O11" i="7"/>
  <c r="O17" i="7"/>
  <c r="O19" i="7"/>
  <c r="S7" i="1"/>
  <c r="R16" i="1"/>
  <c r="E35" i="1"/>
  <c r="E16" i="1"/>
  <c r="E23" i="1"/>
  <c r="E29" i="1"/>
  <c r="F11" i="1"/>
  <c r="F17" i="1"/>
  <c r="D34" i="1"/>
  <c r="D28" i="1"/>
  <c r="D22" i="1"/>
  <c r="D15" i="1"/>
  <c r="C14" i="1"/>
  <c r="C21" i="1"/>
  <c r="C55" i="1"/>
  <c r="F52" i="1"/>
  <c r="G52" i="1" s="1"/>
  <c r="F53" i="1" s="1"/>
  <c r="G53" i="1" s="1"/>
  <c r="G50" i="1"/>
  <c r="D50" i="1"/>
  <c r="D9" i="1"/>
  <c r="S51" i="1" l="1"/>
  <c r="S53" i="1"/>
  <c r="R53" i="1"/>
  <c r="Q53" i="1"/>
  <c r="O53" i="1"/>
  <c r="P53" i="1"/>
  <c r="F54" i="1"/>
  <c r="G54" i="1" s="1"/>
  <c r="S52" i="1"/>
  <c r="R52" i="1"/>
  <c r="Q52" i="1"/>
  <c r="P52" i="1"/>
  <c r="O52" i="1"/>
  <c r="F13" i="7"/>
  <c r="P40" i="7"/>
  <c r="Q7" i="7"/>
  <c r="Q20" i="7" s="1"/>
  <c r="P16" i="7"/>
  <c r="P11" i="7"/>
  <c r="P10" i="7"/>
  <c r="P18" i="7"/>
  <c r="P17" i="7"/>
  <c r="P19" i="7"/>
  <c r="P20" i="7"/>
  <c r="O20" i="7"/>
  <c r="E21" i="7"/>
  <c r="M20" i="7"/>
  <c r="I20" i="7"/>
  <c r="L20" i="7"/>
  <c r="N20" i="7"/>
  <c r="T7" i="1"/>
  <c r="T52" i="1" s="1"/>
  <c r="S10" i="1"/>
  <c r="S16" i="1"/>
  <c r="G17" i="1"/>
  <c r="L17" i="1" s="1"/>
  <c r="G11" i="1"/>
  <c r="J22" i="1"/>
  <c r="J34" i="1"/>
  <c r="F50" i="1"/>
  <c r="L53" i="1"/>
  <c r="L51" i="1"/>
  <c r="J50" i="1"/>
  <c r="L52" i="1"/>
  <c r="J9" i="1"/>
  <c r="K40" i="1" s="1"/>
  <c r="F41" i="1" l="1"/>
  <c r="G41" i="1" s="1"/>
  <c r="L41" i="1" s="1"/>
  <c r="L11" i="1"/>
  <c r="T53" i="1"/>
  <c r="T51" i="1"/>
  <c r="Q50" i="1"/>
  <c r="T54" i="1"/>
  <c r="S54" i="1"/>
  <c r="R54" i="1"/>
  <c r="P54" i="1"/>
  <c r="Q54" i="1"/>
  <c r="O54" i="1"/>
  <c r="F55" i="1"/>
  <c r="G55" i="1" s="1"/>
  <c r="T50" i="1"/>
  <c r="R50" i="1"/>
  <c r="L54" i="1"/>
  <c r="S50" i="1"/>
  <c r="P50" i="1"/>
  <c r="O50" i="1"/>
  <c r="Q40" i="7"/>
  <c r="Q17" i="7"/>
  <c r="Q18" i="7"/>
  <c r="R7" i="7"/>
  <c r="R13" i="7" s="1"/>
  <c r="Q11" i="7"/>
  <c r="Q16" i="7"/>
  <c r="Q10" i="7"/>
  <c r="Q19" i="7"/>
  <c r="Q12" i="7"/>
  <c r="F21" i="7"/>
  <c r="E15" i="7"/>
  <c r="E14" i="7"/>
  <c r="M13" i="7"/>
  <c r="I13" i="7"/>
  <c r="P13" i="7"/>
  <c r="Q13" i="7"/>
  <c r="O13" i="7"/>
  <c r="L13" i="7"/>
  <c r="N13" i="7"/>
  <c r="S17" i="1"/>
  <c r="R17" i="1"/>
  <c r="P17" i="1"/>
  <c r="O17" i="1"/>
  <c r="T17" i="1"/>
  <c r="Q17" i="1"/>
  <c r="R11" i="1"/>
  <c r="T11" i="1"/>
  <c r="Q11" i="1"/>
  <c r="S11" i="1"/>
  <c r="P11" i="1"/>
  <c r="O11" i="1"/>
  <c r="U7" i="1"/>
  <c r="T16" i="1"/>
  <c r="T10" i="1"/>
  <c r="F18" i="1"/>
  <c r="F12" i="1"/>
  <c r="J28" i="1"/>
  <c r="J15" i="1"/>
  <c r="K9" i="1"/>
  <c r="K22" i="1"/>
  <c r="K34" i="1"/>
  <c r="K15" i="1"/>
  <c r="K28" i="1"/>
  <c r="K50" i="1"/>
  <c r="L50" i="1"/>
  <c r="H12" i="1" l="1"/>
  <c r="I12" i="1" s="1"/>
  <c r="H41" i="1"/>
  <c r="U51" i="1"/>
  <c r="U52" i="1"/>
  <c r="U53" i="1"/>
  <c r="U54" i="1"/>
  <c r="U50" i="1"/>
  <c r="O55" i="1"/>
  <c r="U55" i="1"/>
  <c r="T55" i="1"/>
  <c r="S55" i="1"/>
  <c r="R55" i="1"/>
  <c r="Q55" i="1"/>
  <c r="P55" i="1"/>
  <c r="L55" i="1"/>
  <c r="U17" i="1"/>
  <c r="E29" i="7"/>
  <c r="E23" i="7"/>
  <c r="L21" i="7"/>
  <c r="I21" i="7"/>
  <c r="I15" i="7" s="1"/>
  <c r="Q21" i="7"/>
  <c r="N21" i="7"/>
  <c r="O21" i="7"/>
  <c r="M21" i="7"/>
  <c r="P21" i="7"/>
  <c r="R21" i="7"/>
  <c r="F15" i="7"/>
  <c r="F14" i="7"/>
  <c r="E9" i="7"/>
  <c r="R40" i="7"/>
  <c r="S7" i="7"/>
  <c r="S21" i="7" s="1"/>
  <c r="R16" i="7"/>
  <c r="R10" i="7"/>
  <c r="R11" i="7"/>
  <c r="R18" i="7"/>
  <c r="R17" i="7"/>
  <c r="R19" i="7"/>
  <c r="R12" i="7"/>
  <c r="R20" i="7"/>
  <c r="U11" i="1"/>
  <c r="V7" i="1"/>
  <c r="V55" i="1" s="1"/>
  <c r="U16" i="1"/>
  <c r="U10" i="1"/>
  <c r="G12" i="1"/>
  <c r="L12" i="1" s="1"/>
  <c r="G18" i="1"/>
  <c r="L18" i="1" s="1"/>
  <c r="V51" i="1" l="1"/>
  <c r="V53" i="1"/>
  <c r="V52" i="1"/>
  <c r="V54" i="1"/>
  <c r="V50" i="1"/>
  <c r="S40" i="7"/>
  <c r="S16" i="7"/>
  <c r="T7" i="7"/>
  <c r="S11" i="7"/>
  <c r="S10" i="7"/>
  <c r="S17" i="7"/>
  <c r="S18" i="7"/>
  <c r="S19" i="7"/>
  <c r="S12" i="7"/>
  <c r="S20" i="7"/>
  <c r="S13" i="7"/>
  <c r="F23" i="7"/>
  <c r="Q14" i="7"/>
  <c r="O14" i="7"/>
  <c r="N14" i="7"/>
  <c r="T14" i="7"/>
  <c r="L14" i="7"/>
  <c r="I14" i="7"/>
  <c r="I9" i="7" s="1"/>
  <c r="R14" i="7"/>
  <c r="P14" i="7"/>
  <c r="S14" i="7"/>
  <c r="M14" i="7"/>
  <c r="F9" i="7"/>
  <c r="R15" i="7"/>
  <c r="Q15" i="7"/>
  <c r="O15" i="7"/>
  <c r="M15" i="7"/>
  <c r="T15" i="7"/>
  <c r="P15" i="7"/>
  <c r="S15" i="7"/>
  <c r="N15" i="7"/>
  <c r="L15" i="7"/>
  <c r="F29" i="7"/>
  <c r="T18" i="1"/>
  <c r="S18" i="1"/>
  <c r="Q18" i="1"/>
  <c r="P18" i="1"/>
  <c r="V18" i="1"/>
  <c r="U18" i="1"/>
  <c r="R18" i="1"/>
  <c r="O18" i="1"/>
  <c r="W7" i="1"/>
  <c r="V16" i="1"/>
  <c r="V10" i="1"/>
  <c r="V11" i="1"/>
  <c r="V17" i="1"/>
  <c r="O12" i="1"/>
  <c r="V12" i="1"/>
  <c r="T12" i="1"/>
  <c r="S12" i="1"/>
  <c r="Q12" i="1"/>
  <c r="P12" i="1"/>
  <c r="R12" i="1"/>
  <c r="U12" i="1"/>
  <c r="F19" i="1"/>
  <c r="F13" i="1"/>
  <c r="H13" i="1" l="1"/>
  <c r="I13" i="1" s="1"/>
  <c r="H42" i="1"/>
  <c r="I42" i="1" s="1"/>
  <c r="W51" i="1"/>
  <c r="W53" i="1"/>
  <c r="W52" i="1"/>
  <c r="W54" i="1"/>
  <c r="W50" i="1"/>
  <c r="W55" i="1"/>
  <c r="E30" i="7"/>
  <c r="S29" i="7"/>
  <c r="I29" i="7"/>
  <c r="Q29" i="7"/>
  <c r="N29" i="7"/>
  <c r="M29" i="7"/>
  <c r="P29" i="7"/>
  <c r="O29" i="7"/>
  <c r="T29" i="7"/>
  <c r="R29" i="7"/>
  <c r="L29" i="7"/>
  <c r="Q23" i="7"/>
  <c r="N23" i="7"/>
  <c r="M23" i="7"/>
  <c r="P23" i="7"/>
  <c r="O23" i="7"/>
  <c r="I23" i="7"/>
  <c r="S23" i="7"/>
  <c r="E24" i="7"/>
  <c r="T23" i="7"/>
  <c r="R23" i="7"/>
  <c r="L23" i="7"/>
  <c r="N9" i="7"/>
  <c r="T9" i="7"/>
  <c r="L9" i="7"/>
  <c r="S9" i="7"/>
  <c r="Q9" i="7"/>
  <c r="R9" i="7"/>
  <c r="P9" i="7"/>
  <c r="O9" i="7"/>
  <c r="M9" i="7"/>
  <c r="T40" i="7"/>
  <c r="T18" i="7"/>
  <c r="U7" i="7"/>
  <c r="T10" i="7"/>
  <c r="T16" i="7"/>
  <c r="T11" i="7"/>
  <c r="T17" i="7"/>
  <c r="T19" i="7"/>
  <c r="T12" i="7"/>
  <c r="T20" i="7"/>
  <c r="T13" i="7"/>
  <c r="T21" i="7"/>
  <c r="X7" i="1"/>
  <c r="W16" i="1"/>
  <c r="W10" i="1"/>
  <c r="W11" i="1"/>
  <c r="W17" i="1"/>
  <c r="W18" i="1"/>
  <c r="W12" i="1"/>
  <c r="G19" i="1"/>
  <c r="L19" i="1" s="1"/>
  <c r="G13" i="1"/>
  <c r="L13" i="1" s="1"/>
  <c r="X51" i="1" l="1"/>
  <c r="X53" i="1"/>
  <c r="X52" i="1"/>
  <c r="X54" i="1"/>
  <c r="X50" i="1"/>
  <c r="X55" i="1"/>
  <c r="U40" i="7"/>
  <c r="V7" i="7"/>
  <c r="U17" i="7"/>
  <c r="U11" i="7"/>
  <c r="U16" i="7"/>
  <c r="U18" i="7"/>
  <c r="U10" i="7"/>
  <c r="U19" i="7"/>
  <c r="U12" i="7"/>
  <c r="U20" i="7"/>
  <c r="U13" i="7"/>
  <c r="U21" i="7"/>
  <c r="U15" i="7"/>
  <c r="U14" i="7"/>
  <c r="U23" i="7"/>
  <c r="U9" i="7"/>
  <c r="U29" i="7"/>
  <c r="F24" i="7"/>
  <c r="F30" i="7"/>
  <c r="Y7" i="1"/>
  <c r="Y13" i="1" s="1"/>
  <c r="X16" i="1"/>
  <c r="X10" i="1"/>
  <c r="X17" i="1"/>
  <c r="X11" i="1"/>
  <c r="X18" i="1"/>
  <c r="X12" i="1"/>
  <c r="X13" i="1"/>
  <c r="P13" i="1"/>
  <c r="W13" i="1"/>
  <c r="O13" i="1"/>
  <c r="U13" i="1"/>
  <c r="T13" i="1"/>
  <c r="V13" i="1"/>
  <c r="Q13" i="1"/>
  <c r="S13" i="1"/>
  <c r="R13" i="1"/>
  <c r="U19" i="1"/>
  <c r="T19" i="1"/>
  <c r="R19" i="1"/>
  <c r="Q19" i="1"/>
  <c r="W19" i="1"/>
  <c r="O19" i="1"/>
  <c r="V19" i="1"/>
  <c r="S19" i="1"/>
  <c r="P19" i="1"/>
  <c r="X19" i="1"/>
  <c r="F14" i="1"/>
  <c r="F20" i="1"/>
  <c r="H14" i="1" l="1"/>
  <c r="I14" i="1" s="1"/>
  <c r="Y51" i="1"/>
  <c r="Y52" i="1"/>
  <c r="Y53" i="1"/>
  <c r="Y54" i="1"/>
  <c r="Y50" i="1"/>
  <c r="Y55" i="1"/>
  <c r="Y19" i="1"/>
  <c r="Q30" i="7"/>
  <c r="O30" i="7"/>
  <c r="V30" i="7"/>
  <c r="N30" i="7"/>
  <c r="T30" i="7"/>
  <c r="L30" i="7"/>
  <c r="P30" i="7"/>
  <c r="I30" i="7"/>
  <c r="E31" i="7"/>
  <c r="U30" i="7"/>
  <c r="S30" i="7"/>
  <c r="M30" i="7"/>
  <c r="R30" i="7"/>
  <c r="V24" i="7"/>
  <c r="N24" i="7"/>
  <c r="S24" i="7"/>
  <c r="I24" i="7"/>
  <c r="R24" i="7"/>
  <c r="U24" i="7"/>
  <c r="E25" i="7"/>
  <c r="T24" i="7"/>
  <c r="P24" i="7"/>
  <c r="L24" i="7"/>
  <c r="Q24" i="7"/>
  <c r="O24" i="7"/>
  <c r="M24" i="7"/>
  <c r="V40" i="7"/>
  <c r="W7" i="7"/>
  <c r="W24" i="7" s="1"/>
  <c r="V11" i="7"/>
  <c r="V17" i="7"/>
  <c r="V10" i="7"/>
  <c r="V16" i="7"/>
  <c r="V18" i="7"/>
  <c r="V19" i="7"/>
  <c r="V12" i="7"/>
  <c r="V20" i="7"/>
  <c r="V13" i="7"/>
  <c r="V21" i="7"/>
  <c r="V14" i="7"/>
  <c r="V15" i="7"/>
  <c r="V29" i="7"/>
  <c r="V23" i="7"/>
  <c r="V9" i="7"/>
  <c r="Z7" i="1"/>
  <c r="Y10" i="1"/>
  <c r="Y16" i="1"/>
  <c r="Y11" i="1"/>
  <c r="Y17" i="1"/>
  <c r="Y18" i="1"/>
  <c r="Y12" i="1"/>
  <c r="G20" i="1"/>
  <c r="L20" i="1" s="1"/>
  <c r="G14" i="1"/>
  <c r="L14" i="1" s="1"/>
  <c r="L9" i="1" s="1"/>
  <c r="F9" i="1"/>
  <c r="H9" i="1" l="1"/>
  <c r="Z51" i="1"/>
  <c r="Z53" i="1"/>
  <c r="Z52" i="1"/>
  <c r="Z50" i="1"/>
  <c r="Z54" i="1"/>
  <c r="Z55" i="1"/>
  <c r="W40" i="7"/>
  <c r="W16" i="7"/>
  <c r="X7" i="7"/>
  <c r="W10" i="7"/>
  <c r="W11" i="7"/>
  <c r="W17" i="7"/>
  <c r="W18" i="7"/>
  <c r="W19" i="7"/>
  <c r="W12" i="7"/>
  <c r="W20" i="7"/>
  <c r="W13" i="7"/>
  <c r="W21" i="7"/>
  <c r="W14" i="7"/>
  <c r="W15" i="7"/>
  <c r="W9" i="7"/>
  <c r="W29" i="7"/>
  <c r="W23" i="7"/>
  <c r="F31" i="7"/>
  <c r="W30" i="7"/>
  <c r="F25" i="7"/>
  <c r="V20" i="1"/>
  <c r="U20" i="1"/>
  <c r="S20" i="1"/>
  <c r="Z20" i="1"/>
  <c r="R20" i="1"/>
  <c r="X20" i="1"/>
  <c r="P20" i="1"/>
  <c r="Y20" i="1"/>
  <c r="Q20" i="1"/>
  <c r="W20" i="1"/>
  <c r="T20" i="1"/>
  <c r="O20" i="1"/>
  <c r="Y14" i="1"/>
  <c r="Q14" i="1"/>
  <c r="X14" i="1"/>
  <c r="P14" i="1"/>
  <c r="V14" i="1"/>
  <c r="U14" i="1"/>
  <c r="S14" i="1"/>
  <c r="O14" i="1"/>
  <c r="Z14" i="1"/>
  <c r="W14" i="1"/>
  <c r="T14" i="1"/>
  <c r="R14" i="1"/>
  <c r="AA7" i="1"/>
  <c r="Z16" i="1"/>
  <c r="Z10" i="1"/>
  <c r="Z11" i="1"/>
  <c r="Z17" i="1"/>
  <c r="Z12" i="1"/>
  <c r="Z18" i="1"/>
  <c r="Z13" i="1"/>
  <c r="Z19" i="1"/>
  <c r="G9" i="1"/>
  <c r="F21" i="1"/>
  <c r="I9" i="1" l="1"/>
  <c r="H16" i="1"/>
  <c r="AA51" i="1"/>
  <c r="AA52" i="1"/>
  <c r="AA53" i="1"/>
  <c r="AA50" i="1"/>
  <c r="AA54" i="1"/>
  <c r="AA55" i="1"/>
  <c r="AA14" i="1"/>
  <c r="R25" i="7"/>
  <c r="W25" i="7"/>
  <c r="O25" i="7"/>
  <c r="V25" i="7"/>
  <c r="N25" i="7"/>
  <c r="X25" i="7"/>
  <c r="I25" i="7"/>
  <c r="U25" i="7"/>
  <c r="E26" i="7"/>
  <c r="S25" i="7"/>
  <c r="M25" i="7"/>
  <c r="T25" i="7"/>
  <c r="Q25" i="7"/>
  <c r="P25" i="7"/>
  <c r="L25" i="7"/>
  <c r="X40" i="7"/>
  <c r="X16" i="7"/>
  <c r="Y7" i="7"/>
  <c r="Y25" i="7" s="1"/>
  <c r="X11" i="7"/>
  <c r="X10" i="7"/>
  <c r="X18" i="7"/>
  <c r="X17" i="7"/>
  <c r="X19" i="7"/>
  <c r="X12" i="7"/>
  <c r="X20" i="7"/>
  <c r="X13" i="7"/>
  <c r="X21" i="7"/>
  <c r="X14" i="7"/>
  <c r="X15" i="7"/>
  <c r="X9" i="7"/>
  <c r="X29" i="7"/>
  <c r="X23" i="7"/>
  <c r="X24" i="7"/>
  <c r="X30" i="7"/>
  <c r="E32" i="7"/>
  <c r="U31" i="7"/>
  <c r="M31" i="7"/>
  <c r="S31" i="7"/>
  <c r="I31" i="7"/>
  <c r="R31" i="7"/>
  <c r="X31" i="7"/>
  <c r="P31" i="7"/>
  <c r="Q31" i="7"/>
  <c r="O31" i="7"/>
  <c r="N31" i="7"/>
  <c r="L31" i="7"/>
  <c r="Y31" i="7"/>
  <c r="W31" i="7"/>
  <c r="V31" i="7"/>
  <c r="T31" i="7"/>
  <c r="O9" i="1"/>
  <c r="Y9" i="1"/>
  <c r="Q9" i="1"/>
  <c r="X9" i="1"/>
  <c r="P9" i="1"/>
  <c r="W9" i="1"/>
  <c r="V9" i="1"/>
  <c r="U9" i="1"/>
  <c r="T9" i="1"/>
  <c r="Z9" i="1"/>
  <c r="R9" i="1"/>
  <c r="AA9" i="1"/>
  <c r="S9" i="1"/>
  <c r="AB7" i="1"/>
  <c r="AA10" i="1"/>
  <c r="AA16" i="1"/>
  <c r="AA17" i="1"/>
  <c r="AA11" i="1"/>
  <c r="AA18" i="1"/>
  <c r="AA12" i="1"/>
  <c r="AA13" i="1"/>
  <c r="AA19" i="1"/>
  <c r="AA20" i="1"/>
  <c r="G21" i="1"/>
  <c r="L21" i="1" s="1"/>
  <c r="L15" i="1" s="1"/>
  <c r="F15" i="1"/>
  <c r="I16" i="1" l="1"/>
  <c r="H17" i="1" s="1"/>
  <c r="H18" i="1" s="1"/>
  <c r="I18" i="1" s="1"/>
  <c r="AB51" i="1"/>
  <c r="AB53" i="1"/>
  <c r="AB52" i="1"/>
  <c r="AB50" i="1"/>
  <c r="AB54" i="1"/>
  <c r="AB55" i="1"/>
  <c r="AB9" i="1"/>
  <c r="F26" i="7"/>
  <c r="F32" i="7"/>
  <c r="Y40" i="7"/>
  <c r="Y17" i="7"/>
  <c r="Z7" i="7"/>
  <c r="Y18" i="7"/>
  <c r="Y16" i="7"/>
  <c r="Y11" i="7"/>
  <c r="Y10" i="7"/>
  <c r="Y19" i="7"/>
  <c r="Y12" i="7"/>
  <c r="Y20" i="7"/>
  <c r="Y13" i="7"/>
  <c r="Y21" i="7"/>
  <c r="Y15" i="7"/>
  <c r="Y14" i="7"/>
  <c r="Y9" i="7"/>
  <c r="Y29" i="7"/>
  <c r="Y23" i="7"/>
  <c r="Y24" i="7"/>
  <c r="Y30" i="7"/>
  <c r="V21" i="1"/>
  <c r="U21" i="1"/>
  <c r="AA21" i="1"/>
  <c r="S21" i="1"/>
  <c r="X21" i="1"/>
  <c r="P21" i="1"/>
  <c r="R21" i="1"/>
  <c r="Q21" i="1"/>
  <c r="AB21" i="1"/>
  <c r="Z21" i="1"/>
  <c r="W21" i="1"/>
  <c r="Y21" i="1"/>
  <c r="T21" i="1"/>
  <c r="O21" i="1"/>
  <c r="AC7" i="1"/>
  <c r="AB10" i="1"/>
  <c r="AB16" i="1"/>
  <c r="AB17" i="1"/>
  <c r="AB11" i="1"/>
  <c r="AB18" i="1"/>
  <c r="AB12" i="1"/>
  <c r="AB13" i="1"/>
  <c r="AB19" i="1"/>
  <c r="AB14" i="1"/>
  <c r="AB20" i="1"/>
  <c r="F29" i="1"/>
  <c r="F23" i="1"/>
  <c r="G15" i="1"/>
  <c r="AC51" i="1" l="1"/>
  <c r="AC53" i="1"/>
  <c r="AC52" i="1"/>
  <c r="AC54" i="1"/>
  <c r="AC50" i="1"/>
  <c r="AC55" i="1"/>
  <c r="Z40" i="7"/>
  <c r="AA7" i="7"/>
  <c r="Z16" i="7"/>
  <c r="Z10" i="7"/>
  <c r="Z11" i="7"/>
  <c r="Z17" i="7"/>
  <c r="Z18" i="7"/>
  <c r="Z19" i="7"/>
  <c r="Z12" i="7"/>
  <c r="Z20" i="7"/>
  <c r="Z13" i="7"/>
  <c r="Z21" i="7"/>
  <c r="Z15" i="7"/>
  <c r="Z14" i="7"/>
  <c r="Z9" i="7"/>
  <c r="Z29" i="7"/>
  <c r="Z23" i="7"/>
  <c r="Z30" i="7"/>
  <c r="Z24" i="7"/>
  <c r="Z31" i="7"/>
  <c r="Z25" i="7"/>
  <c r="Y32" i="7"/>
  <c r="Q32" i="7"/>
  <c r="W32" i="7"/>
  <c r="O32" i="7"/>
  <c r="V32" i="7"/>
  <c r="N32" i="7"/>
  <c r="T32" i="7"/>
  <c r="L32" i="7"/>
  <c r="S32" i="7"/>
  <c r="R32" i="7"/>
  <c r="P32" i="7"/>
  <c r="M32" i="7"/>
  <c r="AA32" i="7"/>
  <c r="I32" i="7"/>
  <c r="Z32" i="7"/>
  <c r="E33" i="7"/>
  <c r="X32" i="7"/>
  <c r="U32" i="7"/>
  <c r="V26" i="7"/>
  <c r="N26" i="7"/>
  <c r="AA26" i="7"/>
  <c r="S26" i="7"/>
  <c r="I26" i="7"/>
  <c r="Z26" i="7"/>
  <c r="R26" i="7"/>
  <c r="O26" i="7"/>
  <c r="Y26" i="7"/>
  <c r="M26" i="7"/>
  <c r="W26" i="7"/>
  <c r="Q26" i="7"/>
  <c r="E27" i="7"/>
  <c r="U26" i="7"/>
  <c r="T26" i="7"/>
  <c r="P26" i="7"/>
  <c r="L26" i="7"/>
  <c r="X26" i="7"/>
  <c r="AD7" i="1"/>
  <c r="AC16" i="1"/>
  <c r="AC10" i="1"/>
  <c r="AC17" i="1"/>
  <c r="AC11" i="1"/>
  <c r="AC12" i="1"/>
  <c r="AC18" i="1"/>
  <c r="AC13" i="1"/>
  <c r="AC19" i="1"/>
  <c r="AC14" i="1"/>
  <c r="AC20" i="1"/>
  <c r="AC9" i="1"/>
  <c r="Z15" i="1"/>
  <c r="R15" i="1"/>
  <c r="Y15" i="1"/>
  <c r="Q15" i="1"/>
  <c r="X15" i="1"/>
  <c r="P15" i="1"/>
  <c r="W15" i="1"/>
  <c r="O15" i="1"/>
  <c r="V15" i="1"/>
  <c r="AC15" i="1"/>
  <c r="U15" i="1"/>
  <c r="AA15" i="1"/>
  <c r="S15" i="1"/>
  <c r="AB15" i="1"/>
  <c r="T15" i="1"/>
  <c r="AC21" i="1"/>
  <c r="G23" i="1"/>
  <c r="L23" i="1" s="1"/>
  <c r="H19" i="1" l="1"/>
  <c r="I19" i="1" s="1"/>
  <c r="AD51" i="1"/>
  <c r="AD52" i="1"/>
  <c r="AD53" i="1"/>
  <c r="AD54" i="1"/>
  <c r="AD50" i="1"/>
  <c r="AD55" i="1"/>
  <c r="AD15" i="1"/>
  <c r="F33" i="7"/>
  <c r="E28" i="7"/>
  <c r="F27" i="7"/>
  <c r="E22" i="7"/>
  <c r="AA40" i="7"/>
  <c r="AB7" i="7"/>
  <c r="AA16" i="7"/>
  <c r="AA10" i="7"/>
  <c r="AA18" i="7"/>
  <c r="AA11" i="7"/>
  <c r="AA17" i="7"/>
  <c r="AA19" i="7"/>
  <c r="AA12" i="7"/>
  <c r="AA20" i="7"/>
  <c r="AA13" i="7"/>
  <c r="AA21" i="7"/>
  <c r="AA14" i="7"/>
  <c r="AA15" i="7"/>
  <c r="AA29" i="7"/>
  <c r="AA9" i="7"/>
  <c r="AA23" i="7"/>
  <c r="AA30" i="7"/>
  <c r="AA24" i="7"/>
  <c r="AA31" i="7"/>
  <c r="AA25" i="7"/>
  <c r="W23" i="1"/>
  <c r="O23" i="1"/>
  <c r="AD23" i="1"/>
  <c r="V23" i="1"/>
  <c r="AB23" i="1"/>
  <c r="T23" i="1"/>
  <c r="Y23" i="1"/>
  <c r="Q23" i="1"/>
  <c r="AA23" i="1"/>
  <c r="Z23" i="1"/>
  <c r="U23" i="1"/>
  <c r="S23" i="1"/>
  <c r="P23" i="1"/>
  <c r="AC23" i="1"/>
  <c r="X23" i="1"/>
  <c r="R23" i="1"/>
  <c r="AE7" i="1"/>
  <c r="AD16" i="1"/>
  <c r="AD10" i="1"/>
  <c r="AD17" i="1"/>
  <c r="AD11" i="1"/>
  <c r="AD18" i="1"/>
  <c r="AD12" i="1"/>
  <c r="AD13" i="1"/>
  <c r="AD19" i="1"/>
  <c r="AD14" i="1"/>
  <c r="AD20" i="1"/>
  <c r="AD9" i="1"/>
  <c r="AD21" i="1"/>
  <c r="F24" i="1"/>
  <c r="G29" i="1"/>
  <c r="L29" i="1" s="1"/>
  <c r="AE51" i="1" l="1"/>
  <c r="AE53" i="1"/>
  <c r="AE52" i="1"/>
  <c r="AE54" i="1"/>
  <c r="AE50" i="1"/>
  <c r="AE55" i="1"/>
  <c r="AB40" i="7"/>
  <c r="AB18" i="7"/>
  <c r="AC7" i="7"/>
  <c r="AB10" i="7"/>
  <c r="AB16" i="7"/>
  <c r="AB11" i="7"/>
  <c r="AB17" i="7"/>
  <c r="AB19" i="7"/>
  <c r="AB12" i="7"/>
  <c r="AB20" i="7"/>
  <c r="AB13" i="7"/>
  <c r="AB21" i="7"/>
  <c r="AB15" i="7"/>
  <c r="AB14" i="7"/>
  <c r="AB23" i="7"/>
  <c r="AB29" i="7"/>
  <c r="AB9" i="7"/>
  <c r="AB30" i="7"/>
  <c r="AB24" i="7"/>
  <c r="AB31" i="7"/>
  <c r="AB25" i="7"/>
  <c r="AB32" i="7"/>
  <c r="AB26" i="7"/>
  <c r="Z27" i="7"/>
  <c r="R27" i="7"/>
  <c r="W27" i="7"/>
  <c r="O27" i="7"/>
  <c r="V27" i="7"/>
  <c r="N27" i="7"/>
  <c r="Q27" i="7"/>
  <c r="AB27" i="7"/>
  <c r="P27" i="7"/>
  <c r="Y27" i="7"/>
  <c r="L27" i="7"/>
  <c r="T27" i="7"/>
  <c r="AA27" i="7"/>
  <c r="X27" i="7"/>
  <c r="U27" i="7"/>
  <c r="S27" i="7"/>
  <c r="I27" i="7"/>
  <c r="I22" i="7" s="1"/>
  <c r="M27" i="7"/>
  <c r="F22" i="7"/>
  <c r="W33" i="7"/>
  <c r="O33" i="7"/>
  <c r="AC33" i="7"/>
  <c r="U33" i="7"/>
  <c r="M33" i="7"/>
  <c r="AA33" i="7"/>
  <c r="S33" i="7"/>
  <c r="I33" i="7"/>
  <c r="I28" i="7" s="1"/>
  <c r="E35" i="7"/>
  <c r="Z33" i="7"/>
  <c r="R33" i="7"/>
  <c r="X33" i="7"/>
  <c r="P33" i="7"/>
  <c r="Y33" i="7"/>
  <c r="V33" i="7"/>
  <c r="T33" i="7"/>
  <c r="Q33" i="7"/>
  <c r="N33" i="7"/>
  <c r="L33" i="7"/>
  <c r="AB33" i="7"/>
  <c r="F28" i="7"/>
  <c r="AC29" i="1"/>
  <c r="U29" i="1"/>
  <c r="AB29" i="1"/>
  <c r="T29" i="1"/>
  <c r="AA29" i="1"/>
  <c r="S29" i="1"/>
  <c r="Z29" i="1"/>
  <c r="R29" i="1"/>
  <c r="Y29" i="1"/>
  <c r="Q29" i="1"/>
  <c r="X29" i="1"/>
  <c r="P29" i="1"/>
  <c r="AD29" i="1"/>
  <c r="V29" i="1"/>
  <c r="AE29" i="1"/>
  <c r="O29" i="1"/>
  <c r="W29" i="1"/>
  <c r="AF7" i="1"/>
  <c r="AE16" i="1"/>
  <c r="AE10" i="1"/>
  <c r="AE17" i="1"/>
  <c r="AE11" i="1"/>
  <c r="AE12" i="1"/>
  <c r="AE18" i="1"/>
  <c r="AE13" i="1"/>
  <c r="AE19" i="1"/>
  <c r="AE14" i="1"/>
  <c r="AE20" i="1"/>
  <c r="AE9" i="1"/>
  <c r="AE21" i="1"/>
  <c r="AE15" i="1"/>
  <c r="AE23" i="1"/>
  <c r="G24" i="1"/>
  <c r="L24" i="1" s="1"/>
  <c r="F30" i="1"/>
  <c r="H20" i="1" l="1"/>
  <c r="I20" i="1" s="1"/>
  <c r="AF51" i="1"/>
  <c r="AF53" i="1"/>
  <c r="AF52" i="1"/>
  <c r="AF54" i="1"/>
  <c r="AF50" i="1"/>
  <c r="AF55" i="1"/>
  <c r="AF29" i="1"/>
  <c r="AC22" i="7"/>
  <c r="U22" i="7"/>
  <c r="M22" i="7"/>
  <c r="Z22" i="7"/>
  <c r="R22" i="7"/>
  <c r="Y22" i="7"/>
  <c r="Q22" i="7"/>
  <c r="X22" i="7"/>
  <c r="L22" i="7"/>
  <c r="W22" i="7"/>
  <c r="T22" i="7"/>
  <c r="AB22" i="7"/>
  <c r="O22" i="7"/>
  <c r="P22" i="7"/>
  <c r="N22" i="7"/>
  <c r="AA22" i="7"/>
  <c r="S22" i="7"/>
  <c r="V22" i="7"/>
  <c r="F35" i="7"/>
  <c r="AC40" i="7"/>
  <c r="AD7" i="7"/>
  <c r="AC11" i="7"/>
  <c r="AC16" i="7"/>
  <c r="AC18" i="7"/>
  <c r="AC17" i="7"/>
  <c r="AC10" i="7"/>
  <c r="AC19" i="7"/>
  <c r="AC12" i="7"/>
  <c r="AC20" i="7"/>
  <c r="AC13" i="7"/>
  <c r="AC21" i="7"/>
  <c r="AC14" i="7"/>
  <c r="AC15" i="7"/>
  <c r="AC29" i="7"/>
  <c r="AC23" i="7"/>
  <c r="AC9" i="7"/>
  <c r="AC24" i="7"/>
  <c r="AC30" i="7"/>
  <c r="AC25" i="7"/>
  <c r="AC31" i="7"/>
  <c r="AC32" i="7"/>
  <c r="AC26" i="7"/>
  <c r="W28" i="7"/>
  <c r="O28" i="7"/>
  <c r="AC28" i="7"/>
  <c r="U28" i="7"/>
  <c r="M28" i="7"/>
  <c r="Z28" i="7"/>
  <c r="R28" i="7"/>
  <c r="Y28" i="7"/>
  <c r="Q28" i="7"/>
  <c r="AB28" i="7"/>
  <c r="L28" i="7"/>
  <c r="AA28" i="7"/>
  <c r="V28" i="7"/>
  <c r="P28" i="7"/>
  <c r="AD28" i="7"/>
  <c r="X28" i="7"/>
  <c r="T28" i="7"/>
  <c r="S28" i="7"/>
  <c r="N28" i="7"/>
  <c r="AC27" i="7"/>
  <c r="AF24" i="1"/>
  <c r="X24" i="1"/>
  <c r="P24" i="1"/>
  <c r="AE24" i="1"/>
  <c r="W24" i="1"/>
  <c r="O24" i="1"/>
  <c r="AC24" i="1"/>
  <c r="U24" i="1"/>
  <c r="AB24" i="1"/>
  <c r="T24" i="1"/>
  <c r="Z24" i="1"/>
  <c r="R24" i="1"/>
  <c r="AA24" i="1"/>
  <c r="Y24" i="1"/>
  <c r="S24" i="1"/>
  <c r="Q24" i="1"/>
  <c r="V24" i="1"/>
  <c r="AD24" i="1"/>
  <c r="AG7" i="1"/>
  <c r="AF16" i="1"/>
  <c r="AF10" i="1"/>
  <c r="AF11" i="1"/>
  <c r="AF17" i="1"/>
  <c r="AF18" i="1"/>
  <c r="AF12" i="1"/>
  <c r="AF13" i="1"/>
  <c r="AF19" i="1"/>
  <c r="AF14" i="1"/>
  <c r="AF20" i="1"/>
  <c r="AF9" i="1"/>
  <c r="AF21" i="1"/>
  <c r="AF15" i="1"/>
  <c r="AF23" i="1"/>
  <c r="F25" i="1"/>
  <c r="G30" i="1"/>
  <c r="L30" i="1" s="1"/>
  <c r="AG51" i="1" l="1"/>
  <c r="AG52" i="1"/>
  <c r="AG53" i="1"/>
  <c r="AG50" i="1"/>
  <c r="AG54" i="1"/>
  <c r="AG55" i="1"/>
  <c r="AG24" i="1"/>
  <c r="AD35" i="7"/>
  <c r="V35" i="7"/>
  <c r="N35" i="7"/>
  <c r="AB35" i="7"/>
  <c r="T35" i="7"/>
  <c r="L35" i="7"/>
  <c r="Z35" i="7"/>
  <c r="R35" i="7"/>
  <c r="Y35" i="7"/>
  <c r="Q35" i="7"/>
  <c r="W35" i="7"/>
  <c r="O35" i="7"/>
  <c r="AA35" i="7"/>
  <c r="X35" i="7"/>
  <c r="U35" i="7"/>
  <c r="S35" i="7"/>
  <c r="P35" i="7"/>
  <c r="M35" i="7"/>
  <c r="I35" i="7"/>
  <c r="AC35" i="7"/>
  <c r="E36" i="7"/>
  <c r="AD40" i="7"/>
  <c r="AD17" i="7"/>
  <c r="AD11" i="7"/>
  <c r="AE7" i="7"/>
  <c r="AD10" i="7"/>
  <c r="AD16" i="7"/>
  <c r="AD18" i="7"/>
  <c r="AD19" i="7"/>
  <c r="AD12" i="7"/>
  <c r="AD20" i="7"/>
  <c r="AD13" i="7"/>
  <c r="AD21" i="7"/>
  <c r="AD14" i="7"/>
  <c r="AD15" i="7"/>
  <c r="AD29" i="7"/>
  <c r="AD23" i="7"/>
  <c r="AD9" i="7"/>
  <c r="AD30" i="7"/>
  <c r="AD24" i="7"/>
  <c r="AD25" i="7"/>
  <c r="AD31" i="7"/>
  <c r="AD26" i="7"/>
  <c r="AD32" i="7"/>
  <c r="AD33" i="7"/>
  <c r="AD27" i="7"/>
  <c r="AD22" i="7"/>
  <c r="AH7" i="1"/>
  <c r="AG16" i="1"/>
  <c r="AG10" i="1"/>
  <c r="AG17" i="1"/>
  <c r="AG11" i="1"/>
  <c r="AG18" i="1"/>
  <c r="AG12" i="1"/>
  <c r="AG19" i="1"/>
  <c r="AG13" i="1"/>
  <c r="AG14" i="1"/>
  <c r="AG20" i="1"/>
  <c r="AG9" i="1"/>
  <c r="AG21" i="1"/>
  <c r="AG15" i="1"/>
  <c r="AG23" i="1"/>
  <c r="AG29" i="1"/>
  <c r="AD30" i="1"/>
  <c r="V30" i="1"/>
  <c r="AC30" i="1"/>
  <c r="U30" i="1"/>
  <c r="AB30" i="1"/>
  <c r="T30" i="1"/>
  <c r="AA30" i="1"/>
  <c r="S30" i="1"/>
  <c r="Z30" i="1"/>
  <c r="R30" i="1"/>
  <c r="AG30" i="1"/>
  <c r="Y30" i="1"/>
  <c r="Q30" i="1"/>
  <c r="AE30" i="1"/>
  <c r="W30" i="1"/>
  <c r="O30" i="1"/>
  <c r="X30" i="1"/>
  <c r="AF30" i="1"/>
  <c r="P30" i="1"/>
  <c r="G25" i="1"/>
  <c r="L25" i="1" s="1"/>
  <c r="F31" i="1"/>
  <c r="H21" i="1" l="1"/>
  <c r="I21" i="1" s="1"/>
  <c r="AH51" i="1"/>
  <c r="AH53" i="1"/>
  <c r="AH52" i="1"/>
  <c r="AH50" i="1"/>
  <c r="AH54" i="1"/>
  <c r="AH55" i="1"/>
  <c r="AH30" i="1"/>
  <c r="AE40" i="7"/>
  <c r="AE16" i="7"/>
  <c r="AE10" i="7"/>
  <c r="AF7" i="7"/>
  <c r="AE11" i="7"/>
  <c r="AE18" i="7"/>
  <c r="AE17" i="7"/>
  <c r="AE19" i="7"/>
  <c r="AE12" i="7"/>
  <c r="AE20" i="7"/>
  <c r="AE13" i="7"/>
  <c r="AE21" i="7"/>
  <c r="AE14" i="7"/>
  <c r="AE15" i="7"/>
  <c r="AE9" i="7"/>
  <c r="AE23" i="7"/>
  <c r="AE29" i="7"/>
  <c r="AE30" i="7"/>
  <c r="AE24" i="7"/>
  <c r="AE31" i="7"/>
  <c r="AE25" i="7"/>
  <c r="AE26" i="7"/>
  <c r="AE32" i="7"/>
  <c r="AE33" i="7"/>
  <c r="AE27" i="7"/>
  <c r="AE28" i="7"/>
  <c r="AE22" i="7"/>
  <c r="AE35" i="7"/>
  <c r="F36" i="7"/>
  <c r="AG25" i="1"/>
  <c r="Y25" i="1"/>
  <c r="Q25" i="1"/>
  <c r="AF25" i="1"/>
  <c r="X25" i="1"/>
  <c r="P25" i="1"/>
  <c r="AD25" i="1"/>
  <c r="V25" i="1"/>
  <c r="AC25" i="1"/>
  <c r="U25" i="1"/>
  <c r="AA25" i="1"/>
  <c r="S25" i="1"/>
  <c r="O25" i="1"/>
  <c r="AH25" i="1"/>
  <c r="AB25" i="1"/>
  <c r="Z25" i="1"/>
  <c r="T25" i="1"/>
  <c r="W25" i="1"/>
  <c r="R25" i="1"/>
  <c r="AE25" i="1"/>
  <c r="AI7" i="1"/>
  <c r="AH16" i="1"/>
  <c r="AH10" i="1"/>
  <c r="AH11" i="1"/>
  <c r="AH17" i="1"/>
  <c r="AH12" i="1"/>
  <c r="AH18" i="1"/>
  <c r="AH13" i="1"/>
  <c r="AH19" i="1"/>
  <c r="AH14" i="1"/>
  <c r="AH20" i="1"/>
  <c r="AH9" i="1"/>
  <c r="AH21" i="1"/>
  <c r="AH15" i="1"/>
  <c r="AH23" i="1"/>
  <c r="AH29" i="1"/>
  <c r="AH24" i="1"/>
  <c r="F26" i="1"/>
  <c r="G31" i="1"/>
  <c r="L31" i="1" s="1"/>
  <c r="H15" i="1" l="1"/>
  <c r="AI51" i="1"/>
  <c r="AI53" i="1"/>
  <c r="AI52" i="1"/>
  <c r="AI50" i="1"/>
  <c r="AI54" i="1"/>
  <c r="AI55" i="1"/>
  <c r="AF40" i="7"/>
  <c r="AF16" i="7"/>
  <c r="AG7" i="7"/>
  <c r="AF10" i="7"/>
  <c r="AF18" i="7"/>
  <c r="AF17" i="7"/>
  <c r="AF11" i="7"/>
  <c r="AF19" i="7"/>
  <c r="AF12" i="7"/>
  <c r="AF20" i="7"/>
  <c r="AF13" i="7"/>
  <c r="AF21" i="7"/>
  <c r="AF14" i="7"/>
  <c r="AF15" i="7"/>
  <c r="AF29" i="7"/>
  <c r="AF23" i="7"/>
  <c r="AF9" i="7"/>
  <c r="AF30" i="7"/>
  <c r="AF24" i="7"/>
  <c r="AF31" i="7"/>
  <c r="AF25" i="7"/>
  <c r="AF32" i="7"/>
  <c r="AF26" i="7"/>
  <c r="AF33" i="7"/>
  <c r="AF27" i="7"/>
  <c r="AF22" i="7"/>
  <c r="AF28" i="7"/>
  <c r="AF35" i="7"/>
  <c r="Z36" i="7"/>
  <c r="R36" i="7"/>
  <c r="AF36" i="7"/>
  <c r="X36" i="7"/>
  <c r="P36" i="7"/>
  <c r="AD36" i="7"/>
  <c r="V36" i="7"/>
  <c r="N36" i="7"/>
  <c r="E37" i="7"/>
  <c r="AC36" i="7"/>
  <c r="U36" i="7"/>
  <c r="M36" i="7"/>
  <c r="AA36" i="7"/>
  <c r="S36" i="7"/>
  <c r="I36" i="7"/>
  <c r="AB36" i="7"/>
  <c r="Y36" i="7"/>
  <c r="W36" i="7"/>
  <c r="T36" i="7"/>
  <c r="Q36" i="7"/>
  <c r="O36" i="7"/>
  <c r="AG36" i="7"/>
  <c r="L36" i="7"/>
  <c r="AE36" i="7"/>
  <c r="AJ7" i="1"/>
  <c r="AI16" i="1"/>
  <c r="AI10" i="1"/>
  <c r="AI11" i="1"/>
  <c r="AI17" i="1"/>
  <c r="AI18" i="1"/>
  <c r="AI12" i="1"/>
  <c r="AI19" i="1"/>
  <c r="AI13" i="1"/>
  <c r="AI14" i="1"/>
  <c r="AI20" i="1"/>
  <c r="AI9" i="1"/>
  <c r="AI21" i="1"/>
  <c r="AI15" i="1"/>
  <c r="AI23" i="1"/>
  <c r="AI29" i="1"/>
  <c r="AI24" i="1"/>
  <c r="AI30" i="1"/>
  <c r="AI25" i="1"/>
  <c r="AE31" i="1"/>
  <c r="W31" i="1"/>
  <c r="O31" i="1"/>
  <c r="AD31" i="1"/>
  <c r="V31" i="1"/>
  <c r="AC31" i="1"/>
  <c r="U31" i="1"/>
  <c r="AB31" i="1"/>
  <c r="T31" i="1"/>
  <c r="AI31" i="1"/>
  <c r="AA31" i="1"/>
  <c r="S31" i="1"/>
  <c r="AH31" i="1"/>
  <c r="Z31" i="1"/>
  <c r="R31" i="1"/>
  <c r="AF31" i="1"/>
  <c r="X31" i="1"/>
  <c r="P31" i="1"/>
  <c r="Q31" i="1"/>
  <c r="AG31" i="1"/>
  <c r="Y31" i="1"/>
  <c r="G26" i="1"/>
  <c r="L26" i="1" s="1"/>
  <c r="F32" i="1"/>
  <c r="H23" i="1" l="1"/>
  <c r="I23" i="1" s="1"/>
  <c r="H29" i="1"/>
  <c r="I29" i="1" s="1"/>
  <c r="I15" i="1"/>
  <c r="AJ51" i="1"/>
  <c r="AJ52" i="1"/>
  <c r="AJ53" i="1"/>
  <c r="AJ50" i="1"/>
  <c r="AJ54" i="1"/>
  <c r="AJ55" i="1"/>
  <c r="AJ21" i="1"/>
  <c r="F37" i="7"/>
  <c r="AG40" i="7"/>
  <c r="AG17" i="7"/>
  <c r="AH7" i="7"/>
  <c r="AG18" i="7"/>
  <c r="AG16" i="7"/>
  <c r="AG10" i="7"/>
  <c r="AG11" i="7"/>
  <c r="AG19" i="7"/>
  <c r="AG12" i="7"/>
  <c r="AG20" i="7"/>
  <c r="AG13" i="7"/>
  <c r="AG21" i="7"/>
  <c r="AG14" i="7"/>
  <c r="AG15" i="7"/>
  <c r="AG9" i="7"/>
  <c r="AG23" i="7"/>
  <c r="AG29" i="7"/>
  <c r="AG24" i="7"/>
  <c r="AG30" i="7"/>
  <c r="AG31" i="7"/>
  <c r="AG25" i="7"/>
  <c r="AG32" i="7"/>
  <c r="AG26" i="7"/>
  <c r="AG33" i="7"/>
  <c r="AG27" i="7"/>
  <c r="AG28" i="7"/>
  <c r="AG22" i="7"/>
  <c r="AG35" i="7"/>
  <c r="AK7" i="1"/>
  <c r="AJ10" i="1"/>
  <c r="AJ16" i="1"/>
  <c r="AJ17" i="1"/>
  <c r="AJ11" i="1"/>
  <c r="AJ12" i="1"/>
  <c r="AJ18" i="1"/>
  <c r="AJ13" i="1"/>
  <c r="AJ19" i="1"/>
  <c r="AJ20" i="1"/>
  <c r="AJ14" i="1"/>
  <c r="AJ9" i="1"/>
  <c r="AJ15" i="1"/>
  <c r="AJ23" i="1"/>
  <c r="AJ29" i="1"/>
  <c r="AJ24" i="1"/>
  <c r="AJ30" i="1"/>
  <c r="AJ25" i="1"/>
  <c r="AJ31" i="1"/>
  <c r="AH26" i="1"/>
  <c r="Z26" i="1"/>
  <c r="R26" i="1"/>
  <c r="AG26" i="1"/>
  <c r="Y26" i="1"/>
  <c r="Q26" i="1"/>
  <c r="AE26" i="1"/>
  <c r="W26" i="1"/>
  <c r="O26" i="1"/>
  <c r="AD26" i="1"/>
  <c r="V26" i="1"/>
  <c r="AJ26" i="1"/>
  <c r="AB26" i="1"/>
  <c r="T26" i="1"/>
  <c r="X26" i="1"/>
  <c r="U26" i="1"/>
  <c r="P26" i="1"/>
  <c r="AI26" i="1"/>
  <c r="AC26" i="1"/>
  <c r="AA26" i="1"/>
  <c r="S26" i="1"/>
  <c r="AF26" i="1"/>
  <c r="F27" i="1"/>
  <c r="G32" i="1"/>
  <c r="L32" i="1" s="1"/>
  <c r="AK51" i="1" l="1"/>
  <c r="AK53" i="1"/>
  <c r="AK52" i="1"/>
  <c r="AK50" i="1"/>
  <c r="AK54" i="1"/>
  <c r="AK55" i="1"/>
  <c r="AK26" i="1"/>
  <c r="AH40" i="7"/>
  <c r="AH16" i="7"/>
  <c r="AI7" i="7"/>
  <c r="AH18" i="7"/>
  <c r="AH10" i="7"/>
  <c r="AH11" i="7"/>
  <c r="AH17" i="7"/>
  <c r="AH19" i="7"/>
  <c r="AH12" i="7"/>
  <c r="AH20" i="7"/>
  <c r="AH13" i="7"/>
  <c r="AH21" i="7"/>
  <c r="AH15" i="7"/>
  <c r="AH14" i="7"/>
  <c r="AH23" i="7"/>
  <c r="AH29" i="7"/>
  <c r="AH9" i="7"/>
  <c r="AH24" i="7"/>
  <c r="AH30" i="7"/>
  <c r="AH31" i="7"/>
  <c r="AH25" i="7"/>
  <c r="AH26" i="7"/>
  <c r="AH32" i="7"/>
  <c r="AH33" i="7"/>
  <c r="AH27" i="7"/>
  <c r="AH28" i="7"/>
  <c r="AH22" i="7"/>
  <c r="AH35" i="7"/>
  <c r="AH36" i="7"/>
  <c r="AD37" i="7"/>
  <c r="V37" i="7"/>
  <c r="N37" i="7"/>
  <c r="E38" i="7"/>
  <c r="AC37" i="7"/>
  <c r="U37" i="7"/>
  <c r="M37" i="7"/>
  <c r="AB37" i="7"/>
  <c r="T37" i="7"/>
  <c r="L37" i="7"/>
  <c r="AH37" i="7"/>
  <c r="Z37" i="7"/>
  <c r="R37" i="7"/>
  <c r="AG37" i="7"/>
  <c r="Y37" i="7"/>
  <c r="Q37" i="7"/>
  <c r="AE37" i="7"/>
  <c r="W37" i="7"/>
  <c r="O37" i="7"/>
  <c r="P37" i="7"/>
  <c r="I37" i="7"/>
  <c r="AI37" i="7"/>
  <c r="AF37" i="7"/>
  <c r="AA37" i="7"/>
  <c r="X37" i="7"/>
  <c r="S37" i="7"/>
  <c r="AF32" i="1"/>
  <c r="X32" i="1"/>
  <c r="P32" i="1"/>
  <c r="AE32" i="1"/>
  <c r="W32" i="1"/>
  <c r="O32" i="1"/>
  <c r="AD32" i="1"/>
  <c r="V32" i="1"/>
  <c r="AK32" i="1"/>
  <c r="AC32" i="1"/>
  <c r="U32" i="1"/>
  <c r="AJ32" i="1"/>
  <c r="AB32" i="1"/>
  <c r="T32" i="1"/>
  <c r="AI32" i="1"/>
  <c r="AA32" i="1"/>
  <c r="S32" i="1"/>
  <c r="AG32" i="1"/>
  <c r="Y32" i="1"/>
  <c r="Q32" i="1"/>
  <c r="Z32" i="1"/>
  <c r="R32" i="1"/>
  <c r="AH32" i="1"/>
  <c r="AL7" i="1"/>
  <c r="AK16" i="1"/>
  <c r="AK10" i="1"/>
  <c r="AK17" i="1"/>
  <c r="AK11" i="1"/>
  <c r="AK12" i="1"/>
  <c r="AK18" i="1"/>
  <c r="AK13" i="1"/>
  <c r="AK19" i="1"/>
  <c r="AK20" i="1"/>
  <c r="AK14" i="1"/>
  <c r="AK9" i="1"/>
  <c r="AK21" i="1"/>
  <c r="AK15" i="1"/>
  <c r="AK23" i="1"/>
  <c r="AK29" i="1"/>
  <c r="AK24" i="1"/>
  <c r="AK30" i="1"/>
  <c r="AK25" i="1"/>
  <c r="AK31" i="1"/>
  <c r="G27" i="1"/>
  <c r="L27" i="1" s="1"/>
  <c r="F22" i="1"/>
  <c r="F33" i="1"/>
  <c r="H24" i="1" l="1"/>
  <c r="I24" i="1" s="1"/>
  <c r="H30" i="1"/>
  <c r="I30" i="1" s="1"/>
  <c r="AL51" i="1"/>
  <c r="AL52" i="1"/>
  <c r="AL53" i="1"/>
  <c r="AL54" i="1"/>
  <c r="AL50" i="1"/>
  <c r="AL55" i="1"/>
  <c r="F38" i="7"/>
  <c r="AI40" i="7"/>
  <c r="AJ7" i="7"/>
  <c r="AI10" i="7"/>
  <c r="AI16" i="7"/>
  <c r="AI17" i="7"/>
  <c r="AI11" i="7"/>
  <c r="AI18" i="7"/>
  <c r="AI19" i="7"/>
  <c r="AI12" i="7"/>
  <c r="AI20" i="7"/>
  <c r="AI13" i="7"/>
  <c r="AI21" i="7"/>
  <c r="AI15" i="7"/>
  <c r="AI14" i="7"/>
  <c r="AI29" i="7"/>
  <c r="AI23" i="7"/>
  <c r="AI9" i="7"/>
  <c r="AI30" i="7"/>
  <c r="AI24" i="7"/>
  <c r="AI31" i="7"/>
  <c r="AI25" i="7"/>
  <c r="AI26" i="7"/>
  <c r="AI32" i="7"/>
  <c r="AI27" i="7"/>
  <c r="AI33" i="7"/>
  <c r="AI28" i="7"/>
  <c r="AI22" i="7"/>
  <c r="AI35" i="7"/>
  <c r="AI36" i="7"/>
  <c r="AM7" i="1"/>
  <c r="AL10" i="1"/>
  <c r="AL16" i="1"/>
  <c r="AL11" i="1"/>
  <c r="AL17" i="1"/>
  <c r="AL18" i="1"/>
  <c r="AL12" i="1"/>
  <c r="AL13" i="1"/>
  <c r="AL19" i="1"/>
  <c r="AL14" i="1"/>
  <c r="AL20" i="1"/>
  <c r="AL9" i="1"/>
  <c r="AL21" i="1"/>
  <c r="AL15" i="1"/>
  <c r="AL23" i="1"/>
  <c r="AL29" i="1"/>
  <c r="AL24" i="1"/>
  <c r="AL30" i="1"/>
  <c r="AL25" i="1"/>
  <c r="AL31" i="1"/>
  <c r="AL26" i="1"/>
  <c r="AJ27" i="1"/>
  <c r="AB27" i="1"/>
  <c r="AI27" i="1"/>
  <c r="AA27" i="1"/>
  <c r="S27" i="1"/>
  <c r="AH27" i="1"/>
  <c r="Z27" i="1"/>
  <c r="R27" i="1"/>
  <c r="AG27" i="1"/>
  <c r="Y27" i="1"/>
  <c r="AF27" i="1"/>
  <c r="X27" i="1"/>
  <c r="P27" i="1"/>
  <c r="AE27" i="1"/>
  <c r="W27" i="1"/>
  <c r="O27" i="1"/>
  <c r="AK27" i="1"/>
  <c r="AC27" i="1"/>
  <c r="U27" i="1"/>
  <c r="AD27" i="1"/>
  <c r="V27" i="1"/>
  <c r="Q27" i="1"/>
  <c r="AL27" i="1"/>
  <c r="T27" i="1"/>
  <c r="AL32" i="1"/>
  <c r="G22" i="1"/>
  <c r="G33" i="1"/>
  <c r="L33" i="1" s="1"/>
  <c r="F28" i="1"/>
  <c r="H31" i="1" l="1"/>
  <c r="AM51" i="1"/>
  <c r="AM53" i="1"/>
  <c r="AM52" i="1"/>
  <c r="AM54" i="1"/>
  <c r="AM50" i="1"/>
  <c r="AM55" i="1"/>
  <c r="AM27" i="1"/>
  <c r="AJ40" i="7"/>
  <c r="AJ16" i="7"/>
  <c r="AJ18" i="7"/>
  <c r="AK7" i="7"/>
  <c r="AJ10" i="7"/>
  <c r="AJ11" i="7"/>
  <c r="AJ17" i="7"/>
  <c r="AJ19" i="7"/>
  <c r="AJ12" i="7"/>
  <c r="AJ20" i="7"/>
  <c r="AJ13" i="7"/>
  <c r="AJ21" i="7"/>
  <c r="AJ15" i="7"/>
  <c r="AJ14" i="7"/>
  <c r="AJ23" i="7"/>
  <c r="AJ9" i="7"/>
  <c r="AJ29" i="7"/>
  <c r="AJ30" i="7"/>
  <c r="AJ24" i="7"/>
  <c r="AJ31" i="7"/>
  <c r="AJ25" i="7"/>
  <c r="AJ32" i="7"/>
  <c r="AJ26" i="7"/>
  <c r="AJ33" i="7"/>
  <c r="AJ27" i="7"/>
  <c r="AJ28" i="7"/>
  <c r="AJ22" i="7"/>
  <c r="AJ35" i="7"/>
  <c r="AJ36" i="7"/>
  <c r="AJ37" i="7"/>
  <c r="AH38" i="7"/>
  <c r="Z38" i="7"/>
  <c r="R38" i="7"/>
  <c r="AG38" i="7"/>
  <c r="Y38" i="7"/>
  <c r="Q38" i="7"/>
  <c r="AF38" i="7"/>
  <c r="X38" i="7"/>
  <c r="P38" i="7"/>
  <c r="AE38" i="7"/>
  <c r="W38" i="7"/>
  <c r="O38" i="7"/>
  <c r="AD38" i="7"/>
  <c r="V38" i="7"/>
  <c r="N38" i="7"/>
  <c r="E39" i="7"/>
  <c r="AK38" i="7"/>
  <c r="AC38" i="7"/>
  <c r="U38" i="7"/>
  <c r="M38" i="7"/>
  <c r="AI38" i="7"/>
  <c r="AA38" i="7"/>
  <c r="S38" i="7"/>
  <c r="I38" i="7"/>
  <c r="T38" i="7"/>
  <c r="L38" i="7"/>
  <c r="AJ38" i="7"/>
  <c r="AB38" i="7"/>
  <c r="AI22" i="1"/>
  <c r="AA22" i="1"/>
  <c r="S22" i="1"/>
  <c r="AH22" i="1"/>
  <c r="Z22" i="1"/>
  <c r="R22" i="1"/>
  <c r="AG22" i="1"/>
  <c r="Y22" i="1"/>
  <c r="Q22" i="1"/>
  <c r="AF22" i="1"/>
  <c r="X22" i="1"/>
  <c r="P22" i="1"/>
  <c r="AM22" i="1"/>
  <c r="AE22" i="1"/>
  <c r="W22" i="1"/>
  <c r="O22" i="1"/>
  <c r="AL22" i="1"/>
  <c r="AD22" i="1"/>
  <c r="V22" i="1"/>
  <c r="AJ22" i="1"/>
  <c r="AB22" i="1"/>
  <c r="T22" i="1"/>
  <c r="AK22" i="1"/>
  <c r="AC22" i="1"/>
  <c r="U22" i="1"/>
  <c r="AF33" i="1"/>
  <c r="X33" i="1"/>
  <c r="P33" i="1"/>
  <c r="AM33" i="1"/>
  <c r="AE33" i="1"/>
  <c r="W33" i="1"/>
  <c r="O33" i="1"/>
  <c r="AL33" i="1"/>
  <c r="AD33" i="1"/>
  <c r="V33" i="1"/>
  <c r="AK33" i="1"/>
  <c r="AC33" i="1"/>
  <c r="U33" i="1"/>
  <c r="AJ33" i="1"/>
  <c r="AB33" i="1"/>
  <c r="T33" i="1"/>
  <c r="Z33" i="1"/>
  <c r="Y33" i="1"/>
  <c r="S33" i="1"/>
  <c r="R33" i="1"/>
  <c r="AI33" i="1"/>
  <c r="Q33" i="1"/>
  <c r="AH33" i="1"/>
  <c r="AA33" i="1"/>
  <c r="AG33" i="1"/>
  <c r="AN7" i="1"/>
  <c r="AM16" i="1"/>
  <c r="AM10" i="1"/>
  <c r="AM17" i="1"/>
  <c r="AM11" i="1"/>
  <c r="AM12" i="1"/>
  <c r="AM18" i="1"/>
  <c r="AM13" i="1"/>
  <c r="AM19" i="1"/>
  <c r="AM14" i="1"/>
  <c r="AM20" i="1"/>
  <c r="AM9" i="1"/>
  <c r="AM21" i="1"/>
  <c r="AM15" i="1"/>
  <c r="AM23" i="1"/>
  <c r="AM29" i="1"/>
  <c r="AM24" i="1"/>
  <c r="AM30" i="1"/>
  <c r="AM25" i="1"/>
  <c r="AM31" i="1"/>
  <c r="AM26" i="1"/>
  <c r="AM32" i="1"/>
  <c r="F35" i="1"/>
  <c r="G28" i="1"/>
  <c r="I31" i="1" l="1"/>
  <c r="H25" i="1"/>
  <c r="I25" i="1" s="1"/>
  <c r="AN51" i="1"/>
  <c r="AN52" i="1"/>
  <c r="AN53" i="1"/>
  <c r="AN50" i="1"/>
  <c r="AN54" i="1"/>
  <c r="AN55" i="1"/>
  <c r="AN33" i="1"/>
  <c r="AK40" i="7"/>
  <c r="AL7" i="7"/>
  <c r="AK16" i="7"/>
  <c r="AK18" i="7"/>
  <c r="AK11" i="7"/>
  <c r="AK10" i="7"/>
  <c r="AK17" i="7"/>
  <c r="AK19" i="7"/>
  <c r="AK12" i="7"/>
  <c r="AK20" i="7"/>
  <c r="AK13" i="7"/>
  <c r="AK21" i="7"/>
  <c r="AK14" i="7"/>
  <c r="AK15" i="7"/>
  <c r="AK23" i="7"/>
  <c r="AK9" i="7"/>
  <c r="AK29" i="7"/>
  <c r="AK30" i="7"/>
  <c r="AK24" i="7"/>
  <c r="AK31" i="7"/>
  <c r="AK25" i="7"/>
  <c r="AK32" i="7"/>
  <c r="AK26" i="7"/>
  <c r="AK27" i="7"/>
  <c r="AK33" i="7"/>
  <c r="AK28" i="7"/>
  <c r="AK22" i="7"/>
  <c r="AK35" i="7"/>
  <c r="AK36" i="7"/>
  <c r="AK37" i="7"/>
  <c r="F39" i="7"/>
  <c r="E34" i="7"/>
  <c r="AJ28" i="1"/>
  <c r="AB28" i="1"/>
  <c r="T28" i="1"/>
  <c r="AI28" i="1"/>
  <c r="AA28" i="1"/>
  <c r="S28" i="1"/>
  <c r="AH28" i="1"/>
  <c r="Z28" i="1"/>
  <c r="R28" i="1"/>
  <c r="AG28" i="1"/>
  <c r="Y28" i="1"/>
  <c r="Q28" i="1"/>
  <c r="AN28" i="1"/>
  <c r="AF28" i="1"/>
  <c r="X28" i="1"/>
  <c r="P28" i="1"/>
  <c r="AM28" i="1"/>
  <c r="AE28" i="1"/>
  <c r="W28" i="1"/>
  <c r="O28" i="1"/>
  <c r="AK28" i="1"/>
  <c r="AC28" i="1"/>
  <c r="U28" i="1"/>
  <c r="AL28" i="1"/>
  <c r="AD28" i="1"/>
  <c r="V28" i="1"/>
  <c r="AO7" i="1"/>
  <c r="AN10" i="1"/>
  <c r="AN16" i="1"/>
  <c r="AN17" i="1"/>
  <c r="AN11" i="1"/>
  <c r="AN18" i="1"/>
  <c r="AN12" i="1"/>
  <c r="AN13" i="1"/>
  <c r="AN19" i="1"/>
  <c r="AN14" i="1"/>
  <c r="AN20" i="1"/>
  <c r="AN9" i="1"/>
  <c r="AN21" i="1"/>
  <c r="AN15" i="1"/>
  <c r="AN23" i="1"/>
  <c r="AN29" i="1"/>
  <c r="AN24" i="1"/>
  <c r="AN30" i="1"/>
  <c r="AN25" i="1"/>
  <c r="AN31" i="1"/>
  <c r="AN26" i="1"/>
  <c r="AN32" i="1"/>
  <c r="AN27" i="1"/>
  <c r="AN22" i="1"/>
  <c r="G35" i="1"/>
  <c r="L35" i="1" s="1"/>
  <c r="H32" i="1" l="1"/>
  <c r="H26" i="1"/>
  <c r="AO51" i="1"/>
  <c r="AO52" i="1"/>
  <c r="AO53" i="1"/>
  <c r="AO54" i="1"/>
  <c r="AO50" i="1"/>
  <c r="AO55" i="1"/>
  <c r="AL39" i="7"/>
  <c r="AD39" i="7"/>
  <c r="V39" i="7"/>
  <c r="N39" i="7"/>
  <c r="AK39" i="7"/>
  <c r="AC39" i="7"/>
  <c r="U39" i="7"/>
  <c r="M39" i="7"/>
  <c r="AJ39" i="7"/>
  <c r="AB39" i="7"/>
  <c r="T39" i="7"/>
  <c r="L39" i="7"/>
  <c r="AI39" i="7"/>
  <c r="AA39" i="7"/>
  <c r="S39" i="7"/>
  <c r="I39" i="7"/>
  <c r="I34" i="7" s="1"/>
  <c r="AH39" i="7"/>
  <c r="Z39" i="7"/>
  <c r="R39" i="7"/>
  <c r="AG39" i="7"/>
  <c r="Y39" i="7"/>
  <c r="Q39" i="7"/>
  <c r="AE39" i="7"/>
  <c r="W39" i="7"/>
  <c r="O39" i="7"/>
  <c r="P39" i="7"/>
  <c r="AF39" i="7"/>
  <c r="X39" i="7"/>
  <c r="F34" i="7"/>
  <c r="AL40" i="7"/>
  <c r="AL17" i="7"/>
  <c r="AM7" i="7"/>
  <c r="AM39" i="7" s="1"/>
  <c r="AL10" i="7"/>
  <c r="AL16" i="7"/>
  <c r="AL18" i="7"/>
  <c r="AL11" i="7"/>
  <c r="AL19" i="7"/>
  <c r="AL12" i="7"/>
  <c r="AL20" i="7"/>
  <c r="AL13" i="7"/>
  <c r="AL21" i="7"/>
  <c r="AL15" i="7"/>
  <c r="AL14" i="7"/>
  <c r="AL23" i="7"/>
  <c r="AL29" i="7"/>
  <c r="AL9" i="7"/>
  <c r="AL30" i="7"/>
  <c r="AL24" i="7"/>
  <c r="AL31" i="7"/>
  <c r="AL25" i="7"/>
  <c r="AL26" i="7"/>
  <c r="AL32" i="7"/>
  <c r="AL27" i="7"/>
  <c r="AL33" i="7"/>
  <c r="AL28" i="7"/>
  <c r="AL22" i="7"/>
  <c r="AL35" i="7"/>
  <c r="AL36" i="7"/>
  <c r="AL37" i="7"/>
  <c r="AL38" i="7"/>
  <c r="AP7" i="1"/>
  <c r="AO16" i="1"/>
  <c r="AO10" i="1"/>
  <c r="AO17" i="1"/>
  <c r="AO11" i="1"/>
  <c r="AO18" i="1"/>
  <c r="AO12" i="1"/>
  <c r="AO13" i="1"/>
  <c r="AO19" i="1"/>
  <c r="AO14" i="1"/>
  <c r="AO20" i="1"/>
  <c r="AO9" i="1"/>
  <c r="AO21" i="1"/>
  <c r="AO15" i="1"/>
  <c r="AO23" i="1"/>
  <c r="AO29" i="1"/>
  <c r="AO24" i="1"/>
  <c r="AO30" i="1"/>
  <c r="AO25" i="1"/>
  <c r="AO31" i="1"/>
  <c r="AO26" i="1"/>
  <c r="AO32" i="1"/>
  <c r="AO27" i="1"/>
  <c r="AO22" i="1"/>
  <c r="AO33" i="1"/>
  <c r="AP35" i="1"/>
  <c r="AH35" i="1"/>
  <c r="Z35" i="1"/>
  <c r="AO35" i="1"/>
  <c r="AG35" i="1"/>
  <c r="Y35" i="1"/>
  <c r="Q35" i="1"/>
  <c r="AN35" i="1"/>
  <c r="AF35" i="1"/>
  <c r="X35" i="1"/>
  <c r="P35" i="1"/>
  <c r="AM35" i="1"/>
  <c r="AE35" i="1"/>
  <c r="W35" i="1"/>
  <c r="O35" i="1"/>
  <c r="AL35" i="1"/>
  <c r="AD35" i="1"/>
  <c r="V35" i="1"/>
  <c r="AK35" i="1"/>
  <c r="AC35" i="1"/>
  <c r="U35" i="1"/>
  <c r="AJ35" i="1"/>
  <c r="AI35" i="1"/>
  <c r="AB35" i="1"/>
  <c r="AA35" i="1"/>
  <c r="T35" i="1"/>
  <c r="R35" i="1"/>
  <c r="S35" i="1"/>
  <c r="AO28" i="1"/>
  <c r="F36" i="1"/>
  <c r="I32" i="1" l="1"/>
  <c r="I26" i="1"/>
  <c r="AP51" i="1"/>
  <c r="AP53" i="1"/>
  <c r="AP52" i="1"/>
  <c r="AP50" i="1"/>
  <c r="AP54" i="1"/>
  <c r="AP55" i="1"/>
  <c r="AM40" i="7"/>
  <c r="AN7" i="7"/>
  <c r="AM10" i="7"/>
  <c r="AM11" i="7"/>
  <c r="AM18" i="7"/>
  <c r="AM16" i="7"/>
  <c r="AM17" i="7"/>
  <c r="AM19" i="7"/>
  <c r="AM12" i="7"/>
  <c r="AM20" i="7"/>
  <c r="AM13" i="7"/>
  <c r="AM21" i="7"/>
  <c r="AM14" i="7"/>
  <c r="AM15" i="7"/>
  <c r="AM9" i="7"/>
  <c r="AM29" i="7"/>
  <c r="AM23" i="7"/>
  <c r="AM30" i="7"/>
  <c r="AM24" i="7"/>
  <c r="AM25" i="7"/>
  <c r="AM31" i="7"/>
  <c r="AM26" i="7"/>
  <c r="AM32" i="7"/>
  <c r="AM33" i="7"/>
  <c r="AM27" i="7"/>
  <c r="AM22" i="7"/>
  <c r="AM28" i="7"/>
  <c r="AM35" i="7"/>
  <c r="AM36" i="7"/>
  <c r="AM37" i="7"/>
  <c r="AM38" i="7"/>
  <c r="AH34" i="7"/>
  <c r="Z34" i="7"/>
  <c r="R34" i="7"/>
  <c r="AN34" i="7"/>
  <c r="AF34" i="7"/>
  <c r="X34" i="7"/>
  <c r="P34" i="7"/>
  <c r="AL34" i="7"/>
  <c r="AD34" i="7"/>
  <c r="V34" i="7"/>
  <c r="N34" i="7"/>
  <c r="AK34" i="7"/>
  <c r="AC34" i="7"/>
  <c r="U34" i="7"/>
  <c r="M34" i="7"/>
  <c r="AI34" i="7"/>
  <c r="AA34" i="7"/>
  <c r="S34" i="7"/>
  <c r="Y34" i="7"/>
  <c r="W34" i="7"/>
  <c r="T34" i="7"/>
  <c r="AM34" i="7"/>
  <c r="Q34" i="7"/>
  <c r="AJ34" i="7"/>
  <c r="O34" i="7"/>
  <c r="AG34" i="7"/>
  <c r="L34" i="7"/>
  <c r="AE34" i="7"/>
  <c r="AB34" i="7"/>
  <c r="AQ7" i="1"/>
  <c r="AP16" i="1"/>
  <c r="AP10" i="1"/>
  <c r="AP17" i="1"/>
  <c r="AP11" i="1"/>
  <c r="AP18" i="1"/>
  <c r="AP12" i="1"/>
  <c r="AP13" i="1"/>
  <c r="AP19" i="1"/>
  <c r="AP20" i="1"/>
  <c r="AP14" i="1"/>
  <c r="AP9" i="1"/>
  <c r="AP21" i="1"/>
  <c r="AP15" i="1"/>
  <c r="AP23" i="1"/>
  <c r="AP29" i="1"/>
  <c r="AP24" i="1"/>
  <c r="AP30" i="1"/>
  <c r="AP25" i="1"/>
  <c r="AP31" i="1"/>
  <c r="AP26" i="1"/>
  <c r="AP32" i="1"/>
  <c r="AP27" i="1"/>
  <c r="AP33" i="1"/>
  <c r="AP22" i="1"/>
  <c r="AP28" i="1"/>
  <c r="G36" i="1"/>
  <c r="L36" i="1" s="1"/>
  <c r="H33" i="1" l="1"/>
  <c r="H27" i="1"/>
  <c r="AQ51" i="1"/>
  <c r="AQ53" i="1"/>
  <c r="AQ52" i="1"/>
  <c r="AQ50" i="1"/>
  <c r="AQ54" i="1"/>
  <c r="AQ55" i="1"/>
  <c r="AN40" i="7"/>
  <c r="AO7" i="7"/>
  <c r="AN16" i="7"/>
  <c r="AN10" i="7"/>
  <c r="AN18" i="7"/>
  <c r="AN17" i="7"/>
  <c r="AN11" i="7"/>
  <c r="AN19" i="7"/>
  <c r="AN12" i="7"/>
  <c r="AN20" i="7"/>
  <c r="AN13" i="7"/>
  <c r="AN21" i="7"/>
  <c r="AN14" i="7"/>
  <c r="AN15" i="7"/>
  <c r="AN29" i="7"/>
  <c r="AN23" i="7"/>
  <c r="AN9" i="7"/>
  <c r="AN24" i="7"/>
  <c r="AN30" i="7"/>
  <c r="AN25" i="7"/>
  <c r="AN31" i="7"/>
  <c r="AN32" i="7"/>
  <c r="AN26" i="7"/>
  <c r="AN33" i="7"/>
  <c r="AN27" i="7"/>
  <c r="AN22" i="7"/>
  <c r="AN28" i="7"/>
  <c r="AN35" i="7"/>
  <c r="AN36" i="7"/>
  <c r="AN37" i="7"/>
  <c r="AN38" i="7"/>
  <c r="AN39" i="7"/>
  <c r="AQ36" i="1"/>
  <c r="AI36" i="1"/>
  <c r="AA36" i="1"/>
  <c r="S36" i="1"/>
  <c r="AP36" i="1"/>
  <c r="AH36" i="1"/>
  <c r="Z36" i="1"/>
  <c r="R36" i="1"/>
  <c r="AO36" i="1"/>
  <c r="AG36" i="1"/>
  <c r="Y36" i="1"/>
  <c r="Q36" i="1"/>
  <c r="AN36" i="1"/>
  <c r="AF36" i="1"/>
  <c r="X36" i="1"/>
  <c r="P36" i="1"/>
  <c r="AM36" i="1"/>
  <c r="AE36" i="1"/>
  <c r="W36" i="1"/>
  <c r="O36" i="1"/>
  <c r="AL36" i="1"/>
  <c r="AD36" i="1"/>
  <c r="V36" i="1"/>
  <c r="AJ36" i="1"/>
  <c r="AB36" i="1"/>
  <c r="T36" i="1"/>
  <c r="AK36" i="1"/>
  <c r="AC36" i="1"/>
  <c r="U36" i="1"/>
  <c r="AR7" i="1"/>
  <c r="AQ10" i="1"/>
  <c r="AQ16" i="1"/>
  <c r="AQ11" i="1"/>
  <c r="AQ17" i="1"/>
  <c r="AQ18" i="1"/>
  <c r="AQ12" i="1"/>
  <c r="AQ19" i="1"/>
  <c r="AQ13" i="1"/>
  <c r="AQ20" i="1"/>
  <c r="AQ14" i="1"/>
  <c r="AQ9" i="1"/>
  <c r="AQ21" i="1"/>
  <c r="AQ15" i="1"/>
  <c r="AQ23" i="1"/>
  <c r="AQ29" i="1"/>
  <c r="AQ24" i="1"/>
  <c r="AQ30" i="1"/>
  <c r="AQ25" i="1"/>
  <c r="AQ31" i="1"/>
  <c r="AQ26" i="1"/>
  <c r="AQ32" i="1"/>
  <c r="AQ27" i="1"/>
  <c r="AQ22" i="1"/>
  <c r="AQ33" i="1"/>
  <c r="AQ28" i="1"/>
  <c r="AQ35" i="1"/>
  <c r="F37" i="1"/>
  <c r="I33" i="1" l="1"/>
  <c r="I28" i="1" s="1"/>
  <c r="H28" i="1"/>
  <c r="I27" i="1"/>
  <c r="I22" i="1" s="1"/>
  <c r="H22" i="1"/>
  <c r="AR51" i="1"/>
  <c r="AR53" i="1"/>
  <c r="AR52" i="1"/>
  <c r="AR54" i="1"/>
  <c r="AR50" i="1"/>
  <c r="AR55" i="1"/>
  <c r="AR27" i="1"/>
  <c r="AO40" i="7"/>
  <c r="AP7" i="7"/>
  <c r="AO18" i="7"/>
  <c r="AO10" i="7"/>
  <c r="AO11" i="7"/>
  <c r="AO16" i="7"/>
  <c r="AO17" i="7"/>
  <c r="AO19" i="7"/>
  <c r="AO12" i="7"/>
  <c r="AO20" i="7"/>
  <c r="AO13" i="7"/>
  <c r="AO21" i="7"/>
  <c r="AO14" i="7"/>
  <c r="AO15" i="7"/>
  <c r="AO29" i="7"/>
  <c r="AO23" i="7"/>
  <c r="AO9" i="7"/>
  <c r="AO24" i="7"/>
  <c r="AO30" i="7"/>
  <c r="AO31" i="7"/>
  <c r="AO25" i="7"/>
  <c r="AO26" i="7"/>
  <c r="AO32" i="7"/>
  <c r="AO33" i="7"/>
  <c r="AO27" i="7"/>
  <c r="AO28" i="7"/>
  <c r="AO22" i="7"/>
  <c r="AO35" i="7"/>
  <c r="AO36" i="7"/>
  <c r="AO37" i="7"/>
  <c r="AO38" i="7"/>
  <c r="AO39" i="7"/>
  <c r="AO34" i="7"/>
  <c r="AS7" i="1"/>
  <c r="AR10" i="1"/>
  <c r="AR16" i="1"/>
  <c r="AR17" i="1"/>
  <c r="AR11" i="1"/>
  <c r="AR18" i="1"/>
  <c r="AR12" i="1"/>
  <c r="AR13" i="1"/>
  <c r="AR19" i="1"/>
  <c r="AR20" i="1"/>
  <c r="AR14" i="1"/>
  <c r="AR9" i="1"/>
  <c r="AR21" i="1"/>
  <c r="AR15" i="1"/>
  <c r="AR23" i="1"/>
  <c r="AR29" i="1"/>
  <c r="AR24" i="1"/>
  <c r="AR30" i="1"/>
  <c r="AR25" i="1"/>
  <c r="AR31" i="1"/>
  <c r="AR26" i="1"/>
  <c r="AR32" i="1"/>
  <c r="AR22" i="1"/>
  <c r="AR33" i="1"/>
  <c r="AR28" i="1"/>
  <c r="AR35" i="1"/>
  <c r="AR36" i="1"/>
  <c r="G37" i="1"/>
  <c r="L37" i="1" s="1"/>
  <c r="H35" i="1" l="1"/>
  <c r="I35" i="1" s="1"/>
  <c r="AS51" i="1"/>
  <c r="AS52" i="1"/>
  <c r="AS53" i="1"/>
  <c r="AS50" i="1"/>
  <c r="AS54" i="1"/>
  <c r="AS55" i="1"/>
  <c r="AP40" i="7"/>
  <c r="AQ7" i="7"/>
  <c r="AP16" i="7"/>
  <c r="AP11" i="7"/>
  <c r="AP18" i="7"/>
  <c r="AP10" i="7"/>
  <c r="AP17" i="7"/>
  <c r="AP19" i="7"/>
  <c r="AP12" i="7"/>
  <c r="AP20" i="7"/>
  <c r="AP13" i="7"/>
  <c r="AP21" i="7"/>
  <c r="AP14" i="7"/>
  <c r="AP15" i="7"/>
  <c r="AP29" i="7"/>
  <c r="AP23" i="7"/>
  <c r="AP9" i="7"/>
  <c r="AP30" i="7"/>
  <c r="AP24" i="7"/>
  <c r="AP31" i="7"/>
  <c r="AP25" i="7"/>
  <c r="AP32" i="7"/>
  <c r="AP26" i="7"/>
  <c r="AP33" i="7"/>
  <c r="AP27" i="7"/>
  <c r="AP28" i="7"/>
  <c r="AP22" i="7"/>
  <c r="AP35" i="7"/>
  <c r="AP36" i="7"/>
  <c r="AP37" i="7"/>
  <c r="AP38" i="7"/>
  <c r="AP39" i="7"/>
  <c r="AP34" i="7"/>
  <c r="AT7" i="1"/>
  <c r="AT37" i="1" s="1"/>
  <c r="AS16" i="1"/>
  <c r="AS10" i="1"/>
  <c r="AS11" i="1"/>
  <c r="AS17" i="1"/>
  <c r="AS12" i="1"/>
  <c r="AS18" i="1"/>
  <c r="AS13" i="1"/>
  <c r="AS19" i="1"/>
  <c r="AS20" i="1"/>
  <c r="AS14" i="1"/>
  <c r="AS9" i="1"/>
  <c r="AS21" i="1"/>
  <c r="AS15" i="1"/>
  <c r="AS23" i="1"/>
  <c r="AS29" i="1"/>
  <c r="AS24" i="1"/>
  <c r="AS30" i="1"/>
  <c r="AS25" i="1"/>
  <c r="AS31" i="1"/>
  <c r="AS26" i="1"/>
  <c r="AS32" i="1"/>
  <c r="AS27" i="1"/>
  <c r="AS22" i="1"/>
  <c r="AS33" i="1"/>
  <c r="AS28" i="1"/>
  <c r="AS35" i="1"/>
  <c r="AS36" i="1"/>
  <c r="AR37" i="1"/>
  <c r="AJ37" i="1"/>
  <c r="AB37" i="1"/>
  <c r="T37" i="1"/>
  <c r="AQ37" i="1"/>
  <c r="AI37" i="1"/>
  <c r="AA37" i="1"/>
  <c r="S37" i="1"/>
  <c r="AP37" i="1"/>
  <c r="AH37" i="1"/>
  <c r="Z37" i="1"/>
  <c r="R37" i="1"/>
  <c r="AO37" i="1"/>
  <c r="AG37" i="1"/>
  <c r="Y37" i="1"/>
  <c r="Q37" i="1"/>
  <c r="AN37" i="1"/>
  <c r="AF37" i="1"/>
  <c r="X37" i="1"/>
  <c r="P37" i="1"/>
  <c r="AM37" i="1"/>
  <c r="AE37" i="1"/>
  <c r="W37" i="1"/>
  <c r="O37" i="1"/>
  <c r="AS37" i="1"/>
  <c r="AK37" i="1"/>
  <c r="AC37" i="1"/>
  <c r="U37" i="1"/>
  <c r="AL37" i="1"/>
  <c r="AD37" i="1"/>
  <c r="V37" i="1"/>
  <c r="F38" i="1"/>
  <c r="AT51" i="1" l="1"/>
  <c r="AT52" i="1"/>
  <c r="AT53" i="1"/>
  <c r="AT54" i="1"/>
  <c r="AT50" i="1"/>
  <c r="AT55" i="1"/>
  <c r="AQ40" i="7"/>
  <c r="AR7" i="7"/>
  <c r="AQ10" i="7"/>
  <c r="AQ17" i="7"/>
  <c r="AQ18" i="7"/>
  <c r="AQ11" i="7"/>
  <c r="AQ16" i="7"/>
  <c r="AQ19" i="7"/>
  <c r="AQ12" i="7"/>
  <c r="AQ20" i="7"/>
  <c r="AQ13" i="7"/>
  <c r="AQ21" i="7"/>
  <c r="AQ15" i="7"/>
  <c r="AQ14" i="7"/>
  <c r="AQ9" i="7"/>
  <c r="AQ23" i="7"/>
  <c r="AQ29" i="7"/>
  <c r="AQ30" i="7"/>
  <c r="AQ24" i="7"/>
  <c r="AQ25" i="7"/>
  <c r="AQ31" i="7"/>
  <c r="AQ32" i="7"/>
  <c r="AQ26" i="7"/>
  <c r="AQ27" i="7"/>
  <c r="AQ33" i="7"/>
  <c r="AQ28" i="7"/>
  <c r="AQ22" i="7"/>
  <c r="AQ35" i="7"/>
  <c r="AQ36" i="7"/>
  <c r="AQ37" i="7"/>
  <c r="AQ38" i="7"/>
  <c r="AQ39" i="7"/>
  <c r="AQ34" i="7"/>
  <c r="AU7" i="1"/>
  <c r="AT10" i="1"/>
  <c r="AT16" i="1"/>
  <c r="AT11" i="1"/>
  <c r="AT17" i="1"/>
  <c r="AT18" i="1"/>
  <c r="AT12" i="1"/>
  <c r="AT13" i="1"/>
  <c r="AT19" i="1"/>
  <c r="AT20" i="1"/>
  <c r="AT14" i="1"/>
  <c r="AT9" i="1"/>
  <c r="AT21" i="1"/>
  <c r="AT15" i="1"/>
  <c r="AT23" i="1"/>
  <c r="AT29" i="1"/>
  <c r="AT24" i="1"/>
  <c r="AT30" i="1"/>
  <c r="AT25" i="1"/>
  <c r="AT31" i="1"/>
  <c r="AT26" i="1"/>
  <c r="AT32" i="1"/>
  <c r="AT27" i="1"/>
  <c r="AT22" i="1"/>
  <c r="AT33" i="1"/>
  <c r="AT28" i="1"/>
  <c r="AT35" i="1"/>
  <c r="AT36" i="1"/>
  <c r="G38" i="1"/>
  <c r="L38" i="1" s="1"/>
  <c r="H36" i="1" l="1"/>
  <c r="I36" i="1" s="1"/>
  <c r="AU51" i="1"/>
  <c r="AU53" i="1"/>
  <c r="AU52" i="1"/>
  <c r="AU54" i="1"/>
  <c r="AU50" i="1"/>
  <c r="AU55" i="1"/>
  <c r="AR40" i="7"/>
  <c r="AR16" i="7"/>
  <c r="AR17" i="7"/>
  <c r="AS7" i="7"/>
  <c r="AR10" i="7"/>
  <c r="AR11" i="7"/>
  <c r="AR18" i="7"/>
  <c r="AR19" i="7"/>
  <c r="AR12" i="7"/>
  <c r="AR20" i="7"/>
  <c r="AR13" i="7"/>
  <c r="AR21" i="7"/>
  <c r="AR14" i="7"/>
  <c r="AR15" i="7"/>
  <c r="AR9" i="7"/>
  <c r="AR29" i="7"/>
  <c r="AR23" i="7"/>
  <c r="AR24" i="7"/>
  <c r="AR30" i="7"/>
  <c r="AR25" i="7"/>
  <c r="AR31" i="7"/>
  <c r="AR26" i="7"/>
  <c r="AR32" i="7"/>
  <c r="AR27" i="7"/>
  <c r="AR33" i="7"/>
  <c r="AR22" i="7"/>
  <c r="AR28" i="7"/>
  <c r="AR35" i="7"/>
  <c r="AR36" i="7"/>
  <c r="AR37" i="7"/>
  <c r="AR38" i="7"/>
  <c r="AR39" i="7"/>
  <c r="AR34" i="7"/>
  <c r="AV7" i="1"/>
  <c r="AV38" i="1" s="1"/>
  <c r="AU10" i="1"/>
  <c r="AU16" i="1"/>
  <c r="AU11" i="1"/>
  <c r="AU17" i="1"/>
  <c r="AU18" i="1"/>
  <c r="AU12" i="1"/>
  <c r="AU13" i="1"/>
  <c r="AU19" i="1"/>
  <c r="AU20" i="1"/>
  <c r="AU14" i="1"/>
  <c r="AU9" i="1"/>
  <c r="AU21" i="1"/>
  <c r="AU15" i="1"/>
  <c r="AU23" i="1"/>
  <c r="AU29" i="1"/>
  <c r="AU24" i="1"/>
  <c r="AU30" i="1"/>
  <c r="AU25" i="1"/>
  <c r="AU31" i="1"/>
  <c r="AU26" i="1"/>
  <c r="AU32" i="1"/>
  <c r="AU27" i="1"/>
  <c r="AU33" i="1"/>
  <c r="AU22" i="1"/>
  <c r="AU28" i="1"/>
  <c r="AU35" i="1"/>
  <c r="AU36" i="1"/>
  <c r="AU37" i="1"/>
  <c r="AS38" i="1"/>
  <c r="AK38" i="1"/>
  <c r="AC38" i="1"/>
  <c r="U38" i="1"/>
  <c r="AR38" i="1"/>
  <c r="AJ38" i="1"/>
  <c r="AB38" i="1"/>
  <c r="T38" i="1"/>
  <c r="AQ38" i="1"/>
  <c r="AI38" i="1"/>
  <c r="AA38" i="1"/>
  <c r="S38" i="1"/>
  <c r="AP38" i="1"/>
  <c r="AH38" i="1"/>
  <c r="Z38" i="1"/>
  <c r="R38" i="1"/>
  <c r="AO38" i="1"/>
  <c r="AG38" i="1"/>
  <c r="Y38" i="1"/>
  <c r="Q38" i="1"/>
  <c r="AN38" i="1"/>
  <c r="AF38" i="1"/>
  <c r="X38" i="1"/>
  <c r="P38" i="1"/>
  <c r="AT38" i="1"/>
  <c r="AL38" i="1"/>
  <c r="AD38" i="1"/>
  <c r="V38" i="1"/>
  <c r="AU38" i="1"/>
  <c r="AM38" i="1"/>
  <c r="AE38" i="1"/>
  <c r="O38" i="1"/>
  <c r="W38" i="1"/>
  <c r="F39" i="1"/>
  <c r="H37" i="1" l="1"/>
  <c r="AV51" i="1"/>
  <c r="AV52" i="1"/>
  <c r="AV53" i="1"/>
  <c r="AV54" i="1"/>
  <c r="AV50" i="1"/>
  <c r="AV55" i="1"/>
  <c r="AS40" i="7"/>
  <c r="AT7" i="7"/>
  <c r="AS18" i="7"/>
  <c r="AS17" i="7"/>
  <c r="AS10" i="7"/>
  <c r="AS11" i="7"/>
  <c r="AS16" i="7"/>
  <c r="AS19" i="7"/>
  <c r="AS12" i="7"/>
  <c r="AS20" i="7"/>
  <c r="AS13" i="7"/>
  <c r="AS21" i="7"/>
  <c r="AS15" i="7"/>
  <c r="AS14" i="7"/>
  <c r="AS9" i="7"/>
  <c r="AS23" i="7"/>
  <c r="AS29" i="7"/>
  <c r="AS30" i="7"/>
  <c r="AS24" i="7"/>
  <c r="AS31" i="7"/>
  <c r="AS25" i="7"/>
  <c r="AS26" i="7"/>
  <c r="AS32" i="7"/>
  <c r="AS33" i="7"/>
  <c r="AS27" i="7"/>
  <c r="AS28" i="7"/>
  <c r="AS22" i="7"/>
  <c r="AS35" i="7"/>
  <c r="AS36" i="7"/>
  <c r="AS37" i="7"/>
  <c r="AS38" i="7"/>
  <c r="AS39" i="7"/>
  <c r="AS34" i="7"/>
  <c r="AW7" i="1"/>
  <c r="AV10" i="1"/>
  <c r="AV16" i="1"/>
  <c r="AV17" i="1"/>
  <c r="AV11" i="1"/>
  <c r="AV12" i="1"/>
  <c r="AV18" i="1"/>
  <c r="AV19" i="1"/>
  <c r="AV13" i="1"/>
  <c r="AV14" i="1"/>
  <c r="AV20" i="1"/>
  <c r="AV9" i="1"/>
  <c r="AV21" i="1"/>
  <c r="AV15" i="1"/>
  <c r="AV23" i="1"/>
  <c r="AV29" i="1"/>
  <c r="AV24" i="1"/>
  <c r="AV30" i="1"/>
  <c r="AV25" i="1"/>
  <c r="AV31" i="1"/>
  <c r="AV26" i="1"/>
  <c r="AV32" i="1"/>
  <c r="AV27" i="1"/>
  <c r="AV33" i="1"/>
  <c r="AV22" i="1"/>
  <c r="AV28" i="1"/>
  <c r="AV35" i="1"/>
  <c r="AV36" i="1"/>
  <c r="AV37" i="1"/>
  <c r="G39" i="1"/>
  <c r="L39" i="1" s="1"/>
  <c r="F34" i="1"/>
  <c r="I37" i="1" l="1"/>
  <c r="AW51" i="1"/>
  <c r="AW52" i="1"/>
  <c r="AW53" i="1"/>
  <c r="AW54" i="1"/>
  <c r="AW50" i="1"/>
  <c r="AW55" i="1"/>
  <c r="AT40" i="7"/>
  <c r="AT17" i="7"/>
  <c r="AU7" i="7"/>
  <c r="AT10" i="7"/>
  <c r="AT16" i="7"/>
  <c r="AT18" i="7"/>
  <c r="AT11" i="7"/>
  <c r="AT19" i="7"/>
  <c r="AT12" i="7"/>
  <c r="AT20" i="7"/>
  <c r="AT13" i="7"/>
  <c r="AT21" i="7"/>
  <c r="AT14" i="7"/>
  <c r="AT15" i="7"/>
  <c r="AT29" i="7"/>
  <c r="AT23" i="7"/>
  <c r="AT9" i="7"/>
  <c r="AT30" i="7"/>
  <c r="AT24" i="7"/>
  <c r="AT25" i="7"/>
  <c r="AT31" i="7"/>
  <c r="AT26" i="7"/>
  <c r="AT32" i="7"/>
  <c r="AT27" i="7"/>
  <c r="AT33" i="7"/>
  <c r="AT28" i="7"/>
  <c r="AT22" i="7"/>
  <c r="AT35" i="7"/>
  <c r="AT36" i="7"/>
  <c r="AT37" i="7"/>
  <c r="AT38" i="7"/>
  <c r="AT39" i="7"/>
  <c r="AT34" i="7"/>
  <c r="AT39" i="1"/>
  <c r="AL39" i="1"/>
  <c r="AD39" i="1"/>
  <c r="V39" i="1"/>
  <c r="AS39" i="1"/>
  <c r="AK39" i="1"/>
  <c r="AC39" i="1"/>
  <c r="U39" i="1"/>
  <c r="AR39" i="1"/>
  <c r="AJ39" i="1"/>
  <c r="AB39" i="1"/>
  <c r="T39" i="1"/>
  <c r="AQ39" i="1"/>
  <c r="AI39" i="1"/>
  <c r="AA39" i="1"/>
  <c r="S39" i="1"/>
  <c r="AP39" i="1"/>
  <c r="AH39" i="1"/>
  <c r="Z39" i="1"/>
  <c r="R39" i="1"/>
  <c r="AW39" i="1"/>
  <c r="AO39" i="1"/>
  <c r="AG39" i="1"/>
  <c r="Y39" i="1"/>
  <c r="Q39" i="1"/>
  <c r="AU39" i="1"/>
  <c r="AM39" i="1"/>
  <c r="AE39" i="1"/>
  <c r="W39" i="1"/>
  <c r="O39" i="1"/>
  <c r="P39" i="1"/>
  <c r="AV39" i="1"/>
  <c r="AN39" i="1"/>
  <c r="X39" i="1"/>
  <c r="AF39" i="1"/>
  <c r="AX7" i="1"/>
  <c r="AW16" i="1"/>
  <c r="AW10" i="1"/>
  <c r="AW11" i="1"/>
  <c r="AW17" i="1"/>
  <c r="AW18" i="1"/>
  <c r="AW12" i="1"/>
  <c r="AW19" i="1"/>
  <c r="AW13" i="1"/>
  <c r="AW20" i="1"/>
  <c r="AW14" i="1"/>
  <c r="AW9" i="1"/>
  <c r="AW21" i="1"/>
  <c r="AW15" i="1"/>
  <c r="AW23" i="1"/>
  <c r="AW29" i="1"/>
  <c r="AW24" i="1"/>
  <c r="AW30" i="1"/>
  <c r="AW25" i="1"/>
  <c r="AW31" i="1"/>
  <c r="AW26" i="1"/>
  <c r="AW32" i="1"/>
  <c r="AW27" i="1"/>
  <c r="AW22" i="1"/>
  <c r="AW33" i="1"/>
  <c r="AW28" i="1"/>
  <c r="AW35" i="1"/>
  <c r="AW36" i="1"/>
  <c r="AW37" i="1"/>
  <c r="AW38" i="1"/>
  <c r="G34" i="1"/>
  <c r="H38" i="1" l="1"/>
  <c r="AX51" i="1"/>
  <c r="AX53" i="1"/>
  <c r="AX52" i="1"/>
  <c r="AX50" i="1"/>
  <c r="AX54" i="1"/>
  <c r="AX55" i="1"/>
  <c r="AX39" i="1"/>
  <c r="AU40" i="7"/>
  <c r="AV7" i="7"/>
  <c r="AU18" i="7"/>
  <c r="AU17" i="7"/>
  <c r="AU11" i="7"/>
  <c r="AU10" i="7"/>
  <c r="AU16" i="7"/>
  <c r="AU19" i="7"/>
  <c r="AU12" i="7"/>
  <c r="AU20" i="7"/>
  <c r="AU13" i="7"/>
  <c r="AU21" i="7"/>
  <c r="AU15" i="7"/>
  <c r="AU14" i="7"/>
  <c r="AU23" i="7"/>
  <c r="AU29" i="7"/>
  <c r="AU9" i="7"/>
  <c r="AU24" i="7"/>
  <c r="AU30" i="7"/>
  <c r="AU25" i="7"/>
  <c r="AU31" i="7"/>
  <c r="AU32" i="7"/>
  <c r="AU26" i="7"/>
  <c r="AU33" i="7"/>
  <c r="AU27" i="7"/>
  <c r="AU28" i="7"/>
  <c r="AU22" i="7"/>
  <c r="AU35" i="7"/>
  <c r="AU36" i="7"/>
  <c r="AU37" i="7"/>
  <c r="AU38" i="7"/>
  <c r="AU39" i="7"/>
  <c r="AU34" i="7"/>
  <c r="AY7" i="1"/>
  <c r="AX10" i="1"/>
  <c r="AX16" i="1"/>
  <c r="AX17" i="1"/>
  <c r="AX11" i="1"/>
  <c r="AX12" i="1"/>
  <c r="AX18" i="1"/>
  <c r="AX13" i="1"/>
  <c r="AX19" i="1"/>
  <c r="AX14" i="1"/>
  <c r="AX20" i="1"/>
  <c r="AX9" i="1"/>
  <c r="AX21" i="1"/>
  <c r="AX15" i="1"/>
  <c r="AX23" i="1"/>
  <c r="AX29" i="1"/>
  <c r="AX24" i="1"/>
  <c r="AX30" i="1"/>
  <c r="AX25" i="1"/>
  <c r="AX31" i="1"/>
  <c r="AX26" i="1"/>
  <c r="AX32" i="1"/>
  <c r="AX27" i="1"/>
  <c r="AX22" i="1"/>
  <c r="AX33" i="1"/>
  <c r="AX28" i="1"/>
  <c r="AX35" i="1"/>
  <c r="AX36" i="1"/>
  <c r="AX37" i="1"/>
  <c r="AX38" i="1"/>
  <c r="AS34" i="1"/>
  <c r="AK34" i="1"/>
  <c r="AC34" i="1"/>
  <c r="U34" i="1"/>
  <c r="AR34" i="1"/>
  <c r="AJ34" i="1"/>
  <c r="AB34" i="1"/>
  <c r="T34" i="1"/>
  <c r="AY34" i="1"/>
  <c r="AQ34" i="1"/>
  <c r="AI34" i="1"/>
  <c r="AA34" i="1"/>
  <c r="S34" i="1"/>
  <c r="AX34" i="1"/>
  <c r="AP34" i="1"/>
  <c r="AH34" i="1"/>
  <c r="Z34" i="1"/>
  <c r="R34" i="1"/>
  <c r="AW34" i="1"/>
  <c r="AO34" i="1"/>
  <c r="AG34" i="1"/>
  <c r="Y34" i="1"/>
  <c r="Q34" i="1"/>
  <c r="AV34" i="1"/>
  <c r="AN34" i="1"/>
  <c r="AF34" i="1"/>
  <c r="X34" i="1"/>
  <c r="P34" i="1"/>
  <c r="AT34" i="1"/>
  <c r="AL34" i="1"/>
  <c r="AD34" i="1"/>
  <c r="V34" i="1"/>
  <c r="AU34" i="1"/>
  <c r="AM34" i="1"/>
  <c r="AE34" i="1"/>
  <c r="W34" i="1"/>
  <c r="O34" i="1"/>
  <c r="I38" i="1" l="1"/>
  <c r="AY51" i="1"/>
  <c r="AY53" i="1"/>
  <c r="AY52" i="1"/>
  <c r="AY54" i="1"/>
  <c r="AY50" i="1"/>
  <c r="AY55" i="1"/>
  <c r="AV40" i="7"/>
  <c r="AW7" i="7"/>
  <c r="AV16" i="7"/>
  <c r="AV10" i="7"/>
  <c r="AV18" i="7"/>
  <c r="AV17" i="7"/>
  <c r="AV11" i="7"/>
  <c r="AV19" i="7"/>
  <c r="AV12" i="7"/>
  <c r="AV20" i="7"/>
  <c r="AV13" i="7"/>
  <c r="AV21" i="7"/>
  <c r="AV14" i="7"/>
  <c r="AV15" i="7"/>
  <c r="AV9" i="7"/>
  <c r="AV23" i="7"/>
  <c r="AV29" i="7"/>
  <c r="AV24" i="7"/>
  <c r="AV30" i="7"/>
  <c r="AV25" i="7"/>
  <c r="AV31" i="7"/>
  <c r="AV32" i="7"/>
  <c r="AV26" i="7"/>
  <c r="AV27" i="7"/>
  <c r="AV33" i="7"/>
  <c r="AV28" i="7"/>
  <c r="AV22" i="7"/>
  <c r="AV35" i="7"/>
  <c r="AV36" i="7"/>
  <c r="AV37" i="7"/>
  <c r="AV38" i="7"/>
  <c r="AV39" i="7"/>
  <c r="AV34" i="7"/>
  <c r="AZ7" i="1"/>
  <c r="AY16" i="1"/>
  <c r="AY10" i="1"/>
  <c r="AY11" i="1"/>
  <c r="AY17" i="1"/>
  <c r="AY18" i="1"/>
  <c r="AY12" i="1"/>
  <c r="AY19" i="1"/>
  <c r="AY13" i="1"/>
  <c r="AY20" i="1"/>
  <c r="AY14" i="1"/>
  <c r="AY9" i="1"/>
  <c r="AY21" i="1"/>
  <c r="AY15" i="1"/>
  <c r="AY23" i="1"/>
  <c r="AY29" i="1"/>
  <c r="AY24" i="1"/>
  <c r="AY30" i="1"/>
  <c r="AY25" i="1"/>
  <c r="AY31" i="1"/>
  <c r="AY26" i="1"/>
  <c r="AY32" i="1"/>
  <c r="AY27" i="1"/>
  <c r="AY33" i="1"/>
  <c r="AY22" i="1"/>
  <c r="AY28" i="1"/>
  <c r="AY35" i="1"/>
  <c r="AY36" i="1"/>
  <c r="AY37" i="1"/>
  <c r="AY38" i="1"/>
  <c r="AY39" i="1"/>
  <c r="H39" i="1" l="1"/>
  <c r="AZ51" i="1"/>
  <c r="AZ53" i="1"/>
  <c r="AZ52" i="1"/>
  <c r="AZ54" i="1"/>
  <c r="AZ50" i="1"/>
  <c r="AZ55" i="1"/>
  <c r="AW40" i="7"/>
  <c r="AW16" i="7"/>
  <c r="AX7" i="7"/>
  <c r="AW18" i="7"/>
  <c r="AW10" i="7"/>
  <c r="AW17" i="7"/>
  <c r="AW11" i="7"/>
  <c r="AW19" i="7"/>
  <c r="AW12" i="7"/>
  <c r="AW20" i="7"/>
  <c r="AW13" i="7"/>
  <c r="AW21" i="7"/>
  <c r="AW14" i="7"/>
  <c r="AW15" i="7"/>
  <c r="AW29" i="7"/>
  <c r="AW9" i="7"/>
  <c r="AW23" i="7"/>
  <c r="AW30" i="7"/>
  <c r="AW24" i="7"/>
  <c r="AW31" i="7"/>
  <c r="AW25" i="7"/>
  <c r="AW26" i="7"/>
  <c r="AW32" i="7"/>
  <c r="AW27" i="7"/>
  <c r="AW33" i="7"/>
  <c r="AW22" i="7"/>
  <c r="AW28" i="7"/>
  <c r="AW35" i="7"/>
  <c r="AW36" i="7"/>
  <c r="AW37" i="7"/>
  <c r="AW38" i="7"/>
  <c r="AW39" i="7"/>
  <c r="AW34" i="7"/>
  <c r="BA7" i="1"/>
  <c r="AZ10" i="1"/>
  <c r="AZ16" i="1"/>
  <c r="AZ11" i="1"/>
  <c r="AZ17" i="1"/>
  <c r="AZ18" i="1"/>
  <c r="AZ12" i="1"/>
  <c r="AZ19" i="1"/>
  <c r="AZ13" i="1"/>
  <c r="AZ14" i="1"/>
  <c r="AZ20" i="1"/>
  <c r="AZ9" i="1"/>
  <c r="AZ21" i="1"/>
  <c r="AZ15" i="1"/>
  <c r="AZ23" i="1"/>
  <c r="AZ29" i="1"/>
  <c r="AZ24" i="1"/>
  <c r="AZ30" i="1"/>
  <c r="AZ25" i="1"/>
  <c r="AZ31" i="1"/>
  <c r="AZ26" i="1"/>
  <c r="AZ32" i="1"/>
  <c r="AZ27" i="1"/>
  <c r="AZ22" i="1"/>
  <c r="AZ33" i="1"/>
  <c r="AZ28" i="1"/>
  <c r="AZ35" i="1"/>
  <c r="AZ36" i="1"/>
  <c r="AZ37" i="1"/>
  <c r="AZ38" i="1"/>
  <c r="AZ39" i="1"/>
  <c r="AZ34" i="1"/>
  <c r="I39" i="1" l="1"/>
  <c r="I34" i="1" s="1"/>
  <c r="H34" i="1"/>
  <c r="BA51" i="1"/>
  <c r="BA53" i="1"/>
  <c r="BA52" i="1"/>
  <c r="BA54" i="1"/>
  <c r="BA50" i="1"/>
  <c r="BA55" i="1"/>
  <c r="AX40" i="7"/>
  <c r="AY7" i="7"/>
  <c r="AX11" i="7"/>
  <c r="AX17" i="7"/>
  <c r="AX18" i="7"/>
  <c r="AX16" i="7"/>
  <c r="AX10" i="7"/>
  <c r="AX19" i="7"/>
  <c r="AX12" i="7"/>
  <c r="AX20" i="7"/>
  <c r="AX13" i="7"/>
  <c r="AX21" i="7"/>
  <c r="AX14" i="7"/>
  <c r="AX15" i="7"/>
  <c r="AX23" i="7"/>
  <c r="AX9" i="7"/>
  <c r="AX29" i="7"/>
  <c r="AX24" i="7"/>
  <c r="AX30" i="7"/>
  <c r="AX25" i="7"/>
  <c r="AX31" i="7"/>
  <c r="AX32" i="7"/>
  <c r="AX26" i="7"/>
  <c r="AX33" i="7"/>
  <c r="AX27" i="7"/>
  <c r="AX28" i="7"/>
  <c r="AX22" i="7"/>
  <c r="AX35" i="7"/>
  <c r="AX36" i="7"/>
  <c r="AX37" i="7"/>
  <c r="AX38" i="7"/>
  <c r="AX39" i="7"/>
  <c r="AX34" i="7"/>
  <c r="BB7" i="1"/>
  <c r="BA16" i="1"/>
  <c r="BA10" i="1"/>
  <c r="BA11" i="1"/>
  <c r="BA17" i="1"/>
  <c r="BA12" i="1"/>
  <c r="BA18" i="1"/>
  <c r="BA13" i="1"/>
  <c r="BA19" i="1"/>
  <c r="BA20" i="1"/>
  <c r="BA14" i="1"/>
  <c r="BA9" i="1"/>
  <c r="BA21" i="1"/>
  <c r="BA15" i="1"/>
  <c r="BA23" i="1"/>
  <c r="BA29" i="1"/>
  <c r="BA24" i="1"/>
  <c r="BA30" i="1"/>
  <c r="BA25" i="1"/>
  <c r="BA31" i="1"/>
  <c r="BA26" i="1"/>
  <c r="BA32" i="1"/>
  <c r="BA27" i="1"/>
  <c r="BA22" i="1"/>
  <c r="BA33" i="1"/>
  <c r="BA28" i="1"/>
  <c r="BA35" i="1"/>
  <c r="BA36" i="1"/>
  <c r="BA37" i="1"/>
  <c r="BA38" i="1"/>
  <c r="BA39" i="1"/>
  <c r="BA34" i="1"/>
  <c r="BB51" i="1" l="1"/>
  <c r="BB52" i="1"/>
  <c r="BB53" i="1"/>
  <c r="BB50" i="1"/>
  <c r="BB54" i="1"/>
  <c r="BB55" i="1"/>
  <c r="AY40" i="7"/>
  <c r="AZ7" i="7"/>
  <c r="AY17" i="7"/>
  <c r="AY11" i="7"/>
  <c r="AY18" i="7"/>
  <c r="AY16" i="7"/>
  <c r="AY10" i="7"/>
  <c r="AY19" i="7"/>
  <c r="AY12" i="7"/>
  <c r="AY20" i="7"/>
  <c r="AY13" i="7"/>
  <c r="AY21" i="7"/>
  <c r="AY15" i="7"/>
  <c r="AY14" i="7"/>
  <c r="AY29" i="7"/>
  <c r="AY9" i="7"/>
  <c r="AY23" i="7"/>
  <c r="AY24" i="7"/>
  <c r="AY30" i="7"/>
  <c r="AY25" i="7"/>
  <c r="AY31" i="7"/>
  <c r="AY32" i="7"/>
  <c r="AY26" i="7"/>
  <c r="AY27" i="7"/>
  <c r="AY33" i="7"/>
  <c r="AY28" i="7"/>
  <c r="AY22" i="7"/>
  <c r="AY35" i="7"/>
  <c r="AY36" i="7"/>
  <c r="AY37" i="7"/>
  <c r="AY38" i="7"/>
  <c r="AY39" i="7"/>
  <c r="AY34" i="7"/>
  <c r="BC7" i="1"/>
  <c r="BB10" i="1"/>
  <c r="BB16" i="1"/>
  <c r="BB11" i="1"/>
  <c r="BB17" i="1"/>
  <c r="BB18" i="1"/>
  <c r="BB12" i="1"/>
  <c r="BB13" i="1"/>
  <c r="BB19" i="1"/>
  <c r="BB20" i="1"/>
  <c r="BB14" i="1"/>
  <c r="BB9" i="1"/>
  <c r="BB21" i="1"/>
  <c r="BB15" i="1"/>
  <c r="BB23" i="1"/>
  <c r="BB29" i="1"/>
  <c r="BB24" i="1"/>
  <c r="BB30" i="1"/>
  <c r="BB25" i="1"/>
  <c r="BB31" i="1"/>
  <c r="BB26" i="1"/>
  <c r="BB32" i="1"/>
  <c r="BB27" i="1"/>
  <c r="BB33" i="1"/>
  <c r="BB22" i="1"/>
  <c r="BB28" i="1"/>
  <c r="BB35" i="1"/>
  <c r="BB36" i="1"/>
  <c r="BB37" i="1"/>
  <c r="BB38" i="1"/>
  <c r="BB39" i="1"/>
  <c r="BB34" i="1"/>
  <c r="BC51" i="1" l="1"/>
  <c r="BC52" i="1"/>
  <c r="BC53" i="1"/>
  <c r="BC50" i="1"/>
  <c r="BC54" i="1"/>
  <c r="BC55" i="1"/>
  <c r="AZ40" i="7"/>
  <c r="AZ17" i="7"/>
  <c r="AZ18" i="7"/>
  <c r="BA7" i="7"/>
  <c r="AZ10" i="7"/>
  <c r="AZ16" i="7"/>
  <c r="AZ11" i="7"/>
  <c r="AZ19" i="7"/>
  <c r="AZ12" i="7"/>
  <c r="AZ20" i="7"/>
  <c r="AZ13" i="7"/>
  <c r="AZ21" i="7"/>
  <c r="AZ15" i="7"/>
  <c r="AZ14" i="7"/>
  <c r="AZ29" i="7"/>
  <c r="AZ9" i="7"/>
  <c r="AZ23" i="7"/>
  <c r="AZ24" i="7"/>
  <c r="AZ30" i="7"/>
  <c r="AZ31" i="7"/>
  <c r="AZ25" i="7"/>
  <c r="AZ26" i="7"/>
  <c r="AZ32" i="7"/>
  <c r="AZ27" i="7"/>
  <c r="AZ33" i="7"/>
  <c r="AZ28" i="7"/>
  <c r="AZ22" i="7"/>
  <c r="AZ35" i="7"/>
  <c r="AZ36" i="7"/>
  <c r="AZ37" i="7"/>
  <c r="AZ38" i="7"/>
  <c r="AZ39" i="7"/>
  <c r="AZ34" i="7"/>
  <c r="BD7" i="1"/>
  <c r="BC10" i="1"/>
  <c r="BC16" i="1"/>
  <c r="BC11" i="1"/>
  <c r="BC17" i="1"/>
  <c r="BC18" i="1"/>
  <c r="BC12" i="1"/>
  <c r="BC13" i="1"/>
  <c r="BC19" i="1"/>
  <c r="BC20" i="1"/>
  <c r="BC14" i="1"/>
  <c r="BC9" i="1"/>
  <c r="BC21" i="1"/>
  <c r="BC15" i="1"/>
  <c r="BC23" i="1"/>
  <c r="BC29" i="1"/>
  <c r="BC24" i="1"/>
  <c r="BC30" i="1"/>
  <c r="BC25" i="1"/>
  <c r="BC31" i="1"/>
  <c r="BC26" i="1"/>
  <c r="BC32" i="1"/>
  <c r="BC27" i="1"/>
  <c r="BC22" i="1"/>
  <c r="BC33" i="1"/>
  <c r="BC28" i="1"/>
  <c r="BC35" i="1"/>
  <c r="BC36" i="1"/>
  <c r="BC37" i="1"/>
  <c r="BC38" i="1"/>
  <c r="BC39" i="1"/>
  <c r="BC34" i="1"/>
  <c r="BD51" i="1" l="1"/>
  <c r="BD52" i="1"/>
  <c r="BD53" i="1"/>
  <c r="BD54" i="1"/>
  <c r="BD50" i="1"/>
  <c r="BD55" i="1"/>
  <c r="BA40" i="7"/>
  <c r="BB7" i="7"/>
  <c r="BA16" i="7"/>
  <c r="BA11" i="7"/>
  <c r="BA10" i="7"/>
  <c r="BA17" i="7"/>
  <c r="BA18" i="7"/>
  <c r="BA19" i="7"/>
  <c r="BA12" i="7"/>
  <c r="BA20" i="7"/>
  <c r="BA13" i="7"/>
  <c r="BA21" i="7"/>
  <c r="BA14" i="7"/>
  <c r="BA15" i="7"/>
  <c r="BA9" i="7"/>
  <c r="BA23" i="7"/>
  <c r="BA29" i="7"/>
  <c r="BA30" i="7"/>
  <c r="BA24" i="7"/>
  <c r="BA25" i="7"/>
  <c r="BA31" i="7"/>
  <c r="BA32" i="7"/>
  <c r="BA26" i="7"/>
  <c r="BA33" i="7"/>
  <c r="BA27" i="7"/>
  <c r="BA28" i="7"/>
  <c r="BA22" i="7"/>
  <c r="BA35" i="7"/>
  <c r="BA36" i="7"/>
  <c r="BA37" i="7"/>
  <c r="BA38" i="7"/>
  <c r="BA39" i="7"/>
  <c r="BA34" i="7"/>
  <c r="BE7" i="1"/>
  <c r="BD10" i="1"/>
  <c r="BD16" i="1"/>
  <c r="BD11" i="1"/>
  <c r="BD17" i="1"/>
  <c r="BD12" i="1"/>
  <c r="BD18" i="1"/>
  <c r="BD13" i="1"/>
  <c r="BD19" i="1"/>
  <c r="BD20" i="1"/>
  <c r="BD14" i="1"/>
  <c r="BD9" i="1"/>
  <c r="BD21" i="1"/>
  <c r="BD15" i="1"/>
  <c r="BD23" i="1"/>
  <c r="BD29" i="1"/>
  <c r="BD24" i="1"/>
  <c r="BD30" i="1"/>
  <c r="BD25" i="1"/>
  <c r="BD31" i="1"/>
  <c r="BD26" i="1"/>
  <c r="BD32" i="1"/>
  <c r="BD27" i="1"/>
  <c r="BD33" i="1"/>
  <c r="BD22" i="1"/>
  <c r="BD28" i="1"/>
  <c r="BD35" i="1"/>
  <c r="BD36" i="1"/>
  <c r="BD37" i="1"/>
  <c r="BD38" i="1"/>
  <c r="BD39" i="1"/>
  <c r="BD34" i="1"/>
  <c r="BE51" i="1" l="1"/>
  <c r="BE53" i="1"/>
  <c r="BE52" i="1"/>
  <c r="BE50" i="1"/>
  <c r="BE54" i="1"/>
  <c r="BE55" i="1"/>
  <c r="BE33" i="1"/>
  <c r="BB40" i="7"/>
  <c r="BC7" i="7"/>
  <c r="BB17" i="7"/>
  <c r="BB18" i="7"/>
  <c r="BB11" i="7"/>
  <c r="BB10" i="7"/>
  <c r="BB16" i="7"/>
  <c r="BB19" i="7"/>
  <c r="BB12" i="7"/>
  <c r="BB20" i="7"/>
  <c r="BB13" i="7"/>
  <c r="BB21" i="7"/>
  <c r="BB15" i="7"/>
  <c r="BB14" i="7"/>
  <c r="BB9" i="7"/>
  <c r="BB23" i="7"/>
  <c r="BB29" i="7"/>
  <c r="BB24" i="7"/>
  <c r="BB30" i="7"/>
  <c r="BB31" i="7"/>
  <c r="BB25" i="7"/>
  <c r="BB32" i="7"/>
  <c r="BB26" i="7"/>
  <c r="BB27" i="7"/>
  <c r="BB33" i="7"/>
  <c r="BB22" i="7"/>
  <c r="BB28" i="7"/>
  <c r="BB35" i="7"/>
  <c r="BB36" i="7"/>
  <c r="BB37" i="7"/>
  <c r="BB38" i="7"/>
  <c r="BB39" i="7"/>
  <c r="BB34" i="7"/>
  <c r="BF7" i="1"/>
  <c r="BE16" i="1"/>
  <c r="BE10" i="1"/>
  <c r="BE17" i="1"/>
  <c r="BE11" i="1"/>
  <c r="BE12" i="1"/>
  <c r="BE18" i="1"/>
  <c r="BE19" i="1"/>
  <c r="BE13" i="1"/>
  <c r="BE14" i="1"/>
  <c r="BE20" i="1"/>
  <c r="BE9" i="1"/>
  <c r="BE21" i="1"/>
  <c r="BE15" i="1"/>
  <c r="BE23" i="1"/>
  <c r="BE29" i="1"/>
  <c r="BE24" i="1"/>
  <c r="BE30" i="1"/>
  <c r="BE25" i="1"/>
  <c r="BE31" i="1"/>
  <c r="BE26" i="1"/>
  <c r="BE32" i="1"/>
  <c r="BE27" i="1"/>
  <c r="BE22" i="1"/>
  <c r="BE28" i="1"/>
  <c r="BE35" i="1"/>
  <c r="BE36" i="1"/>
  <c r="BE37" i="1"/>
  <c r="BE38" i="1"/>
  <c r="BE39" i="1"/>
  <c r="BE34" i="1"/>
  <c r="BF51" i="1" l="1"/>
  <c r="BF52" i="1"/>
  <c r="BF53" i="1"/>
  <c r="BF50" i="1"/>
  <c r="BF54" i="1"/>
  <c r="BF55" i="1"/>
  <c r="BC40" i="7"/>
  <c r="BD7" i="7"/>
  <c r="BC17" i="7"/>
  <c r="BC10" i="7"/>
  <c r="BC18" i="7"/>
  <c r="BC11" i="7"/>
  <c r="BC16" i="7"/>
  <c r="BC19" i="7"/>
  <c r="BC12" i="7"/>
  <c r="BC20" i="7"/>
  <c r="BC13" i="7"/>
  <c r="BC21" i="7"/>
  <c r="BC15" i="7"/>
  <c r="BC14" i="7"/>
  <c r="BC29" i="7"/>
  <c r="BC9" i="7"/>
  <c r="BC23" i="7"/>
  <c r="BC30" i="7"/>
  <c r="BC24" i="7"/>
  <c r="BC25" i="7"/>
  <c r="BC31" i="7"/>
  <c r="BC32" i="7"/>
  <c r="BC26" i="7"/>
  <c r="BC27" i="7"/>
  <c r="BC33" i="7"/>
  <c r="BC28" i="7"/>
  <c r="BC22" i="7"/>
  <c r="BC35" i="7"/>
  <c r="BC36" i="7"/>
  <c r="BC37" i="7"/>
  <c r="BC38" i="7"/>
  <c r="BC39" i="7"/>
  <c r="BC34" i="7"/>
  <c r="BF16" i="1"/>
  <c r="BG7" i="1"/>
  <c r="BF10" i="1"/>
  <c r="BF17" i="1"/>
  <c r="BF11" i="1"/>
  <c r="BF12" i="1"/>
  <c r="BF18" i="1"/>
  <c r="BF13" i="1"/>
  <c r="BF19" i="1"/>
  <c r="BF14" i="1"/>
  <c r="BF20" i="1"/>
  <c r="BF9" i="1"/>
  <c r="BF21" i="1"/>
  <c r="BF15" i="1"/>
  <c r="BF23" i="1"/>
  <c r="BF29" i="1"/>
  <c r="BF24" i="1"/>
  <c r="BF30" i="1"/>
  <c r="BF25" i="1"/>
  <c r="BF31" i="1"/>
  <c r="BF26" i="1"/>
  <c r="BF32" i="1"/>
  <c r="BF27" i="1"/>
  <c r="BF22" i="1"/>
  <c r="BF33" i="1"/>
  <c r="BF28" i="1"/>
  <c r="BF35" i="1"/>
  <c r="BF36" i="1"/>
  <c r="BF37" i="1"/>
  <c r="BF38" i="1"/>
  <c r="BF39" i="1"/>
  <c r="BF34" i="1"/>
  <c r="BG51" i="1" l="1"/>
  <c r="BG53" i="1"/>
  <c r="BG52" i="1"/>
  <c r="BG54" i="1"/>
  <c r="BG50" i="1"/>
  <c r="BG55" i="1"/>
  <c r="BD40" i="7"/>
  <c r="BE7" i="7"/>
  <c r="BD16" i="7"/>
  <c r="BD10" i="7"/>
  <c r="BD18" i="7"/>
  <c r="BD17" i="7"/>
  <c r="BD11" i="7"/>
  <c r="BD19" i="7"/>
  <c r="BD12" i="7"/>
  <c r="BD20" i="7"/>
  <c r="BD13" i="7"/>
  <c r="BD21" i="7"/>
  <c r="BD14" i="7"/>
  <c r="BD15" i="7"/>
  <c r="BD9" i="7"/>
  <c r="BD23" i="7"/>
  <c r="BD29" i="7"/>
  <c r="BD24" i="7"/>
  <c r="BD30" i="7"/>
  <c r="BD25" i="7"/>
  <c r="BD31" i="7"/>
  <c r="BD26" i="7"/>
  <c r="BD32" i="7"/>
  <c r="BD27" i="7"/>
  <c r="BD33" i="7"/>
  <c r="BD28" i="7"/>
  <c r="BD22" i="7"/>
  <c r="BD35" i="7"/>
  <c r="BD36" i="7"/>
  <c r="BD37" i="7"/>
  <c r="BD38" i="7"/>
  <c r="BD39" i="7"/>
  <c r="BD34" i="7"/>
  <c r="BG16" i="1"/>
  <c r="BG10" i="1"/>
  <c r="BH7" i="1"/>
  <c r="BG17" i="1"/>
  <c r="BG11" i="1"/>
  <c r="BG18" i="1"/>
  <c r="BG12" i="1"/>
  <c r="BG19" i="1"/>
  <c r="BG13" i="1"/>
  <c r="BG14" i="1"/>
  <c r="BG20" i="1"/>
  <c r="BG9" i="1"/>
  <c r="BG21" i="1"/>
  <c r="BG15" i="1"/>
  <c r="BG23" i="1"/>
  <c r="BG29" i="1"/>
  <c r="BG24" i="1"/>
  <c r="BG30" i="1"/>
  <c r="BG25" i="1"/>
  <c r="BG31" i="1"/>
  <c r="BG26" i="1"/>
  <c r="BG32" i="1"/>
  <c r="BG27" i="1"/>
  <c r="BG22" i="1"/>
  <c r="BG33" i="1"/>
  <c r="BG28" i="1"/>
  <c r="BG35" i="1"/>
  <c r="BG36" i="1"/>
  <c r="BG37" i="1"/>
  <c r="BG38" i="1"/>
  <c r="BG39" i="1"/>
  <c r="BG34" i="1"/>
  <c r="BH51" i="1" l="1"/>
  <c r="BH53" i="1"/>
  <c r="BH52" i="1"/>
  <c r="BH54" i="1"/>
  <c r="BH50" i="1"/>
  <c r="BH55" i="1"/>
  <c r="BE40" i="7"/>
  <c r="BE16" i="7"/>
  <c r="BE10" i="7"/>
  <c r="BF7" i="7"/>
  <c r="BE18" i="7"/>
  <c r="BE17" i="7"/>
  <c r="BE11" i="7"/>
  <c r="BE19" i="7"/>
  <c r="BE12" i="7"/>
  <c r="BE20" i="7"/>
  <c r="BE13" i="7"/>
  <c r="BE21" i="7"/>
  <c r="BE15" i="7"/>
  <c r="BE14" i="7"/>
  <c r="BE23" i="7"/>
  <c r="BE9" i="7"/>
  <c r="BE29" i="7"/>
  <c r="BE30" i="7"/>
  <c r="BE24" i="7"/>
  <c r="BE31" i="7"/>
  <c r="BE25" i="7"/>
  <c r="BE26" i="7"/>
  <c r="BE32" i="7"/>
  <c r="BE27" i="7"/>
  <c r="BE33" i="7"/>
  <c r="BE28" i="7"/>
  <c r="BE22" i="7"/>
  <c r="BE35" i="7"/>
  <c r="BE36" i="7"/>
  <c r="BE37" i="7"/>
  <c r="BE38" i="7"/>
  <c r="BE39" i="7"/>
  <c r="BE34" i="7"/>
  <c r="BH10" i="1"/>
  <c r="BH16" i="1"/>
  <c r="BI7" i="1"/>
  <c r="BH17" i="1"/>
  <c r="BH11" i="1"/>
  <c r="BH18" i="1"/>
  <c r="BH12" i="1"/>
  <c r="BH13" i="1"/>
  <c r="BH19" i="1"/>
  <c r="BH20" i="1"/>
  <c r="BH14" i="1"/>
  <c r="BH9" i="1"/>
  <c r="BH21" i="1"/>
  <c r="BH15" i="1"/>
  <c r="BH23" i="1"/>
  <c r="BH29" i="1"/>
  <c r="BH24" i="1"/>
  <c r="BH30" i="1"/>
  <c r="BH25" i="1"/>
  <c r="BH31" i="1"/>
  <c r="BH26" i="1"/>
  <c r="BH32" i="1"/>
  <c r="BH27" i="1"/>
  <c r="BH33" i="1"/>
  <c r="BH22" i="1"/>
  <c r="BH28" i="1"/>
  <c r="BH35" i="1"/>
  <c r="BH36" i="1"/>
  <c r="BH37" i="1"/>
  <c r="BH38" i="1"/>
  <c r="BH39" i="1"/>
  <c r="BH34" i="1"/>
  <c r="BI51" i="1" l="1"/>
  <c r="BI53" i="1"/>
  <c r="BI52" i="1"/>
  <c r="BI50" i="1"/>
  <c r="BI54" i="1"/>
  <c r="BI55" i="1"/>
  <c r="BF40" i="7"/>
  <c r="BG7" i="7"/>
  <c r="BF17" i="7"/>
  <c r="BF11" i="7"/>
  <c r="BF18" i="7"/>
  <c r="BF16" i="7"/>
  <c r="BF10" i="7"/>
  <c r="BF19" i="7"/>
  <c r="BF12" i="7"/>
  <c r="BF20" i="7"/>
  <c r="BF13" i="7"/>
  <c r="BF21" i="7"/>
  <c r="BF14" i="7"/>
  <c r="BF15" i="7"/>
  <c r="BF23" i="7"/>
  <c r="BF9" i="7"/>
  <c r="BF29" i="7"/>
  <c r="BF30" i="7"/>
  <c r="BF24" i="7"/>
  <c r="BF25" i="7"/>
  <c r="BF31" i="7"/>
  <c r="BF32" i="7"/>
  <c r="BF26" i="7"/>
  <c r="BF27" i="7"/>
  <c r="BF33" i="7"/>
  <c r="BF22" i="7"/>
  <c r="BF28" i="7"/>
  <c r="BF35" i="7"/>
  <c r="BF36" i="7"/>
  <c r="BF37" i="7"/>
  <c r="BF38" i="7"/>
  <c r="BF39" i="7"/>
  <c r="BF34" i="7"/>
  <c r="BI10" i="1"/>
  <c r="BI16" i="1"/>
  <c r="BJ7" i="1"/>
  <c r="BI17" i="1"/>
  <c r="BI11" i="1"/>
  <c r="BI18" i="1"/>
  <c r="BI12" i="1"/>
  <c r="BI19" i="1"/>
  <c r="BI13" i="1"/>
  <c r="BI20" i="1"/>
  <c r="BI14" i="1"/>
  <c r="BI9" i="1"/>
  <c r="BI21" i="1"/>
  <c r="BI15" i="1"/>
  <c r="BI23" i="1"/>
  <c r="BI29" i="1"/>
  <c r="BI24" i="1"/>
  <c r="BI30" i="1"/>
  <c r="BI25" i="1"/>
  <c r="BI31" i="1"/>
  <c r="BI26" i="1"/>
  <c r="BI32" i="1"/>
  <c r="BI27" i="1"/>
  <c r="BI33" i="1"/>
  <c r="BI22" i="1"/>
  <c r="BI28" i="1"/>
  <c r="BI35" i="1"/>
  <c r="BI36" i="1"/>
  <c r="BI37" i="1"/>
  <c r="BI38" i="1"/>
  <c r="BI39" i="1"/>
  <c r="BI34" i="1"/>
  <c r="BJ51" i="1" l="1"/>
  <c r="BJ53" i="1"/>
  <c r="BJ52" i="1"/>
  <c r="BJ50" i="1"/>
  <c r="BJ54" i="1"/>
  <c r="BJ55" i="1"/>
  <c r="BG40" i="7"/>
  <c r="BG18" i="7"/>
  <c r="BH7" i="7"/>
  <c r="BG17" i="7"/>
  <c r="BG11" i="7"/>
  <c r="BG16" i="7"/>
  <c r="BG10" i="7"/>
  <c r="BG19" i="7"/>
  <c r="BG12" i="7"/>
  <c r="BG20" i="7"/>
  <c r="BG13" i="7"/>
  <c r="BG21" i="7"/>
  <c r="BG15" i="7"/>
  <c r="BG14" i="7"/>
  <c r="BG23" i="7"/>
  <c r="BG9" i="7"/>
  <c r="BG29" i="7"/>
  <c r="BG30" i="7"/>
  <c r="BG24" i="7"/>
  <c r="BG25" i="7"/>
  <c r="BG31" i="7"/>
  <c r="BG32" i="7"/>
  <c r="BG26" i="7"/>
  <c r="BG33" i="7"/>
  <c r="BG27" i="7"/>
  <c r="BG28" i="7"/>
  <c r="BG22" i="7"/>
  <c r="BG35" i="7"/>
  <c r="BG36" i="7"/>
  <c r="BG37" i="7"/>
  <c r="BG38" i="7"/>
  <c r="BG39" i="7"/>
  <c r="BG34" i="7"/>
  <c r="BJ10" i="1"/>
  <c r="BJ16" i="1"/>
  <c r="BJ11" i="1"/>
  <c r="BJ17" i="1"/>
  <c r="BK7" i="1"/>
  <c r="BJ18" i="1"/>
  <c r="BJ12" i="1"/>
  <c r="BJ19" i="1"/>
  <c r="BJ13" i="1"/>
  <c r="BJ20" i="1"/>
  <c r="BJ14" i="1"/>
  <c r="BJ9" i="1"/>
  <c r="BJ21" i="1"/>
  <c r="BJ15" i="1"/>
  <c r="BJ23" i="1"/>
  <c r="BJ29" i="1"/>
  <c r="BJ24" i="1"/>
  <c r="BJ30" i="1"/>
  <c r="BJ25" i="1"/>
  <c r="BJ31" i="1"/>
  <c r="BJ26" i="1"/>
  <c r="BJ32" i="1"/>
  <c r="BJ27" i="1"/>
  <c r="BJ22" i="1"/>
  <c r="BJ33" i="1"/>
  <c r="BJ28" i="1"/>
  <c r="BJ35" i="1"/>
  <c r="BJ36" i="1"/>
  <c r="BJ37" i="1"/>
  <c r="BJ38" i="1"/>
  <c r="BJ39" i="1"/>
  <c r="BJ34" i="1"/>
  <c r="BK51" i="1" l="1"/>
  <c r="BK52" i="1"/>
  <c r="BK53" i="1"/>
  <c r="BK50" i="1"/>
  <c r="BK54" i="1"/>
  <c r="BK55" i="1"/>
  <c r="BH40" i="7"/>
  <c r="BH16" i="7"/>
  <c r="BH17" i="7"/>
  <c r="BI7" i="7"/>
  <c r="BH11" i="7"/>
  <c r="BH10" i="7"/>
  <c r="BH18" i="7"/>
  <c r="BH19" i="7"/>
  <c r="BH12" i="7"/>
  <c r="BH20" i="7"/>
  <c r="BH13" i="7"/>
  <c r="BH21" i="7"/>
  <c r="BH14" i="7"/>
  <c r="BH15" i="7"/>
  <c r="BH29" i="7"/>
  <c r="BH23" i="7"/>
  <c r="BH9" i="7"/>
  <c r="BH24" i="7"/>
  <c r="BH30" i="7"/>
  <c r="BH25" i="7"/>
  <c r="BH31" i="7"/>
  <c r="BH32" i="7"/>
  <c r="BH26" i="7"/>
  <c r="BH33" i="7"/>
  <c r="BH27" i="7"/>
  <c r="BH28" i="7"/>
  <c r="BH22" i="7"/>
  <c r="BH35" i="7"/>
  <c r="BH36" i="7"/>
  <c r="BH37" i="7"/>
  <c r="BH38" i="7"/>
  <c r="BH39" i="7"/>
  <c r="BH34" i="7"/>
  <c r="BK16" i="1"/>
  <c r="BK10" i="1"/>
  <c r="BK11" i="1"/>
  <c r="BK17" i="1"/>
  <c r="BK18" i="1"/>
  <c r="BL7" i="1"/>
  <c r="BK12" i="1"/>
  <c r="BK19" i="1"/>
  <c r="BK13" i="1"/>
  <c r="BK14" i="1"/>
  <c r="BK20" i="1"/>
  <c r="BK9" i="1"/>
  <c r="BK21" i="1"/>
  <c r="BK15" i="1"/>
  <c r="BK23" i="1"/>
  <c r="BK29" i="1"/>
  <c r="BK24" i="1"/>
  <c r="BK30" i="1"/>
  <c r="BK25" i="1"/>
  <c r="BK31" i="1"/>
  <c r="BK26" i="1"/>
  <c r="BK32" i="1"/>
  <c r="BK27" i="1"/>
  <c r="BK22" i="1"/>
  <c r="BK33" i="1"/>
  <c r="BK28" i="1"/>
  <c r="BK35" i="1"/>
  <c r="BK36" i="1"/>
  <c r="BK37" i="1"/>
  <c r="BK38" i="1"/>
  <c r="BK39" i="1"/>
  <c r="BK34" i="1"/>
  <c r="BL51" i="1" l="1"/>
  <c r="BL53" i="1"/>
  <c r="BL52" i="1"/>
  <c r="BL54" i="1"/>
  <c r="BL50" i="1"/>
  <c r="BL55" i="1"/>
  <c r="BI40" i="7"/>
  <c r="BJ7" i="7"/>
  <c r="BI10" i="7"/>
  <c r="BI17" i="7"/>
  <c r="BI11" i="7"/>
  <c r="BI16" i="7"/>
  <c r="BI18" i="7"/>
  <c r="BI19" i="7"/>
  <c r="BI12" i="7"/>
  <c r="BI20" i="7"/>
  <c r="BI13" i="7"/>
  <c r="BI21" i="7"/>
  <c r="BI15" i="7"/>
  <c r="BI14" i="7"/>
  <c r="BI23" i="7"/>
  <c r="BI9" i="7"/>
  <c r="BI29" i="7"/>
  <c r="BI30" i="7"/>
  <c r="BI24" i="7"/>
  <c r="BI25" i="7"/>
  <c r="BI31" i="7"/>
  <c r="BI32" i="7"/>
  <c r="BI26" i="7"/>
  <c r="BI27" i="7"/>
  <c r="BI33" i="7"/>
  <c r="BI22" i="7"/>
  <c r="BI28" i="7"/>
  <c r="BI35" i="7"/>
  <c r="BI36" i="7"/>
  <c r="BI37" i="7"/>
  <c r="BI38" i="7"/>
  <c r="BI39" i="7"/>
  <c r="BI34" i="7"/>
  <c r="BL16" i="1"/>
  <c r="BL10" i="1"/>
  <c r="BL17" i="1"/>
  <c r="BL11" i="1"/>
  <c r="BL12" i="1"/>
  <c r="BL18" i="1"/>
  <c r="BM7" i="1"/>
  <c r="BL13" i="1"/>
  <c r="BL19" i="1"/>
  <c r="BL20" i="1"/>
  <c r="BL14" i="1"/>
  <c r="BL9" i="1"/>
  <c r="BL21" i="1"/>
  <c r="BL15" i="1"/>
  <c r="BL23" i="1"/>
  <c r="BL29" i="1"/>
  <c r="BL24" i="1"/>
  <c r="BL30" i="1"/>
  <c r="BL25" i="1"/>
  <c r="BL31" i="1"/>
  <c r="BL26" i="1"/>
  <c r="BL32" i="1"/>
  <c r="BL27" i="1"/>
  <c r="BL22" i="1"/>
  <c r="BL33" i="1"/>
  <c r="BL28" i="1"/>
  <c r="BL35" i="1"/>
  <c r="BL36" i="1"/>
  <c r="BL37" i="1"/>
  <c r="BL38" i="1"/>
  <c r="BL39" i="1"/>
  <c r="BL34" i="1"/>
  <c r="BM51" i="1" l="1"/>
  <c r="BM52" i="1"/>
  <c r="BM53" i="1"/>
  <c r="BM50" i="1"/>
  <c r="BM54" i="1"/>
  <c r="BM55" i="1"/>
  <c r="BM39" i="1"/>
  <c r="BJ40" i="7"/>
  <c r="BK7" i="7"/>
  <c r="BJ18" i="7"/>
  <c r="BJ17" i="7"/>
  <c r="BJ11" i="7"/>
  <c r="BJ10" i="7"/>
  <c r="BJ16" i="7"/>
  <c r="BJ19" i="7"/>
  <c r="BJ12" i="7"/>
  <c r="BJ20" i="7"/>
  <c r="BJ13" i="7"/>
  <c r="BJ21" i="7"/>
  <c r="BJ15" i="7"/>
  <c r="BJ14" i="7"/>
  <c r="BJ23" i="7"/>
  <c r="BJ9" i="7"/>
  <c r="BJ29" i="7"/>
  <c r="BJ24" i="7"/>
  <c r="BJ30" i="7"/>
  <c r="BJ31" i="7"/>
  <c r="BJ25" i="7"/>
  <c r="BJ32" i="7"/>
  <c r="BJ26" i="7"/>
  <c r="BJ27" i="7"/>
  <c r="BJ33" i="7"/>
  <c r="BJ22" i="7"/>
  <c r="BJ28" i="7"/>
  <c r="BJ35" i="7"/>
  <c r="BJ36" i="7"/>
  <c r="BJ37" i="7"/>
  <c r="BJ38" i="7"/>
  <c r="BJ39" i="7"/>
  <c r="BJ34" i="7"/>
  <c r="BM10" i="1"/>
  <c r="BM16" i="1"/>
  <c r="BM17" i="1"/>
  <c r="BM11" i="1"/>
  <c r="BM12" i="1"/>
  <c r="BM18" i="1"/>
  <c r="BN7" i="1"/>
  <c r="BM13" i="1"/>
  <c r="BM19" i="1"/>
  <c r="BM20" i="1"/>
  <c r="BM14" i="1"/>
  <c r="BM9" i="1"/>
  <c r="BM21" i="1"/>
  <c r="BM15" i="1"/>
  <c r="BM23" i="1"/>
  <c r="BM29" i="1"/>
  <c r="BM24" i="1"/>
  <c r="BM30" i="1"/>
  <c r="BM25" i="1"/>
  <c r="BM31" i="1"/>
  <c r="BM26" i="1"/>
  <c r="BM32" i="1"/>
  <c r="BM27" i="1"/>
  <c r="BM22" i="1"/>
  <c r="BM33" i="1"/>
  <c r="BM28" i="1"/>
  <c r="BM35" i="1"/>
  <c r="BM36" i="1"/>
  <c r="BM37" i="1"/>
  <c r="BM38" i="1"/>
  <c r="BM34" i="1"/>
  <c r="BN51" i="1" l="1"/>
  <c r="BN53" i="1"/>
  <c r="BN52" i="1"/>
  <c r="BN54" i="1"/>
  <c r="BN50" i="1"/>
  <c r="BN55" i="1"/>
  <c r="BK40" i="7"/>
  <c r="BK16" i="7"/>
  <c r="BK17" i="7"/>
  <c r="BL7" i="7"/>
  <c r="BK11" i="7"/>
  <c r="BK18" i="7"/>
  <c r="BK10" i="7"/>
  <c r="BK19" i="7"/>
  <c r="BK12" i="7"/>
  <c r="BK20" i="7"/>
  <c r="BK13" i="7"/>
  <c r="BK21" i="7"/>
  <c r="BK14" i="7"/>
  <c r="BK15" i="7"/>
  <c r="BK29" i="7"/>
  <c r="BK23" i="7"/>
  <c r="BK9" i="7"/>
  <c r="BK24" i="7"/>
  <c r="BK30" i="7"/>
  <c r="BK31" i="7"/>
  <c r="BK25" i="7"/>
  <c r="BK32" i="7"/>
  <c r="BK26" i="7"/>
  <c r="BK33" i="7"/>
  <c r="BK27" i="7"/>
  <c r="BK28" i="7"/>
  <c r="BK22" i="7"/>
  <c r="BK35" i="7"/>
  <c r="BK36" i="7"/>
  <c r="BK37" i="7"/>
  <c r="BK38" i="7"/>
  <c r="BK39" i="7"/>
  <c r="BK34" i="7"/>
  <c r="BN10" i="1"/>
  <c r="BN16" i="1"/>
  <c r="BN17" i="1"/>
  <c r="BN11" i="1"/>
  <c r="BN12" i="1"/>
  <c r="BN18" i="1"/>
  <c r="BN19" i="1"/>
  <c r="BN13" i="1"/>
  <c r="BO7" i="1"/>
  <c r="BN14" i="1"/>
  <c r="BN20" i="1"/>
  <c r="BN9" i="1"/>
  <c r="BN21" i="1"/>
  <c r="BN15" i="1"/>
  <c r="BN23" i="1"/>
  <c r="BN29" i="1"/>
  <c r="BN24" i="1"/>
  <c r="BN30" i="1"/>
  <c r="BN25" i="1"/>
  <c r="BN31" i="1"/>
  <c r="BN26" i="1"/>
  <c r="BN32" i="1"/>
  <c r="BN27" i="1"/>
  <c r="BN33" i="1"/>
  <c r="BN22" i="1"/>
  <c r="BN28" i="1"/>
  <c r="BN35" i="1"/>
  <c r="BN36" i="1"/>
  <c r="BN37" i="1"/>
  <c r="BN38" i="1"/>
  <c r="BN39" i="1"/>
  <c r="BN34" i="1"/>
  <c r="BO51" i="1" l="1"/>
  <c r="BO52" i="1"/>
  <c r="BO53" i="1"/>
  <c r="BO54" i="1"/>
  <c r="BO50" i="1"/>
  <c r="BO55" i="1"/>
  <c r="BL40" i="7"/>
  <c r="BM7" i="7"/>
  <c r="BL11" i="7"/>
  <c r="BL10" i="7"/>
  <c r="BL18" i="7"/>
  <c r="BL17" i="7"/>
  <c r="BL16" i="7"/>
  <c r="BL19" i="7"/>
  <c r="BL12" i="7"/>
  <c r="BL20" i="7"/>
  <c r="BL13" i="7"/>
  <c r="BL21" i="7"/>
  <c r="BL14" i="7"/>
  <c r="BL15" i="7"/>
  <c r="BL29" i="7"/>
  <c r="BL23" i="7"/>
  <c r="BL9" i="7"/>
  <c r="BL30" i="7"/>
  <c r="BL24" i="7"/>
  <c r="BL25" i="7"/>
  <c r="BL31" i="7"/>
  <c r="BL26" i="7"/>
  <c r="BL32" i="7"/>
  <c r="BL27" i="7"/>
  <c r="BL33" i="7"/>
  <c r="BL22" i="7"/>
  <c r="BL28" i="7"/>
  <c r="BL35" i="7"/>
  <c r="BL36" i="7"/>
  <c r="BL37" i="7"/>
  <c r="BL38" i="7"/>
  <c r="BL39" i="7"/>
  <c r="BL34" i="7"/>
  <c r="BO10" i="1"/>
  <c r="BO16" i="1"/>
  <c r="BO17" i="1"/>
  <c r="BO11" i="1"/>
  <c r="BO12" i="1"/>
  <c r="BO18" i="1"/>
  <c r="BO13" i="1"/>
  <c r="BO19" i="1"/>
  <c r="BP7" i="1"/>
  <c r="BO14" i="1"/>
  <c r="BO20" i="1"/>
  <c r="BO9" i="1"/>
  <c r="BO21" i="1"/>
  <c r="BO15" i="1"/>
  <c r="BO23" i="1"/>
  <c r="BO29" i="1"/>
  <c r="BO24" i="1"/>
  <c r="BO30" i="1"/>
  <c r="BO25" i="1"/>
  <c r="BO31" i="1"/>
  <c r="BO26" i="1"/>
  <c r="BO32" i="1"/>
  <c r="BO27" i="1"/>
  <c r="BO22" i="1"/>
  <c r="BO33" i="1"/>
  <c r="BO28" i="1"/>
  <c r="BO35" i="1"/>
  <c r="BO36" i="1"/>
  <c r="BO37" i="1"/>
  <c r="BO38" i="1"/>
  <c r="BO39" i="1"/>
  <c r="BO34" i="1"/>
  <c r="BP51" i="1" l="1"/>
  <c r="BP53" i="1"/>
  <c r="BP52" i="1"/>
  <c r="BP54" i="1"/>
  <c r="BP50" i="1"/>
  <c r="BP55" i="1"/>
  <c r="BM40" i="7"/>
  <c r="BM16" i="7"/>
  <c r="BM10" i="7"/>
  <c r="BN7" i="7"/>
  <c r="BM18" i="7"/>
  <c r="BM17" i="7"/>
  <c r="BM11" i="7"/>
  <c r="BM19" i="7"/>
  <c r="BM12" i="7"/>
  <c r="BM20" i="7"/>
  <c r="BM13" i="7"/>
  <c r="BM21" i="7"/>
  <c r="BM15" i="7"/>
  <c r="BM14" i="7"/>
  <c r="BM23" i="7"/>
  <c r="BM29" i="7"/>
  <c r="BM9" i="7"/>
  <c r="BM30" i="7"/>
  <c r="BM24" i="7"/>
  <c r="BM31" i="7"/>
  <c r="BM25" i="7"/>
  <c r="BM26" i="7"/>
  <c r="BM32" i="7"/>
  <c r="BM33" i="7"/>
  <c r="BM27" i="7"/>
  <c r="BM28" i="7"/>
  <c r="BM22" i="7"/>
  <c r="BM35" i="7"/>
  <c r="BM36" i="7"/>
  <c r="BM37" i="7"/>
  <c r="BM38" i="7"/>
  <c r="BM39" i="7"/>
  <c r="BM34" i="7"/>
  <c r="BP16" i="1"/>
  <c r="BP10" i="1"/>
  <c r="BP11" i="1"/>
  <c r="BP17" i="1"/>
  <c r="BP18" i="1"/>
  <c r="BP12" i="1"/>
  <c r="BP19" i="1"/>
  <c r="BP13" i="1"/>
  <c r="BP20" i="1"/>
  <c r="BP14" i="1"/>
  <c r="BP9" i="1"/>
  <c r="BQ7" i="1"/>
  <c r="BP21" i="1"/>
  <c r="BP15" i="1"/>
  <c r="BP23" i="1"/>
  <c r="BP29" i="1"/>
  <c r="BP24" i="1"/>
  <c r="BP30" i="1"/>
  <c r="BP25" i="1"/>
  <c r="BP31" i="1"/>
  <c r="BP26" i="1"/>
  <c r="BP32" i="1"/>
  <c r="BP27" i="1"/>
  <c r="BP22" i="1"/>
  <c r="BP33" i="1"/>
  <c r="BP28" i="1"/>
  <c r="BP35" i="1"/>
  <c r="BP36" i="1"/>
  <c r="BP37" i="1"/>
  <c r="BP38" i="1"/>
  <c r="BP39" i="1"/>
  <c r="BP34" i="1"/>
  <c r="BQ51" i="1" l="1"/>
  <c r="BQ53" i="1"/>
  <c r="BQ52" i="1"/>
  <c r="BQ54" i="1"/>
  <c r="BQ50" i="1"/>
  <c r="BQ55" i="1"/>
  <c r="BN40" i="7"/>
  <c r="BN17" i="7"/>
  <c r="BN11" i="7"/>
  <c r="BN16" i="7"/>
  <c r="BN10" i="7"/>
  <c r="BN18" i="7"/>
  <c r="BN19" i="7"/>
  <c r="BN12" i="7"/>
  <c r="BN20" i="7"/>
  <c r="BN13" i="7"/>
  <c r="BN21" i="7"/>
  <c r="BN14" i="7"/>
  <c r="BN15" i="7"/>
  <c r="BN23" i="7"/>
  <c r="BN9" i="7"/>
  <c r="BN29" i="7"/>
  <c r="BN24" i="7"/>
  <c r="BN30" i="7"/>
  <c r="BN25" i="7"/>
  <c r="BN31" i="7"/>
  <c r="BN32" i="7"/>
  <c r="BN26" i="7"/>
  <c r="BN27" i="7"/>
  <c r="BN33" i="7"/>
  <c r="BN28" i="7"/>
  <c r="BN22" i="7"/>
  <c r="BN35" i="7"/>
  <c r="BN36" i="7"/>
  <c r="BN37" i="7"/>
  <c r="BN38" i="7"/>
  <c r="BN39" i="7"/>
  <c r="BN34" i="7"/>
  <c r="BQ10" i="1"/>
  <c r="BQ16" i="1"/>
  <c r="BQ17" i="1"/>
  <c r="BQ11" i="1"/>
  <c r="BQ18" i="1"/>
  <c r="BQ12" i="1"/>
  <c r="BQ13" i="1"/>
  <c r="BQ19" i="1"/>
  <c r="BQ20" i="1"/>
  <c r="BQ14" i="1"/>
  <c r="BQ9" i="1"/>
  <c r="BQ21" i="1"/>
  <c r="BQ15" i="1"/>
  <c r="BQ23" i="1"/>
  <c r="BQ29" i="1"/>
  <c r="BQ24" i="1"/>
  <c r="BQ30" i="1"/>
  <c r="BQ25" i="1"/>
  <c r="BQ31" i="1"/>
  <c r="BQ26" i="1"/>
  <c r="BQ32" i="1"/>
  <c r="BQ27" i="1"/>
  <c r="BQ33" i="1"/>
  <c r="BQ22" i="1"/>
  <c r="BQ28" i="1"/>
  <c r="BQ35" i="1"/>
  <c r="BQ36" i="1"/>
  <c r="BQ37" i="1"/>
  <c r="BQ38" i="1"/>
  <c r="BQ39" i="1"/>
  <c r="BQ34" i="1"/>
  <c r="BO41" i="1"/>
  <c r="AA41" i="1"/>
  <c r="V41" i="1"/>
  <c r="T41" i="1"/>
  <c r="Z41" i="1"/>
  <c r="AM41" i="1"/>
  <c r="BP41" i="1"/>
  <c r="BB41" i="1"/>
  <c r="BJ41" i="1"/>
  <c r="AC41" i="1"/>
  <c r="O41" i="1"/>
  <c r="W41" i="1"/>
  <c r="AO41" i="1"/>
  <c r="AY41" i="1"/>
  <c r="AW41" i="1"/>
  <c r="AQ41" i="1"/>
  <c r="AE41" i="1"/>
  <c r="AP41" i="1"/>
  <c r="BH41" i="1"/>
  <c r="BC41" i="1"/>
  <c r="AV41" i="1"/>
  <c r="BE41" i="1"/>
  <c r="AB41" i="1"/>
  <c r="AL41" i="1"/>
  <c r="AJ41" i="1"/>
  <c r="AD41" i="1"/>
  <c r="AX41" i="1"/>
  <c r="AS41" i="1"/>
  <c r="AF41" i="1"/>
  <c r="BG41" i="1"/>
  <c r="BN41" i="1"/>
  <c r="AZ41" i="1"/>
  <c r="BQ41" i="1"/>
  <c r="AR41" i="1"/>
  <c r="P41" i="1"/>
  <c r="Y41" i="1"/>
  <c r="X41" i="1"/>
  <c r="R41" i="1"/>
  <c r="BA41" i="1"/>
  <c r="AU41" i="1"/>
  <c r="BM41" i="1"/>
  <c r="U41" i="1"/>
  <c r="S41" i="1"/>
  <c r="AH41" i="1"/>
  <c r="Q41" i="1"/>
  <c r="AN41" i="1"/>
  <c r="AI41" i="1"/>
  <c r="AG41" i="1"/>
  <c r="BF41" i="1"/>
  <c r="AK41" i="1"/>
  <c r="BK41" i="1"/>
  <c r="BL41" i="1"/>
  <c r="BD41" i="1"/>
  <c r="BI41" i="1"/>
  <c r="AT41" i="1"/>
  <c r="J40" i="1"/>
  <c r="F42" i="1"/>
  <c r="G42" i="1" s="1"/>
  <c r="U42" i="1" l="1"/>
  <c r="L42" i="1"/>
  <c r="T42" i="1"/>
  <c r="AL42" i="1"/>
  <c r="AY42" i="1"/>
  <c r="AR42" i="1"/>
  <c r="BB42" i="1"/>
  <c r="F43" i="1"/>
  <c r="G43" i="1" s="1"/>
  <c r="W42" i="1"/>
  <c r="BO42" i="1"/>
  <c r="O42" i="1"/>
  <c r="V42" i="1"/>
  <c r="AK42" i="1"/>
  <c r="AD42" i="1"/>
  <c r="AV42" i="1"/>
  <c r="AF42" i="1"/>
  <c r="BH42" i="1"/>
  <c r="AG42" i="1"/>
  <c r="BI42" i="1"/>
  <c r="AP42" i="1"/>
  <c r="AH42" i="1"/>
  <c r="Z42" i="1"/>
  <c r="BE42" i="1"/>
  <c r="BG42" i="1"/>
  <c r="AZ42" i="1"/>
  <c r="AU42" i="1"/>
  <c r="BJ42" i="1"/>
  <c r="R42" i="1"/>
  <c r="AQ42" i="1"/>
  <c r="AA42" i="1"/>
  <c r="AB42" i="1"/>
  <c r="BN42" i="1"/>
  <c r="BA42" i="1"/>
  <c r="Q42" i="1"/>
  <c r="AX42" i="1"/>
  <c r="AJ42" i="1"/>
  <c r="AC42" i="1"/>
  <c r="BF42" i="1"/>
  <c r="AT42" i="1"/>
  <c r="BC42" i="1"/>
  <c r="X42" i="1"/>
  <c r="AI42" i="1"/>
  <c r="BK42" i="1"/>
  <c r="BP42" i="1"/>
  <c r="BD42" i="1"/>
  <c r="BQ42" i="1"/>
  <c r="AO42" i="1"/>
  <c r="Y42" i="1"/>
  <c r="S42" i="1"/>
  <c r="AE42" i="1"/>
  <c r="BM42" i="1"/>
  <c r="AN42" i="1"/>
  <c r="P42" i="1"/>
  <c r="AS42" i="1"/>
  <c r="AM42" i="1"/>
  <c r="AW42" i="1"/>
  <c r="BL42" i="1"/>
  <c r="H43" i="1" l="1"/>
  <c r="I43" i="1" s="1"/>
  <c r="AW43" i="1"/>
  <c r="L43" i="1"/>
  <c r="AK43" i="1"/>
  <c r="AS43" i="1"/>
  <c r="F44" i="1"/>
  <c r="G44" i="1" s="1"/>
  <c r="AZ44" i="1" s="1"/>
  <c r="BG43" i="1"/>
  <c r="Z43" i="1"/>
  <c r="AY43" i="1"/>
  <c r="AX43" i="1"/>
  <c r="AC43" i="1"/>
  <c r="AH43" i="1"/>
  <c r="O43" i="1"/>
  <c r="BE43" i="1"/>
  <c r="AP43" i="1"/>
  <c r="U43" i="1"/>
  <c r="Y43" i="1"/>
  <c r="BJ43" i="1"/>
  <c r="W43" i="1"/>
  <c r="T43" i="1"/>
  <c r="AG43" i="1"/>
  <c r="AQ43" i="1"/>
  <c r="BN43" i="1"/>
  <c r="AL43" i="1"/>
  <c r="P43" i="1"/>
  <c r="AE43" i="1"/>
  <c r="AA43" i="1"/>
  <c r="BK43" i="1"/>
  <c r="AT43" i="1"/>
  <c r="AD43" i="1"/>
  <c r="BH43" i="1"/>
  <c r="BQ43" i="1"/>
  <c r="AO43" i="1"/>
  <c r="BA43" i="1"/>
  <c r="BF43" i="1"/>
  <c r="R43" i="1"/>
  <c r="AR43" i="1"/>
  <c r="BL43" i="1"/>
  <c r="X43" i="1"/>
  <c r="BC43" i="1"/>
  <c r="BD43" i="1"/>
  <c r="AM43" i="1"/>
  <c r="AZ43" i="1"/>
  <c r="AI43" i="1"/>
  <c r="BM43" i="1"/>
  <c r="AB43" i="1"/>
  <c r="AU43" i="1"/>
  <c r="AN43" i="1"/>
  <c r="S43" i="1"/>
  <c r="BB43" i="1"/>
  <c r="AV43" i="1"/>
  <c r="BI43" i="1"/>
  <c r="AJ43" i="1"/>
  <c r="Q43" i="1"/>
  <c r="BP43" i="1"/>
  <c r="AF43" i="1"/>
  <c r="BO43" i="1"/>
  <c r="V43" i="1"/>
  <c r="AJ44" i="1"/>
  <c r="BF44" i="1"/>
  <c r="P44" i="1"/>
  <c r="BG44" i="1"/>
  <c r="BH44" i="1"/>
  <c r="AB44" i="1"/>
  <c r="F45" i="1"/>
  <c r="BK44" i="1"/>
  <c r="V44" i="1" l="1"/>
  <c r="S44" i="1"/>
  <c r="AS44" i="1"/>
  <c r="AY44" i="1"/>
  <c r="AN44" i="1"/>
  <c r="L44" i="1"/>
  <c r="U44" i="1"/>
  <c r="Q44" i="1"/>
  <c r="AE44" i="1"/>
  <c r="R44" i="1"/>
  <c r="AQ44" i="1"/>
  <c r="BC44" i="1"/>
  <c r="AA44" i="1"/>
  <c r="AF44" i="1"/>
  <c r="W44" i="1"/>
  <c r="AT44" i="1"/>
  <c r="BA44" i="1"/>
  <c r="T44" i="1"/>
  <c r="AI44" i="1"/>
  <c r="BP44" i="1"/>
  <c r="AV44" i="1"/>
  <c r="AO44" i="1"/>
  <c r="BB44" i="1"/>
  <c r="BN44" i="1"/>
  <c r="X44" i="1"/>
  <c r="AH44" i="1"/>
  <c r="Y44" i="1"/>
  <c r="AX44" i="1"/>
  <c r="AC44" i="1"/>
  <c r="BJ44" i="1"/>
  <c r="BL44" i="1"/>
  <c r="AK44" i="1"/>
  <c r="O44" i="1"/>
  <c r="BI44" i="1"/>
  <c r="AP44" i="1"/>
  <c r="AU44" i="1"/>
  <c r="AM44" i="1"/>
  <c r="BE44" i="1"/>
  <c r="Z44" i="1"/>
  <c r="BD44" i="1"/>
  <c r="BM44" i="1"/>
  <c r="BO44" i="1"/>
  <c r="AR44" i="1"/>
  <c r="AW44" i="1"/>
  <c r="AL44" i="1"/>
  <c r="BQ44" i="1"/>
  <c r="AD44" i="1"/>
  <c r="AG44" i="1"/>
  <c r="G45" i="1"/>
  <c r="L45" i="1" s="1"/>
  <c r="F40" i="1"/>
  <c r="H44" i="1" l="1"/>
  <c r="I44" i="1" s="1"/>
  <c r="L40" i="1"/>
  <c r="L34" i="1" s="1"/>
  <c r="L28" i="1" s="1"/>
  <c r="L22" i="1" s="1"/>
  <c r="BQ45" i="1"/>
  <c r="AM45" i="1"/>
  <c r="BG45" i="1"/>
  <c r="BC45" i="1"/>
  <c r="R45" i="1"/>
  <c r="T45" i="1"/>
  <c r="X45" i="1"/>
  <c r="AJ45" i="1"/>
  <c r="O45" i="1"/>
  <c r="BM45" i="1"/>
  <c r="BB45" i="1"/>
  <c r="BN45" i="1"/>
  <c r="AB45" i="1"/>
  <c r="AR45" i="1"/>
  <c r="AU45" i="1"/>
  <c r="AF45" i="1"/>
  <c r="AZ45" i="1"/>
  <c r="BJ45" i="1"/>
  <c r="BH45" i="1"/>
  <c r="AY45" i="1"/>
  <c r="BF45" i="1"/>
  <c r="AT45" i="1"/>
  <c r="U45" i="1"/>
  <c r="BD45" i="1"/>
  <c r="Y45" i="1"/>
  <c r="AN45" i="1"/>
  <c r="W45" i="1"/>
  <c r="BP45" i="1"/>
  <c r="AI45" i="1"/>
  <c r="AQ45" i="1"/>
  <c r="AA45" i="1"/>
  <c r="P45" i="1"/>
  <c r="AW45" i="1"/>
  <c r="AV45" i="1"/>
  <c r="AH45" i="1"/>
  <c r="BI45" i="1"/>
  <c r="AG45" i="1"/>
  <c r="AD45" i="1"/>
  <c r="BO45" i="1"/>
  <c r="AL45" i="1"/>
  <c r="AX45" i="1"/>
  <c r="S45" i="1"/>
  <c r="AS45" i="1"/>
  <c r="AC45" i="1"/>
  <c r="V45" i="1"/>
  <c r="Z45" i="1"/>
  <c r="BK45" i="1"/>
  <c r="AP45" i="1"/>
  <c r="AO45" i="1"/>
  <c r="BL45" i="1"/>
  <c r="Q45" i="1"/>
  <c r="BA45" i="1"/>
  <c r="AK45" i="1"/>
  <c r="AE45" i="1"/>
  <c r="BE45" i="1"/>
  <c r="G40" i="1"/>
  <c r="H45" i="1" l="1"/>
  <c r="I45" i="1" s="1"/>
  <c r="I40" i="1" s="1"/>
  <c r="H40" i="1"/>
  <c r="AT40" i="1"/>
  <c r="AO40" i="1"/>
  <c r="BC40" i="1"/>
  <c r="V40" i="1"/>
  <c r="O40" i="1"/>
  <c r="AC40" i="1"/>
  <c r="AU40" i="1"/>
  <c r="AW40" i="1"/>
  <c r="AQ40" i="1"/>
  <c r="Q40" i="1"/>
  <c r="BG40" i="1"/>
  <c r="BB40" i="1"/>
  <c r="AP40" i="1"/>
  <c r="AX40" i="1"/>
  <c r="BQ40" i="1"/>
  <c r="BK40" i="1"/>
  <c r="AF40" i="1"/>
  <c r="BO40" i="1"/>
  <c r="AH40" i="1"/>
  <c r="AI40" i="1"/>
  <c r="BM40" i="1"/>
  <c r="BH40" i="1"/>
  <c r="BJ40" i="1"/>
  <c r="AK40" i="1"/>
  <c r="AG40" i="1"/>
  <c r="BI40" i="1"/>
  <c r="BF40" i="1"/>
  <c r="AM40" i="1"/>
  <c r="P40" i="1"/>
  <c r="BN40" i="1"/>
  <c r="BE40" i="1"/>
  <c r="X40" i="1"/>
  <c r="U40" i="1"/>
  <c r="Z40" i="1"/>
  <c r="AA40" i="1"/>
  <c r="S40" i="1"/>
  <c r="R40" i="1"/>
  <c r="T40" i="1"/>
  <c r="Y40" i="1"/>
  <c r="BD40" i="1"/>
  <c r="AZ40" i="1"/>
  <c r="AB40" i="1"/>
  <c r="AS40" i="1"/>
  <c r="AE40" i="1"/>
  <c r="AR40" i="1"/>
  <c r="AY40" i="1"/>
  <c r="AL40" i="1"/>
  <c r="BA40" i="1"/>
  <c r="W40" i="1"/>
  <c r="AV40" i="1"/>
  <c r="BL40" i="1"/>
  <c r="AN40" i="1"/>
  <c r="BP40" i="1"/>
  <c r="AJ40" i="1"/>
  <c r="AD40" i="1"/>
</calcChain>
</file>

<file path=xl/sharedStrings.xml><?xml version="1.0" encoding="utf-8"?>
<sst xmlns="http://schemas.openxmlformats.org/spreadsheetml/2006/main" count="139" uniqueCount="89">
  <si>
    <t>Project Name</t>
  </si>
  <si>
    <t>Group</t>
  </si>
  <si>
    <t>ID</t>
  </si>
  <si>
    <t>Deliverable</t>
  </si>
  <si>
    <t>Start Date</t>
  </si>
  <si>
    <t>End Date</t>
  </si>
  <si>
    <t>Milestone</t>
  </si>
  <si>
    <t xml:space="preserve">Final Plan </t>
  </si>
  <si>
    <t xml:space="preserve">DAT 205 Project </t>
  </si>
  <si>
    <t xml:space="preserve">Final Report </t>
  </si>
  <si>
    <t>Research options/topics/datasets</t>
  </si>
  <si>
    <t>Select topic</t>
  </si>
  <si>
    <t>Project</t>
  </si>
  <si>
    <t>% of Course Grade Weight</t>
  </si>
  <si>
    <t>Forecasted % Completion</t>
  </si>
  <si>
    <t>Actual % Completion</t>
  </si>
  <si>
    <t>Duration (Days)</t>
  </si>
  <si>
    <t>Template</t>
  </si>
  <si>
    <t>Review Date</t>
  </si>
  <si>
    <t>Type</t>
  </si>
  <si>
    <t>Issue</t>
  </si>
  <si>
    <t>Risk</t>
  </si>
  <si>
    <t>Dependency</t>
  </si>
  <si>
    <t>Description</t>
  </si>
  <si>
    <t>Action Item</t>
  </si>
  <si>
    <t>Responsible</t>
  </si>
  <si>
    <t>Bhavika</t>
  </si>
  <si>
    <t>Cindy</t>
  </si>
  <si>
    <t>Dennis</t>
  </si>
  <si>
    <t>Names</t>
  </si>
  <si>
    <t>Priority</t>
  </si>
  <si>
    <t>1-Critical</t>
  </si>
  <si>
    <t>2-High</t>
  </si>
  <si>
    <t>3-Med</t>
  </si>
  <si>
    <t>4-Low</t>
  </si>
  <si>
    <t>Issues / Risks /Dependencies Log</t>
  </si>
  <si>
    <t>Project Plan</t>
  </si>
  <si>
    <t>S1</t>
  </si>
  <si>
    <t>S2</t>
  </si>
  <si>
    <t>S3</t>
  </si>
  <si>
    <t>S4</t>
  </si>
  <si>
    <t>S5</t>
  </si>
  <si>
    <t>#1</t>
  </si>
  <si>
    <t>[Insert Date]</t>
  </si>
  <si>
    <t>Project Gantt Chart</t>
  </si>
  <si>
    <t>Confirm presentation format and select slide topics</t>
  </si>
  <si>
    <t xml:space="preserve">Select what to present </t>
  </si>
  <si>
    <t>Interim Presentation</t>
  </si>
  <si>
    <t>Final “Boardroom” Presentation</t>
  </si>
  <si>
    <t>Investigate / understand the data</t>
  </si>
  <si>
    <t>Select models and reinforce proposal or revise</t>
  </si>
  <si>
    <t>Finalize models and analysis</t>
  </si>
  <si>
    <t>Online - A2L</t>
  </si>
  <si>
    <t xml:space="preserve">Week 12 </t>
  </si>
  <si>
    <t>Final "Boardroom" Presentation</t>
  </si>
  <si>
    <t>Week 11</t>
  </si>
  <si>
    <t>Final Report</t>
  </si>
  <si>
    <t>Week 9</t>
  </si>
  <si>
    <t>Week 8</t>
  </si>
  <si>
    <t>Final Plan</t>
  </si>
  <si>
    <t>Week 6</t>
  </si>
  <si>
    <t>Team Case Proposal</t>
  </si>
  <si>
    <t>Week 4</t>
  </si>
  <si>
    <t xml:space="preserve">Short Assignment </t>
  </si>
  <si>
    <t>Week 2</t>
  </si>
  <si>
    <t>Team Selection</t>
  </si>
  <si>
    <t>Submission</t>
  </si>
  <si>
    <t>Due Date</t>
  </si>
  <si>
    <t>Weight</t>
  </si>
  <si>
    <t>Evaluation Item</t>
  </si>
  <si>
    <t>Draft Report</t>
  </si>
  <si>
    <t>Team Case Proposals</t>
  </si>
  <si>
    <t>Dependency ID</t>
  </si>
  <si>
    <t>Research/ investigate to understand the data</t>
  </si>
  <si>
    <t>Milestone (Due Dates)</t>
  </si>
  <si>
    <t>Develop Proof-of-Concept (POC)</t>
  </si>
  <si>
    <t>Implementation</t>
  </si>
  <si>
    <t>Gather the data</t>
  </si>
  <si>
    <t>Finalized Analysis</t>
  </si>
  <si>
    <t>Draft Proof-of-Concept (POC)</t>
  </si>
  <si>
    <t>Modeling / Processing (Iterations)</t>
  </si>
  <si>
    <t>Results Analysis (Iterations)</t>
  </si>
  <si>
    <t>Class Dates</t>
  </si>
  <si>
    <t>Last Review</t>
  </si>
  <si>
    <t>Deliverable / Action Item</t>
  </si>
  <si>
    <t>Forecasted Start Date</t>
  </si>
  <si>
    <t>Forecasted End Date</t>
  </si>
  <si>
    <t>Actual
Start Date</t>
  </si>
  <si>
    <t>Actual
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</si>
</sst>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/mmm;@"/>
    <numFmt numFmtId="165" formatCode="yyyy\-mm\-dd;@"/>
    <numFmt numFmtId="167" formatCode="[$-409]mmmm\ d\,\ yy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14" fontId="6" fillId="2" borderId="0" xfId="0" applyNumberFormat="1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vertical="top" wrapText="1"/>
    </xf>
    <xf numFmtId="0" fontId="9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9" fontId="4" fillId="0" borderId="0" xfId="1" applyFont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vertical="top" wrapText="1"/>
    </xf>
    <xf numFmtId="9" fontId="7" fillId="3" borderId="0" xfId="1" applyFont="1" applyFill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5" borderId="0" xfId="0" applyFont="1" applyFill="1" applyAlignment="1">
      <alignment vertical="top" wrapText="1"/>
    </xf>
    <xf numFmtId="14" fontId="4" fillId="5" borderId="0" xfId="0" applyNumberFormat="1" applyFont="1" applyFill="1" applyAlignment="1">
      <alignment vertical="top" wrapText="1"/>
    </xf>
    <xf numFmtId="0" fontId="6" fillId="4" borderId="0" xfId="0" applyFont="1" applyFill="1"/>
    <xf numFmtId="0" fontId="4" fillId="0" borderId="0" xfId="0" applyFont="1"/>
    <xf numFmtId="0" fontId="4" fillId="4" borderId="0" xfId="0" applyFont="1" applyFill="1"/>
    <xf numFmtId="0" fontId="3" fillId="0" borderId="0" xfId="0" applyFont="1" applyAlignment="1">
      <alignment vertical="top" wrapText="1"/>
    </xf>
    <xf numFmtId="14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15" fontId="0" fillId="0" borderId="0" xfId="0" applyNumberFormat="1"/>
    <xf numFmtId="0" fontId="4" fillId="0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horizontal="center" vertical="top" wrapText="1"/>
    </xf>
    <xf numFmtId="14" fontId="4" fillId="0" borderId="0" xfId="0" applyNumberFormat="1" applyFont="1" applyAlignment="1">
      <alignment horizontal="center" vertical="top" wrapText="1"/>
    </xf>
    <xf numFmtId="164" fontId="4" fillId="3" borderId="0" xfId="0" applyNumberFormat="1" applyFont="1" applyFill="1" applyAlignment="1">
      <alignment horizontal="center" vertical="top" textRotation="90"/>
    </xf>
    <xf numFmtId="0" fontId="4" fillId="0" borderId="13" xfId="0" applyFont="1" applyBorder="1" applyAlignment="1">
      <alignment vertical="top"/>
    </xf>
    <xf numFmtId="43" fontId="11" fillId="0" borderId="13" xfId="2" applyFont="1" applyBorder="1" applyAlignment="1">
      <alignment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64" fontId="7" fillId="3" borderId="0" xfId="0" applyNumberFormat="1" applyFont="1" applyFill="1" applyAlignment="1">
      <alignment horizontal="center" vertical="top" textRotation="90"/>
    </xf>
    <xf numFmtId="164" fontId="4" fillId="0" borderId="0" xfId="0" applyNumberFormat="1" applyFont="1" applyAlignment="1">
      <alignment vertical="top" wrapText="1"/>
    </xf>
    <xf numFmtId="0" fontId="4" fillId="6" borderId="0" xfId="0" applyFont="1" applyFill="1" applyAlignment="1">
      <alignment vertical="top" wrapText="1"/>
    </xf>
    <xf numFmtId="164" fontId="4" fillId="6" borderId="0" xfId="0" applyNumberFormat="1" applyFont="1" applyFill="1" applyAlignment="1">
      <alignment vertical="top" wrapText="1"/>
    </xf>
    <xf numFmtId="0" fontId="10" fillId="0" borderId="0" xfId="0" applyFont="1" applyFill="1" applyBorder="1"/>
    <xf numFmtId="0" fontId="9" fillId="6" borderId="0" xfId="0" applyFont="1" applyFill="1" applyAlignment="1">
      <alignment vertical="top"/>
    </xf>
    <xf numFmtId="0" fontId="4" fillId="6" borderId="0" xfId="0" applyFont="1" applyFill="1" applyAlignment="1">
      <alignment horizontal="center" vertical="top" wrapText="1"/>
    </xf>
    <xf numFmtId="14" fontId="4" fillId="6" borderId="0" xfId="0" applyNumberFormat="1" applyFont="1" applyFill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14" fontId="1" fillId="6" borderId="0" xfId="0" applyNumberFormat="1" applyFont="1" applyFill="1" applyAlignment="1">
      <alignment vertical="top" wrapText="1"/>
    </xf>
    <xf numFmtId="0" fontId="6" fillId="2" borderId="13" xfId="0" applyFont="1" applyFill="1" applyBorder="1" applyAlignment="1">
      <alignment horizontal="center" vertical="top" wrapText="1"/>
    </xf>
    <xf numFmtId="14" fontId="6" fillId="2" borderId="13" xfId="0" applyNumberFormat="1" applyFont="1" applyFill="1" applyBorder="1" applyAlignment="1">
      <alignment vertical="top" wrapText="1"/>
    </xf>
    <xf numFmtId="0" fontId="4" fillId="0" borderId="13" xfId="0" applyFont="1" applyBorder="1" applyAlignment="1">
      <alignment horizontal="center" vertical="top" wrapText="1"/>
    </xf>
    <xf numFmtId="14" fontId="4" fillId="0" borderId="13" xfId="0" applyNumberFormat="1" applyFont="1" applyBorder="1" applyAlignment="1">
      <alignment vertical="top" wrapText="1"/>
    </xf>
    <xf numFmtId="9" fontId="4" fillId="0" borderId="13" xfId="1" applyFont="1" applyBorder="1" applyAlignment="1">
      <alignment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vertical="top" wrapText="1"/>
    </xf>
    <xf numFmtId="9" fontId="7" fillId="3" borderId="13" xfId="1" applyFont="1" applyFill="1" applyBorder="1" applyAlignment="1">
      <alignment vertical="top" wrapText="1"/>
    </xf>
    <xf numFmtId="0" fontId="3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4" fillId="0" borderId="13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164" fontId="12" fillId="3" borderId="13" xfId="0" applyNumberFormat="1" applyFont="1" applyFill="1" applyBorder="1" applyAlignment="1">
      <alignment horizontal="center" vertical="top" textRotation="90"/>
    </xf>
    <xf numFmtId="164" fontId="13" fillId="3" borderId="13" xfId="0" applyNumberFormat="1" applyFont="1" applyFill="1" applyBorder="1" applyAlignment="1">
      <alignment horizontal="center" vertical="top" textRotation="90"/>
    </xf>
    <xf numFmtId="165" fontId="7" fillId="3" borderId="13" xfId="0" applyNumberFormat="1" applyFont="1" applyFill="1" applyBorder="1" applyAlignment="1">
      <alignment vertical="top" wrapText="1"/>
    </xf>
    <xf numFmtId="165" fontId="7" fillId="3" borderId="13" xfId="0" applyNumberFormat="1" applyFont="1" applyFill="1" applyBorder="1" applyAlignment="1">
      <alignment horizontal="center" vertical="top" wrapText="1"/>
    </xf>
    <xf numFmtId="165" fontId="4" fillId="0" borderId="13" xfId="0" applyNumberFormat="1" applyFont="1" applyBorder="1" applyAlignment="1">
      <alignment vertical="top" wrapText="1"/>
    </xf>
    <xf numFmtId="165" fontId="4" fillId="0" borderId="13" xfId="0" applyNumberFormat="1" applyFont="1" applyBorder="1" applyAlignment="1">
      <alignment horizontal="center" vertical="top" wrapText="1"/>
    </xf>
    <xf numFmtId="165" fontId="4" fillId="5" borderId="13" xfId="0" applyNumberFormat="1" applyFont="1" applyFill="1" applyBorder="1" applyAlignment="1">
      <alignment vertical="top" wrapText="1"/>
    </xf>
    <xf numFmtId="165" fontId="3" fillId="0" borderId="13" xfId="0" applyNumberFormat="1" applyFont="1" applyBorder="1" applyAlignment="1">
      <alignment horizontal="center" vertical="top" wrapText="1"/>
    </xf>
    <xf numFmtId="165" fontId="6" fillId="2" borderId="13" xfId="0" applyNumberFormat="1" applyFont="1" applyFill="1" applyBorder="1" applyAlignment="1">
      <alignment vertical="top" wrapText="1"/>
    </xf>
    <xf numFmtId="165" fontId="6" fillId="2" borderId="13" xfId="0" applyNumberFormat="1" applyFont="1" applyFill="1" applyBorder="1" applyAlignment="1">
      <alignment horizontal="center" vertical="top" wrapText="1"/>
    </xf>
    <xf numFmtId="165" fontId="4" fillId="6" borderId="0" xfId="0" applyNumberFormat="1" applyFont="1" applyFill="1" applyAlignment="1">
      <alignment vertical="top" wrapText="1"/>
    </xf>
    <xf numFmtId="165" fontId="4" fillId="6" borderId="0" xfId="0" applyNumberFormat="1" applyFont="1" applyFill="1" applyAlignment="1">
      <alignment horizontal="center" vertical="top" wrapText="1"/>
    </xf>
    <xf numFmtId="165" fontId="7" fillId="3" borderId="0" xfId="0" applyNumberFormat="1" applyFont="1" applyFill="1" applyAlignment="1">
      <alignment vertical="top" wrapText="1"/>
    </xf>
    <xf numFmtId="165" fontId="7" fillId="3" borderId="0" xfId="0" applyNumberFormat="1" applyFont="1" applyFill="1" applyAlignment="1">
      <alignment horizontal="center" vertical="top" wrapText="1"/>
    </xf>
    <xf numFmtId="165" fontId="4" fillId="0" borderId="0" xfId="0" applyNumberFormat="1" applyFont="1" applyAlignment="1">
      <alignment vertical="top" wrapText="1"/>
    </xf>
    <xf numFmtId="165" fontId="4" fillId="0" borderId="0" xfId="0" applyNumberFormat="1" applyFont="1" applyAlignment="1">
      <alignment horizontal="center" vertical="top" wrapText="1"/>
    </xf>
    <xf numFmtId="165" fontId="4" fillId="5" borderId="0" xfId="0" applyNumberFormat="1" applyFont="1" applyFill="1" applyAlignment="1">
      <alignment vertical="top" wrapText="1"/>
    </xf>
    <xf numFmtId="0" fontId="9" fillId="6" borderId="0" xfId="0" applyFont="1" applyFill="1" applyAlignment="1">
      <alignment horizontal="left" vertical="top" wrapText="1"/>
    </xf>
    <xf numFmtId="167" fontId="4" fillId="0" borderId="13" xfId="0" applyNumberFormat="1" applyFont="1" applyFill="1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19"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FF0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17585</xdr:colOff>
      <xdr:row>63</xdr:row>
      <xdr:rowOff>0</xdr:rowOff>
    </xdr:from>
    <xdr:to>
      <xdr:col>5</xdr:col>
      <xdr:colOff>751551</xdr:colOff>
      <xdr:row>77</xdr:row>
      <xdr:rowOff>65963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416" y="10673862"/>
          <a:ext cx="4566844" cy="24457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457957</xdr:colOff>
      <xdr:row>79</xdr:row>
      <xdr:rowOff>32109</xdr:rowOff>
    </xdr:from>
    <xdr:to>
      <xdr:col>3</xdr:col>
      <xdr:colOff>137711</xdr:colOff>
      <xdr:row>93</xdr:row>
      <xdr:rowOff>128762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514" y="13893883"/>
          <a:ext cx="2591504" cy="2415783"/>
        </a:xfrm>
        <a:prstGeom prst="rect">
          <a:avLst/>
        </a:prstGeom>
      </xdr:spPr>
    </xdr:pic>
    <xdr:clientData/>
  </xdr:twoCellAnchor>
  <xdr:twoCellAnchor>
    <xdr:from>
      <xdr:col>3</xdr:col>
      <xdr:colOff>633037</xdr:colOff>
      <xdr:row>2</xdr:row>
      <xdr:rowOff>29311</xdr:rowOff>
    </xdr:from>
    <xdr:to>
      <xdr:col>3</xdr:col>
      <xdr:colOff>751681</xdr:colOff>
      <xdr:row>2</xdr:row>
      <xdr:rowOff>152402</xdr:rowOff>
    </xdr:to>
    <xdr:sp macro="" textlink="">
      <xdr:nvSpPr>
        <xdr:cNvPr id="2" name="Explosion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82499" y="339973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21</xdr:col>
      <xdr:colOff>118644</xdr:colOff>
      <xdr:row>13</xdr:row>
      <xdr:rowOff>123091</xdr:rowOff>
    </xdr:to>
    <xdr:sp macro="" textlink="">
      <xdr:nvSpPr>
        <xdr:cNvPr id="7" name="Explosion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0</xdr:colOff>
      <xdr:row>20</xdr:row>
      <xdr:rowOff>0</xdr:rowOff>
    </xdr:from>
    <xdr:to>
      <xdr:col>35</xdr:col>
      <xdr:colOff>118644</xdr:colOff>
      <xdr:row>20</xdr:row>
      <xdr:rowOff>123091</xdr:rowOff>
    </xdr:to>
    <xdr:sp macro="" textlink="">
      <xdr:nvSpPr>
        <xdr:cNvPr id="10" name="Explosion 1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56132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118644</xdr:colOff>
      <xdr:row>26</xdr:row>
      <xdr:rowOff>123091</xdr:rowOff>
    </xdr:to>
    <xdr:sp macro="" textlink="">
      <xdr:nvSpPr>
        <xdr:cNvPr id="11" name="Explosion 1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14628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0</xdr:colOff>
      <xdr:row>32</xdr:row>
      <xdr:rowOff>0</xdr:rowOff>
    </xdr:from>
    <xdr:to>
      <xdr:col>56</xdr:col>
      <xdr:colOff>118644</xdr:colOff>
      <xdr:row>32</xdr:row>
      <xdr:rowOff>123091</xdr:rowOff>
    </xdr:to>
    <xdr:sp macro="" textlink="">
      <xdr:nvSpPr>
        <xdr:cNvPr id="12" name="Explosion 1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21171</xdr:colOff>
      <xdr:row>38</xdr:row>
      <xdr:rowOff>0</xdr:rowOff>
    </xdr:from>
    <xdr:to>
      <xdr:col>63</xdr:col>
      <xdr:colOff>139815</xdr:colOff>
      <xdr:row>38</xdr:row>
      <xdr:rowOff>123091</xdr:rowOff>
    </xdr:to>
    <xdr:sp macro="" textlink="">
      <xdr:nvSpPr>
        <xdr:cNvPr id="13" name="Explosion 1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213421" y="6879167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8276</xdr:colOff>
      <xdr:row>44</xdr:row>
      <xdr:rowOff>0</xdr:rowOff>
    </xdr:from>
    <xdr:to>
      <xdr:col>63</xdr:col>
      <xdr:colOff>126920</xdr:colOff>
      <xdr:row>44</xdr:row>
      <xdr:rowOff>123091</xdr:rowOff>
    </xdr:to>
    <xdr:sp macro="" textlink="">
      <xdr:nvSpPr>
        <xdr:cNvPr id="15" name="Explosion 1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4063863" y="3627783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3</xdr:col>
      <xdr:colOff>569275</xdr:colOff>
      <xdr:row>79</xdr:row>
      <xdr:rowOff>65964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1376660"/>
          <a:ext cx="4569775" cy="2412924"/>
        </a:xfrm>
        <a:prstGeom prst="rect">
          <a:avLst/>
        </a:prstGeom>
      </xdr:spPr>
    </xdr:pic>
    <xdr:clientData/>
  </xdr:twoCellAnchor>
  <xdr:twoCellAnchor editAs="oneCell">
    <xdr:from>
      <xdr:col>1</xdr:col>
      <xdr:colOff>457957</xdr:colOff>
      <xdr:row>81</xdr:row>
      <xdr:rowOff>32109</xdr:rowOff>
    </xdr:from>
    <xdr:to>
      <xdr:col>1</xdr:col>
      <xdr:colOff>3045564</xdr:colOff>
      <xdr:row>95</xdr:row>
      <xdr:rowOff>128762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857" y="14091009"/>
          <a:ext cx="2587607" cy="2443613"/>
        </a:xfrm>
        <a:prstGeom prst="rect">
          <a:avLst/>
        </a:prstGeom>
      </xdr:spPr>
    </xdr:pic>
    <xdr:clientData/>
  </xdr:twoCellAnchor>
  <xdr:twoCellAnchor>
    <xdr:from>
      <xdr:col>4</xdr:col>
      <xdr:colOff>890951</xdr:colOff>
      <xdr:row>1</xdr:row>
      <xdr:rowOff>29311</xdr:rowOff>
    </xdr:from>
    <xdr:to>
      <xdr:col>4</xdr:col>
      <xdr:colOff>1009595</xdr:colOff>
      <xdr:row>1</xdr:row>
      <xdr:rowOff>152402</xdr:rowOff>
    </xdr:to>
    <xdr:sp macro="" textlink="">
      <xdr:nvSpPr>
        <xdr:cNvPr id="4" name="Explosion 1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842171" y="341731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118644</xdr:colOff>
      <xdr:row>13</xdr:row>
      <xdr:rowOff>123091</xdr:rowOff>
    </xdr:to>
    <xdr:sp macro="" textlink="">
      <xdr:nvSpPr>
        <xdr:cNvPr id="5" name="Explosion 1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118644</xdr:colOff>
      <xdr:row>20</xdr:row>
      <xdr:rowOff>123091</xdr:rowOff>
    </xdr:to>
    <xdr:sp macro="" textlink="">
      <xdr:nvSpPr>
        <xdr:cNvPr id="6" name="Explosion 1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41476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0</xdr:colOff>
      <xdr:row>26</xdr:row>
      <xdr:rowOff>0</xdr:rowOff>
    </xdr:from>
    <xdr:to>
      <xdr:col>40</xdr:col>
      <xdr:colOff>118644</xdr:colOff>
      <xdr:row>26</xdr:row>
      <xdr:rowOff>123091</xdr:rowOff>
    </xdr:to>
    <xdr:sp macro="" textlink="">
      <xdr:nvSpPr>
        <xdr:cNvPr id="7" name="Explosion 1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32</xdr:row>
      <xdr:rowOff>0</xdr:rowOff>
    </xdr:from>
    <xdr:to>
      <xdr:col>53</xdr:col>
      <xdr:colOff>118644</xdr:colOff>
      <xdr:row>32</xdr:row>
      <xdr:rowOff>123091</xdr:rowOff>
    </xdr:to>
    <xdr:sp macro="" textlink="">
      <xdr:nvSpPr>
        <xdr:cNvPr id="8" name="Explosion 1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3975080" y="584454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38</xdr:row>
      <xdr:rowOff>0</xdr:rowOff>
    </xdr:from>
    <xdr:to>
      <xdr:col>61</xdr:col>
      <xdr:colOff>118644</xdr:colOff>
      <xdr:row>38</xdr:row>
      <xdr:rowOff>123091</xdr:rowOff>
    </xdr:to>
    <xdr:sp macro="" textlink="">
      <xdr:nvSpPr>
        <xdr:cNvPr id="9" name="Explosion 1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4950440" y="6850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1"/>
  <sheetViews>
    <sheetView tabSelected="1" zoomScale="90" zoomScaleNormal="90" workbookViewId="0">
      <pane ySplit="7" topLeftCell="A14" activePane="bottomLeft" state="frozen"/>
      <selection pane="bottomLeft" activeCell="AZ3" sqref="AZ1:BB3"/>
    </sheetView>
  </sheetViews>
  <sheetFormatPr defaultColWidth="8.85546875" defaultRowHeight="12.75" outlineLevelRow="1" outlineLevelCol="3" x14ac:dyDescent="0.25"/>
  <cols>
    <col min="1" max="1" width="8.85546875" style="10"/>
    <col min="2" max="2" width="12.85546875" style="10" customWidth="1"/>
    <col min="3" max="3" width="43.5703125" style="10" customWidth="1"/>
    <col min="4" max="4" width="11.42578125" style="10" customWidth="1" outlineLevel="1"/>
    <col min="5" max="5" width="12.28515625" style="12" hidden="1" customWidth="1" outlineLevel="2"/>
    <col min="6" max="6" width="11.7109375" style="11" customWidth="1" outlineLevel="1" collapsed="1"/>
    <col min="7" max="7" width="11.7109375" style="11" customWidth="1" outlineLevel="1"/>
    <col min="8" max="9" width="11.7109375" style="11" hidden="1" customWidth="1" outlineLevel="3"/>
    <col min="10" max="10" width="8.7109375" style="10" customWidth="1" outlineLevel="2" collapsed="1"/>
    <col min="11" max="11" width="11.42578125" style="10" customWidth="1" outlineLevel="2"/>
    <col min="12" max="12" width="14" style="10" customWidth="1" outlineLevel="2"/>
    <col min="13" max="13" width="12.7109375" style="10" customWidth="1" outlineLevel="2"/>
    <col min="14" max="14" width="3.5703125" style="10" customWidth="1" outlineLevel="1"/>
    <col min="15" max="69" width="2.28515625" style="10" customWidth="1"/>
    <col min="70" max="16384" width="8.85546875" style="10"/>
  </cols>
  <sheetData>
    <row r="1" spans="1:70" ht="26.25" x14ac:dyDescent="0.25">
      <c r="A1" s="53"/>
      <c r="B1" s="56" t="s">
        <v>36</v>
      </c>
      <c r="C1" s="53"/>
      <c r="D1" s="53"/>
      <c r="E1" s="57"/>
      <c r="F1" s="58"/>
      <c r="G1" s="58"/>
      <c r="H1" s="58"/>
      <c r="I1" s="58"/>
      <c r="J1" s="53"/>
      <c r="K1" s="53"/>
      <c r="L1" s="53"/>
      <c r="M1" s="53"/>
      <c r="N1" s="53"/>
      <c r="O1" s="95" t="s">
        <v>44</v>
      </c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</row>
    <row r="2" spans="1:70" x14ac:dyDescent="0.25">
      <c r="A2" s="53"/>
      <c r="B2" s="53"/>
      <c r="C2" s="53"/>
      <c r="D2" s="53"/>
      <c r="E2" s="57"/>
      <c r="F2" s="58"/>
      <c r="G2" s="58"/>
      <c r="H2" s="58"/>
      <c r="I2" s="58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</row>
    <row r="3" spans="1:70" ht="25.5" x14ac:dyDescent="0.25">
      <c r="A3" s="53"/>
      <c r="B3" s="59" t="s">
        <v>0</v>
      </c>
      <c r="C3" s="60" t="s">
        <v>8</v>
      </c>
      <c r="D3" s="61" t="s">
        <v>6</v>
      </c>
      <c r="E3" s="57"/>
      <c r="F3" s="58"/>
      <c r="G3" s="58"/>
      <c r="H3" s="58"/>
      <c r="I3" s="58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</row>
    <row r="4" spans="1:70" x14ac:dyDescent="0.25">
      <c r="A4" s="53"/>
      <c r="B4" s="59" t="s">
        <v>1</v>
      </c>
      <c r="C4" s="60" t="s">
        <v>42</v>
      </c>
      <c r="D4" s="53"/>
      <c r="E4" s="57"/>
      <c r="F4" s="58"/>
      <c r="G4" s="58"/>
      <c r="H4" s="58"/>
      <c r="I4" s="58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</row>
    <row r="5" spans="1:70" x14ac:dyDescent="0.25">
      <c r="A5" s="53"/>
      <c r="B5" s="59" t="s">
        <v>83</v>
      </c>
      <c r="C5" s="96">
        <v>44270</v>
      </c>
      <c r="D5" s="53"/>
      <c r="E5" s="57"/>
      <c r="F5" s="58"/>
      <c r="G5" s="58"/>
      <c r="H5" s="58"/>
      <c r="I5" s="58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</row>
    <row r="6" spans="1:70" x14ac:dyDescent="0.25">
      <c r="A6" s="53"/>
      <c r="B6" s="53"/>
      <c r="C6" s="53"/>
      <c r="D6" s="53"/>
      <c r="E6" s="57"/>
      <c r="F6" s="58"/>
      <c r="G6" s="58"/>
      <c r="H6" s="58"/>
      <c r="I6" s="58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</row>
    <row r="7" spans="1:70" ht="38.25" x14ac:dyDescent="0.25">
      <c r="A7" s="53"/>
      <c r="B7" s="62" t="s">
        <v>2</v>
      </c>
      <c r="C7" s="59" t="s">
        <v>84</v>
      </c>
      <c r="D7" s="59" t="s">
        <v>74</v>
      </c>
      <c r="E7" s="62" t="s">
        <v>72</v>
      </c>
      <c r="F7" s="63" t="s">
        <v>85</v>
      </c>
      <c r="G7" s="63" t="s">
        <v>86</v>
      </c>
      <c r="H7" s="63" t="s">
        <v>87</v>
      </c>
      <c r="I7" s="63" t="s">
        <v>88</v>
      </c>
      <c r="J7" s="59" t="s">
        <v>16</v>
      </c>
      <c r="K7" s="59" t="s">
        <v>15</v>
      </c>
      <c r="L7" s="59" t="s">
        <v>14</v>
      </c>
      <c r="M7" s="59" t="s">
        <v>13</v>
      </c>
      <c r="N7" s="53"/>
      <c r="O7" s="78">
        <v>44252</v>
      </c>
      <c r="P7" s="79">
        <f t="shared" ref="P7:BB7" si="0">O7+1</f>
        <v>44253</v>
      </c>
      <c r="Q7" s="79">
        <f t="shared" si="0"/>
        <v>44254</v>
      </c>
      <c r="R7" s="79">
        <f t="shared" si="0"/>
        <v>44255</v>
      </c>
      <c r="S7" s="79">
        <f t="shared" si="0"/>
        <v>44256</v>
      </c>
      <c r="T7" s="79">
        <f t="shared" si="0"/>
        <v>44257</v>
      </c>
      <c r="U7" s="79">
        <f t="shared" si="0"/>
        <v>44258</v>
      </c>
      <c r="V7" s="78">
        <f t="shared" si="0"/>
        <v>44259</v>
      </c>
      <c r="W7" s="79">
        <f t="shared" si="0"/>
        <v>44260</v>
      </c>
      <c r="X7" s="79">
        <f t="shared" si="0"/>
        <v>44261</v>
      </c>
      <c r="Y7" s="79">
        <f t="shared" si="0"/>
        <v>44262</v>
      </c>
      <c r="Z7" s="79">
        <f t="shared" si="0"/>
        <v>44263</v>
      </c>
      <c r="AA7" s="79">
        <f t="shared" si="0"/>
        <v>44264</v>
      </c>
      <c r="AB7" s="79">
        <f t="shared" si="0"/>
        <v>44265</v>
      </c>
      <c r="AC7" s="78">
        <f t="shared" si="0"/>
        <v>44266</v>
      </c>
      <c r="AD7" s="79">
        <f t="shared" si="0"/>
        <v>44267</v>
      </c>
      <c r="AE7" s="79">
        <f t="shared" si="0"/>
        <v>44268</v>
      </c>
      <c r="AF7" s="79">
        <f t="shared" si="0"/>
        <v>44269</v>
      </c>
      <c r="AG7" s="79">
        <f t="shared" si="0"/>
        <v>44270</v>
      </c>
      <c r="AH7" s="79">
        <f t="shared" si="0"/>
        <v>44271</v>
      </c>
      <c r="AI7" s="79">
        <f t="shared" si="0"/>
        <v>44272</v>
      </c>
      <c r="AJ7" s="78">
        <f t="shared" si="0"/>
        <v>44273</v>
      </c>
      <c r="AK7" s="79">
        <f t="shared" si="0"/>
        <v>44274</v>
      </c>
      <c r="AL7" s="79">
        <f t="shared" si="0"/>
        <v>44275</v>
      </c>
      <c r="AM7" s="79">
        <f t="shared" si="0"/>
        <v>44276</v>
      </c>
      <c r="AN7" s="79">
        <f t="shared" si="0"/>
        <v>44277</v>
      </c>
      <c r="AO7" s="79">
        <f t="shared" si="0"/>
        <v>44278</v>
      </c>
      <c r="AP7" s="79">
        <f t="shared" si="0"/>
        <v>44279</v>
      </c>
      <c r="AQ7" s="78">
        <f t="shared" si="0"/>
        <v>44280</v>
      </c>
      <c r="AR7" s="79">
        <f t="shared" si="0"/>
        <v>44281</v>
      </c>
      <c r="AS7" s="79">
        <f t="shared" si="0"/>
        <v>44282</v>
      </c>
      <c r="AT7" s="79">
        <f t="shared" si="0"/>
        <v>44283</v>
      </c>
      <c r="AU7" s="79">
        <f t="shared" si="0"/>
        <v>44284</v>
      </c>
      <c r="AV7" s="79">
        <f t="shared" si="0"/>
        <v>44285</v>
      </c>
      <c r="AW7" s="79">
        <f t="shared" si="0"/>
        <v>44286</v>
      </c>
      <c r="AX7" s="78">
        <f t="shared" si="0"/>
        <v>44287</v>
      </c>
      <c r="AY7" s="79">
        <f t="shared" si="0"/>
        <v>44288</v>
      </c>
      <c r="AZ7" s="79">
        <f t="shared" si="0"/>
        <v>44289</v>
      </c>
      <c r="BA7" s="79">
        <f t="shared" si="0"/>
        <v>44290</v>
      </c>
      <c r="BB7" s="79">
        <f t="shared" si="0"/>
        <v>44291</v>
      </c>
      <c r="BC7" s="79">
        <f t="shared" ref="BC7:BQ7" si="1">BB7+1</f>
        <v>44292</v>
      </c>
      <c r="BD7" s="79">
        <f t="shared" si="1"/>
        <v>44293</v>
      </c>
      <c r="BE7" s="78">
        <f t="shared" si="1"/>
        <v>44294</v>
      </c>
      <c r="BF7" s="79">
        <f t="shared" si="1"/>
        <v>44295</v>
      </c>
      <c r="BG7" s="79">
        <f t="shared" si="1"/>
        <v>44296</v>
      </c>
      <c r="BH7" s="79">
        <f t="shared" si="1"/>
        <v>44297</v>
      </c>
      <c r="BI7" s="79">
        <f t="shared" si="1"/>
        <v>44298</v>
      </c>
      <c r="BJ7" s="79">
        <f t="shared" si="1"/>
        <v>44299</v>
      </c>
      <c r="BK7" s="79">
        <f t="shared" si="1"/>
        <v>44300</v>
      </c>
      <c r="BL7" s="78">
        <f t="shared" si="1"/>
        <v>44301</v>
      </c>
      <c r="BM7" s="79">
        <f t="shared" si="1"/>
        <v>44302</v>
      </c>
      <c r="BN7" s="79">
        <f t="shared" si="1"/>
        <v>44303</v>
      </c>
      <c r="BO7" s="79">
        <f t="shared" si="1"/>
        <v>44304</v>
      </c>
      <c r="BP7" s="79">
        <f t="shared" si="1"/>
        <v>44305</v>
      </c>
      <c r="BQ7" s="79">
        <f t="shared" si="1"/>
        <v>44306</v>
      </c>
      <c r="BR7" s="53"/>
    </row>
    <row r="8" spans="1:70" x14ac:dyDescent="0.25">
      <c r="A8" s="53"/>
      <c r="B8" s="64"/>
      <c r="C8" s="60"/>
      <c r="D8" s="60"/>
      <c r="E8" s="64"/>
      <c r="F8" s="65"/>
      <c r="G8" s="65"/>
      <c r="H8" s="65"/>
      <c r="I8" s="65"/>
      <c r="J8" s="60"/>
      <c r="K8" s="60"/>
      <c r="L8" s="60"/>
      <c r="M8" s="66"/>
      <c r="N8" s="53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53"/>
    </row>
    <row r="9" spans="1:70" x14ac:dyDescent="0.25">
      <c r="A9" s="53"/>
      <c r="B9" s="67" t="s">
        <v>37</v>
      </c>
      <c r="C9" s="68" t="s">
        <v>71</v>
      </c>
      <c r="D9" s="80">
        <f>MAX(D10:D14)</f>
        <v>44259</v>
      </c>
      <c r="E9" s="81"/>
      <c r="F9" s="80">
        <f>MIN(F10:F14)</f>
        <v>44252</v>
      </c>
      <c r="G9" s="80">
        <f>MAX(G10:G14)</f>
        <v>44259</v>
      </c>
      <c r="H9" s="80">
        <f>MIN(H10:H14)</f>
        <v>44252</v>
      </c>
      <c r="I9" s="80">
        <f>MAX(I10:I14)</f>
        <v>44259</v>
      </c>
      <c r="J9" s="68">
        <f>SUM(J10:J14)</f>
        <v>7</v>
      </c>
      <c r="K9" s="69">
        <f>SUM(K10:K14)/$J$9</f>
        <v>1</v>
      </c>
      <c r="L9" s="69">
        <f ca="1">SUM(L10:L14)/$J9</f>
        <v>1</v>
      </c>
      <c r="M9" s="69">
        <v>0.2</v>
      </c>
      <c r="N9" s="53"/>
      <c r="O9" s="48">
        <f>IF(AND($G9-O$7&gt;=0,O$7-$F9&gt;=0),1,0)</f>
        <v>1</v>
      </c>
      <c r="P9" s="48">
        <f t="shared" ref="P9:BQ9" si="2">IF(AND($G9-P$7&gt;=0,P$7-$F9&gt;=0),1,0)</f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1</v>
      </c>
      <c r="U9" s="48">
        <f t="shared" si="2"/>
        <v>1</v>
      </c>
      <c r="V9" s="48">
        <f t="shared" si="2"/>
        <v>1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  <c r="BO9" s="48">
        <f t="shared" si="2"/>
        <v>0</v>
      </c>
      <c r="BP9" s="48">
        <f t="shared" si="2"/>
        <v>0</v>
      </c>
      <c r="BQ9" s="48">
        <f t="shared" si="2"/>
        <v>0</v>
      </c>
      <c r="BR9" s="53"/>
    </row>
    <row r="10" spans="1:70" outlineLevel="1" x14ac:dyDescent="0.25">
      <c r="A10" s="53"/>
      <c r="B10" s="70" t="str">
        <f>B$9 &amp; "-" &amp; ROW() - ROW(B$9)</f>
        <v>S1-1</v>
      </c>
      <c r="C10" s="71" t="s">
        <v>73</v>
      </c>
      <c r="D10" s="82"/>
      <c r="E10" s="83"/>
      <c r="F10" s="82">
        <v>44252</v>
      </c>
      <c r="G10" s="84">
        <f>F10+J10</f>
        <v>44255</v>
      </c>
      <c r="H10" s="82">
        <v>44252</v>
      </c>
      <c r="I10" s="84">
        <f>H10+K10</f>
        <v>44255</v>
      </c>
      <c r="J10" s="72">
        <v>3</v>
      </c>
      <c r="K10" s="60">
        <v>3</v>
      </c>
      <c r="L10" s="73">
        <f ca="1">IF(G10&lt;=TODAY(),K10,"")</f>
        <v>3</v>
      </c>
      <c r="M10" s="66"/>
      <c r="N10" s="53"/>
      <c r="O10" s="48">
        <f t="shared" ref="O10:AD25" si="3">IF(AND($G10-O$7&gt;=0,O$7-$F10&gt;=0),1,0)</f>
        <v>1</v>
      </c>
      <c r="P10" s="48">
        <f t="shared" ref="P10:AE24" si="4">IF(AND($G10-P$7&gt;=0,P$7-$F10&gt;=0),1,0)</f>
        <v>1</v>
      </c>
      <c r="Q10" s="48">
        <f t="shared" si="4"/>
        <v>1</v>
      </c>
      <c r="R10" s="48">
        <f t="shared" si="4"/>
        <v>1</v>
      </c>
      <c r="S10" s="48">
        <f t="shared" si="4"/>
        <v>0</v>
      </c>
      <c r="T10" s="48">
        <f t="shared" si="4"/>
        <v>0</v>
      </c>
      <c r="U10" s="48">
        <f t="shared" si="4"/>
        <v>0</v>
      </c>
      <c r="V10" s="48">
        <f t="shared" si="4"/>
        <v>0</v>
      </c>
      <c r="W10" s="48">
        <f t="shared" si="4"/>
        <v>0</v>
      </c>
      <c r="X10" s="48">
        <f t="shared" si="4"/>
        <v>0</v>
      </c>
      <c r="Y10" s="48">
        <f t="shared" si="4"/>
        <v>0</v>
      </c>
      <c r="Z10" s="48">
        <f t="shared" si="4"/>
        <v>0</v>
      </c>
      <c r="AA10" s="48">
        <f t="shared" si="4"/>
        <v>0</v>
      </c>
      <c r="AB10" s="48">
        <f t="shared" si="4"/>
        <v>0</v>
      </c>
      <c r="AC10" s="48">
        <f t="shared" si="4"/>
        <v>0</v>
      </c>
      <c r="AD10" s="48">
        <f t="shared" si="4"/>
        <v>0</v>
      </c>
      <c r="AE10" s="48">
        <f t="shared" si="4"/>
        <v>0</v>
      </c>
      <c r="AF10" s="48">
        <f t="shared" ref="AF10:AU24" si="5">IF(AND($G10-AF$7&gt;=0,AF$7-$F10&gt;=0),1,0)</f>
        <v>0</v>
      </c>
      <c r="AG10" s="48">
        <f t="shared" si="5"/>
        <v>0</v>
      </c>
      <c r="AH10" s="48">
        <f t="shared" si="5"/>
        <v>0</v>
      </c>
      <c r="AI10" s="48">
        <f t="shared" si="5"/>
        <v>0</v>
      </c>
      <c r="AJ10" s="48">
        <f t="shared" si="5"/>
        <v>0</v>
      </c>
      <c r="AK10" s="48">
        <f t="shared" si="5"/>
        <v>0</v>
      </c>
      <c r="AL10" s="48">
        <f t="shared" si="5"/>
        <v>0</v>
      </c>
      <c r="AM10" s="48">
        <f t="shared" si="5"/>
        <v>0</v>
      </c>
      <c r="AN10" s="48">
        <f t="shared" si="5"/>
        <v>0</v>
      </c>
      <c r="AO10" s="48">
        <f t="shared" si="5"/>
        <v>0</v>
      </c>
      <c r="AP10" s="48">
        <f t="shared" si="5"/>
        <v>0</v>
      </c>
      <c r="AQ10" s="48">
        <f t="shared" si="5"/>
        <v>0</v>
      </c>
      <c r="AR10" s="48">
        <f t="shared" si="5"/>
        <v>0</v>
      </c>
      <c r="AS10" s="48">
        <f t="shared" si="5"/>
        <v>0</v>
      </c>
      <c r="AT10" s="48">
        <f t="shared" si="5"/>
        <v>0</v>
      </c>
      <c r="AU10" s="48">
        <f t="shared" si="5"/>
        <v>0</v>
      </c>
      <c r="AV10" s="48">
        <f t="shared" ref="AV10:BK24" si="6">IF(AND($G10-AV$7&gt;=0,AV$7-$F10&gt;=0),1,0)</f>
        <v>0</v>
      </c>
      <c r="AW10" s="48">
        <f t="shared" si="6"/>
        <v>0</v>
      </c>
      <c r="AX10" s="48">
        <f t="shared" si="6"/>
        <v>0</v>
      </c>
      <c r="AY10" s="48">
        <f t="shared" si="6"/>
        <v>0</v>
      </c>
      <c r="AZ10" s="48">
        <f t="shared" si="6"/>
        <v>0</v>
      </c>
      <c r="BA10" s="48">
        <f t="shared" si="6"/>
        <v>0</v>
      </c>
      <c r="BB10" s="48">
        <f t="shared" si="6"/>
        <v>0</v>
      </c>
      <c r="BC10" s="48">
        <f t="shared" si="6"/>
        <v>0</v>
      </c>
      <c r="BD10" s="48">
        <f t="shared" si="6"/>
        <v>0</v>
      </c>
      <c r="BE10" s="48">
        <f t="shared" si="6"/>
        <v>0</v>
      </c>
      <c r="BF10" s="48">
        <f t="shared" si="6"/>
        <v>0</v>
      </c>
      <c r="BG10" s="48">
        <f t="shared" si="6"/>
        <v>0</v>
      </c>
      <c r="BH10" s="48">
        <f t="shared" si="6"/>
        <v>0</v>
      </c>
      <c r="BI10" s="48">
        <f t="shared" si="6"/>
        <v>0</v>
      </c>
      <c r="BJ10" s="48">
        <f t="shared" si="6"/>
        <v>0</v>
      </c>
      <c r="BK10" s="48">
        <f t="shared" si="6"/>
        <v>0</v>
      </c>
      <c r="BL10" s="48">
        <f t="shared" ref="BL10:BQ24" si="7">IF(AND($G10-BL$7&gt;=0,BL$7-$F10&gt;=0),1,0)</f>
        <v>0</v>
      </c>
      <c r="BM10" s="48">
        <f t="shared" si="7"/>
        <v>0</v>
      </c>
      <c r="BN10" s="48">
        <f t="shared" si="7"/>
        <v>0</v>
      </c>
      <c r="BO10" s="48">
        <f t="shared" si="7"/>
        <v>0</v>
      </c>
      <c r="BP10" s="48">
        <f t="shared" si="7"/>
        <v>0</v>
      </c>
      <c r="BQ10" s="48">
        <f t="shared" si="7"/>
        <v>0</v>
      </c>
      <c r="BR10" s="53"/>
    </row>
    <row r="11" spans="1:70" outlineLevel="1" x14ac:dyDescent="0.25">
      <c r="A11" s="53"/>
      <c r="B11" s="70" t="str">
        <f t="shared" ref="B11:B14" si="8">B$9 &amp; "-" &amp; ROW() - ROW(B$9)</f>
        <v>S1-2</v>
      </c>
      <c r="C11" s="74" t="s">
        <v>11</v>
      </c>
      <c r="D11" s="82">
        <v>44256</v>
      </c>
      <c r="E11" s="83"/>
      <c r="F11" s="84">
        <f>G10</f>
        <v>44255</v>
      </c>
      <c r="G11" s="84">
        <f t="shared" ref="G11:G39" si="9">F11+J11</f>
        <v>44256</v>
      </c>
      <c r="H11" s="84">
        <f>I10</f>
        <v>44255</v>
      </c>
      <c r="I11" s="84">
        <f t="shared" ref="I11:I45" si="10">H11+K11</f>
        <v>44256</v>
      </c>
      <c r="J11" s="72">
        <v>1</v>
      </c>
      <c r="K11" s="60">
        <v>1</v>
      </c>
      <c r="L11" s="73">
        <f t="shared" ref="L11:L14" ca="1" si="11">IF(G11&lt;=TODAY(),K11,"")</f>
        <v>1</v>
      </c>
      <c r="M11" s="66"/>
      <c r="N11" s="53"/>
      <c r="O11" s="48">
        <f t="shared" si="3"/>
        <v>0</v>
      </c>
      <c r="P11" s="48">
        <f t="shared" si="4"/>
        <v>0</v>
      </c>
      <c r="Q11" s="48">
        <f t="shared" si="4"/>
        <v>0</v>
      </c>
      <c r="R11" s="48">
        <f t="shared" si="4"/>
        <v>1</v>
      </c>
      <c r="S11" s="48">
        <f t="shared" si="4"/>
        <v>1</v>
      </c>
      <c r="T11" s="48">
        <f t="shared" si="4"/>
        <v>0</v>
      </c>
      <c r="U11" s="48">
        <f t="shared" si="4"/>
        <v>0</v>
      </c>
      <c r="V11" s="48">
        <f t="shared" si="4"/>
        <v>0</v>
      </c>
      <c r="W11" s="48">
        <f t="shared" si="4"/>
        <v>0</v>
      </c>
      <c r="X11" s="48">
        <f t="shared" si="4"/>
        <v>0</v>
      </c>
      <c r="Y11" s="48">
        <f t="shared" si="4"/>
        <v>0</v>
      </c>
      <c r="Z11" s="48">
        <f t="shared" si="4"/>
        <v>0</v>
      </c>
      <c r="AA11" s="48">
        <f t="shared" si="4"/>
        <v>0</v>
      </c>
      <c r="AB11" s="48">
        <f t="shared" si="4"/>
        <v>0</v>
      </c>
      <c r="AC11" s="48">
        <f t="shared" si="4"/>
        <v>0</v>
      </c>
      <c r="AD11" s="48">
        <f t="shared" si="4"/>
        <v>0</v>
      </c>
      <c r="AE11" s="48">
        <f t="shared" si="4"/>
        <v>0</v>
      </c>
      <c r="AF11" s="48">
        <f t="shared" si="5"/>
        <v>0</v>
      </c>
      <c r="AG11" s="48">
        <f t="shared" si="5"/>
        <v>0</v>
      </c>
      <c r="AH11" s="48">
        <f t="shared" si="5"/>
        <v>0</v>
      </c>
      <c r="AI11" s="48">
        <f t="shared" si="5"/>
        <v>0</v>
      </c>
      <c r="AJ11" s="48">
        <f t="shared" si="5"/>
        <v>0</v>
      </c>
      <c r="AK11" s="48">
        <f t="shared" si="5"/>
        <v>0</v>
      </c>
      <c r="AL11" s="48">
        <f t="shared" si="5"/>
        <v>0</v>
      </c>
      <c r="AM11" s="48">
        <f t="shared" si="5"/>
        <v>0</v>
      </c>
      <c r="AN11" s="48">
        <f t="shared" si="5"/>
        <v>0</v>
      </c>
      <c r="AO11" s="48">
        <f t="shared" si="5"/>
        <v>0</v>
      </c>
      <c r="AP11" s="48">
        <f t="shared" si="5"/>
        <v>0</v>
      </c>
      <c r="AQ11" s="48">
        <f t="shared" si="5"/>
        <v>0</v>
      </c>
      <c r="AR11" s="48">
        <f t="shared" si="5"/>
        <v>0</v>
      </c>
      <c r="AS11" s="48">
        <f t="shared" si="5"/>
        <v>0</v>
      </c>
      <c r="AT11" s="48">
        <f t="shared" si="5"/>
        <v>0</v>
      </c>
      <c r="AU11" s="48">
        <f t="shared" si="5"/>
        <v>0</v>
      </c>
      <c r="AV11" s="48">
        <f t="shared" si="6"/>
        <v>0</v>
      </c>
      <c r="AW11" s="48">
        <f t="shared" si="6"/>
        <v>0</v>
      </c>
      <c r="AX11" s="48">
        <f t="shared" si="6"/>
        <v>0</v>
      </c>
      <c r="AY11" s="48">
        <f t="shared" si="6"/>
        <v>0</v>
      </c>
      <c r="AZ11" s="48">
        <f t="shared" si="6"/>
        <v>0</v>
      </c>
      <c r="BA11" s="48">
        <f t="shared" si="6"/>
        <v>0</v>
      </c>
      <c r="BB11" s="48">
        <f t="shared" si="6"/>
        <v>0</v>
      </c>
      <c r="BC11" s="48">
        <f t="shared" si="6"/>
        <v>0</v>
      </c>
      <c r="BD11" s="48">
        <f t="shared" si="6"/>
        <v>0</v>
      </c>
      <c r="BE11" s="48">
        <f t="shared" si="6"/>
        <v>0</v>
      </c>
      <c r="BF11" s="48">
        <f t="shared" si="6"/>
        <v>0</v>
      </c>
      <c r="BG11" s="48">
        <f t="shared" si="6"/>
        <v>0</v>
      </c>
      <c r="BH11" s="48">
        <f t="shared" si="6"/>
        <v>0</v>
      </c>
      <c r="BI11" s="48">
        <f t="shared" si="6"/>
        <v>0</v>
      </c>
      <c r="BJ11" s="48">
        <f t="shared" si="6"/>
        <v>0</v>
      </c>
      <c r="BK11" s="48">
        <f t="shared" si="6"/>
        <v>0</v>
      </c>
      <c r="BL11" s="48">
        <f t="shared" si="7"/>
        <v>0</v>
      </c>
      <c r="BM11" s="48">
        <f t="shared" si="7"/>
        <v>0</v>
      </c>
      <c r="BN11" s="48">
        <f t="shared" si="7"/>
        <v>0</v>
      </c>
      <c r="BO11" s="48">
        <f t="shared" si="7"/>
        <v>0</v>
      </c>
      <c r="BP11" s="48">
        <f t="shared" si="7"/>
        <v>0</v>
      </c>
      <c r="BQ11" s="48">
        <f t="shared" si="7"/>
        <v>0</v>
      </c>
      <c r="BR11" s="53"/>
    </row>
    <row r="12" spans="1:70" outlineLevel="1" x14ac:dyDescent="0.25">
      <c r="A12" s="53"/>
      <c r="B12" s="70" t="str">
        <f t="shared" si="8"/>
        <v>S1-3</v>
      </c>
      <c r="C12" s="60" t="str">
        <f>"Develop " &amp; C9</f>
        <v>Develop Team Case Proposals</v>
      </c>
      <c r="D12" s="82"/>
      <c r="E12" s="83"/>
      <c r="F12" s="84">
        <f t="shared" ref="F12:F14" si="12">G11</f>
        <v>44256</v>
      </c>
      <c r="G12" s="84">
        <f t="shared" si="9"/>
        <v>44257</v>
      </c>
      <c r="H12" s="84">
        <f t="shared" ref="H12:H14" si="13">I11</f>
        <v>44256</v>
      </c>
      <c r="I12" s="84">
        <f t="shared" si="10"/>
        <v>44257</v>
      </c>
      <c r="J12" s="72">
        <v>1</v>
      </c>
      <c r="K12" s="60">
        <v>1</v>
      </c>
      <c r="L12" s="73">
        <f t="shared" ca="1" si="11"/>
        <v>1</v>
      </c>
      <c r="M12" s="66"/>
      <c r="N12" s="53"/>
      <c r="O12" s="48">
        <f t="shared" si="3"/>
        <v>0</v>
      </c>
      <c r="P12" s="48">
        <f t="shared" si="4"/>
        <v>0</v>
      </c>
      <c r="Q12" s="48">
        <f t="shared" si="4"/>
        <v>0</v>
      </c>
      <c r="R12" s="48">
        <f t="shared" si="4"/>
        <v>0</v>
      </c>
      <c r="S12" s="48">
        <f t="shared" si="4"/>
        <v>1</v>
      </c>
      <c r="T12" s="48">
        <f t="shared" si="4"/>
        <v>1</v>
      </c>
      <c r="U12" s="48">
        <f t="shared" si="4"/>
        <v>0</v>
      </c>
      <c r="V12" s="48">
        <f t="shared" si="4"/>
        <v>0</v>
      </c>
      <c r="W12" s="48">
        <f t="shared" si="4"/>
        <v>0</v>
      </c>
      <c r="X12" s="48">
        <f t="shared" si="4"/>
        <v>0</v>
      </c>
      <c r="Y12" s="48">
        <f t="shared" si="4"/>
        <v>0</v>
      </c>
      <c r="Z12" s="48">
        <f t="shared" si="4"/>
        <v>0</v>
      </c>
      <c r="AA12" s="48">
        <f t="shared" si="4"/>
        <v>0</v>
      </c>
      <c r="AB12" s="48">
        <f t="shared" si="4"/>
        <v>0</v>
      </c>
      <c r="AC12" s="48">
        <f t="shared" si="4"/>
        <v>0</v>
      </c>
      <c r="AD12" s="48">
        <f t="shared" si="4"/>
        <v>0</v>
      </c>
      <c r="AE12" s="48">
        <f t="shared" si="4"/>
        <v>0</v>
      </c>
      <c r="AF12" s="48">
        <f t="shared" si="5"/>
        <v>0</v>
      </c>
      <c r="AG12" s="48">
        <f t="shared" si="5"/>
        <v>0</v>
      </c>
      <c r="AH12" s="48">
        <f t="shared" si="5"/>
        <v>0</v>
      </c>
      <c r="AI12" s="48">
        <f t="shared" si="5"/>
        <v>0</v>
      </c>
      <c r="AJ12" s="48">
        <f t="shared" si="5"/>
        <v>0</v>
      </c>
      <c r="AK12" s="48">
        <f t="shared" si="5"/>
        <v>0</v>
      </c>
      <c r="AL12" s="48">
        <f t="shared" si="5"/>
        <v>0</v>
      </c>
      <c r="AM12" s="48">
        <f t="shared" si="5"/>
        <v>0</v>
      </c>
      <c r="AN12" s="48">
        <f t="shared" si="5"/>
        <v>0</v>
      </c>
      <c r="AO12" s="48">
        <f t="shared" si="5"/>
        <v>0</v>
      </c>
      <c r="AP12" s="48">
        <f t="shared" si="5"/>
        <v>0</v>
      </c>
      <c r="AQ12" s="48">
        <f t="shared" si="5"/>
        <v>0</v>
      </c>
      <c r="AR12" s="48">
        <f t="shared" si="5"/>
        <v>0</v>
      </c>
      <c r="AS12" s="48">
        <f t="shared" si="5"/>
        <v>0</v>
      </c>
      <c r="AT12" s="48">
        <f t="shared" si="5"/>
        <v>0</v>
      </c>
      <c r="AU12" s="48">
        <f t="shared" si="5"/>
        <v>0</v>
      </c>
      <c r="AV12" s="48">
        <f t="shared" si="6"/>
        <v>0</v>
      </c>
      <c r="AW12" s="48">
        <f t="shared" si="6"/>
        <v>0</v>
      </c>
      <c r="AX12" s="48">
        <f t="shared" si="6"/>
        <v>0</v>
      </c>
      <c r="AY12" s="48">
        <f t="shared" si="6"/>
        <v>0</v>
      </c>
      <c r="AZ12" s="48">
        <f t="shared" si="6"/>
        <v>0</v>
      </c>
      <c r="BA12" s="48">
        <f t="shared" si="6"/>
        <v>0</v>
      </c>
      <c r="BB12" s="48">
        <f t="shared" si="6"/>
        <v>0</v>
      </c>
      <c r="BC12" s="48">
        <f t="shared" si="6"/>
        <v>0</v>
      </c>
      <c r="BD12" s="48">
        <f t="shared" si="6"/>
        <v>0</v>
      </c>
      <c r="BE12" s="48">
        <f t="shared" si="6"/>
        <v>0</v>
      </c>
      <c r="BF12" s="48">
        <f t="shared" si="6"/>
        <v>0</v>
      </c>
      <c r="BG12" s="48">
        <f t="shared" si="6"/>
        <v>0</v>
      </c>
      <c r="BH12" s="48">
        <f t="shared" si="6"/>
        <v>0</v>
      </c>
      <c r="BI12" s="48">
        <f t="shared" si="6"/>
        <v>0</v>
      </c>
      <c r="BJ12" s="48">
        <f t="shared" si="6"/>
        <v>0</v>
      </c>
      <c r="BK12" s="48">
        <f t="shared" si="6"/>
        <v>0</v>
      </c>
      <c r="BL12" s="48">
        <f t="shared" si="7"/>
        <v>0</v>
      </c>
      <c r="BM12" s="48">
        <f t="shared" si="7"/>
        <v>0</v>
      </c>
      <c r="BN12" s="48">
        <f t="shared" si="7"/>
        <v>0</v>
      </c>
      <c r="BO12" s="48">
        <f t="shared" si="7"/>
        <v>0</v>
      </c>
      <c r="BP12" s="48">
        <f t="shared" si="7"/>
        <v>0</v>
      </c>
      <c r="BQ12" s="48">
        <f t="shared" si="7"/>
        <v>0</v>
      </c>
      <c r="BR12" s="53"/>
    </row>
    <row r="13" spans="1:70" outlineLevel="1" x14ac:dyDescent="0.25">
      <c r="A13" s="53"/>
      <c r="B13" s="70" t="str">
        <f t="shared" si="8"/>
        <v>S1-4</v>
      </c>
      <c r="C13" s="74" t="str">
        <f>"Finalized " &amp;C9</f>
        <v>Finalized Team Case Proposals</v>
      </c>
      <c r="D13" s="82"/>
      <c r="E13" s="83"/>
      <c r="F13" s="84">
        <f t="shared" si="12"/>
        <v>44257</v>
      </c>
      <c r="G13" s="84">
        <f t="shared" si="9"/>
        <v>44258</v>
      </c>
      <c r="H13" s="84">
        <f t="shared" si="13"/>
        <v>44257</v>
      </c>
      <c r="I13" s="84">
        <f t="shared" si="10"/>
        <v>44258</v>
      </c>
      <c r="J13" s="72">
        <v>1</v>
      </c>
      <c r="K13" s="60">
        <v>1</v>
      </c>
      <c r="L13" s="73">
        <f t="shared" ca="1" si="11"/>
        <v>1</v>
      </c>
      <c r="M13" s="66"/>
      <c r="N13" s="53"/>
      <c r="O13" s="48">
        <f t="shared" si="3"/>
        <v>0</v>
      </c>
      <c r="P13" s="48">
        <f t="shared" si="4"/>
        <v>0</v>
      </c>
      <c r="Q13" s="48">
        <f t="shared" si="4"/>
        <v>0</v>
      </c>
      <c r="R13" s="48">
        <f t="shared" si="4"/>
        <v>0</v>
      </c>
      <c r="S13" s="48">
        <f t="shared" si="4"/>
        <v>0</v>
      </c>
      <c r="T13" s="48">
        <f t="shared" si="4"/>
        <v>1</v>
      </c>
      <c r="U13" s="48">
        <f t="shared" si="4"/>
        <v>1</v>
      </c>
      <c r="V13" s="48">
        <f t="shared" si="4"/>
        <v>0</v>
      </c>
      <c r="W13" s="48">
        <f t="shared" si="4"/>
        <v>0</v>
      </c>
      <c r="X13" s="48">
        <f t="shared" si="4"/>
        <v>0</v>
      </c>
      <c r="Y13" s="48">
        <f t="shared" si="4"/>
        <v>0</v>
      </c>
      <c r="Z13" s="48">
        <f t="shared" si="4"/>
        <v>0</v>
      </c>
      <c r="AA13" s="48">
        <f t="shared" si="4"/>
        <v>0</v>
      </c>
      <c r="AB13" s="48">
        <f t="shared" si="4"/>
        <v>0</v>
      </c>
      <c r="AC13" s="48">
        <f t="shared" si="4"/>
        <v>0</v>
      </c>
      <c r="AD13" s="48">
        <f t="shared" si="4"/>
        <v>0</v>
      </c>
      <c r="AE13" s="48">
        <f t="shared" si="4"/>
        <v>0</v>
      </c>
      <c r="AF13" s="48">
        <f t="shared" si="5"/>
        <v>0</v>
      </c>
      <c r="AG13" s="48">
        <f t="shared" si="5"/>
        <v>0</v>
      </c>
      <c r="AH13" s="48">
        <f t="shared" si="5"/>
        <v>0</v>
      </c>
      <c r="AI13" s="48">
        <f t="shared" si="5"/>
        <v>0</v>
      </c>
      <c r="AJ13" s="48">
        <f t="shared" si="5"/>
        <v>0</v>
      </c>
      <c r="AK13" s="48">
        <f t="shared" si="5"/>
        <v>0</v>
      </c>
      <c r="AL13" s="48">
        <f t="shared" si="5"/>
        <v>0</v>
      </c>
      <c r="AM13" s="48">
        <f t="shared" si="5"/>
        <v>0</v>
      </c>
      <c r="AN13" s="48">
        <f t="shared" si="5"/>
        <v>0</v>
      </c>
      <c r="AO13" s="48">
        <f t="shared" si="5"/>
        <v>0</v>
      </c>
      <c r="AP13" s="48">
        <f t="shared" si="5"/>
        <v>0</v>
      </c>
      <c r="AQ13" s="48">
        <f t="shared" si="5"/>
        <v>0</v>
      </c>
      <c r="AR13" s="48">
        <f t="shared" si="5"/>
        <v>0</v>
      </c>
      <c r="AS13" s="48">
        <f t="shared" si="5"/>
        <v>0</v>
      </c>
      <c r="AT13" s="48">
        <f t="shared" si="5"/>
        <v>0</v>
      </c>
      <c r="AU13" s="48">
        <f t="shared" si="5"/>
        <v>0</v>
      </c>
      <c r="AV13" s="48">
        <f t="shared" si="6"/>
        <v>0</v>
      </c>
      <c r="AW13" s="48">
        <f t="shared" si="6"/>
        <v>0</v>
      </c>
      <c r="AX13" s="48">
        <f t="shared" si="6"/>
        <v>0</v>
      </c>
      <c r="AY13" s="48">
        <f t="shared" si="6"/>
        <v>0</v>
      </c>
      <c r="AZ13" s="48">
        <f t="shared" si="6"/>
        <v>0</v>
      </c>
      <c r="BA13" s="48">
        <f t="shared" si="6"/>
        <v>0</v>
      </c>
      <c r="BB13" s="48">
        <f t="shared" si="6"/>
        <v>0</v>
      </c>
      <c r="BC13" s="48">
        <f t="shared" si="6"/>
        <v>0</v>
      </c>
      <c r="BD13" s="48">
        <f t="shared" si="6"/>
        <v>0</v>
      </c>
      <c r="BE13" s="48">
        <f t="shared" si="6"/>
        <v>0</v>
      </c>
      <c r="BF13" s="48">
        <f t="shared" si="6"/>
        <v>0</v>
      </c>
      <c r="BG13" s="48">
        <f t="shared" si="6"/>
        <v>0</v>
      </c>
      <c r="BH13" s="48">
        <f t="shared" si="6"/>
        <v>0</v>
      </c>
      <c r="BI13" s="48">
        <f t="shared" si="6"/>
        <v>0</v>
      </c>
      <c r="BJ13" s="48">
        <f t="shared" si="6"/>
        <v>0</v>
      </c>
      <c r="BK13" s="48">
        <f t="shared" si="6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  <c r="BO13" s="48">
        <f t="shared" si="7"/>
        <v>0</v>
      </c>
      <c r="BP13" s="48">
        <f t="shared" si="7"/>
        <v>0</v>
      </c>
      <c r="BQ13" s="48">
        <f t="shared" si="7"/>
        <v>0</v>
      </c>
      <c r="BR13" s="53"/>
    </row>
    <row r="14" spans="1:70" outlineLevel="1" x14ac:dyDescent="0.25">
      <c r="A14" s="53"/>
      <c r="B14" s="70" t="str">
        <f t="shared" si="8"/>
        <v>S1-5</v>
      </c>
      <c r="C14" s="74" t="str">
        <f>"Submit " &amp; C9</f>
        <v>Submit Team Case Proposals</v>
      </c>
      <c r="D14" s="82">
        <v>44259</v>
      </c>
      <c r="E14" s="83"/>
      <c r="F14" s="84">
        <f t="shared" si="12"/>
        <v>44258</v>
      </c>
      <c r="G14" s="84">
        <f t="shared" si="9"/>
        <v>44259</v>
      </c>
      <c r="H14" s="84">
        <f t="shared" si="13"/>
        <v>44258</v>
      </c>
      <c r="I14" s="84">
        <f t="shared" si="10"/>
        <v>44259</v>
      </c>
      <c r="J14" s="72">
        <v>1</v>
      </c>
      <c r="K14" s="60">
        <v>1</v>
      </c>
      <c r="L14" s="73">
        <f t="shared" ca="1" si="11"/>
        <v>1</v>
      </c>
      <c r="M14" s="66"/>
      <c r="N14" s="53"/>
      <c r="O14" s="48">
        <f t="shared" si="3"/>
        <v>0</v>
      </c>
      <c r="P14" s="48">
        <f t="shared" si="4"/>
        <v>0</v>
      </c>
      <c r="Q14" s="48">
        <f t="shared" si="4"/>
        <v>0</v>
      </c>
      <c r="R14" s="48">
        <f t="shared" si="4"/>
        <v>0</v>
      </c>
      <c r="S14" s="48">
        <f t="shared" si="4"/>
        <v>0</v>
      </c>
      <c r="T14" s="48">
        <f t="shared" si="4"/>
        <v>0</v>
      </c>
      <c r="U14" s="48">
        <f t="shared" si="4"/>
        <v>1</v>
      </c>
      <c r="V14" s="48">
        <f t="shared" si="4"/>
        <v>1</v>
      </c>
      <c r="W14" s="48">
        <f t="shared" si="4"/>
        <v>0</v>
      </c>
      <c r="X14" s="48">
        <f t="shared" si="4"/>
        <v>0</v>
      </c>
      <c r="Y14" s="48">
        <f t="shared" si="4"/>
        <v>0</v>
      </c>
      <c r="Z14" s="48">
        <f t="shared" si="4"/>
        <v>0</v>
      </c>
      <c r="AA14" s="48">
        <f t="shared" si="4"/>
        <v>0</v>
      </c>
      <c r="AB14" s="48">
        <f t="shared" si="4"/>
        <v>0</v>
      </c>
      <c r="AC14" s="48">
        <f t="shared" si="4"/>
        <v>0</v>
      </c>
      <c r="AD14" s="48">
        <f t="shared" si="4"/>
        <v>0</v>
      </c>
      <c r="AE14" s="48">
        <f t="shared" si="4"/>
        <v>0</v>
      </c>
      <c r="AF14" s="48">
        <f t="shared" si="5"/>
        <v>0</v>
      </c>
      <c r="AG14" s="48">
        <f t="shared" si="5"/>
        <v>0</v>
      </c>
      <c r="AH14" s="48">
        <f t="shared" si="5"/>
        <v>0</v>
      </c>
      <c r="AI14" s="48">
        <f t="shared" si="5"/>
        <v>0</v>
      </c>
      <c r="AJ14" s="48">
        <f t="shared" si="5"/>
        <v>0</v>
      </c>
      <c r="AK14" s="48">
        <f t="shared" si="5"/>
        <v>0</v>
      </c>
      <c r="AL14" s="48">
        <f t="shared" si="5"/>
        <v>0</v>
      </c>
      <c r="AM14" s="48">
        <f t="shared" si="5"/>
        <v>0</v>
      </c>
      <c r="AN14" s="48">
        <f t="shared" si="5"/>
        <v>0</v>
      </c>
      <c r="AO14" s="48">
        <f t="shared" si="5"/>
        <v>0</v>
      </c>
      <c r="AP14" s="48">
        <f t="shared" si="5"/>
        <v>0</v>
      </c>
      <c r="AQ14" s="48">
        <f t="shared" si="5"/>
        <v>0</v>
      </c>
      <c r="AR14" s="48">
        <f t="shared" si="5"/>
        <v>0</v>
      </c>
      <c r="AS14" s="48">
        <f t="shared" si="5"/>
        <v>0</v>
      </c>
      <c r="AT14" s="48">
        <f t="shared" si="5"/>
        <v>0</v>
      </c>
      <c r="AU14" s="48">
        <f t="shared" si="5"/>
        <v>0</v>
      </c>
      <c r="AV14" s="48">
        <f t="shared" si="6"/>
        <v>0</v>
      </c>
      <c r="AW14" s="48">
        <f t="shared" si="6"/>
        <v>0</v>
      </c>
      <c r="AX14" s="48">
        <f t="shared" si="6"/>
        <v>0</v>
      </c>
      <c r="AY14" s="48">
        <f t="shared" si="6"/>
        <v>0</v>
      </c>
      <c r="AZ14" s="48">
        <f t="shared" si="6"/>
        <v>0</v>
      </c>
      <c r="BA14" s="48">
        <f t="shared" si="6"/>
        <v>0</v>
      </c>
      <c r="BB14" s="48">
        <f t="shared" si="6"/>
        <v>0</v>
      </c>
      <c r="BC14" s="48">
        <f t="shared" si="6"/>
        <v>0</v>
      </c>
      <c r="BD14" s="48">
        <f t="shared" si="6"/>
        <v>0</v>
      </c>
      <c r="BE14" s="48">
        <f t="shared" si="6"/>
        <v>0</v>
      </c>
      <c r="BF14" s="48">
        <f t="shared" si="6"/>
        <v>0</v>
      </c>
      <c r="BG14" s="48">
        <f t="shared" si="6"/>
        <v>0</v>
      </c>
      <c r="BH14" s="48">
        <f t="shared" si="6"/>
        <v>0</v>
      </c>
      <c r="BI14" s="48">
        <f t="shared" si="6"/>
        <v>0</v>
      </c>
      <c r="BJ14" s="48">
        <f t="shared" si="6"/>
        <v>0</v>
      </c>
      <c r="BK14" s="48">
        <f t="shared" si="6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  <c r="BO14" s="48">
        <f t="shared" si="7"/>
        <v>0</v>
      </c>
      <c r="BP14" s="48">
        <f t="shared" si="7"/>
        <v>0</v>
      </c>
      <c r="BQ14" s="48">
        <f t="shared" si="7"/>
        <v>0</v>
      </c>
      <c r="BR14" s="53"/>
    </row>
    <row r="15" spans="1:70" x14ac:dyDescent="0.25">
      <c r="A15" s="53"/>
      <c r="B15" s="67" t="s">
        <v>38</v>
      </c>
      <c r="C15" s="68" t="s">
        <v>7</v>
      </c>
      <c r="D15" s="80">
        <f>MAX(D16:D21)</f>
        <v>44273</v>
      </c>
      <c r="E15" s="81"/>
      <c r="F15" s="80">
        <f>MIN(F16:F21)</f>
        <v>44259</v>
      </c>
      <c r="G15" s="80">
        <f>MAX(G16:G21)</f>
        <v>44268</v>
      </c>
      <c r="H15" s="80">
        <f>MIN(H16:H21)</f>
        <v>44259</v>
      </c>
      <c r="I15" s="80">
        <f>MAX(I16:I21)</f>
        <v>44270</v>
      </c>
      <c r="J15" s="68">
        <f>SUM(J16:J21)</f>
        <v>9</v>
      </c>
      <c r="K15" s="69">
        <f>SUM(K16:K21)/$J$9</f>
        <v>1.5714285714285714</v>
      </c>
      <c r="L15" s="69">
        <f ca="1">SUM(L16:L21)/$J15</f>
        <v>1.2222222222222223</v>
      </c>
      <c r="M15" s="69">
        <v>0.2</v>
      </c>
      <c r="N15" s="53"/>
      <c r="O15" s="48">
        <f>IF(AND($G15-O$7&gt;=0,O$7-$F15&gt;=0),1,0)</f>
        <v>0</v>
      </c>
      <c r="P15" s="48">
        <f t="shared" ref="P15:BQ15" si="14">IF(AND($G15-P$7&gt;=0,P$7-$F15&gt;=0),1,0)</f>
        <v>0</v>
      </c>
      <c r="Q15" s="48">
        <f t="shared" si="14"/>
        <v>0</v>
      </c>
      <c r="R15" s="48">
        <f t="shared" si="14"/>
        <v>0</v>
      </c>
      <c r="S15" s="48">
        <f t="shared" si="14"/>
        <v>0</v>
      </c>
      <c r="T15" s="48">
        <f t="shared" si="14"/>
        <v>0</v>
      </c>
      <c r="U15" s="48">
        <f t="shared" si="14"/>
        <v>0</v>
      </c>
      <c r="V15" s="48">
        <f t="shared" si="14"/>
        <v>1</v>
      </c>
      <c r="W15" s="48">
        <f t="shared" si="14"/>
        <v>1</v>
      </c>
      <c r="X15" s="48">
        <f t="shared" si="14"/>
        <v>1</v>
      </c>
      <c r="Y15" s="48">
        <f t="shared" si="14"/>
        <v>1</v>
      </c>
      <c r="Z15" s="48">
        <f t="shared" si="14"/>
        <v>1</v>
      </c>
      <c r="AA15" s="48">
        <f t="shared" si="14"/>
        <v>1</v>
      </c>
      <c r="AB15" s="48">
        <f t="shared" si="14"/>
        <v>1</v>
      </c>
      <c r="AC15" s="48">
        <f t="shared" si="14"/>
        <v>1</v>
      </c>
      <c r="AD15" s="48">
        <f t="shared" si="14"/>
        <v>1</v>
      </c>
      <c r="AE15" s="48">
        <f t="shared" si="14"/>
        <v>1</v>
      </c>
      <c r="AF15" s="48">
        <f t="shared" si="14"/>
        <v>0</v>
      </c>
      <c r="AG15" s="48">
        <f t="shared" si="14"/>
        <v>0</v>
      </c>
      <c r="AH15" s="48">
        <f t="shared" si="14"/>
        <v>0</v>
      </c>
      <c r="AI15" s="48">
        <f t="shared" si="14"/>
        <v>0</v>
      </c>
      <c r="AJ15" s="48">
        <f t="shared" si="14"/>
        <v>0</v>
      </c>
      <c r="AK15" s="48">
        <f t="shared" si="14"/>
        <v>0</v>
      </c>
      <c r="AL15" s="48">
        <f t="shared" si="14"/>
        <v>0</v>
      </c>
      <c r="AM15" s="48">
        <f t="shared" si="14"/>
        <v>0</v>
      </c>
      <c r="AN15" s="48">
        <f t="shared" si="14"/>
        <v>0</v>
      </c>
      <c r="AO15" s="48">
        <f t="shared" si="14"/>
        <v>0</v>
      </c>
      <c r="AP15" s="48">
        <f t="shared" si="14"/>
        <v>0</v>
      </c>
      <c r="AQ15" s="48">
        <f t="shared" si="14"/>
        <v>0</v>
      </c>
      <c r="AR15" s="48">
        <f t="shared" si="14"/>
        <v>0</v>
      </c>
      <c r="AS15" s="48">
        <f t="shared" si="14"/>
        <v>0</v>
      </c>
      <c r="AT15" s="48">
        <f t="shared" si="14"/>
        <v>0</v>
      </c>
      <c r="AU15" s="48">
        <f t="shared" si="14"/>
        <v>0</v>
      </c>
      <c r="AV15" s="48">
        <f t="shared" si="14"/>
        <v>0</v>
      </c>
      <c r="AW15" s="48">
        <f t="shared" si="14"/>
        <v>0</v>
      </c>
      <c r="AX15" s="48">
        <f t="shared" si="14"/>
        <v>0</v>
      </c>
      <c r="AY15" s="48">
        <f t="shared" si="14"/>
        <v>0</v>
      </c>
      <c r="AZ15" s="48">
        <f t="shared" si="14"/>
        <v>0</v>
      </c>
      <c r="BA15" s="48">
        <f t="shared" si="14"/>
        <v>0</v>
      </c>
      <c r="BB15" s="48">
        <f t="shared" si="14"/>
        <v>0</v>
      </c>
      <c r="BC15" s="48">
        <f t="shared" si="14"/>
        <v>0</v>
      </c>
      <c r="BD15" s="48">
        <f t="shared" si="14"/>
        <v>0</v>
      </c>
      <c r="BE15" s="48">
        <f t="shared" si="14"/>
        <v>0</v>
      </c>
      <c r="BF15" s="48">
        <f t="shared" si="14"/>
        <v>0</v>
      </c>
      <c r="BG15" s="48">
        <f t="shared" si="14"/>
        <v>0</v>
      </c>
      <c r="BH15" s="48">
        <f t="shared" si="14"/>
        <v>0</v>
      </c>
      <c r="BI15" s="48">
        <f t="shared" si="14"/>
        <v>0</v>
      </c>
      <c r="BJ15" s="48">
        <f t="shared" si="14"/>
        <v>0</v>
      </c>
      <c r="BK15" s="48">
        <f t="shared" si="14"/>
        <v>0</v>
      </c>
      <c r="BL15" s="48">
        <f t="shared" si="14"/>
        <v>0</v>
      </c>
      <c r="BM15" s="48">
        <f t="shared" si="14"/>
        <v>0</v>
      </c>
      <c r="BN15" s="48">
        <f t="shared" si="14"/>
        <v>0</v>
      </c>
      <c r="BO15" s="48">
        <f t="shared" si="14"/>
        <v>0</v>
      </c>
      <c r="BP15" s="48">
        <f t="shared" si="14"/>
        <v>0</v>
      </c>
      <c r="BQ15" s="48">
        <f t="shared" si="14"/>
        <v>0</v>
      </c>
      <c r="BR15" s="53"/>
    </row>
    <row r="16" spans="1:70" outlineLevel="1" x14ac:dyDescent="0.25">
      <c r="A16" s="53"/>
      <c r="B16" s="70" t="str">
        <f>B$15 &amp; "-" &amp; ROW() - ROW(B$15)</f>
        <v>S2-1</v>
      </c>
      <c r="C16" s="60" t="str">
        <f>"Review " &amp;C9</f>
        <v>Review Team Case Proposals</v>
      </c>
      <c r="D16" s="82"/>
      <c r="E16" s="83" t="str">
        <f>B14</f>
        <v>S1-5</v>
      </c>
      <c r="F16" s="84">
        <f>G14</f>
        <v>44259</v>
      </c>
      <c r="G16" s="84">
        <f t="shared" si="9"/>
        <v>44259</v>
      </c>
      <c r="H16" s="84">
        <f>I14</f>
        <v>44259</v>
      </c>
      <c r="I16" s="84">
        <f t="shared" si="10"/>
        <v>44266</v>
      </c>
      <c r="J16" s="72">
        <v>0</v>
      </c>
      <c r="K16" s="60">
        <v>7</v>
      </c>
      <c r="L16" s="73">
        <f ca="1">IF(G16&lt;=TODAY(),K16,"")</f>
        <v>7</v>
      </c>
      <c r="M16" s="66"/>
      <c r="N16" s="53"/>
      <c r="O16" s="48">
        <f t="shared" si="3"/>
        <v>0</v>
      </c>
      <c r="P16" s="48">
        <f t="shared" si="4"/>
        <v>0</v>
      </c>
      <c r="Q16" s="48">
        <f t="shared" si="4"/>
        <v>0</v>
      </c>
      <c r="R16" s="48">
        <f t="shared" si="4"/>
        <v>0</v>
      </c>
      <c r="S16" s="48">
        <f t="shared" si="4"/>
        <v>0</v>
      </c>
      <c r="T16" s="48">
        <f t="shared" si="4"/>
        <v>0</v>
      </c>
      <c r="U16" s="48">
        <f t="shared" si="4"/>
        <v>0</v>
      </c>
      <c r="V16" s="48">
        <f t="shared" si="4"/>
        <v>1</v>
      </c>
      <c r="W16" s="48">
        <f t="shared" si="4"/>
        <v>0</v>
      </c>
      <c r="X16" s="48">
        <f t="shared" si="4"/>
        <v>0</v>
      </c>
      <c r="Y16" s="48">
        <f t="shared" si="4"/>
        <v>0</v>
      </c>
      <c r="Z16" s="48">
        <f t="shared" si="4"/>
        <v>0</v>
      </c>
      <c r="AA16" s="48">
        <f t="shared" si="4"/>
        <v>0</v>
      </c>
      <c r="AB16" s="48">
        <f t="shared" si="4"/>
        <v>0</v>
      </c>
      <c r="AC16" s="48">
        <f t="shared" si="4"/>
        <v>0</v>
      </c>
      <c r="AD16" s="48">
        <f t="shared" si="4"/>
        <v>0</v>
      </c>
      <c r="AE16" s="48">
        <f t="shared" si="4"/>
        <v>0</v>
      </c>
      <c r="AF16" s="48">
        <f t="shared" si="5"/>
        <v>0</v>
      </c>
      <c r="AG16" s="48">
        <f t="shared" si="5"/>
        <v>0</v>
      </c>
      <c r="AH16" s="48">
        <f t="shared" si="5"/>
        <v>0</v>
      </c>
      <c r="AI16" s="48">
        <f t="shared" si="5"/>
        <v>0</v>
      </c>
      <c r="AJ16" s="48">
        <f t="shared" si="5"/>
        <v>0</v>
      </c>
      <c r="AK16" s="48">
        <f t="shared" si="5"/>
        <v>0</v>
      </c>
      <c r="AL16" s="48">
        <f t="shared" si="5"/>
        <v>0</v>
      </c>
      <c r="AM16" s="48">
        <f t="shared" si="5"/>
        <v>0</v>
      </c>
      <c r="AN16" s="48">
        <f t="shared" si="5"/>
        <v>0</v>
      </c>
      <c r="AO16" s="48">
        <f t="shared" si="5"/>
        <v>0</v>
      </c>
      <c r="AP16" s="48">
        <f t="shared" si="5"/>
        <v>0</v>
      </c>
      <c r="AQ16" s="48">
        <f t="shared" si="5"/>
        <v>0</v>
      </c>
      <c r="AR16" s="48">
        <f t="shared" si="5"/>
        <v>0</v>
      </c>
      <c r="AS16" s="48">
        <f t="shared" si="5"/>
        <v>0</v>
      </c>
      <c r="AT16" s="48">
        <f t="shared" si="5"/>
        <v>0</v>
      </c>
      <c r="AU16" s="48">
        <f t="shared" si="5"/>
        <v>0</v>
      </c>
      <c r="AV16" s="48">
        <f t="shared" si="6"/>
        <v>0</v>
      </c>
      <c r="AW16" s="48">
        <f t="shared" si="6"/>
        <v>0</v>
      </c>
      <c r="AX16" s="48">
        <f t="shared" si="6"/>
        <v>0</v>
      </c>
      <c r="AY16" s="48">
        <f t="shared" si="6"/>
        <v>0</v>
      </c>
      <c r="AZ16" s="48">
        <f t="shared" si="6"/>
        <v>0</v>
      </c>
      <c r="BA16" s="48">
        <f t="shared" si="6"/>
        <v>0</v>
      </c>
      <c r="BB16" s="48">
        <f t="shared" si="6"/>
        <v>0</v>
      </c>
      <c r="BC16" s="48">
        <f t="shared" si="6"/>
        <v>0</v>
      </c>
      <c r="BD16" s="48">
        <f t="shared" si="6"/>
        <v>0</v>
      </c>
      <c r="BE16" s="48">
        <f t="shared" si="6"/>
        <v>0</v>
      </c>
      <c r="BF16" s="48">
        <f t="shared" si="6"/>
        <v>0</v>
      </c>
      <c r="BG16" s="48">
        <f t="shared" si="6"/>
        <v>0</v>
      </c>
      <c r="BH16" s="48">
        <f t="shared" si="6"/>
        <v>0</v>
      </c>
      <c r="BI16" s="48">
        <f t="shared" si="6"/>
        <v>0</v>
      </c>
      <c r="BJ16" s="48">
        <f t="shared" si="6"/>
        <v>0</v>
      </c>
      <c r="BK16" s="48">
        <f t="shared" si="6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  <c r="BO16" s="48">
        <f t="shared" si="7"/>
        <v>0</v>
      </c>
      <c r="BP16" s="48">
        <f t="shared" si="7"/>
        <v>0</v>
      </c>
      <c r="BQ16" s="48">
        <f t="shared" si="7"/>
        <v>0</v>
      </c>
      <c r="BR16" s="53"/>
    </row>
    <row r="17" spans="1:70" outlineLevel="1" x14ac:dyDescent="0.25">
      <c r="A17" s="53"/>
      <c r="B17" s="70" t="str">
        <f t="shared" ref="B17:B21" si="15">B$15 &amp; "-" &amp; ROW() - ROW(B$15)</f>
        <v>S2-2</v>
      </c>
      <c r="C17" s="75" t="s">
        <v>79</v>
      </c>
      <c r="D17" s="82"/>
      <c r="E17" s="83"/>
      <c r="F17" s="84">
        <f>G16</f>
        <v>44259</v>
      </c>
      <c r="G17" s="84">
        <f t="shared" si="9"/>
        <v>44263</v>
      </c>
      <c r="H17" s="84">
        <f>I16</f>
        <v>44266</v>
      </c>
      <c r="I17" s="84">
        <f t="shared" si="10"/>
        <v>44268</v>
      </c>
      <c r="J17" s="72">
        <v>4</v>
      </c>
      <c r="K17" s="60">
        <v>2</v>
      </c>
      <c r="L17" s="73">
        <f t="shared" ref="L17:L21" ca="1" si="16">IF(G17&lt;=TODAY(),K17,"")</f>
        <v>2</v>
      </c>
      <c r="M17" s="66"/>
      <c r="N17" s="53"/>
      <c r="O17" s="48">
        <f t="shared" si="3"/>
        <v>0</v>
      </c>
      <c r="P17" s="48">
        <f t="shared" si="4"/>
        <v>0</v>
      </c>
      <c r="Q17" s="48">
        <f t="shared" si="4"/>
        <v>0</v>
      </c>
      <c r="R17" s="48">
        <f t="shared" si="4"/>
        <v>0</v>
      </c>
      <c r="S17" s="48">
        <f t="shared" si="4"/>
        <v>0</v>
      </c>
      <c r="T17" s="48">
        <f t="shared" si="4"/>
        <v>0</v>
      </c>
      <c r="U17" s="48">
        <f t="shared" si="4"/>
        <v>0</v>
      </c>
      <c r="V17" s="48">
        <f t="shared" si="4"/>
        <v>1</v>
      </c>
      <c r="W17" s="48">
        <f t="shared" si="4"/>
        <v>1</v>
      </c>
      <c r="X17" s="48">
        <f t="shared" si="4"/>
        <v>1</v>
      </c>
      <c r="Y17" s="48">
        <f t="shared" si="4"/>
        <v>1</v>
      </c>
      <c r="Z17" s="48">
        <f t="shared" si="4"/>
        <v>1</v>
      </c>
      <c r="AA17" s="48">
        <f t="shared" si="4"/>
        <v>0</v>
      </c>
      <c r="AB17" s="48">
        <f t="shared" si="4"/>
        <v>0</v>
      </c>
      <c r="AC17" s="48">
        <f t="shared" si="4"/>
        <v>0</v>
      </c>
      <c r="AD17" s="48">
        <f t="shared" si="4"/>
        <v>0</v>
      </c>
      <c r="AE17" s="48">
        <f t="shared" si="4"/>
        <v>0</v>
      </c>
      <c r="AF17" s="48">
        <f t="shared" si="5"/>
        <v>0</v>
      </c>
      <c r="AG17" s="48">
        <f t="shared" si="5"/>
        <v>0</v>
      </c>
      <c r="AH17" s="48">
        <f t="shared" si="5"/>
        <v>0</v>
      </c>
      <c r="AI17" s="48">
        <f t="shared" si="5"/>
        <v>0</v>
      </c>
      <c r="AJ17" s="48">
        <f t="shared" si="5"/>
        <v>0</v>
      </c>
      <c r="AK17" s="48">
        <f t="shared" si="5"/>
        <v>0</v>
      </c>
      <c r="AL17" s="48">
        <f t="shared" si="5"/>
        <v>0</v>
      </c>
      <c r="AM17" s="48">
        <f t="shared" si="5"/>
        <v>0</v>
      </c>
      <c r="AN17" s="48">
        <f t="shared" si="5"/>
        <v>0</v>
      </c>
      <c r="AO17" s="48">
        <f t="shared" si="5"/>
        <v>0</v>
      </c>
      <c r="AP17" s="48">
        <f t="shared" si="5"/>
        <v>0</v>
      </c>
      <c r="AQ17" s="48">
        <f t="shared" si="5"/>
        <v>0</v>
      </c>
      <c r="AR17" s="48">
        <f t="shared" si="5"/>
        <v>0</v>
      </c>
      <c r="AS17" s="48">
        <f t="shared" si="5"/>
        <v>0</v>
      </c>
      <c r="AT17" s="48">
        <f t="shared" si="5"/>
        <v>0</v>
      </c>
      <c r="AU17" s="48">
        <f t="shared" si="5"/>
        <v>0</v>
      </c>
      <c r="AV17" s="48">
        <f t="shared" si="6"/>
        <v>0</v>
      </c>
      <c r="AW17" s="48">
        <f t="shared" si="6"/>
        <v>0</v>
      </c>
      <c r="AX17" s="48">
        <f t="shared" si="6"/>
        <v>0</v>
      </c>
      <c r="AY17" s="48">
        <f t="shared" si="6"/>
        <v>0</v>
      </c>
      <c r="AZ17" s="48">
        <f t="shared" si="6"/>
        <v>0</v>
      </c>
      <c r="BA17" s="48">
        <f t="shared" si="6"/>
        <v>0</v>
      </c>
      <c r="BB17" s="48">
        <f t="shared" si="6"/>
        <v>0</v>
      </c>
      <c r="BC17" s="48">
        <f t="shared" si="6"/>
        <v>0</v>
      </c>
      <c r="BD17" s="48">
        <f t="shared" si="6"/>
        <v>0</v>
      </c>
      <c r="BE17" s="48">
        <f t="shared" si="6"/>
        <v>0</v>
      </c>
      <c r="BF17" s="48">
        <f t="shared" si="6"/>
        <v>0</v>
      </c>
      <c r="BG17" s="48">
        <f t="shared" si="6"/>
        <v>0</v>
      </c>
      <c r="BH17" s="48">
        <f t="shared" si="6"/>
        <v>0</v>
      </c>
      <c r="BI17" s="48">
        <f t="shared" si="6"/>
        <v>0</v>
      </c>
      <c r="BJ17" s="48">
        <f t="shared" si="6"/>
        <v>0</v>
      </c>
      <c r="BK17" s="48">
        <f t="shared" si="6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  <c r="BO17" s="48">
        <f t="shared" si="7"/>
        <v>0</v>
      </c>
      <c r="BP17" s="48">
        <f t="shared" si="7"/>
        <v>0</v>
      </c>
      <c r="BQ17" s="48">
        <f t="shared" si="7"/>
        <v>0</v>
      </c>
      <c r="BR17" s="53"/>
    </row>
    <row r="18" spans="1:70" outlineLevel="1" x14ac:dyDescent="0.25">
      <c r="A18" s="53"/>
      <c r="B18" s="70" t="str">
        <f t="shared" si="15"/>
        <v>S2-3</v>
      </c>
      <c r="C18" s="76" t="s">
        <v>50</v>
      </c>
      <c r="D18" s="82"/>
      <c r="E18" s="83"/>
      <c r="F18" s="84">
        <f t="shared" ref="F18:F19" si="17">G17</f>
        <v>44263</v>
      </c>
      <c r="G18" s="84">
        <f t="shared" si="9"/>
        <v>44264</v>
      </c>
      <c r="H18" s="84">
        <f t="shared" ref="H18:H21" si="18">I17</f>
        <v>44268</v>
      </c>
      <c r="I18" s="84">
        <f t="shared" si="10"/>
        <v>44268</v>
      </c>
      <c r="J18" s="72">
        <v>1</v>
      </c>
      <c r="K18" s="60">
        <v>0</v>
      </c>
      <c r="L18" s="73">
        <f t="shared" ca="1" si="16"/>
        <v>0</v>
      </c>
      <c r="M18" s="66"/>
      <c r="N18" s="53"/>
      <c r="O18" s="48">
        <f t="shared" si="3"/>
        <v>0</v>
      </c>
      <c r="P18" s="48">
        <f t="shared" si="4"/>
        <v>0</v>
      </c>
      <c r="Q18" s="48">
        <f t="shared" si="4"/>
        <v>0</v>
      </c>
      <c r="R18" s="48">
        <f t="shared" si="4"/>
        <v>0</v>
      </c>
      <c r="S18" s="48">
        <f t="shared" si="4"/>
        <v>0</v>
      </c>
      <c r="T18" s="48">
        <f t="shared" si="4"/>
        <v>0</v>
      </c>
      <c r="U18" s="48">
        <f t="shared" si="4"/>
        <v>0</v>
      </c>
      <c r="V18" s="48">
        <f t="shared" si="4"/>
        <v>0</v>
      </c>
      <c r="W18" s="48">
        <f t="shared" si="4"/>
        <v>0</v>
      </c>
      <c r="X18" s="48">
        <f t="shared" si="4"/>
        <v>0</v>
      </c>
      <c r="Y18" s="48">
        <f t="shared" si="4"/>
        <v>0</v>
      </c>
      <c r="Z18" s="48">
        <f t="shared" si="4"/>
        <v>1</v>
      </c>
      <c r="AA18" s="48">
        <f t="shared" si="4"/>
        <v>1</v>
      </c>
      <c r="AB18" s="48">
        <f t="shared" si="4"/>
        <v>0</v>
      </c>
      <c r="AC18" s="48">
        <f t="shared" si="4"/>
        <v>0</v>
      </c>
      <c r="AD18" s="48">
        <f t="shared" si="4"/>
        <v>0</v>
      </c>
      <c r="AE18" s="48">
        <f t="shared" si="4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8">
        <f t="shared" si="5"/>
        <v>0</v>
      </c>
      <c r="AK18" s="48">
        <f t="shared" si="5"/>
        <v>0</v>
      </c>
      <c r="AL18" s="48">
        <f t="shared" si="5"/>
        <v>0</v>
      </c>
      <c r="AM18" s="48">
        <f t="shared" si="5"/>
        <v>0</v>
      </c>
      <c r="AN18" s="48">
        <f t="shared" si="5"/>
        <v>0</v>
      </c>
      <c r="AO18" s="48">
        <f t="shared" si="5"/>
        <v>0</v>
      </c>
      <c r="AP18" s="48">
        <f t="shared" si="5"/>
        <v>0</v>
      </c>
      <c r="AQ18" s="48">
        <f t="shared" si="5"/>
        <v>0</v>
      </c>
      <c r="AR18" s="48">
        <f t="shared" si="5"/>
        <v>0</v>
      </c>
      <c r="AS18" s="48">
        <f t="shared" si="5"/>
        <v>0</v>
      </c>
      <c r="AT18" s="48">
        <f t="shared" si="5"/>
        <v>0</v>
      </c>
      <c r="AU18" s="48">
        <f t="shared" si="5"/>
        <v>0</v>
      </c>
      <c r="AV18" s="48">
        <f t="shared" si="6"/>
        <v>0</v>
      </c>
      <c r="AW18" s="48">
        <f t="shared" si="6"/>
        <v>0</v>
      </c>
      <c r="AX18" s="48">
        <f t="shared" si="6"/>
        <v>0</v>
      </c>
      <c r="AY18" s="48">
        <f t="shared" si="6"/>
        <v>0</v>
      </c>
      <c r="AZ18" s="48">
        <f t="shared" si="6"/>
        <v>0</v>
      </c>
      <c r="BA18" s="48">
        <f t="shared" si="6"/>
        <v>0</v>
      </c>
      <c r="BB18" s="48">
        <f t="shared" si="6"/>
        <v>0</v>
      </c>
      <c r="BC18" s="48">
        <f t="shared" si="6"/>
        <v>0</v>
      </c>
      <c r="BD18" s="48">
        <f t="shared" si="6"/>
        <v>0</v>
      </c>
      <c r="BE18" s="48">
        <f t="shared" si="6"/>
        <v>0</v>
      </c>
      <c r="BF18" s="48">
        <f t="shared" si="6"/>
        <v>0</v>
      </c>
      <c r="BG18" s="48">
        <f t="shared" si="6"/>
        <v>0</v>
      </c>
      <c r="BH18" s="48">
        <f t="shared" si="6"/>
        <v>0</v>
      </c>
      <c r="BI18" s="48">
        <f t="shared" si="6"/>
        <v>0</v>
      </c>
      <c r="BJ18" s="48">
        <f t="shared" si="6"/>
        <v>0</v>
      </c>
      <c r="BK18" s="48">
        <f t="shared" si="6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  <c r="BO18" s="48">
        <f t="shared" si="7"/>
        <v>0</v>
      </c>
      <c r="BP18" s="48">
        <f t="shared" si="7"/>
        <v>0</v>
      </c>
      <c r="BQ18" s="48">
        <f t="shared" si="7"/>
        <v>0</v>
      </c>
      <c r="BR18" s="53"/>
    </row>
    <row r="19" spans="1:70" outlineLevel="1" x14ac:dyDescent="0.25">
      <c r="A19" s="53"/>
      <c r="B19" s="70" t="str">
        <f t="shared" si="15"/>
        <v>S2-4</v>
      </c>
      <c r="C19" s="60" t="str">
        <f>"Develop " &amp; C15</f>
        <v xml:space="preserve">Develop Final Plan </v>
      </c>
      <c r="D19" s="82"/>
      <c r="E19" s="83"/>
      <c r="F19" s="84">
        <f t="shared" si="17"/>
        <v>44264</v>
      </c>
      <c r="G19" s="84">
        <f t="shared" si="9"/>
        <v>44265</v>
      </c>
      <c r="H19" s="84">
        <f t="shared" si="18"/>
        <v>44268</v>
      </c>
      <c r="I19" s="84">
        <f t="shared" si="10"/>
        <v>44269</v>
      </c>
      <c r="J19" s="72">
        <v>1</v>
      </c>
      <c r="K19" s="60">
        <v>1</v>
      </c>
      <c r="L19" s="73">
        <f t="shared" ca="1" si="16"/>
        <v>1</v>
      </c>
      <c r="M19" s="66"/>
      <c r="N19" s="53"/>
      <c r="O19" s="48">
        <f t="shared" si="3"/>
        <v>0</v>
      </c>
      <c r="P19" s="48">
        <f t="shared" si="4"/>
        <v>0</v>
      </c>
      <c r="Q19" s="48">
        <f t="shared" si="4"/>
        <v>0</v>
      </c>
      <c r="R19" s="48">
        <f t="shared" si="4"/>
        <v>0</v>
      </c>
      <c r="S19" s="48">
        <f t="shared" si="4"/>
        <v>0</v>
      </c>
      <c r="T19" s="48">
        <f t="shared" si="4"/>
        <v>0</v>
      </c>
      <c r="U19" s="48">
        <f t="shared" si="4"/>
        <v>0</v>
      </c>
      <c r="V19" s="48">
        <f t="shared" si="4"/>
        <v>0</v>
      </c>
      <c r="W19" s="48">
        <f t="shared" si="4"/>
        <v>0</v>
      </c>
      <c r="X19" s="48">
        <f t="shared" si="4"/>
        <v>0</v>
      </c>
      <c r="Y19" s="48">
        <f t="shared" si="4"/>
        <v>0</v>
      </c>
      <c r="Z19" s="48">
        <f t="shared" si="4"/>
        <v>0</v>
      </c>
      <c r="AA19" s="48">
        <f t="shared" si="4"/>
        <v>1</v>
      </c>
      <c r="AB19" s="48">
        <f t="shared" si="4"/>
        <v>1</v>
      </c>
      <c r="AC19" s="48">
        <f t="shared" si="4"/>
        <v>0</v>
      </c>
      <c r="AD19" s="48">
        <f t="shared" si="4"/>
        <v>0</v>
      </c>
      <c r="AE19" s="48">
        <f t="shared" si="4"/>
        <v>0</v>
      </c>
      <c r="AF19" s="48">
        <f t="shared" si="5"/>
        <v>0</v>
      </c>
      <c r="AG19" s="48">
        <f t="shared" si="5"/>
        <v>0</v>
      </c>
      <c r="AH19" s="48">
        <f t="shared" si="5"/>
        <v>0</v>
      </c>
      <c r="AI19" s="48">
        <f t="shared" si="5"/>
        <v>0</v>
      </c>
      <c r="AJ19" s="48">
        <f t="shared" si="5"/>
        <v>0</v>
      </c>
      <c r="AK19" s="48">
        <f t="shared" si="5"/>
        <v>0</v>
      </c>
      <c r="AL19" s="48">
        <f t="shared" si="5"/>
        <v>0</v>
      </c>
      <c r="AM19" s="48">
        <f t="shared" si="5"/>
        <v>0</v>
      </c>
      <c r="AN19" s="48">
        <f t="shared" si="5"/>
        <v>0</v>
      </c>
      <c r="AO19" s="48">
        <f t="shared" si="5"/>
        <v>0</v>
      </c>
      <c r="AP19" s="48">
        <f t="shared" si="5"/>
        <v>0</v>
      </c>
      <c r="AQ19" s="48">
        <f t="shared" si="5"/>
        <v>0</v>
      </c>
      <c r="AR19" s="48">
        <f t="shared" si="5"/>
        <v>0</v>
      </c>
      <c r="AS19" s="48">
        <f t="shared" si="5"/>
        <v>0</v>
      </c>
      <c r="AT19" s="48">
        <f t="shared" si="5"/>
        <v>0</v>
      </c>
      <c r="AU19" s="48">
        <f t="shared" si="5"/>
        <v>0</v>
      </c>
      <c r="AV19" s="48">
        <f t="shared" si="6"/>
        <v>0</v>
      </c>
      <c r="AW19" s="48">
        <f t="shared" si="6"/>
        <v>0</v>
      </c>
      <c r="AX19" s="48">
        <f t="shared" si="6"/>
        <v>0</v>
      </c>
      <c r="AY19" s="48">
        <f t="shared" si="6"/>
        <v>0</v>
      </c>
      <c r="AZ19" s="48">
        <f t="shared" si="6"/>
        <v>0</v>
      </c>
      <c r="BA19" s="48">
        <f t="shared" si="6"/>
        <v>0</v>
      </c>
      <c r="BB19" s="48">
        <f t="shared" si="6"/>
        <v>0</v>
      </c>
      <c r="BC19" s="48">
        <f t="shared" si="6"/>
        <v>0</v>
      </c>
      <c r="BD19" s="48">
        <f t="shared" si="6"/>
        <v>0</v>
      </c>
      <c r="BE19" s="48">
        <f t="shared" si="6"/>
        <v>0</v>
      </c>
      <c r="BF19" s="48">
        <f t="shared" si="6"/>
        <v>0</v>
      </c>
      <c r="BG19" s="48">
        <f t="shared" si="6"/>
        <v>0</v>
      </c>
      <c r="BH19" s="48">
        <f t="shared" si="6"/>
        <v>0</v>
      </c>
      <c r="BI19" s="48">
        <f t="shared" si="6"/>
        <v>0</v>
      </c>
      <c r="BJ19" s="48">
        <f t="shared" si="6"/>
        <v>0</v>
      </c>
      <c r="BK19" s="48">
        <f t="shared" si="6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  <c r="BO19" s="48">
        <f t="shared" si="7"/>
        <v>0</v>
      </c>
      <c r="BP19" s="48">
        <f t="shared" si="7"/>
        <v>0</v>
      </c>
      <c r="BQ19" s="48">
        <f t="shared" si="7"/>
        <v>0</v>
      </c>
      <c r="BR19" s="53"/>
    </row>
    <row r="20" spans="1:70" outlineLevel="1" x14ac:dyDescent="0.25">
      <c r="A20" s="53"/>
      <c r="B20" s="70" t="str">
        <f t="shared" si="15"/>
        <v>S2-5</v>
      </c>
      <c r="C20" s="74" t="str">
        <f>"Finalized " &amp;C15</f>
        <v xml:space="preserve">Finalized Final Plan </v>
      </c>
      <c r="D20" s="82"/>
      <c r="E20" s="83"/>
      <c r="F20" s="84">
        <f t="shared" ref="F20:F21" si="19">G19</f>
        <v>44265</v>
      </c>
      <c r="G20" s="84">
        <f t="shared" si="9"/>
        <v>44266</v>
      </c>
      <c r="H20" s="84">
        <f t="shared" si="18"/>
        <v>44269</v>
      </c>
      <c r="I20" s="84">
        <f t="shared" si="10"/>
        <v>44270</v>
      </c>
      <c r="J20" s="72">
        <v>1</v>
      </c>
      <c r="K20" s="60">
        <v>1</v>
      </c>
      <c r="L20" s="73">
        <f t="shared" ca="1" si="16"/>
        <v>1</v>
      </c>
      <c r="M20" s="66"/>
      <c r="N20" s="53"/>
      <c r="O20" s="48">
        <f t="shared" si="3"/>
        <v>0</v>
      </c>
      <c r="P20" s="48">
        <f t="shared" si="4"/>
        <v>0</v>
      </c>
      <c r="Q20" s="48">
        <f t="shared" si="4"/>
        <v>0</v>
      </c>
      <c r="R20" s="48">
        <f t="shared" si="4"/>
        <v>0</v>
      </c>
      <c r="S20" s="48">
        <f t="shared" si="4"/>
        <v>0</v>
      </c>
      <c r="T20" s="48">
        <f t="shared" si="4"/>
        <v>0</v>
      </c>
      <c r="U20" s="48">
        <f t="shared" si="4"/>
        <v>0</v>
      </c>
      <c r="V20" s="48">
        <f t="shared" si="4"/>
        <v>0</v>
      </c>
      <c r="W20" s="48">
        <f t="shared" si="4"/>
        <v>0</v>
      </c>
      <c r="X20" s="48">
        <f t="shared" si="4"/>
        <v>0</v>
      </c>
      <c r="Y20" s="48">
        <f t="shared" si="4"/>
        <v>0</v>
      </c>
      <c r="Z20" s="48">
        <f t="shared" si="4"/>
        <v>0</v>
      </c>
      <c r="AA20" s="48">
        <f t="shared" si="4"/>
        <v>0</v>
      </c>
      <c r="AB20" s="48">
        <f t="shared" si="4"/>
        <v>1</v>
      </c>
      <c r="AC20" s="48">
        <f t="shared" si="4"/>
        <v>1</v>
      </c>
      <c r="AD20" s="48">
        <f t="shared" si="4"/>
        <v>0</v>
      </c>
      <c r="AE20" s="48">
        <f t="shared" si="4"/>
        <v>0</v>
      </c>
      <c r="AF20" s="48">
        <f t="shared" si="5"/>
        <v>0</v>
      </c>
      <c r="AG20" s="48">
        <f t="shared" si="5"/>
        <v>0</v>
      </c>
      <c r="AH20" s="48">
        <f t="shared" si="5"/>
        <v>0</v>
      </c>
      <c r="AI20" s="48">
        <f t="shared" si="5"/>
        <v>0</v>
      </c>
      <c r="AJ20" s="48">
        <f t="shared" si="5"/>
        <v>0</v>
      </c>
      <c r="AK20" s="48">
        <f t="shared" si="5"/>
        <v>0</v>
      </c>
      <c r="AL20" s="48">
        <f t="shared" si="5"/>
        <v>0</v>
      </c>
      <c r="AM20" s="48">
        <f t="shared" si="5"/>
        <v>0</v>
      </c>
      <c r="AN20" s="48">
        <f t="shared" si="5"/>
        <v>0</v>
      </c>
      <c r="AO20" s="48">
        <f t="shared" si="5"/>
        <v>0</v>
      </c>
      <c r="AP20" s="48">
        <f t="shared" si="5"/>
        <v>0</v>
      </c>
      <c r="AQ20" s="48">
        <f t="shared" si="5"/>
        <v>0</v>
      </c>
      <c r="AR20" s="48">
        <f t="shared" si="5"/>
        <v>0</v>
      </c>
      <c r="AS20" s="48">
        <f t="shared" si="5"/>
        <v>0</v>
      </c>
      <c r="AT20" s="48">
        <f t="shared" si="5"/>
        <v>0</v>
      </c>
      <c r="AU20" s="48">
        <f t="shared" si="5"/>
        <v>0</v>
      </c>
      <c r="AV20" s="48">
        <f t="shared" si="6"/>
        <v>0</v>
      </c>
      <c r="AW20" s="48">
        <f t="shared" si="6"/>
        <v>0</v>
      </c>
      <c r="AX20" s="48">
        <f t="shared" si="6"/>
        <v>0</v>
      </c>
      <c r="AY20" s="48">
        <f t="shared" si="6"/>
        <v>0</v>
      </c>
      <c r="AZ20" s="48">
        <f t="shared" si="6"/>
        <v>0</v>
      </c>
      <c r="BA20" s="48">
        <f t="shared" si="6"/>
        <v>0</v>
      </c>
      <c r="BB20" s="48">
        <f t="shared" si="6"/>
        <v>0</v>
      </c>
      <c r="BC20" s="48">
        <f t="shared" si="6"/>
        <v>0</v>
      </c>
      <c r="BD20" s="48">
        <f t="shared" si="6"/>
        <v>0</v>
      </c>
      <c r="BE20" s="48">
        <f t="shared" si="6"/>
        <v>0</v>
      </c>
      <c r="BF20" s="48">
        <f t="shared" si="6"/>
        <v>0</v>
      </c>
      <c r="BG20" s="48">
        <f t="shared" si="6"/>
        <v>0</v>
      </c>
      <c r="BH20" s="48">
        <f t="shared" si="6"/>
        <v>0</v>
      </c>
      <c r="BI20" s="48">
        <f t="shared" si="6"/>
        <v>0</v>
      </c>
      <c r="BJ20" s="48">
        <f t="shared" si="6"/>
        <v>0</v>
      </c>
      <c r="BK20" s="48">
        <f t="shared" si="6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  <c r="BO20" s="48">
        <f t="shared" si="7"/>
        <v>0</v>
      </c>
      <c r="BP20" s="48">
        <f t="shared" si="7"/>
        <v>0</v>
      </c>
      <c r="BQ20" s="48">
        <f t="shared" si="7"/>
        <v>0</v>
      </c>
      <c r="BR20" s="53"/>
    </row>
    <row r="21" spans="1:70" outlineLevel="1" x14ac:dyDescent="0.25">
      <c r="A21" s="53"/>
      <c r="B21" s="70" t="str">
        <f t="shared" si="15"/>
        <v>S2-6</v>
      </c>
      <c r="C21" s="74" t="str">
        <f>"Submit " &amp; C15</f>
        <v xml:space="preserve">Submit Final Plan </v>
      </c>
      <c r="D21" s="82">
        <v>44273</v>
      </c>
      <c r="E21" s="83"/>
      <c r="F21" s="84">
        <f t="shared" si="19"/>
        <v>44266</v>
      </c>
      <c r="G21" s="84">
        <f t="shared" si="9"/>
        <v>44268</v>
      </c>
      <c r="H21" s="84">
        <f t="shared" si="18"/>
        <v>44270</v>
      </c>
      <c r="I21" s="84">
        <f t="shared" si="10"/>
        <v>44270</v>
      </c>
      <c r="J21" s="72">
        <v>2</v>
      </c>
      <c r="K21" s="60"/>
      <c r="L21" s="73">
        <f t="shared" ca="1" si="16"/>
        <v>0</v>
      </c>
      <c r="M21" s="66"/>
      <c r="N21" s="53"/>
      <c r="O21" s="48">
        <f t="shared" si="3"/>
        <v>0</v>
      </c>
      <c r="P21" s="48">
        <f t="shared" si="4"/>
        <v>0</v>
      </c>
      <c r="Q21" s="48">
        <f t="shared" si="4"/>
        <v>0</v>
      </c>
      <c r="R21" s="48">
        <f t="shared" si="4"/>
        <v>0</v>
      </c>
      <c r="S21" s="48">
        <f t="shared" si="4"/>
        <v>0</v>
      </c>
      <c r="T21" s="48">
        <f t="shared" si="4"/>
        <v>0</v>
      </c>
      <c r="U21" s="48">
        <f t="shared" si="4"/>
        <v>0</v>
      </c>
      <c r="V21" s="48">
        <f t="shared" si="4"/>
        <v>0</v>
      </c>
      <c r="W21" s="48">
        <f t="shared" si="4"/>
        <v>0</v>
      </c>
      <c r="X21" s="48">
        <f t="shared" si="4"/>
        <v>0</v>
      </c>
      <c r="Y21" s="48">
        <f t="shared" si="4"/>
        <v>0</v>
      </c>
      <c r="Z21" s="48">
        <f t="shared" si="4"/>
        <v>0</v>
      </c>
      <c r="AA21" s="48">
        <f t="shared" si="4"/>
        <v>0</v>
      </c>
      <c r="AB21" s="48">
        <f t="shared" si="4"/>
        <v>0</v>
      </c>
      <c r="AC21" s="48">
        <f t="shared" si="4"/>
        <v>1</v>
      </c>
      <c r="AD21" s="48">
        <f t="shared" si="4"/>
        <v>1</v>
      </c>
      <c r="AE21" s="48">
        <f t="shared" si="4"/>
        <v>1</v>
      </c>
      <c r="AF21" s="48">
        <f t="shared" si="5"/>
        <v>0</v>
      </c>
      <c r="AG21" s="48">
        <f t="shared" si="5"/>
        <v>0</v>
      </c>
      <c r="AH21" s="48">
        <f t="shared" si="5"/>
        <v>0</v>
      </c>
      <c r="AI21" s="48">
        <f t="shared" si="5"/>
        <v>0</v>
      </c>
      <c r="AJ21" s="48">
        <f t="shared" si="5"/>
        <v>0</v>
      </c>
      <c r="AK21" s="48">
        <f t="shared" si="5"/>
        <v>0</v>
      </c>
      <c r="AL21" s="48">
        <f t="shared" si="5"/>
        <v>0</v>
      </c>
      <c r="AM21" s="48">
        <f t="shared" si="5"/>
        <v>0</v>
      </c>
      <c r="AN21" s="48">
        <f t="shared" si="5"/>
        <v>0</v>
      </c>
      <c r="AO21" s="48">
        <f t="shared" si="5"/>
        <v>0</v>
      </c>
      <c r="AP21" s="48">
        <f t="shared" si="5"/>
        <v>0</v>
      </c>
      <c r="AQ21" s="48">
        <f t="shared" si="5"/>
        <v>0</v>
      </c>
      <c r="AR21" s="48">
        <f t="shared" si="5"/>
        <v>0</v>
      </c>
      <c r="AS21" s="48">
        <f t="shared" si="5"/>
        <v>0</v>
      </c>
      <c r="AT21" s="48">
        <f t="shared" si="5"/>
        <v>0</v>
      </c>
      <c r="AU21" s="48">
        <f t="shared" si="5"/>
        <v>0</v>
      </c>
      <c r="AV21" s="48">
        <f t="shared" si="6"/>
        <v>0</v>
      </c>
      <c r="AW21" s="48">
        <f t="shared" si="6"/>
        <v>0</v>
      </c>
      <c r="AX21" s="48">
        <f t="shared" si="6"/>
        <v>0</v>
      </c>
      <c r="AY21" s="48">
        <f t="shared" si="6"/>
        <v>0</v>
      </c>
      <c r="AZ21" s="48">
        <f t="shared" si="6"/>
        <v>0</v>
      </c>
      <c r="BA21" s="48">
        <f t="shared" si="6"/>
        <v>0</v>
      </c>
      <c r="BB21" s="48">
        <f t="shared" si="6"/>
        <v>0</v>
      </c>
      <c r="BC21" s="48">
        <f t="shared" si="6"/>
        <v>0</v>
      </c>
      <c r="BD21" s="48">
        <f t="shared" si="6"/>
        <v>0</v>
      </c>
      <c r="BE21" s="48">
        <f t="shared" si="6"/>
        <v>0</v>
      </c>
      <c r="BF21" s="48">
        <f t="shared" si="6"/>
        <v>0</v>
      </c>
      <c r="BG21" s="48">
        <f t="shared" si="6"/>
        <v>0</v>
      </c>
      <c r="BH21" s="48">
        <f t="shared" si="6"/>
        <v>0</v>
      </c>
      <c r="BI21" s="48">
        <f t="shared" si="6"/>
        <v>0</v>
      </c>
      <c r="BJ21" s="48">
        <f t="shared" si="6"/>
        <v>0</v>
      </c>
      <c r="BK21" s="48">
        <f t="shared" si="6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  <c r="BO21" s="48">
        <f t="shared" si="7"/>
        <v>0</v>
      </c>
      <c r="BP21" s="48">
        <f t="shared" si="7"/>
        <v>0</v>
      </c>
      <c r="BQ21" s="48">
        <f t="shared" si="7"/>
        <v>0</v>
      </c>
      <c r="BR21" s="53"/>
    </row>
    <row r="22" spans="1:70" x14ac:dyDescent="0.25">
      <c r="A22" s="53"/>
      <c r="B22" s="67" t="s">
        <v>39</v>
      </c>
      <c r="C22" s="68" t="s">
        <v>47</v>
      </c>
      <c r="D22" s="80">
        <f>MAX(D23:D27)</f>
        <v>44280</v>
      </c>
      <c r="E22" s="81"/>
      <c r="F22" s="80">
        <f>MIN(F23:F27)</f>
        <v>44268</v>
      </c>
      <c r="G22" s="80">
        <f>MAX(G23:G27)</f>
        <v>44280</v>
      </c>
      <c r="H22" s="80">
        <f>MIN(H23:H27)</f>
        <v>44270</v>
      </c>
      <c r="I22" s="80">
        <f>MAX(I23:I27)</f>
        <v>44270</v>
      </c>
      <c r="J22" s="68">
        <f>SUM(J23:J27)</f>
        <v>12</v>
      </c>
      <c r="K22" s="69">
        <f>SUM(K23:K27)/$J$9</f>
        <v>0</v>
      </c>
      <c r="L22" s="69">
        <f ca="1">SUM(L23:L28)/$J22</f>
        <v>0</v>
      </c>
      <c r="M22" s="69">
        <v>0.2</v>
      </c>
      <c r="N22" s="53"/>
      <c r="O22" s="48">
        <f>IF(AND($G22-O$7&gt;=0,O$7-$F22&gt;=0),1,0)</f>
        <v>0</v>
      </c>
      <c r="P22" s="48">
        <f t="shared" ref="P22:BQ22" si="20">IF(AND($G22-P$7&gt;=0,P$7-$F22&gt;=0),1,0)</f>
        <v>0</v>
      </c>
      <c r="Q22" s="48">
        <f t="shared" si="20"/>
        <v>0</v>
      </c>
      <c r="R22" s="48">
        <f t="shared" si="20"/>
        <v>0</v>
      </c>
      <c r="S22" s="48">
        <f t="shared" si="20"/>
        <v>0</v>
      </c>
      <c r="T22" s="48">
        <f t="shared" si="20"/>
        <v>0</v>
      </c>
      <c r="U22" s="48">
        <f t="shared" si="20"/>
        <v>0</v>
      </c>
      <c r="V22" s="48">
        <f t="shared" si="20"/>
        <v>0</v>
      </c>
      <c r="W22" s="48">
        <f t="shared" si="20"/>
        <v>0</v>
      </c>
      <c r="X22" s="48">
        <f t="shared" si="20"/>
        <v>0</v>
      </c>
      <c r="Y22" s="48">
        <f t="shared" si="20"/>
        <v>0</v>
      </c>
      <c r="Z22" s="48">
        <f t="shared" si="20"/>
        <v>0</v>
      </c>
      <c r="AA22" s="48">
        <f t="shared" si="20"/>
        <v>0</v>
      </c>
      <c r="AB22" s="48">
        <f t="shared" si="20"/>
        <v>0</v>
      </c>
      <c r="AC22" s="48">
        <f t="shared" si="20"/>
        <v>0</v>
      </c>
      <c r="AD22" s="48">
        <f t="shared" si="20"/>
        <v>0</v>
      </c>
      <c r="AE22" s="48">
        <f t="shared" si="20"/>
        <v>1</v>
      </c>
      <c r="AF22" s="48">
        <f t="shared" si="20"/>
        <v>1</v>
      </c>
      <c r="AG22" s="48">
        <f t="shared" si="20"/>
        <v>1</v>
      </c>
      <c r="AH22" s="48">
        <f t="shared" si="20"/>
        <v>1</v>
      </c>
      <c r="AI22" s="48">
        <f t="shared" si="20"/>
        <v>1</v>
      </c>
      <c r="AJ22" s="48">
        <f t="shared" si="20"/>
        <v>1</v>
      </c>
      <c r="AK22" s="48">
        <f t="shared" si="20"/>
        <v>1</v>
      </c>
      <c r="AL22" s="48">
        <f t="shared" si="20"/>
        <v>1</v>
      </c>
      <c r="AM22" s="48">
        <f t="shared" si="20"/>
        <v>1</v>
      </c>
      <c r="AN22" s="48">
        <f t="shared" si="20"/>
        <v>1</v>
      </c>
      <c r="AO22" s="48">
        <f t="shared" si="20"/>
        <v>1</v>
      </c>
      <c r="AP22" s="48">
        <f t="shared" si="20"/>
        <v>1</v>
      </c>
      <c r="AQ22" s="48">
        <f t="shared" si="20"/>
        <v>1</v>
      </c>
      <c r="AR22" s="48">
        <f t="shared" si="20"/>
        <v>0</v>
      </c>
      <c r="AS22" s="48">
        <f t="shared" si="20"/>
        <v>0</v>
      </c>
      <c r="AT22" s="48">
        <f t="shared" si="20"/>
        <v>0</v>
      </c>
      <c r="AU22" s="48">
        <f t="shared" si="20"/>
        <v>0</v>
      </c>
      <c r="AV22" s="48">
        <f t="shared" si="20"/>
        <v>0</v>
      </c>
      <c r="AW22" s="48">
        <f t="shared" si="20"/>
        <v>0</v>
      </c>
      <c r="AX22" s="48">
        <f t="shared" si="20"/>
        <v>0</v>
      </c>
      <c r="AY22" s="48">
        <f t="shared" si="20"/>
        <v>0</v>
      </c>
      <c r="AZ22" s="48">
        <f t="shared" si="20"/>
        <v>0</v>
      </c>
      <c r="BA22" s="48">
        <f t="shared" si="20"/>
        <v>0</v>
      </c>
      <c r="BB22" s="48">
        <f t="shared" si="20"/>
        <v>0</v>
      </c>
      <c r="BC22" s="48">
        <f t="shared" si="20"/>
        <v>0</v>
      </c>
      <c r="BD22" s="48">
        <f t="shared" si="20"/>
        <v>0</v>
      </c>
      <c r="BE22" s="48">
        <f t="shared" si="20"/>
        <v>0</v>
      </c>
      <c r="BF22" s="48">
        <f t="shared" si="20"/>
        <v>0</v>
      </c>
      <c r="BG22" s="48">
        <f t="shared" si="20"/>
        <v>0</v>
      </c>
      <c r="BH22" s="48">
        <f t="shared" si="20"/>
        <v>0</v>
      </c>
      <c r="BI22" s="48">
        <f t="shared" si="20"/>
        <v>0</v>
      </c>
      <c r="BJ22" s="48">
        <f t="shared" si="20"/>
        <v>0</v>
      </c>
      <c r="BK22" s="48">
        <f t="shared" si="20"/>
        <v>0</v>
      </c>
      <c r="BL22" s="48">
        <f t="shared" si="20"/>
        <v>0</v>
      </c>
      <c r="BM22" s="48">
        <f t="shared" si="20"/>
        <v>0</v>
      </c>
      <c r="BN22" s="48">
        <f t="shared" si="20"/>
        <v>0</v>
      </c>
      <c r="BO22" s="48">
        <f t="shared" si="20"/>
        <v>0</v>
      </c>
      <c r="BP22" s="48">
        <f t="shared" si="20"/>
        <v>0</v>
      </c>
      <c r="BQ22" s="48">
        <f t="shared" si="20"/>
        <v>0</v>
      </c>
      <c r="BR22" s="53"/>
    </row>
    <row r="23" spans="1:70" ht="25.5" outlineLevel="1" x14ac:dyDescent="0.25">
      <c r="A23" s="53"/>
      <c r="B23" s="70" t="str">
        <f>B$22 &amp; "-" &amp; ROW() - ROW(B$22)</f>
        <v>S3-1</v>
      </c>
      <c r="C23" s="75" t="s">
        <v>45</v>
      </c>
      <c r="D23" s="82"/>
      <c r="E23" s="83" t="str">
        <f>B21</f>
        <v>S2-6</v>
      </c>
      <c r="F23" s="84">
        <f>G21</f>
        <v>44268</v>
      </c>
      <c r="G23" s="84">
        <f t="shared" si="9"/>
        <v>44269</v>
      </c>
      <c r="H23" s="84">
        <f>I21</f>
        <v>44270</v>
      </c>
      <c r="I23" s="84">
        <f t="shared" si="10"/>
        <v>44270</v>
      </c>
      <c r="J23" s="72">
        <v>1</v>
      </c>
      <c r="K23" s="60"/>
      <c r="L23" s="73">
        <f t="shared" ref="L23:L27" ca="1" si="21">IF(G23&lt;=TODAY(),K23,"")</f>
        <v>0</v>
      </c>
      <c r="M23" s="66"/>
      <c r="N23" s="53"/>
      <c r="O23" s="48">
        <f t="shared" si="3"/>
        <v>0</v>
      </c>
      <c r="P23" s="48">
        <f t="shared" si="4"/>
        <v>0</v>
      </c>
      <c r="Q23" s="48">
        <f t="shared" si="4"/>
        <v>0</v>
      </c>
      <c r="R23" s="48">
        <f t="shared" si="4"/>
        <v>0</v>
      </c>
      <c r="S23" s="48">
        <f t="shared" si="4"/>
        <v>0</v>
      </c>
      <c r="T23" s="48">
        <f t="shared" si="4"/>
        <v>0</v>
      </c>
      <c r="U23" s="48">
        <f t="shared" si="4"/>
        <v>0</v>
      </c>
      <c r="V23" s="48">
        <f t="shared" si="4"/>
        <v>0</v>
      </c>
      <c r="W23" s="48">
        <f t="shared" si="4"/>
        <v>0</v>
      </c>
      <c r="X23" s="48">
        <f t="shared" si="4"/>
        <v>0</v>
      </c>
      <c r="Y23" s="48">
        <f t="shared" si="4"/>
        <v>0</v>
      </c>
      <c r="Z23" s="48">
        <f t="shared" si="4"/>
        <v>0</v>
      </c>
      <c r="AA23" s="48">
        <f t="shared" si="4"/>
        <v>0</v>
      </c>
      <c r="AB23" s="48">
        <f t="shared" si="4"/>
        <v>0</v>
      </c>
      <c r="AC23" s="48">
        <f t="shared" si="4"/>
        <v>0</v>
      </c>
      <c r="AD23" s="48">
        <f t="shared" si="4"/>
        <v>0</v>
      </c>
      <c r="AE23" s="48">
        <f t="shared" si="4"/>
        <v>1</v>
      </c>
      <c r="AF23" s="48">
        <f t="shared" si="5"/>
        <v>1</v>
      </c>
      <c r="AG23" s="48">
        <f t="shared" si="5"/>
        <v>0</v>
      </c>
      <c r="AH23" s="48">
        <f t="shared" si="5"/>
        <v>0</v>
      </c>
      <c r="AI23" s="48">
        <f t="shared" si="5"/>
        <v>0</v>
      </c>
      <c r="AJ23" s="48">
        <f t="shared" si="5"/>
        <v>0</v>
      </c>
      <c r="AK23" s="48">
        <f t="shared" si="5"/>
        <v>0</v>
      </c>
      <c r="AL23" s="48">
        <f t="shared" si="5"/>
        <v>0</v>
      </c>
      <c r="AM23" s="48">
        <f t="shared" si="5"/>
        <v>0</v>
      </c>
      <c r="AN23" s="48">
        <f t="shared" si="5"/>
        <v>0</v>
      </c>
      <c r="AO23" s="48">
        <f t="shared" si="5"/>
        <v>0</v>
      </c>
      <c r="AP23" s="48">
        <f t="shared" si="5"/>
        <v>0</v>
      </c>
      <c r="AQ23" s="48">
        <f t="shared" si="5"/>
        <v>0</v>
      </c>
      <c r="AR23" s="48">
        <f t="shared" si="5"/>
        <v>0</v>
      </c>
      <c r="AS23" s="48">
        <f t="shared" si="5"/>
        <v>0</v>
      </c>
      <c r="AT23" s="48">
        <f t="shared" si="5"/>
        <v>0</v>
      </c>
      <c r="AU23" s="48">
        <f t="shared" si="5"/>
        <v>0</v>
      </c>
      <c r="AV23" s="48">
        <f t="shared" si="6"/>
        <v>0</v>
      </c>
      <c r="AW23" s="48">
        <f t="shared" si="6"/>
        <v>0</v>
      </c>
      <c r="AX23" s="48">
        <f t="shared" si="6"/>
        <v>0</v>
      </c>
      <c r="AY23" s="48">
        <f t="shared" si="6"/>
        <v>0</v>
      </c>
      <c r="AZ23" s="48">
        <f t="shared" si="6"/>
        <v>0</v>
      </c>
      <c r="BA23" s="48">
        <f t="shared" si="6"/>
        <v>0</v>
      </c>
      <c r="BB23" s="48">
        <f t="shared" si="6"/>
        <v>0</v>
      </c>
      <c r="BC23" s="48">
        <f t="shared" si="6"/>
        <v>0</v>
      </c>
      <c r="BD23" s="48">
        <f t="shared" si="6"/>
        <v>0</v>
      </c>
      <c r="BE23" s="48">
        <f t="shared" si="6"/>
        <v>0</v>
      </c>
      <c r="BF23" s="48">
        <f t="shared" si="6"/>
        <v>0</v>
      </c>
      <c r="BG23" s="48">
        <f t="shared" si="6"/>
        <v>0</v>
      </c>
      <c r="BH23" s="48">
        <f t="shared" si="6"/>
        <v>0</v>
      </c>
      <c r="BI23" s="48">
        <f t="shared" si="6"/>
        <v>0</v>
      </c>
      <c r="BJ23" s="48">
        <f t="shared" si="6"/>
        <v>0</v>
      </c>
      <c r="BK23" s="48">
        <f t="shared" si="6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  <c r="BO23" s="48">
        <f t="shared" si="7"/>
        <v>0</v>
      </c>
      <c r="BP23" s="48">
        <f t="shared" si="7"/>
        <v>0</v>
      </c>
      <c r="BQ23" s="48">
        <f t="shared" si="7"/>
        <v>0</v>
      </c>
      <c r="BR23" s="53"/>
    </row>
    <row r="24" spans="1:70" outlineLevel="1" x14ac:dyDescent="0.25">
      <c r="A24" s="53"/>
      <c r="B24" s="70" t="str">
        <f t="shared" ref="B24:B27" si="22">B$22 &amp; "-" &amp; ROW() - ROW(B$22)</f>
        <v>S3-2</v>
      </c>
      <c r="C24" s="77" t="s">
        <v>46</v>
      </c>
      <c r="D24" s="82"/>
      <c r="E24" s="83"/>
      <c r="F24" s="84">
        <f>G23</f>
        <v>44269</v>
      </c>
      <c r="G24" s="84">
        <f t="shared" si="9"/>
        <v>44271</v>
      </c>
      <c r="H24" s="84">
        <f>I23</f>
        <v>44270</v>
      </c>
      <c r="I24" s="84">
        <f t="shared" si="10"/>
        <v>44270</v>
      </c>
      <c r="J24" s="72">
        <v>2</v>
      </c>
      <c r="K24" s="60"/>
      <c r="L24" s="73" t="str">
        <f t="shared" ca="1" si="21"/>
        <v/>
      </c>
      <c r="M24" s="66"/>
      <c r="N24" s="53"/>
      <c r="O24" s="48">
        <f t="shared" si="3"/>
        <v>0</v>
      </c>
      <c r="P24" s="48">
        <f t="shared" si="4"/>
        <v>0</v>
      </c>
      <c r="Q24" s="48">
        <f t="shared" si="4"/>
        <v>0</v>
      </c>
      <c r="R24" s="48">
        <f t="shared" si="4"/>
        <v>0</v>
      </c>
      <c r="S24" s="48">
        <f t="shared" si="4"/>
        <v>0</v>
      </c>
      <c r="T24" s="48">
        <f t="shared" si="4"/>
        <v>0</v>
      </c>
      <c r="U24" s="48">
        <f t="shared" si="4"/>
        <v>0</v>
      </c>
      <c r="V24" s="48">
        <f t="shared" si="4"/>
        <v>0</v>
      </c>
      <c r="W24" s="48">
        <f t="shared" si="4"/>
        <v>0</v>
      </c>
      <c r="X24" s="48">
        <f t="shared" si="4"/>
        <v>0</v>
      </c>
      <c r="Y24" s="48">
        <f t="shared" si="4"/>
        <v>0</v>
      </c>
      <c r="Z24" s="48">
        <f t="shared" si="4"/>
        <v>0</v>
      </c>
      <c r="AA24" s="48">
        <f t="shared" si="4"/>
        <v>0</v>
      </c>
      <c r="AB24" s="48">
        <f t="shared" si="4"/>
        <v>0</v>
      </c>
      <c r="AC24" s="48">
        <f t="shared" si="4"/>
        <v>0</v>
      </c>
      <c r="AD24" s="48">
        <f t="shared" si="4"/>
        <v>0</v>
      </c>
      <c r="AE24" s="48">
        <f t="shared" ref="AE24:AT39" si="23">IF(AND($G24-AE$7&gt;=0,AE$7-$F24&gt;=0),1,0)</f>
        <v>0</v>
      </c>
      <c r="AF24" s="48">
        <f t="shared" si="5"/>
        <v>1</v>
      </c>
      <c r="AG24" s="48">
        <f t="shared" si="5"/>
        <v>1</v>
      </c>
      <c r="AH24" s="48">
        <f t="shared" si="5"/>
        <v>1</v>
      </c>
      <c r="AI24" s="48">
        <f t="shared" si="5"/>
        <v>0</v>
      </c>
      <c r="AJ24" s="48">
        <f t="shared" si="5"/>
        <v>0</v>
      </c>
      <c r="AK24" s="48">
        <f t="shared" si="5"/>
        <v>0</v>
      </c>
      <c r="AL24" s="48">
        <f t="shared" si="5"/>
        <v>0</v>
      </c>
      <c r="AM24" s="48">
        <f t="shared" si="5"/>
        <v>0</v>
      </c>
      <c r="AN24" s="48">
        <f t="shared" si="5"/>
        <v>0</v>
      </c>
      <c r="AO24" s="48">
        <f t="shared" si="5"/>
        <v>0</v>
      </c>
      <c r="AP24" s="48">
        <f t="shared" si="5"/>
        <v>0</v>
      </c>
      <c r="AQ24" s="48">
        <f t="shared" si="5"/>
        <v>0</v>
      </c>
      <c r="AR24" s="48">
        <f t="shared" si="5"/>
        <v>0</v>
      </c>
      <c r="AS24" s="48">
        <f t="shared" si="5"/>
        <v>0</v>
      </c>
      <c r="AT24" s="48">
        <f t="shared" si="5"/>
        <v>0</v>
      </c>
      <c r="AU24" s="48">
        <f t="shared" ref="AU24:BJ39" si="24">IF(AND($G24-AU$7&gt;=0,AU$7-$F24&gt;=0),1,0)</f>
        <v>0</v>
      </c>
      <c r="AV24" s="48">
        <f t="shared" si="6"/>
        <v>0</v>
      </c>
      <c r="AW24" s="48">
        <f t="shared" si="6"/>
        <v>0</v>
      </c>
      <c r="AX24" s="48">
        <f t="shared" si="6"/>
        <v>0</v>
      </c>
      <c r="AY24" s="48">
        <f t="shared" si="6"/>
        <v>0</v>
      </c>
      <c r="AZ24" s="48">
        <f t="shared" si="6"/>
        <v>0</v>
      </c>
      <c r="BA24" s="48">
        <f t="shared" si="6"/>
        <v>0</v>
      </c>
      <c r="BB24" s="48">
        <f t="shared" si="6"/>
        <v>0</v>
      </c>
      <c r="BC24" s="48">
        <f t="shared" si="6"/>
        <v>0</v>
      </c>
      <c r="BD24" s="48">
        <f t="shared" si="6"/>
        <v>0</v>
      </c>
      <c r="BE24" s="48">
        <f t="shared" si="6"/>
        <v>0</v>
      </c>
      <c r="BF24" s="48">
        <f t="shared" si="6"/>
        <v>0</v>
      </c>
      <c r="BG24" s="48">
        <f t="shared" si="6"/>
        <v>0</v>
      </c>
      <c r="BH24" s="48">
        <f t="shared" si="6"/>
        <v>0</v>
      </c>
      <c r="BI24" s="48">
        <f t="shared" si="6"/>
        <v>0</v>
      </c>
      <c r="BJ24" s="48">
        <f t="shared" si="6"/>
        <v>0</v>
      </c>
      <c r="BK24" s="48">
        <f t="shared" ref="BK24:BQ39" si="25">IF(AND($G24-BK$7&gt;=0,BK$7-$F24&gt;=0),1,0)</f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  <c r="BO24" s="48">
        <f t="shared" si="7"/>
        <v>0</v>
      </c>
      <c r="BP24" s="48">
        <f t="shared" si="7"/>
        <v>0</v>
      </c>
      <c r="BQ24" s="48">
        <f t="shared" si="7"/>
        <v>0</v>
      </c>
      <c r="BR24" s="53"/>
    </row>
    <row r="25" spans="1:70" outlineLevel="1" x14ac:dyDescent="0.25">
      <c r="A25" s="53"/>
      <c r="B25" s="70" t="str">
        <f t="shared" si="22"/>
        <v>S3-3</v>
      </c>
      <c r="C25" s="60" t="str">
        <f>"Develop " &amp; C22</f>
        <v>Develop Interim Presentation</v>
      </c>
      <c r="D25" s="82"/>
      <c r="E25" s="83"/>
      <c r="F25" s="84">
        <f t="shared" ref="F25:F27" si="26">G24</f>
        <v>44271</v>
      </c>
      <c r="G25" s="84">
        <f t="shared" si="9"/>
        <v>44274</v>
      </c>
      <c r="H25" s="84">
        <f t="shared" ref="H25:H27" si="27">I24</f>
        <v>44270</v>
      </c>
      <c r="I25" s="84">
        <f t="shared" si="10"/>
        <v>44270</v>
      </c>
      <c r="J25" s="72">
        <v>3</v>
      </c>
      <c r="K25" s="60"/>
      <c r="L25" s="73" t="str">
        <f t="shared" ca="1" si="21"/>
        <v/>
      </c>
      <c r="M25" s="66"/>
      <c r="N25" s="53"/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3"/>
        <v>0</v>
      </c>
      <c r="AC25" s="48">
        <f t="shared" si="3"/>
        <v>0</v>
      </c>
      <c r="AD25" s="48">
        <f t="shared" si="3"/>
        <v>0</v>
      </c>
      <c r="AE25" s="48">
        <f t="shared" si="23"/>
        <v>0</v>
      </c>
      <c r="AF25" s="48">
        <f t="shared" si="23"/>
        <v>0</v>
      </c>
      <c r="AG25" s="48">
        <f t="shared" si="23"/>
        <v>0</v>
      </c>
      <c r="AH25" s="48">
        <f t="shared" si="23"/>
        <v>1</v>
      </c>
      <c r="AI25" s="48">
        <f t="shared" si="23"/>
        <v>1</v>
      </c>
      <c r="AJ25" s="48">
        <f t="shared" si="23"/>
        <v>1</v>
      </c>
      <c r="AK25" s="48">
        <f t="shared" si="23"/>
        <v>1</v>
      </c>
      <c r="AL25" s="48">
        <f t="shared" si="23"/>
        <v>0</v>
      </c>
      <c r="AM25" s="48">
        <f t="shared" si="23"/>
        <v>0</v>
      </c>
      <c r="AN25" s="48">
        <f t="shared" si="23"/>
        <v>0</v>
      </c>
      <c r="AO25" s="48">
        <f t="shared" si="23"/>
        <v>0</v>
      </c>
      <c r="AP25" s="48">
        <f t="shared" si="23"/>
        <v>0</v>
      </c>
      <c r="AQ25" s="48">
        <f t="shared" si="23"/>
        <v>0</v>
      </c>
      <c r="AR25" s="48">
        <f t="shared" si="23"/>
        <v>0</v>
      </c>
      <c r="AS25" s="48">
        <f t="shared" si="23"/>
        <v>0</v>
      </c>
      <c r="AT25" s="48">
        <f t="shared" si="23"/>
        <v>0</v>
      </c>
      <c r="AU25" s="48">
        <f t="shared" si="24"/>
        <v>0</v>
      </c>
      <c r="AV25" s="48">
        <f t="shared" si="24"/>
        <v>0</v>
      </c>
      <c r="AW25" s="48">
        <f t="shared" si="24"/>
        <v>0</v>
      </c>
      <c r="AX25" s="48">
        <f t="shared" si="24"/>
        <v>0</v>
      </c>
      <c r="AY25" s="48">
        <f t="shared" si="24"/>
        <v>0</v>
      </c>
      <c r="AZ25" s="48">
        <f t="shared" si="24"/>
        <v>0</v>
      </c>
      <c r="BA25" s="48">
        <f t="shared" si="24"/>
        <v>0</v>
      </c>
      <c r="BB25" s="48">
        <f t="shared" si="24"/>
        <v>0</v>
      </c>
      <c r="BC25" s="48">
        <f t="shared" si="24"/>
        <v>0</v>
      </c>
      <c r="BD25" s="48">
        <f t="shared" si="24"/>
        <v>0</v>
      </c>
      <c r="BE25" s="48">
        <f t="shared" si="24"/>
        <v>0</v>
      </c>
      <c r="BF25" s="48">
        <f t="shared" si="24"/>
        <v>0</v>
      </c>
      <c r="BG25" s="48">
        <f t="shared" si="24"/>
        <v>0</v>
      </c>
      <c r="BH25" s="48">
        <f t="shared" si="24"/>
        <v>0</v>
      </c>
      <c r="BI25" s="48">
        <f t="shared" si="24"/>
        <v>0</v>
      </c>
      <c r="BJ25" s="48">
        <f t="shared" si="24"/>
        <v>0</v>
      </c>
      <c r="BK25" s="48">
        <f t="shared" si="25"/>
        <v>0</v>
      </c>
      <c r="BL25" s="48">
        <f t="shared" si="25"/>
        <v>0</v>
      </c>
      <c r="BM25" s="48">
        <f t="shared" si="25"/>
        <v>0</v>
      </c>
      <c r="BN25" s="48">
        <f t="shared" si="25"/>
        <v>0</v>
      </c>
      <c r="BO25" s="48">
        <f t="shared" si="25"/>
        <v>0</v>
      </c>
      <c r="BP25" s="48">
        <f t="shared" si="25"/>
        <v>0</v>
      </c>
      <c r="BQ25" s="48">
        <f t="shared" si="25"/>
        <v>0</v>
      </c>
      <c r="BR25" s="53"/>
    </row>
    <row r="26" spans="1:70" outlineLevel="1" x14ac:dyDescent="0.25">
      <c r="A26" s="53"/>
      <c r="B26" s="70" t="str">
        <f t="shared" si="22"/>
        <v>S3-4</v>
      </c>
      <c r="C26" s="74" t="str">
        <f>"Finalized " &amp;C22</f>
        <v>Finalized Interim Presentation</v>
      </c>
      <c r="D26" s="82"/>
      <c r="E26" s="83"/>
      <c r="F26" s="84">
        <f t="shared" si="26"/>
        <v>44274</v>
      </c>
      <c r="G26" s="84">
        <f t="shared" si="9"/>
        <v>44279</v>
      </c>
      <c r="H26" s="84">
        <f t="shared" si="27"/>
        <v>44270</v>
      </c>
      <c r="I26" s="84">
        <f t="shared" si="10"/>
        <v>44270</v>
      </c>
      <c r="J26" s="72">
        <v>5</v>
      </c>
      <c r="K26" s="60"/>
      <c r="L26" s="73" t="str">
        <f t="shared" ca="1" si="21"/>
        <v/>
      </c>
      <c r="M26" s="66"/>
      <c r="N26" s="53"/>
      <c r="O26" s="48">
        <f t="shared" ref="O26:AD40" si="28">IF(AND($G26-O$7&gt;=0,O$7-$F26&gt;=0),1,0)</f>
        <v>0</v>
      </c>
      <c r="P26" s="48">
        <f t="shared" si="28"/>
        <v>0</v>
      </c>
      <c r="Q26" s="48">
        <f t="shared" si="28"/>
        <v>0</v>
      </c>
      <c r="R26" s="48">
        <f t="shared" si="28"/>
        <v>0</v>
      </c>
      <c r="S26" s="48">
        <f t="shared" si="28"/>
        <v>0</v>
      </c>
      <c r="T26" s="48">
        <f t="shared" si="28"/>
        <v>0</v>
      </c>
      <c r="U26" s="48">
        <f t="shared" si="28"/>
        <v>0</v>
      </c>
      <c r="V26" s="48">
        <f t="shared" si="28"/>
        <v>0</v>
      </c>
      <c r="W26" s="48">
        <f t="shared" si="28"/>
        <v>0</v>
      </c>
      <c r="X26" s="48">
        <f t="shared" si="28"/>
        <v>0</v>
      </c>
      <c r="Y26" s="48">
        <f t="shared" si="28"/>
        <v>0</v>
      </c>
      <c r="Z26" s="48">
        <f t="shared" si="28"/>
        <v>0</v>
      </c>
      <c r="AA26" s="48">
        <f t="shared" si="28"/>
        <v>0</v>
      </c>
      <c r="AB26" s="48">
        <f t="shared" si="28"/>
        <v>0</v>
      </c>
      <c r="AC26" s="48">
        <f t="shared" si="28"/>
        <v>0</v>
      </c>
      <c r="AD26" s="48">
        <f t="shared" si="28"/>
        <v>0</v>
      </c>
      <c r="AE26" s="48">
        <f t="shared" si="23"/>
        <v>0</v>
      </c>
      <c r="AF26" s="48">
        <f t="shared" si="23"/>
        <v>0</v>
      </c>
      <c r="AG26" s="48">
        <f t="shared" si="23"/>
        <v>0</v>
      </c>
      <c r="AH26" s="48">
        <f t="shared" si="23"/>
        <v>0</v>
      </c>
      <c r="AI26" s="48">
        <f t="shared" si="23"/>
        <v>0</v>
      </c>
      <c r="AJ26" s="48">
        <f t="shared" si="23"/>
        <v>0</v>
      </c>
      <c r="AK26" s="48">
        <f t="shared" si="23"/>
        <v>1</v>
      </c>
      <c r="AL26" s="48">
        <f t="shared" si="23"/>
        <v>1</v>
      </c>
      <c r="AM26" s="48">
        <f t="shared" si="23"/>
        <v>1</v>
      </c>
      <c r="AN26" s="48">
        <f t="shared" si="23"/>
        <v>1</v>
      </c>
      <c r="AO26" s="48">
        <f t="shared" si="23"/>
        <v>1</v>
      </c>
      <c r="AP26" s="48">
        <f t="shared" si="23"/>
        <v>1</v>
      </c>
      <c r="AQ26" s="48">
        <f t="shared" si="23"/>
        <v>0</v>
      </c>
      <c r="AR26" s="48">
        <f t="shared" si="23"/>
        <v>0</v>
      </c>
      <c r="AS26" s="48">
        <f t="shared" si="23"/>
        <v>0</v>
      </c>
      <c r="AT26" s="48">
        <f t="shared" si="23"/>
        <v>0</v>
      </c>
      <c r="AU26" s="48">
        <f t="shared" si="24"/>
        <v>0</v>
      </c>
      <c r="AV26" s="48">
        <f t="shared" si="24"/>
        <v>0</v>
      </c>
      <c r="AW26" s="48">
        <f t="shared" si="24"/>
        <v>0</v>
      </c>
      <c r="AX26" s="48">
        <f t="shared" si="24"/>
        <v>0</v>
      </c>
      <c r="AY26" s="48">
        <f t="shared" si="24"/>
        <v>0</v>
      </c>
      <c r="AZ26" s="48">
        <f t="shared" si="24"/>
        <v>0</v>
      </c>
      <c r="BA26" s="48">
        <f t="shared" si="24"/>
        <v>0</v>
      </c>
      <c r="BB26" s="48">
        <f t="shared" si="24"/>
        <v>0</v>
      </c>
      <c r="BC26" s="48">
        <f t="shared" si="24"/>
        <v>0</v>
      </c>
      <c r="BD26" s="48">
        <f t="shared" si="24"/>
        <v>0</v>
      </c>
      <c r="BE26" s="48">
        <f t="shared" si="24"/>
        <v>0</v>
      </c>
      <c r="BF26" s="48">
        <f t="shared" si="24"/>
        <v>0</v>
      </c>
      <c r="BG26" s="48">
        <f t="shared" si="24"/>
        <v>0</v>
      </c>
      <c r="BH26" s="48">
        <f t="shared" si="24"/>
        <v>0</v>
      </c>
      <c r="BI26" s="48">
        <f t="shared" si="24"/>
        <v>0</v>
      </c>
      <c r="BJ26" s="48">
        <f t="shared" si="24"/>
        <v>0</v>
      </c>
      <c r="BK26" s="48">
        <f t="shared" si="25"/>
        <v>0</v>
      </c>
      <c r="BL26" s="48">
        <f t="shared" si="25"/>
        <v>0</v>
      </c>
      <c r="BM26" s="48">
        <f t="shared" si="25"/>
        <v>0</v>
      </c>
      <c r="BN26" s="48">
        <f t="shared" si="25"/>
        <v>0</v>
      </c>
      <c r="BO26" s="48">
        <f t="shared" si="25"/>
        <v>0</v>
      </c>
      <c r="BP26" s="48">
        <f t="shared" si="25"/>
        <v>0</v>
      </c>
      <c r="BQ26" s="48">
        <f t="shared" si="25"/>
        <v>0</v>
      </c>
      <c r="BR26" s="53"/>
    </row>
    <row r="27" spans="1:70" outlineLevel="1" x14ac:dyDescent="0.25">
      <c r="A27" s="53"/>
      <c r="B27" s="70" t="str">
        <f t="shared" si="22"/>
        <v>S3-5</v>
      </c>
      <c r="C27" s="74" t="str">
        <f>"Submit " &amp; C22</f>
        <v>Submit Interim Presentation</v>
      </c>
      <c r="D27" s="82">
        <v>44280</v>
      </c>
      <c r="E27" s="83"/>
      <c r="F27" s="84">
        <f t="shared" si="26"/>
        <v>44279</v>
      </c>
      <c r="G27" s="84">
        <f t="shared" si="9"/>
        <v>44280</v>
      </c>
      <c r="H27" s="84">
        <f t="shared" si="27"/>
        <v>44270</v>
      </c>
      <c r="I27" s="84">
        <f t="shared" si="10"/>
        <v>44270</v>
      </c>
      <c r="J27" s="72">
        <v>1</v>
      </c>
      <c r="K27" s="60"/>
      <c r="L27" s="73" t="str">
        <f t="shared" ca="1" si="21"/>
        <v/>
      </c>
      <c r="M27" s="66"/>
      <c r="N27" s="53"/>
      <c r="O27" s="48">
        <f t="shared" si="28"/>
        <v>0</v>
      </c>
      <c r="P27" s="48">
        <f t="shared" si="28"/>
        <v>0</v>
      </c>
      <c r="Q27" s="48">
        <f t="shared" si="28"/>
        <v>0</v>
      </c>
      <c r="R27" s="48">
        <f t="shared" si="28"/>
        <v>0</v>
      </c>
      <c r="S27" s="48">
        <f t="shared" si="28"/>
        <v>0</v>
      </c>
      <c r="T27" s="48">
        <f t="shared" si="28"/>
        <v>0</v>
      </c>
      <c r="U27" s="48">
        <f t="shared" si="28"/>
        <v>0</v>
      </c>
      <c r="V27" s="48">
        <f t="shared" si="28"/>
        <v>0</v>
      </c>
      <c r="W27" s="48">
        <f t="shared" si="28"/>
        <v>0</v>
      </c>
      <c r="X27" s="48">
        <f t="shared" si="28"/>
        <v>0</v>
      </c>
      <c r="Y27" s="48">
        <f t="shared" si="28"/>
        <v>0</v>
      </c>
      <c r="Z27" s="48">
        <f t="shared" si="28"/>
        <v>0</v>
      </c>
      <c r="AA27" s="48">
        <f t="shared" si="28"/>
        <v>0</v>
      </c>
      <c r="AB27" s="48">
        <f t="shared" si="28"/>
        <v>0</v>
      </c>
      <c r="AC27" s="48">
        <f t="shared" si="28"/>
        <v>0</v>
      </c>
      <c r="AD27" s="48">
        <f t="shared" si="28"/>
        <v>0</v>
      </c>
      <c r="AE27" s="48">
        <f t="shared" si="23"/>
        <v>0</v>
      </c>
      <c r="AF27" s="48">
        <f t="shared" si="23"/>
        <v>0</v>
      </c>
      <c r="AG27" s="48">
        <f t="shared" si="23"/>
        <v>0</v>
      </c>
      <c r="AH27" s="48">
        <f t="shared" si="23"/>
        <v>0</v>
      </c>
      <c r="AI27" s="48">
        <f t="shared" si="23"/>
        <v>0</v>
      </c>
      <c r="AJ27" s="48">
        <f t="shared" si="23"/>
        <v>0</v>
      </c>
      <c r="AK27" s="48">
        <f t="shared" si="23"/>
        <v>0</v>
      </c>
      <c r="AL27" s="48">
        <f t="shared" si="23"/>
        <v>0</v>
      </c>
      <c r="AM27" s="48">
        <f t="shared" si="23"/>
        <v>0</v>
      </c>
      <c r="AN27" s="48">
        <f t="shared" si="23"/>
        <v>0</v>
      </c>
      <c r="AO27" s="48">
        <f t="shared" si="23"/>
        <v>0</v>
      </c>
      <c r="AP27" s="48">
        <f t="shared" si="23"/>
        <v>1</v>
      </c>
      <c r="AQ27" s="48">
        <f t="shared" si="23"/>
        <v>1</v>
      </c>
      <c r="AR27" s="48">
        <f t="shared" si="23"/>
        <v>0</v>
      </c>
      <c r="AS27" s="48">
        <f t="shared" si="23"/>
        <v>0</v>
      </c>
      <c r="AT27" s="48">
        <f t="shared" si="23"/>
        <v>0</v>
      </c>
      <c r="AU27" s="48">
        <f t="shared" si="24"/>
        <v>0</v>
      </c>
      <c r="AV27" s="48">
        <f t="shared" si="24"/>
        <v>0</v>
      </c>
      <c r="AW27" s="48">
        <f t="shared" si="24"/>
        <v>0</v>
      </c>
      <c r="AX27" s="48">
        <f t="shared" si="24"/>
        <v>0</v>
      </c>
      <c r="AY27" s="48">
        <f t="shared" si="24"/>
        <v>0</v>
      </c>
      <c r="AZ27" s="48">
        <f t="shared" si="24"/>
        <v>0</v>
      </c>
      <c r="BA27" s="48">
        <f t="shared" si="24"/>
        <v>0</v>
      </c>
      <c r="BB27" s="48">
        <f t="shared" si="24"/>
        <v>0</v>
      </c>
      <c r="BC27" s="48">
        <f t="shared" si="24"/>
        <v>0</v>
      </c>
      <c r="BD27" s="48">
        <f t="shared" si="24"/>
        <v>0</v>
      </c>
      <c r="BE27" s="48">
        <f t="shared" si="24"/>
        <v>0</v>
      </c>
      <c r="BF27" s="48">
        <f t="shared" si="24"/>
        <v>0</v>
      </c>
      <c r="BG27" s="48">
        <f t="shared" si="24"/>
        <v>0</v>
      </c>
      <c r="BH27" s="48">
        <f t="shared" si="24"/>
        <v>0</v>
      </c>
      <c r="BI27" s="48">
        <f t="shared" si="24"/>
        <v>0</v>
      </c>
      <c r="BJ27" s="48">
        <f t="shared" si="24"/>
        <v>0</v>
      </c>
      <c r="BK27" s="48">
        <f t="shared" si="25"/>
        <v>0</v>
      </c>
      <c r="BL27" s="48">
        <f t="shared" si="25"/>
        <v>0</v>
      </c>
      <c r="BM27" s="48">
        <f t="shared" si="25"/>
        <v>0</v>
      </c>
      <c r="BN27" s="48">
        <f t="shared" si="25"/>
        <v>0</v>
      </c>
      <c r="BO27" s="48">
        <f t="shared" si="25"/>
        <v>0</v>
      </c>
      <c r="BP27" s="48">
        <f t="shared" si="25"/>
        <v>0</v>
      </c>
      <c r="BQ27" s="48">
        <f t="shared" si="25"/>
        <v>0</v>
      </c>
      <c r="BR27" s="53"/>
    </row>
    <row r="28" spans="1:70" x14ac:dyDescent="0.25">
      <c r="A28" s="53"/>
      <c r="B28" s="67" t="s">
        <v>40</v>
      </c>
      <c r="C28" s="68" t="s">
        <v>9</v>
      </c>
      <c r="D28" s="80">
        <f>MAX(D29:D33)</f>
        <v>44294</v>
      </c>
      <c r="E28" s="81"/>
      <c r="F28" s="80">
        <f>MIN(F29:F33)</f>
        <v>44268</v>
      </c>
      <c r="G28" s="80">
        <f>MAX(G29:G33)</f>
        <v>44289</v>
      </c>
      <c r="H28" s="80">
        <f>MIN(H29:H33)</f>
        <v>44270</v>
      </c>
      <c r="I28" s="80">
        <f>MAX(I29:I33)</f>
        <v>44270</v>
      </c>
      <c r="J28" s="68">
        <f>SUM(J29:J33)</f>
        <v>21</v>
      </c>
      <c r="K28" s="69">
        <f>SUM(K29:K33)/$J$9</f>
        <v>0</v>
      </c>
      <c r="L28" s="69">
        <f ca="1">SUM(L29:L34)/$J28</f>
        <v>0</v>
      </c>
      <c r="M28" s="69">
        <v>0.2</v>
      </c>
      <c r="N28" s="53"/>
      <c r="O28" s="48">
        <f>IF(AND($G28-O$7&gt;=0,O$7-$F28&gt;=0),1,0)</f>
        <v>0</v>
      </c>
      <c r="P28" s="48">
        <f t="shared" si="28"/>
        <v>0</v>
      </c>
      <c r="Q28" s="48">
        <f t="shared" si="28"/>
        <v>0</v>
      </c>
      <c r="R28" s="48">
        <f t="shared" si="28"/>
        <v>0</v>
      </c>
      <c r="S28" s="48">
        <f t="shared" si="28"/>
        <v>0</v>
      </c>
      <c r="T28" s="48">
        <f t="shared" si="28"/>
        <v>0</v>
      </c>
      <c r="U28" s="48">
        <f t="shared" si="28"/>
        <v>0</v>
      </c>
      <c r="V28" s="48">
        <f t="shared" si="28"/>
        <v>0</v>
      </c>
      <c r="W28" s="48">
        <f t="shared" si="28"/>
        <v>0</v>
      </c>
      <c r="X28" s="48">
        <f t="shared" si="28"/>
        <v>0</v>
      </c>
      <c r="Y28" s="48">
        <f t="shared" si="28"/>
        <v>0</v>
      </c>
      <c r="Z28" s="48">
        <f t="shared" si="28"/>
        <v>0</v>
      </c>
      <c r="AA28" s="48">
        <f t="shared" si="28"/>
        <v>0</v>
      </c>
      <c r="AB28" s="48">
        <f t="shared" si="28"/>
        <v>0</v>
      </c>
      <c r="AC28" s="48">
        <f t="shared" si="28"/>
        <v>0</v>
      </c>
      <c r="AD28" s="48">
        <f t="shared" si="28"/>
        <v>0</v>
      </c>
      <c r="AE28" s="48">
        <f t="shared" si="23"/>
        <v>1</v>
      </c>
      <c r="AF28" s="48">
        <f t="shared" si="23"/>
        <v>1</v>
      </c>
      <c r="AG28" s="48">
        <f t="shared" si="23"/>
        <v>1</v>
      </c>
      <c r="AH28" s="48">
        <f t="shared" si="23"/>
        <v>1</v>
      </c>
      <c r="AI28" s="48">
        <f t="shared" si="23"/>
        <v>1</v>
      </c>
      <c r="AJ28" s="48">
        <f t="shared" si="23"/>
        <v>1</v>
      </c>
      <c r="AK28" s="48">
        <f t="shared" si="23"/>
        <v>1</v>
      </c>
      <c r="AL28" s="48">
        <f t="shared" si="23"/>
        <v>1</v>
      </c>
      <c r="AM28" s="48">
        <f t="shared" si="23"/>
        <v>1</v>
      </c>
      <c r="AN28" s="48">
        <f t="shared" si="23"/>
        <v>1</v>
      </c>
      <c r="AO28" s="48">
        <f t="shared" si="23"/>
        <v>1</v>
      </c>
      <c r="AP28" s="48">
        <f t="shared" si="23"/>
        <v>1</v>
      </c>
      <c r="AQ28" s="48">
        <f t="shared" si="23"/>
        <v>1</v>
      </c>
      <c r="AR28" s="48">
        <f t="shared" si="23"/>
        <v>1</v>
      </c>
      <c r="AS28" s="48">
        <f t="shared" ref="AS28:BQ28" si="29">IF(AND($G28-AS$7&gt;=0,AS$7-$F28&gt;=0),1,0)</f>
        <v>1</v>
      </c>
      <c r="AT28" s="48">
        <f t="shared" si="29"/>
        <v>1</v>
      </c>
      <c r="AU28" s="48">
        <f t="shared" si="29"/>
        <v>1</v>
      </c>
      <c r="AV28" s="48">
        <f t="shared" si="29"/>
        <v>1</v>
      </c>
      <c r="AW28" s="48">
        <f t="shared" si="29"/>
        <v>1</v>
      </c>
      <c r="AX28" s="48">
        <f t="shared" si="29"/>
        <v>1</v>
      </c>
      <c r="AY28" s="48">
        <f t="shared" si="29"/>
        <v>1</v>
      </c>
      <c r="AZ28" s="48">
        <f t="shared" si="29"/>
        <v>1</v>
      </c>
      <c r="BA28" s="48">
        <f t="shared" si="29"/>
        <v>0</v>
      </c>
      <c r="BB28" s="48">
        <f t="shared" si="29"/>
        <v>0</v>
      </c>
      <c r="BC28" s="48">
        <f t="shared" si="29"/>
        <v>0</v>
      </c>
      <c r="BD28" s="48">
        <f t="shared" si="29"/>
        <v>0</v>
      </c>
      <c r="BE28" s="48">
        <f t="shared" si="29"/>
        <v>0</v>
      </c>
      <c r="BF28" s="48">
        <f t="shared" si="29"/>
        <v>0</v>
      </c>
      <c r="BG28" s="48">
        <f t="shared" si="29"/>
        <v>0</v>
      </c>
      <c r="BH28" s="48">
        <f t="shared" si="29"/>
        <v>0</v>
      </c>
      <c r="BI28" s="48">
        <f t="shared" si="29"/>
        <v>0</v>
      </c>
      <c r="BJ28" s="48">
        <f t="shared" si="29"/>
        <v>0</v>
      </c>
      <c r="BK28" s="48">
        <f t="shared" si="29"/>
        <v>0</v>
      </c>
      <c r="BL28" s="48">
        <f t="shared" si="29"/>
        <v>0</v>
      </c>
      <c r="BM28" s="48">
        <f t="shared" si="29"/>
        <v>0</v>
      </c>
      <c r="BN28" s="48">
        <f t="shared" si="29"/>
        <v>0</v>
      </c>
      <c r="BO28" s="48">
        <f t="shared" si="29"/>
        <v>0</v>
      </c>
      <c r="BP28" s="48">
        <f t="shared" si="29"/>
        <v>0</v>
      </c>
      <c r="BQ28" s="48">
        <f t="shared" si="29"/>
        <v>0</v>
      </c>
      <c r="BR28" s="53"/>
    </row>
    <row r="29" spans="1:70" outlineLevel="1" x14ac:dyDescent="0.25">
      <c r="A29" s="53"/>
      <c r="B29" s="70" t="str">
        <f>B$28 &amp; "-" &amp; ROW() - ROW(B$28)</f>
        <v>S4-1</v>
      </c>
      <c r="C29" s="76" t="s">
        <v>51</v>
      </c>
      <c r="D29" s="82"/>
      <c r="E29" s="83" t="str">
        <f>B21</f>
        <v>S2-6</v>
      </c>
      <c r="F29" s="84">
        <f>G21</f>
        <v>44268</v>
      </c>
      <c r="G29" s="84">
        <f t="shared" si="9"/>
        <v>44271</v>
      </c>
      <c r="H29" s="84">
        <f>I21</f>
        <v>44270</v>
      </c>
      <c r="I29" s="84">
        <f t="shared" si="10"/>
        <v>44270</v>
      </c>
      <c r="J29" s="72">
        <v>3</v>
      </c>
      <c r="K29" s="60"/>
      <c r="L29" s="73" t="str">
        <f t="shared" ref="L29:L33" ca="1" si="30">IF(G29&lt;=TODAY(),K29,"")</f>
        <v/>
      </c>
      <c r="M29" s="66"/>
      <c r="N29" s="53"/>
      <c r="O29" s="48">
        <f t="shared" si="28"/>
        <v>0</v>
      </c>
      <c r="P29" s="48">
        <f t="shared" si="28"/>
        <v>0</v>
      </c>
      <c r="Q29" s="48">
        <f t="shared" si="28"/>
        <v>0</v>
      </c>
      <c r="R29" s="48">
        <f t="shared" si="28"/>
        <v>0</v>
      </c>
      <c r="S29" s="48">
        <f t="shared" si="28"/>
        <v>0</v>
      </c>
      <c r="T29" s="48">
        <f t="shared" si="28"/>
        <v>0</v>
      </c>
      <c r="U29" s="48">
        <f t="shared" si="28"/>
        <v>0</v>
      </c>
      <c r="V29" s="48">
        <f t="shared" si="28"/>
        <v>0</v>
      </c>
      <c r="W29" s="48">
        <f t="shared" si="28"/>
        <v>0</v>
      </c>
      <c r="X29" s="48">
        <f t="shared" si="28"/>
        <v>0</v>
      </c>
      <c r="Y29" s="48">
        <f t="shared" si="28"/>
        <v>0</v>
      </c>
      <c r="Z29" s="48">
        <f t="shared" si="28"/>
        <v>0</v>
      </c>
      <c r="AA29" s="48">
        <f t="shared" si="28"/>
        <v>0</v>
      </c>
      <c r="AB29" s="48">
        <f t="shared" si="28"/>
        <v>0</v>
      </c>
      <c r="AC29" s="48">
        <f t="shared" si="28"/>
        <v>0</v>
      </c>
      <c r="AD29" s="48">
        <f t="shared" si="28"/>
        <v>0</v>
      </c>
      <c r="AE29" s="48">
        <f t="shared" si="23"/>
        <v>1</v>
      </c>
      <c r="AF29" s="48">
        <f t="shared" si="23"/>
        <v>1</v>
      </c>
      <c r="AG29" s="48">
        <f t="shared" si="23"/>
        <v>1</v>
      </c>
      <c r="AH29" s="48">
        <f t="shared" si="23"/>
        <v>1</v>
      </c>
      <c r="AI29" s="48">
        <f t="shared" si="23"/>
        <v>0</v>
      </c>
      <c r="AJ29" s="48">
        <f t="shared" si="23"/>
        <v>0</v>
      </c>
      <c r="AK29" s="48">
        <f t="shared" si="23"/>
        <v>0</v>
      </c>
      <c r="AL29" s="48">
        <f t="shared" si="23"/>
        <v>0</v>
      </c>
      <c r="AM29" s="48">
        <f t="shared" si="23"/>
        <v>0</v>
      </c>
      <c r="AN29" s="48">
        <f t="shared" si="23"/>
        <v>0</v>
      </c>
      <c r="AO29" s="48">
        <f t="shared" si="23"/>
        <v>0</v>
      </c>
      <c r="AP29" s="48">
        <f t="shared" si="23"/>
        <v>0</v>
      </c>
      <c r="AQ29" s="48">
        <f t="shared" si="23"/>
        <v>0</v>
      </c>
      <c r="AR29" s="48">
        <f t="shared" si="23"/>
        <v>0</v>
      </c>
      <c r="AS29" s="48">
        <f t="shared" si="23"/>
        <v>0</v>
      </c>
      <c r="AT29" s="48">
        <f t="shared" si="23"/>
        <v>0</v>
      </c>
      <c r="AU29" s="48">
        <f t="shared" si="24"/>
        <v>0</v>
      </c>
      <c r="AV29" s="48">
        <f t="shared" si="24"/>
        <v>0</v>
      </c>
      <c r="AW29" s="48">
        <f t="shared" si="24"/>
        <v>0</v>
      </c>
      <c r="AX29" s="48">
        <f t="shared" si="24"/>
        <v>0</v>
      </c>
      <c r="AY29" s="48">
        <f t="shared" si="24"/>
        <v>0</v>
      </c>
      <c r="AZ29" s="48">
        <f t="shared" si="24"/>
        <v>0</v>
      </c>
      <c r="BA29" s="48">
        <f t="shared" si="24"/>
        <v>0</v>
      </c>
      <c r="BB29" s="48">
        <f t="shared" si="24"/>
        <v>0</v>
      </c>
      <c r="BC29" s="48">
        <f t="shared" si="24"/>
        <v>0</v>
      </c>
      <c r="BD29" s="48">
        <f t="shared" si="24"/>
        <v>0</v>
      </c>
      <c r="BE29" s="48">
        <f t="shared" si="24"/>
        <v>0</v>
      </c>
      <c r="BF29" s="48">
        <f t="shared" si="24"/>
        <v>0</v>
      </c>
      <c r="BG29" s="48">
        <f t="shared" si="24"/>
        <v>0</v>
      </c>
      <c r="BH29" s="48">
        <f t="shared" si="24"/>
        <v>0</v>
      </c>
      <c r="BI29" s="48">
        <f t="shared" si="24"/>
        <v>0</v>
      </c>
      <c r="BJ29" s="48">
        <f t="shared" si="24"/>
        <v>0</v>
      </c>
      <c r="BK29" s="48">
        <f t="shared" si="25"/>
        <v>0</v>
      </c>
      <c r="BL29" s="48">
        <f t="shared" si="25"/>
        <v>0</v>
      </c>
      <c r="BM29" s="48">
        <f t="shared" si="25"/>
        <v>0</v>
      </c>
      <c r="BN29" s="48">
        <f t="shared" si="25"/>
        <v>0</v>
      </c>
      <c r="BO29" s="48">
        <f t="shared" si="25"/>
        <v>0</v>
      </c>
      <c r="BP29" s="48">
        <f t="shared" si="25"/>
        <v>0</v>
      </c>
      <c r="BQ29" s="48">
        <f t="shared" si="25"/>
        <v>0</v>
      </c>
      <c r="BR29" s="53"/>
    </row>
    <row r="30" spans="1:70" outlineLevel="1" x14ac:dyDescent="0.25">
      <c r="A30" s="53"/>
      <c r="B30" s="70" t="str">
        <f t="shared" ref="B30:B33" si="31">B$28 &amp; "-" &amp; ROW() - ROW(B$28)</f>
        <v>S4-2</v>
      </c>
      <c r="C30" s="76" t="s">
        <v>70</v>
      </c>
      <c r="D30" s="82"/>
      <c r="E30" s="83"/>
      <c r="F30" s="84">
        <f>G29</f>
        <v>44271</v>
      </c>
      <c r="G30" s="84">
        <f t="shared" si="9"/>
        <v>44274</v>
      </c>
      <c r="H30" s="84">
        <f>I29</f>
        <v>44270</v>
      </c>
      <c r="I30" s="84">
        <f t="shared" si="10"/>
        <v>44270</v>
      </c>
      <c r="J30" s="72">
        <v>3</v>
      </c>
      <c r="K30" s="60"/>
      <c r="L30" s="73" t="str">
        <f t="shared" ca="1" si="30"/>
        <v/>
      </c>
      <c r="M30" s="66"/>
      <c r="N30" s="53"/>
      <c r="O30" s="48">
        <f t="shared" si="28"/>
        <v>0</v>
      </c>
      <c r="P30" s="48">
        <f t="shared" si="28"/>
        <v>0</v>
      </c>
      <c r="Q30" s="48">
        <f t="shared" si="28"/>
        <v>0</v>
      </c>
      <c r="R30" s="48">
        <f t="shared" si="28"/>
        <v>0</v>
      </c>
      <c r="S30" s="48">
        <f t="shared" si="28"/>
        <v>0</v>
      </c>
      <c r="T30" s="48">
        <f t="shared" si="28"/>
        <v>0</v>
      </c>
      <c r="U30" s="48">
        <f t="shared" si="28"/>
        <v>0</v>
      </c>
      <c r="V30" s="48">
        <f t="shared" si="28"/>
        <v>0</v>
      </c>
      <c r="W30" s="48">
        <f t="shared" si="28"/>
        <v>0</v>
      </c>
      <c r="X30" s="48">
        <f t="shared" si="28"/>
        <v>0</v>
      </c>
      <c r="Y30" s="48">
        <f t="shared" si="28"/>
        <v>0</v>
      </c>
      <c r="Z30" s="48">
        <f t="shared" si="28"/>
        <v>0</v>
      </c>
      <c r="AA30" s="48">
        <f t="shared" si="28"/>
        <v>0</v>
      </c>
      <c r="AB30" s="48">
        <f t="shared" si="28"/>
        <v>0</v>
      </c>
      <c r="AC30" s="48">
        <f t="shared" si="28"/>
        <v>0</v>
      </c>
      <c r="AD30" s="48">
        <f t="shared" si="28"/>
        <v>0</v>
      </c>
      <c r="AE30" s="48">
        <f t="shared" si="23"/>
        <v>0</v>
      </c>
      <c r="AF30" s="48">
        <f t="shared" si="23"/>
        <v>0</v>
      </c>
      <c r="AG30" s="48">
        <f t="shared" si="23"/>
        <v>0</v>
      </c>
      <c r="AH30" s="48">
        <f t="shared" si="23"/>
        <v>1</v>
      </c>
      <c r="AI30" s="48">
        <f t="shared" si="23"/>
        <v>1</v>
      </c>
      <c r="AJ30" s="48">
        <f t="shared" si="23"/>
        <v>1</v>
      </c>
      <c r="AK30" s="48">
        <f t="shared" si="23"/>
        <v>1</v>
      </c>
      <c r="AL30" s="48">
        <f t="shared" si="23"/>
        <v>0</v>
      </c>
      <c r="AM30" s="48">
        <f t="shared" si="23"/>
        <v>0</v>
      </c>
      <c r="AN30" s="48">
        <f t="shared" si="23"/>
        <v>0</v>
      </c>
      <c r="AO30" s="48">
        <f t="shared" si="23"/>
        <v>0</v>
      </c>
      <c r="AP30" s="48">
        <f t="shared" si="23"/>
        <v>0</v>
      </c>
      <c r="AQ30" s="48">
        <f t="shared" si="23"/>
        <v>0</v>
      </c>
      <c r="AR30" s="48">
        <f t="shared" si="23"/>
        <v>0</v>
      </c>
      <c r="AS30" s="48">
        <f t="shared" si="23"/>
        <v>0</v>
      </c>
      <c r="AT30" s="48">
        <f t="shared" si="23"/>
        <v>0</v>
      </c>
      <c r="AU30" s="48">
        <f t="shared" si="24"/>
        <v>0</v>
      </c>
      <c r="AV30" s="48">
        <f t="shared" si="24"/>
        <v>0</v>
      </c>
      <c r="AW30" s="48">
        <f t="shared" si="24"/>
        <v>0</v>
      </c>
      <c r="AX30" s="48">
        <f t="shared" si="24"/>
        <v>0</v>
      </c>
      <c r="AY30" s="48">
        <f t="shared" si="24"/>
        <v>0</v>
      </c>
      <c r="AZ30" s="48">
        <f t="shared" si="24"/>
        <v>0</v>
      </c>
      <c r="BA30" s="48">
        <f t="shared" si="24"/>
        <v>0</v>
      </c>
      <c r="BB30" s="48">
        <f t="shared" si="24"/>
        <v>0</v>
      </c>
      <c r="BC30" s="48">
        <f t="shared" si="24"/>
        <v>0</v>
      </c>
      <c r="BD30" s="48">
        <f t="shared" si="24"/>
        <v>0</v>
      </c>
      <c r="BE30" s="48">
        <f t="shared" si="24"/>
        <v>0</v>
      </c>
      <c r="BF30" s="48">
        <f t="shared" si="24"/>
        <v>0</v>
      </c>
      <c r="BG30" s="48">
        <f t="shared" si="24"/>
        <v>0</v>
      </c>
      <c r="BH30" s="48">
        <f t="shared" si="24"/>
        <v>0</v>
      </c>
      <c r="BI30" s="48">
        <f t="shared" si="24"/>
        <v>0</v>
      </c>
      <c r="BJ30" s="48">
        <f t="shared" si="24"/>
        <v>0</v>
      </c>
      <c r="BK30" s="48">
        <f t="shared" si="25"/>
        <v>0</v>
      </c>
      <c r="BL30" s="48">
        <f t="shared" si="25"/>
        <v>0</v>
      </c>
      <c r="BM30" s="48">
        <f t="shared" si="25"/>
        <v>0</v>
      </c>
      <c r="BN30" s="48">
        <f t="shared" si="25"/>
        <v>0</v>
      </c>
      <c r="BO30" s="48">
        <f t="shared" si="25"/>
        <v>0</v>
      </c>
      <c r="BP30" s="48">
        <f t="shared" si="25"/>
        <v>0</v>
      </c>
      <c r="BQ30" s="48">
        <f t="shared" si="25"/>
        <v>0</v>
      </c>
      <c r="BR30" s="53"/>
    </row>
    <row r="31" spans="1:70" outlineLevel="1" x14ac:dyDescent="0.25">
      <c r="A31" s="53"/>
      <c r="B31" s="70" t="str">
        <f t="shared" si="31"/>
        <v>S4-3</v>
      </c>
      <c r="C31" s="60" t="str">
        <f>"Develop " &amp; C28</f>
        <v xml:space="preserve">Develop Final Report </v>
      </c>
      <c r="D31" s="82"/>
      <c r="E31" s="83"/>
      <c r="F31" s="84">
        <f t="shared" ref="F31:F33" si="32">G30</f>
        <v>44274</v>
      </c>
      <c r="G31" s="84">
        <f t="shared" si="9"/>
        <v>44282</v>
      </c>
      <c r="H31" s="84">
        <f t="shared" ref="H31:H33" si="33">I30</f>
        <v>44270</v>
      </c>
      <c r="I31" s="84">
        <f t="shared" si="10"/>
        <v>44270</v>
      </c>
      <c r="J31" s="72">
        <v>8</v>
      </c>
      <c r="K31" s="60"/>
      <c r="L31" s="73" t="str">
        <f t="shared" ca="1" si="30"/>
        <v/>
      </c>
      <c r="M31" s="66"/>
      <c r="N31" s="53"/>
      <c r="O31" s="48">
        <f t="shared" si="28"/>
        <v>0</v>
      </c>
      <c r="P31" s="48">
        <f t="shared" si="28"/>
        <v>0</v>
      </c>
      <c r="Q31" s="48">
        <f t="shared" si="28"/>
        <v>0</v>
      </c>
      <c r="R31" s="48">
        <f t="shared" si="28"/>
        <v>0</v>
      </c>
      <c r="S31" s="48">
        <f t="shared" si="28"/>
        <v>0</v>
      </c>
      <c r="T31" s="48">
        <f t="shared" si="28"/>
        <v>0</v>
      </c>
      <c r="U31" s="48">
        <f t="shared" si="28"/>
        <v>0</v>
      </c>
      <c r="V31" s="48">
        <f t="shared" si="28"/>
        <v>0</v>
      </c>
      <c r="W31" s="48">
        <f t="shared" si="28"/>
        <v>0</v>
      </c>
      <c r="X31" s="48">
        <f t="shared" si="28"/>
        <v>0</v>
      </c>
      <c r="Y31" s="48">
        <f t="shared" si="28"/>
        <v>0</v>
      </c>
      <c r="Z31" s="48">
        <f t="shared" si="28"/>
        <v>0</v>
      </c>
      <c r="AA31" s="48">
        <f t="shared" si="28"/>
        <v>0</v>
      </c>
      <c r="AB31" s="48">
        <f t="shared" si="28"/>
        <v>0</v>
      </c>
      <c r="AC31" s="48">
        <f t="shared" si="28"/>
        <v>0</v>
      </c>
      <c r="AD31" s="48">
        <f t="shared" si="28"/>
        <v>0</v>
      </c>
      <c r="AE31" s="48">
        <f t="shared" si="23"/>
        <v>0</v>
      </c>
      <c r="AF31" s="48">
        <f t="shared" si="23"/>
        <v>0</v>
      </c>
      <c r="AG31" s="48">
        <f t="shared" si="23"/>
        <v>0</v>
      </c>
      <c r="AH31" s="48">
        <f t="shared" si="23"/>
        <v>0</v>
      </c>
      <c r="AI31" s="48">
        <f t="shared" si="23"/>
        <v>0</v>
      </c>
      <c r="AJ31" s="48">
        <f t="shared" si="23"/>
        <v>0</v>
      </c>
      <c r="AK31" s="48">
        <f t="shared" si="23"/>
        <v>1</v>
      </c>
      <c r="AL31" s="48">
        <f t="shared" si="23"/>
        <v>1</v>
      </c>
      <c r="AM31" s="48">
        <f t="shared" si="23"/>
        <v>1</v>
      </c>
      <c r="AN31" s="48">
        <f t="shared" si="23"/>
        <v>1</v>
      </c>
      <c r="AO31" s="48">
        <f t="shared" si="23"/>
        <v>1</v>
      </c>
      <c r="AP31" s="48">
        <f t="shared" si="23"/>
        <v>1</v>
      </c>
      <c r="AQ31" s="48">
        <f t="shared" si="23"/>
        <v>1</v>
      </c>
      <c r="AR31" s="48">
        <f t="shared" si="23"/>
        <v>1</v>
      </c>
      <c r="AS31" s="48">
        <f t="shared" si="23"/>
        <v>1</v>
      </c>
      <c r="AT31" s="48">
        <f t="shared" si="23"/>
        <v>0</v>
      </c>
      <c r="AU31" s="48">
        <f t="shared" si="24"/>
        <v>0</v>
      </c>
      <c r="AV31" s="48">
        <f t="shared" si="24"/>
        <v>0</v>
      </c>
      <c r="AW31" s="48">
        <f t="shared" si="24"/>
        <v>0</v>
      </c>
      <c r="AX31" s="48">
        <f t="shared" si="24"/>
        <v>0</v>
      </c>
      <c r="AY31" s="48">
        <f t="shared" si="24"/>
        <v>0</v>
      </c>
      <c r="AZ31" s="48">
        <f t="shared" si="24"/>
        <v>0</v>
      </c>
      <c r="BA31" s="48">
        <f t="shared" si="24"/>
        <v>0</v>
      </c>
      <c r="BB31" s="48">
        <f t="shared" si="24"/>
        <v>0</v>
      </c>
      <c r="BC31" s="48">
        <f t="shared" si="24"/>
        <v>0</v>
      </c>
      <c r="BD31" s="48">
        <f t="shared" si="24"/>
        <v>0</v>
      </c>
      <c r="BE31" s="48">
        <f t="shared" si="24"/>
        <v>0</v>
      </c>
      <c r="BF31" s="48">
        <f t="shared" si="24"/>
        <v>0</v>
      </c>
      <c r="BG31" s="48">
        <f t="shared" si="24"/>
        <v>0</v>
      </c>
      <c r="BH31" s="48">
        <f t="shared" si="24"/>
        <v>0</v>
      </c>
      <c r="BI31" s="48">
        <f t="shared" si="24"/>
        <v>0</v>
      </c>
      <c r="BJ31" s="48">
        <f t="shared" si="24"/>
        <v>0</v>
      </c>
      <c r="BK31" s="48">
        <f t="shared" si="25"/>
        <v>0</v>
      </c>
      <c r="BL31" s="48">
        <f t="shared" si="25"/>
        <v>0</v>
      </c>
      <c r="BM31" s="48">
        <f t="shared" si="25"/>
        <v>0</v>
      </c>
      <c r="BN31" s="48">
        <f t="shared" si="25"/>
        <v>0</v>
      </c>
      <c r="BO31" s="48">
        <f t="shared" si="25"/>
        <v>0</v>
      </c>
      <c r="BP31" s="48">
        <f t="shared" si="25"/>
        <v>0</v>
      </c>
      <c r="BQ31" s="48">
        <f t="shared" si="25"/>
        <v>0</v>
      </c>
      <c r="BR31" s="53"/>
    </row>
    <row r="32" spans="1:70" outlineLevel="1" x14ac:dyDescent="0.25">
      <c r="A32" s="53"/>
      <c r="B32" s="70" t="str">
        <f t="shared" si="31"/>
        <v>S4-4</v>
      </c>
      <c r="C32" s="74" t="str">
        <f>"Finalized " &amp;C28</f>
        <v xml:space="preserve">Finalized Final Report </v>
      </c>
      <c r="D32" s="82"/>
      <c r="E32" s="83"/>
      <c r="F32" s="84">
        <f t="shared" si="32"/>
        <v>44282</v>
      </c>
      <c r="G32" s="84">
        <f t="shared" si="9"/>
        <v>44287</v>
      </c>
      <c r="H32" s="84">
        <f t="shared" si="33"/>
        <v>44270</v>
      </c>
      <c r="I32" s="84">
        <f t="shared" si="10"/>
        <v>44270</v>
      </c>
      <c r="J32" s="72">
        <v>5</v>
      </c>
      <c r="K32" s="60"/>
      <c r="L32" s="73" t="str">
        <f t="shared" ca="1" si="30"/>
        <v/>
      </c>
      <c r="M32" s="66"/>
      <c r="N32" s="53"/>
      <c r="O32" s="48">
        <f t="shared" si="28"/>
        <v>0</v>
      </c>
      <c r="P32" s="48">
        <f t="shared" si="28"/>
        <v>0</v>
      </c>
      <c r="Q32" s="48">
        <f t="shared" si="28"/>
        <v>0</v>
      </c>
      <c r="R32" s="48">
        <f t="shared" si="28"/>
        <v>0</v>
      </c>
      <c r="S32" s="48">
        <f t="shared" si="28"/>
        <v>0</v>
      </c>
      <c r="T32" s="48">
        <f t="shared" si="28"/>
        <v>0</v>
      </c>
      <c r="U32" s="48">
        <f t="shared" si="28"/>
        <v>0</v>
      </c>
      <c r="V32" s="48">
        <f t="shared" si="28"/>
        <v>0</v>
      </c>
      <c r="W32" s="48">
        <f t="shared" si="28"/>
        <v>0</v>
      </c>
      <c r="X32" s="48">
        <f t="shared" si="28"/>
        <v>0</v>
      </c>
      <c r="Y32" s="48">
        <f t="shared" si="28"/>
        <v>0</v>
      </c>
      <c r="Z32" s="48">
        <f t="shared" si="28"/>
        <v>0</v>
      </c>
      <c r="AA32" s="48">
        <f t="shared" si="28"/>
        <v>0</v>
      </c>
      <c r="AB32" s="48">
        <f t="shared" si="28"/>
        <v>0</v>
      </c>
      <c r="AC32" s="48">
        <f t="shared" si="28"/>
        <v>0</v>
      </c>
      <c r="AD32" s="48">
        <f t="shared" si="28"/>
        <v>0</v>
      </c>
      <c r="AE32" s="48">
        <f t="shared" si="23"/>
        <v>0</v>
      </c>
      <c r="AF32" s="48">
        <f t="shared" si="23"/>
        <v>0</v>
      </c>
      <c r="AG32" s="48">
        <f t="shared" si="23"/>
        <v>0</v>
      </c>
      <c r="AH32" s="48">
        <f t="shared" si="23"/>
        <v>0</v>
      </c>
      <c r="AI32" s="48">
        <f t="shared" si="23"/>
        <v>0</v>
      </c>
      <c r="AJ32" s="48">
        <f t="shared" si="23"/>
        <v>0</v>
      </c>
      <c r="AK32" s="48">
        <f t="shared" si="23"/>
        <v>0</v>
      </c>
      <c r="AL32" s="48">
        <f t="shared" si="23"/>
        <v>0</v>
      </c>
      <c r="AM32" s="48">
        <f t="shared" si="23"/>
        <v>0</v>
      </c>
      <c r="AN32" s="48">
        <f t="shared" si="23"/>
        <v>0</v>
      </c>
      <c r="AO32" s="48">
        <f t="shared" si="23"/>
        <v>0</v>
      </c>
      <c r="AP32" s="48">
        <f t="shared" si="23"/>
        <v>0</v>
      </c>
      <c r="AQ32" s="48">
        <f t="shared" si="23"/>
        <v>0</v>
      </c>
      <c r="AR32" s="48">
        <f t="shared" si="23"/>
        <v>0</v>
      </c>
      <c r="AS32" s="48">
        <f t="shared" si="23"/>
        <v>1</v>
      </c>
      <c r="AT32" s="48">
        <f t="shared" si="23"/>
        <v>1</v>
      </c>
      <c r="AU32" s="48">
        <f t="shared" si="24"/>
        <v>1</v>
      </c>
      <c r="AV32" s="48">
        <f t="shared" si="24"/>
        <v>1</v>
      </c>
      <c r="AW32" s="48">
        <f t="shared" si="24"/>
        <v>1</v>
      </c>
      <c r="AX32" s="48">
        <f t="shared" si="24"/>
        <v>1</v>
      </c>
      <c r="AY32" s="48">
        <f t="shared" si="24"/>
        <v>0</v>
      </c>
      <c r="AZ32" s="48">
        <f t="shared" si="24"/>
        <v>0</v>
      </c>
      <c r="BA32" s="48">
        <f t="shared" si="24"/>
        <v>0</v>
      </c>
      <c r="BB32" s="48">
        <f t="shared" si="24"/>
        <v>0</v>
      </c>
      <c r="BC32" s="48">
        <f t="shared" si="24"/>
        <v>0</v>
      </c>
      <c r="BD32" s="48">
        <f t="shared" si="24"/>
        <v>0</v>
      </c>
      <c r="BE32" s="48">
        <f t="shared" si="24"/>
        <v>0</v>
      </c>
      <c r="BF32" s="48">
        <f t="shared" si="24"/>
        <v>0</v>
      </c>
      <c r="BG32" s="48">
        <f t="shared" si="24"/>
        <v>0</v>
      </c>
      <c r="BH32" s="48">
        <f t="shared" si="24"/>
        <v>0</v>
      </c>
      <c r="BI32" s="48">
        <f t="shared" si="24"/>
        <v>0</v>
      </c>
      <c r="BJ32" s="48">
        <f t="shared" si="24"/>
        <v>0</v>
      </c>
      <c r="BK32" s="48">
        <f t="shared" si="25"/>
        <v>0</v>
      </c>
      <c r="BL32" s="48">
        <f t="shared" si="25"/>
        <v>0</v>
      </c>
      <c r="BM32" s="48">
        <f t="shared" si="25"/>
        <v>0</v>
      </c>
      <c r="BN32" s="48">
        <f t="shared" si="25"/>
        <v>0</v>
      </c>
      <c r="BO32" s="48">
        <f t="shared" si="25"/>
        <v>0</v>
      </c>
      <c r="BP32" s="48">
        <f t="shared" si="25"/>
        <v>0</v>
      </c>
      <c r="BQ32" s="48">
        <f t="shared" si="25"/>
        <v>0</v>
      </c>
      <c r="BR32" s="53"/>
    </row>
    <row r="33" spans="1:70" outlineLevel="1" x14ac:dyDescent="0.25">
      <c r="A33" s="53"/>
      <c r="B33" s="70" t="str">
        <f t="shared" si="31"/>
        <v>S4-5</v>
      </c>
      <c r="C33" s="74" t="str">
        <f>"Submit " &amp; C28</f>
        <v xml:space="preserve">Submit Final Report </v>
      </c>
      <c r="D33" s="82">
        <v>44294</v>
      </c>
      <c r="E33" s="83"/>
      <c r="F33" s="84">
        <f t="shared" si="32"/>
        <v>44287</v>
      </c>
      <c r="G33" s="84">
        <f t="shared" si="9"/>
        <v>44289</v>
      </c>
      <c r="H33" s="84">
        <f t="shared" si="33"/>
        <v>44270</v>
      </c>
      <c r="I33" s="84">
        <f t="shared" si="10"/>
        <v>44270</v>
      </c>
      <c r="J33" s="72">
        <v>2</v>
      </c>
      <c r="K33" s="60"/>
      <c r="L33" s="73" t="str">
        <f t="shared" ca="1" si="30"/>
        <v/>
      </c>
      <c r="M33" s="66"/>
      <c r="N33" s="53"/>
      <c r="O33" s="48">
        <f t="shared" si="28"/>
        <v>0</v>
      </c>
      <c r="P33" s="48">
        <f t="shared" si="28"/>
        <v>0</v>
      </c>
      <c r="Q33" s="48">
        <f t="shared" si="28"/>
        <v>0</v>
      </c>
      <c r="R33" s="48">
        <f t="shared" si="28"/>
        <v>0</v>
      </c>
      <c r="S33" s="48">
        <f t="shared" si="28"/>
        <v>0</v>
      </c>
      <c r="T33" s="48">
        <f t="shared" si="28"/>
        <v>0</v>
      </c>
      <c r="U33" s="48">
        <f t="shared" si="28"/>
        <v>0</v>
      </c>
      <c r="V33" s="48">
        <f t="shared" si="28"/>
        <v>0</v>
      </c>
      <c r="W33" s="48">
        <f t="shared" si="28"/>
        <v>0</v>
      </c>
      <c r="X33" s="48">
        <f t="shared" si="28"/>
        <v>0</v>
      </c>
      <c r="Y33" s="48">
        <f t="shared" si="28"/>
        <v>0</v>
      </c>
      <c r="Z33" s="48">
        <f t="shared" si="28"/>
        <v>0</v>
      </c>
      <c r="AA33" s="48">
        <f t="shared" si="28"/>
        <v>0</v>
      </c>
      <c r="AB33" s="48">
        <f t="shared" si="28"/>
        <v>0</v>
      </c>
      <c r="AC33" s="48">
        <f t="shared" si="28"/>
        <v>0</v>
      </c>
      <c r="AD33" s="48">
        <f t="shared" si="28"/>
        <v>0</v>
      </c>
      <c r="AE33" s="48">
        <f t="shared" si="23"/>
        <v>0</v>
      </c>
      <c r="AF33" s="48">
        <f t="shared" si="23"/>
        <v>0</v>
      </c>
      <c r="AG33" s="48">
        <f t="shared" si="23"/>
        <v>0</v>
      </c>
      <c r="AH33" s="48">
        <f t="shared" si="23"/>
        <v>0</v>
      </c>
      <c r="AI33" s="48">
        <f t="shared" si="23"/>
        <v>0</v>
      </c>
      <c r="AJ33" s="48">
        <f t="shared" si="23"/>
        <v>0</v>
      </c>
      <c r="AK33" s="48">
        <f t="shared" si="23"/>
        <v>0</v>
      </c>
      <c r="AL33" s="48">
        <f t="shared" si="23"/>
        <v>0</v>
      </c>
      <c r="AM33" s="48">
        <f t="shared" si="23"/>
        <v>0</v>
      </c>
      <c r="AN33" s="48">
        <f t="shared" si="23"/>
        <v>0</v>
      </c>
      <c r="AO33" s="48">
        <f t="shared" si="23"/>
        <v>0</v>
      </c>
      <c r="AP33" s="48">
        <f t="shared" si="23"/>
        <v>0</v>
      </c>
      <c r="AQ33" s="48">
        <f t="shared" si="23"/>
        <v>0</v>
      </c>
      <c r="AR33" s="48">
        <f t="shared" si="23"/>
        <v>0</v>
      </c>
      <c r="AS33" s="48">
        <f t="shared" si="23"/>
        <v>0</v>
      </c>
      <c r="AT33" s="48">
        <f t="shared" si="23"/>
        <v>0</v>
      </c>
      <c r="AU33" s="48">
        <f t="shared" si="24"/>
        <v>0</v>
      </c>
      <c r="AV33" s="48">
        <f t="shared" si="24"/>
        <v>0</v>
      </c>
      <c r="AW33" s="48">
        <f t="shared" si="24"/>
        <v>0</v>
      </c>
      <c r="AX33" s="48">
        <f t="shared" si="24"/>
        <v>1</v>
      </c>
      <c r="AY33" s="48">
        <f t="shared" si="24"/>
        <v>1</v>
      </c>
      <c r="AZ33" s="48">
        <f t="shared" si="24"/>
        <v>1</v>
      </c>
      <c r="BA33" s="48">
        <f t="shared" si="24"/>
        <v>0</v>
      </c>
      <c r="BB33" s="48">
        <f t="shared" si="24"/>
        <v>0</v>
      </c>
      <c r="BC33" s="48">
        <f t="shared" si="24"/>
        <v>0</v>
      </c>
      <c r="BD33" s="48">
        <f t="shared" si="24"/>
        <v>0</v>
      </c>
      <c r="BE33" s="48">
        <f t="shared" si="24"/>
        <v>0</v>
      </c>
      <c r="BF33" s="48">
        <f t="shared" si="24"/>
        <v>0</v>
      </c>
      <c r="BG33" s="48">
        <f t="shared" si="24"/>
        <v>0</v>
      </c>
      <c r="BH33" s="48">
        <f t="shared" si="24"/>
        <v>0</v>
      </c>
      <c r="BI33" s="48">
        <f t="shared" si="24"/>
        <v>0</v>
      </c>
      <c r="BJ33" s="48">
        <f t="shared" si="24"/>
        <v>0</v>
      </c>
      <c r="BK33" s="48">
        <f t="shared" si="25"/>
        <v>0</v>
      </c>
      <c r="BL33" s="48">
        <f t="shared" si="25"/>
        <v>0</v>
      </c>
      <c r="BM33" s="48">
        <f t="shared" si="25"/>
        <v>0</v>
      </c>
      <c r="BN33" s="48">
        <f t="shared" si="25"/>
        <v>0</v>
      </c>
      <c r="BO33" s="48">
        <f t="shared" si="25"/>
        <v>0</v>
      </c>
      <c r="BP33" s="48">
        <f t="shared" si="25"/>
        <v>0</v>
      </c>
      <c r="BQ33" s="48">
        <f t="shared" si="25"/>
        <v>0</v>
      </c>
      <c r="BR33" s="53"/>
    </row>
    <row r="34" spans="1:70" x14ac:dyDescent="0.25">
      <c r="A34" s="53"/>
      <c r="B34" s="67" t="s">
        <v>41</v>
      </c>
      <c r="C34" s="68" t="s">
        <v>48</v>
      </c>
      <c r="D34" s="80">
        <f>MAX(D35:D39)</f>
        <v>44301</v>
      </c>
      <c r="E34" s="81"/>
      <c r="F34" s="80">
        <f>MIN(F35:F39)</f>
        <v>44289</v>
      </c>
      <c r="G34" s="80">
        <f>MAX(G35:G39)</f>
        <v>44301</v>
      </c>
      <c r="H34" s="80">
        <f>MIN(H35:H39)</f>
        <v>44270</v>
      </c>
      <c r="I34" s="80">
        <f>MAX(I35:I39)</f>
        <v>44270</v>
      </c>
      <c r="J34" s="68">
        <f>SUM(J35:J39)</f>
        <v>12</v>
      </c>
      <c r="K34" s="69">
        <f>SUM(K35:K39)/$J$9</f>
        <v>0</v>
      </c>
      <c r="L34" s="69">
        <f ca="1">SUM(L35:L40)/$J34</f>
        <v>0</v>
      </c>
      <c r="M34" s="69">
        <v>0.2</v>
      </c>
      <c r="N34" s="53"/>
      <c r="O34" s="48">
        <f>IF(AND($G34-O$7&gt;=0,O$7-$F34&gt;=0),1,0)</f>
        <v>0</v>
      </c>
      <c r="P34" s="48">
        <f t="shared" ref="P34:BQ34" si="34">IF(AND($G34-P$7&gt;=0,P$7-$F34&gt;=0),1,0)</f>
        <v>0</v>
      </c>
      <c r="Q34" s="48">
        <f t="shared" si="34"/>
        <v>0</v>
      </c>
      <c r="R34" s="48">
        <f t="shared" si="34"/>
        <v>0</v>
      </c>
      <c r="S34" s="48">
        <f t="shared" si="34"/>
        <v>0</v>
      </c>
      <c r="T34" s="48">
        <f t="shared" si="34"/>
        <v>0</v>
      </c>
      <c r="U34" s="48">
        <f t="shared" si="34"/>
        <v>0</v>
      </c>
      <c r="V34" s="48">
        <f t="shared" si="34"/>
        <v>0</v>
      </c>
      <c r="W34" s="48">
        <f t="shared" si="34"/>
        <v>0</v>
      </c>
      <c r="X34" s="48">
        <f t="shared" si="34"/>
        <v>0</v>
      </c>
      <c r="Y34" s="48">
        <f t="shared" si="34"/>
        <v>0</v>
      </c>
      <c r="Z34" s="48">
        <f t="shared" si="34"/>
        <v>0</v>
      </c>
      <c r="AA34" s="48">
        <f t="shared" si="34"/>
        <v>0</v>
      </c>
      <c r="AB34" s="48">
        <f t="shared" si="34"/>
        <v>0</v>
      </c>
      <c r="AC34" s="48">
        <f t="shared" si="34"/>
        <v>0</v>
      </c>
      <c r="AD34" s="48">
        <f t="shared" si="34"/>
        <v>0</v>
      </c>
      <c r="AE34" s="48">
        <f t="shared" si="34"/>
        <v>0</v>
      </c>
      <c r="AF34" s="48">
        <f t="shared" si="34"/>
        <v>0</v>
      </c>
      <c r="AG34" s="48">
        <f t="shared" si="34"/>
        <v>0</v>
      </c>
      <c r="AH34" s="48">
        <f t="shared" si="34"/>
        <v>0</v>
      </c>
      <c r="AI34" s="48">
        <f t="shared" si="34"/>
        <v>0</v>
      </c>
      <c r="AJ34" s="48">
        <f t="shared" si="34"/>
        <v>0</v>
      </c>
      <c r="AK34" s="48">
        <f t="shared" si="34"/>
        <v>0</v>
      </c>
      <c r="AL34" s="48">
        <f t="shared" si="34"/>
        <v>0</v>
      </c>
      <c r="AM34" s="48">
        <f t="shared" si="34"/>
        <v>0</v>
      </c>
      <c r="AN34" s="48">
        <f t="shared" si="34"/>
        <v>0</v>
      </c>
      <c r="AO34" s="48">
        <f t="shared" si="34"/>
        <v>0</v>
      </c>
      <c r="AP34" s="48">
        <f t="shared" si="34"/>
        <v>0</v>
      </c>
      <c r="AQ34" s="48">
        <f t="shared" si="34"/>
        <v>0</v>
      </c>
      <c r="AR34" s="48">
        <f t="shared" si="34"/>
        <v>0</v>
      </c>
      <c r="AS34" s="48">
        <f t="shared" si="34"/>
        <v>0</v>
      </c>
      <c r="AT34" s="48">
        <f t="shared" si="34"/>
        <v>0</v>
      </c>
      <c r="AU34" s="48">
        <f t="shared" si="34"/>
        <v>0</v>
      </c>
      <c r="AV34" s="48">
        <f t="shared" si="34"/>
        <v>0</v>
      </c>
      <c r="AW34" s="48">
        <f t="shared" si="34"/>
        <v>0</v>
      </c>
      <c r="AX34" s="48">
        <f t="shared" si="34"/>
        <v>0</v>
      </c>
      <c r="AY34" s="48">
        <f t="shared" si="34"/>
        <v>0</v>
      </c>
      <c r="AZ34" s="48">
        <f t="shared" si="34"/>
        <v>1</v>
      </c>
      <c r="BA34" s="48">
        <f t="shared" si="34"/>
        <v>1</v>
      </c>
      <c r="BB34" s="48">
        <f t="shared" si="34"/>
        <v>1</v>
      </c>
      <c r="BC34" s="48">
        <f t="shared" si="34"/>
        <v>1</v>
      </c>
      <c r="BD34" s="48">
        <f t="shared" si="34"/>
        <v>1</v>
      </c>
      <c r="BE34" s="48">
        <f t="shared" si="34"/>
        <v>1</v>
      </c>
      <c r="BF34" s="48">
        <f t="shared" si="34"/>
        <v>1</v>
      </c>
      <c r="BG34" s="48">
        <f t="shared" si="34"/>
        <v>1</v>
      </c>
      <c r="BH34" s="48">
        <f t="shared" si="34"/>
        <v>1</v>
      </c>
      <c r="BI34" s="48">
        <f t="shared" si="34"/>
        <v>1</v>
      </c>
      <c r="BJ34" s="48">
        <f t="shared" si="34"/>
        <v>1</v>
      </c>
      <c r="BK34" s="48">
        <f t="shared" si="34"/>
        <v>1</v>
      </c>
      <c r="BL34" s="48">
        <f t="shared" si="34"/>
        <v>1</v>
      </c>
      <c r="BM34" s="48">
        <f t="shared" si="34"/>
        <v>0</v>
      </c>
      <c r="BN34" s="48">
        <f t="shared" si="34"/>
        <v>0</v>
      </c>
      <c r="BO34" s="48">
        <f t="shared" si="34"/>
        <v>0</v>
      </c>
      <c r="BP34" s="48">
        <f t="shared" si="34"/>
        <v>0</v>
      </c>
      <c r="BQ34" s="48">
        <f t="shared" si="34"/>
        <v>0</v>
      </c>
      <c r="BR34" s="53"/>
    </row>
    <row r="35" spans="1:70" outlineLevel="1" x14ac:dyDescent="0.25">
      <c r="A35" s="53"/>
      <c r="B35" s="70" t="str">
        <f>B$34 &amp; "-" &amp; ROW() - ROW(B$34)</f>
        <v>S5-1</v>
      </c>
      <c r="C35" s="77" t="s">
        <v>46</v>
      </c>
      <c r="D35" s="82"/>
      <c r="E35" s="83" t="str">
        <f>B32</f>
        <v>S4-4</v>
      </c>
      <c r="F35" s="84">
        <f>G33</f>
        <v>44289</v>
      </c>
      <c r="G35" s="84">
        <f t="shared" si="9"/>
        <v>44289</v>
      </c>
      <c r="H35" s="84">
        <f>I33</f>
        <v>44270</v>
      </c>
      <c r="I35" s="84">
        <f t="shared" si="10"/>
        <v>44270</v>
      </c>
      <c r="J35" s="72">
        <v>0</v>
      </c>
      <c r="K35" s="60"/>
      <c r="L35" s="73" t="str">
        <f t="shared" ref="L35:L39" ca="1" si="35">IF(G35&lt;=TODAY(),K35,"")</f>
        <v/>
      </c>
      <c r="M35" s="66"/>
      <c r="N35" s="53"/>
      <c r="O35" s="48">
        <f t="shared" si="28"/>
        <v>0</v>
      </c>
      <c r="P35" s="48">
        <f t="shared" si="28"/>
        <v>0</v>
      </c>
      <c r="Q35" s="48">
        <f t="shared" si="28"/>
        <v>0</v>
      </c>
      <c r="R35" s="48">
        <f t="shared" si="28"/>
        <v>0</v>
      </c>
      <c r="S35" s="48">
        <f t="shared" si="28"/>
        <v>0</v>
      </c>
      <c r="T35" s="48">
        <f t="shared" si="28"/>
        <v>0</v>
      </c>
      <c r="U35" s="48">
        <f t="shared" si="28"/>
        <v>0</v>
      </c>
      <c r="V35" s="48">
        <f t="shared" si="28"/>
        <v>0</v>
      </c>
      <c r="W35" s="48">
        <f t="shared" si="28"/>
        <v>0</v>
      </c>
      <c r="X35" s="48">
        <f t="shared" si="28"/>
        <v>0</v>
      </c>
      <c r="Y35" s="48">
        <f t="shared" si="28"/>
        <v>0</v>
      </c>
      <c r="Z35" s="48">
        <f t="shared" si="28"/>
        <v>0</v>
      </c>
      <c r="AA35" s="48">
        <f t="shared" si="28"/>
        <v>0</v>
      </c>
      <c r="AB35" s="48">
        <f t="shared" si="28"/>
        <v>0</v>
      </c>
      <c r="AC35" s="48">
        <f t="shared" si="28"/>
        <v>0</v>
      </c>
      <c r="AD35" s="48">
        <f t="shared" si="28"/>
        <v>0</v>
      </c>
      <c r="AE35" s="48">
        <f t="shared" si="23"/>
        <v>0</v>
      </c>
      <c r="AF35" s="48">
        <f t="shared" si="23"/>
        <v>0</v>
      </c>
      <c r="AG35" s="48">
        <f t="shared" si="23"/>
        <v>0</v>
      </c>
      <c r="AH35" s="48">
        <f t="shared" si="23"/>
        <v>0</v>
      </c>
      <c r="AI35" s="48">
        <f t="shared" si="23"/>
        <v>0</v>
      </c>
      <c r="AJ35" s="48">
        <f t="shared" si="23"/>
        <v>0</v>
      </c>
      <c r="AK35" s="48">
        <f t="shared" si="23"/>
        <v>0</v>
      </c>
      <c r="AL35" s="48">
        <f t="shared" si="23"/>
        <v>0</v>
      </c>
      <c r="AM35" s="48">
        <f t="shared" si="23"/>
        <v>0</v>
      </c>
      <c r="AN35" s="48">
        <f t="shared" si="23"/>
        <v>0</v>
      </c>
      <c r="AO35" s="48">
        <f t="shared" si="23"/>
        <v>0</v>
      </c>
      <c r="AP35" s="48">
        <f t="shared" si="23"/>
        <v>0</v>
      </c>
      <c r="AQ35" s="48">
        <f t="shared" si="23"/>
        <v>0</v>
      </c>
      <c r="AR35" s="48">
        <f t="shared" si="23"/>
        <v>0</v>
      </c>
      <c r="AS35" s="48">
        <f t="shared" si="23"/>
        <v>0</v>
      </c>
      <c r="AT35" s="48">
        <f t="shared" si="23"/>
        <v>0</v>
      </c>
      <c r="AU35" s="48">
        <f t="shared" si="24"/>
        <v>0</v>
      </c>
      <c r="AV35" s="48">
        <f t="shared" si="24"/>
        <v>0</v>
      </c>
      <c r="AW35" s="48">
        <f t="shared" si="24"/>
        <v>0</v>
      </c>
      <c r="AX35" s="48">
        <f t="shared" si="24"/>
        <v>0</v>
      </c>
      <c r="AY35" s="48">
        <f t="shared" si="24"/>
        <v>0</v>
      </c>
      <c r="AZ35" s="48">
        <f t="shared" si="24"/>
        <v>1</v>
      </c>
      <c r="BA35" s="48">
        <f t="shared" si="24"/>
        <v>0</v>
      </c>
      <c r="BB35" s="48">
        <f t="shared" si="24"/>
        <v>0</v>
      </c>
      <c r="BC35" s="48">
        <f t="shared" si="24"/>
        <v>0</v>
      </c>
      <c r="BD35" s="48">
        <f t="shared" si="24"/>
        <v>0</v>
      </c>
      <c r="BE35" s="48">
        <f t="shared" si="24"/>
        <v>0</v>
      </c>
      <c r="BF35" s="48">
        <f t="shared" si="24"/>
        <v>0</v>
      </c>
      <c r="BG35" s="48">
        <f t="shared" si="24"/>
        <v>0</v>
      </c>
      <c r="BH35" s="48">
        <f t="shared" si="24"/>
        <v>0</v>
      </c>
      <c r="BI35" s="48">
        <f t="shared" si="24"/>
        <v>0</v>
      </c>
      <c r="BJ35" s="48">
        <f t="shared" si="24"/>
        <v>0</v>
      </c>
      <c r="BK35" s="48">
        <f t="shared" si="25"/>
        <v>0</v>
      </c>
      <c r="BL35" s="48">
        <f t="shared" si="25"/>
        <v>0</v>
      </c>
      <c r="BM35" s="48">
        <f t="shared" si="25"/>
        <v>0</v>
      </c>
      <c r="BN35" s="48">
        <f t="shared" si="25"/>
        <v>0</v>
      </c>
      <c r="BO35" s="48">
        <f t="shared" si="25"/>
        <v>0</v>
      </c>
      <c r="BP35" s="48">
        <f t="shared" si="25"/>
        <v>0</v>
      </c>
      <c r="BQ35" s="48">
        <f t="shared" si="25"/>
        <v>0</v>
      </c>
      <c r="BR35" s="53"/>
    </row>
    <row r="36" spans="1:70" outlineLevel="1" x14ac:dyDescent="0.25">
      <c r="A36" s="53"/>
      <c r="B36" s="70" t="str">
        <f t="shared" ref="B36:B39" si="36">B$34 &amp; "-" &amp; ROW() - ROW(B$34)</f>
        <v>S5-2</v>
      </c>
      <c r="C36" s="60" t="str">
        <f>"Draft " &amp; C34</f>
        <v>Draft Final “Boardroom” Presentation</v>
      </c>
      <c r="D36" s="82"/>
      <c r="E36" s="83"/>
      <c r="F36" s="84">
        <f>G35</f>
        <v>44289</v>
      </c>
      <c r="G36" s="84">
        <f t="shared" si="9"/>
        <v>44292</v>
      </c>
      <c r="H36" s="84">
        <f>I35</f>
        <v>44270</v>
      </c>
      <c r="I36" s="84">
        <f t="shared" si="10"/>
        <v>44270</v>
      </c>
      <c r="J36" s="72">
        <v>3</v>
      </c>
      <c r="K36" s="60"/>
      <c r="L36" s="73" t="str">
        <f t="shared" ca="1" si="35"/>
        <v/>
      </c>
      <c r="M36" s="66"/>
      <c r="N36" s="53"/>
      <c r="O36" s="48">
        <f t="shared" si="28"/>
        <v>0</v>
      </c>
      <c r="P36" s="48">
        <f t="shared" si="28"/>
        <v>0</v>
      </c>
      <c r="Q36" s="48">
        <f t="shared" si="28"/>
        <v>0</v>
      </c>
      <c r="R36" s="48">
        <f t="shared" si="28"/>
        <v>0</v>
      </c>
      <c r="S36" s="48">
        <f t="shared" si="28"/>
        <v>0</v>
      </c>
      <c r="T36" s="48">
        <f t="shared" si="28"/>
        <v>0</v>
      </c>
      <c r="U36" s="48">
        <f t="shared" si="28"/>
        <v>0</v>
      </c>
      <c r="V36" s="48">
        <f t="shared" si="28"/>
        <v>0</v>
      </c>
      <c r="W36" s="48">
        <f t="shared" si="28"/>
        <v>0</v>
      </c>
      <c r="X36" s="48">
        <f t="shared" si="28"/>
        <v>0</v>
      </c>
      <c r="Y36" s="48">
        <f t="shared" si="28"/>
        <v>0</v>
      </c>
      <c r="Z36" s="48">
        <f t="shared" si="28"/>
        <v>0</v>
      </c>
      <c r="AA36" s="48">
        <f t="shared" si="28"/>
        <v>0</v>
      </c>
      <c r="AB36" s="48">
        <f t="shared" si="28"/>
        <v>0</v>
      </c>
      <c r="AC36" s="48">
        <f t="shared" si="28"/>
        <v>0</v>
      </c>
      <c r="AD36" s="48">
        <f t="shared" si="28"/>
        <v>0</v>
      </c>
      <c r="AE36" s="48">
        <f t="shared" si="23"/>
        <v>0</v>
      </c>
      <c r="AF36" s="48">
        <f t="shared" si="23"/>
        <v>0</v>
      </c>
      <c r="AG36" s="48">
        <f t="shared" si="23"/>
        <v>0</v>
      </c>
      <c r="AH36" s="48">
        <f t="shared" si="23"/>
        <v>0</v>
      </c>
      <c r="AI36" s="48">
        <f t="shared" si="23"/>
        <v>0</v>
      </c>
      <c r="AJ36" s="48">
        <f t="shared" si="23"/>
        <v>0</v>
      </c>
      <c r="AK36" s="48">
        <f t="shared" si="23"/>
        <v>0</v>
      </c>
      <c r="AL36" s="48">
        <f t="shared" si="23"/>
        <v>0</v>
      </c>
      <c r="AM36" s="48">
        <f t="shared" si="23"/>
        <v>0</v>
      </c>
      <c r="AN36" s="48">
        <f t="shared" si="23"/>
        <v>0</v>
      </c>
      <c r="AO36" s="48">
        <f t="shared" si="23"/>
        <v>0</v>
      </c>
      <c r="AP36" s="48">
        <f t="shared" si="23"/>
        <v>0</v>
      </c>
      <c r="AQ36" s="48">
        <f t="shared" si="23"/>
        <v>0</v>
      </c>
      <c r="AR36" s="48">
        <f t="shared" si="23"/>
        <v>0</v>
      </c>
      <c r="AS36" s="48">
        <f t="shared" si="23"/>
        <v>0</v>
      </c>
      <c r="AT36" s="48">
        <f t="shared" si="23"/>
        <v>0</v>
      </c>
      <c r="AU36" s="48">
        <f t="shared" si="24"/>
        <v>0</v>
      </c>
      <c r="AV36" s="48">
        <f t="shared" si="24"/>
        <v>0</v>
      </c>
      <c r="AW36" s="48">
        <f t="shared" si="24"/>
        <v>0</v>
      </c>
      <c r="AX36" s="48">
        <f t="shared" si="24"/>
        <v>0</v>
      </c>
      <c r="AY36" s="48">
        <f t="shared" si="24"/>
        <v>0</v>
      </c>
      <c r="AZ36" s="48">
        <f t="shared" si="24"/>
        <v>1</v>
      </c>
      <c r="BA36" s="48">
        <f t="shared" si="24"/>
        <v>1</v>
      </c>
      <c r="BB36" s="48">
        <f t="shared" si="24"/>
        <v>1</v>
      </c>
      <c r="BC36" s="48">
        <f t="shared" si="24"/>
        <v>1</v>
      </c>
      <c r="BD36" s="48">
        <f t="shared" si="24"/>
        <v>0</v>
      </c>
      <c r="BE36" s="48">
        <f t="shared" si="24"/>
        <v>0</v>
      </c>
      <c r="BF36" s="48">
        <f t="shared" si="24"/>
        <v>0</v>
      </c>
      <c r="BG36" s="48">
        <f t="shared" si="24"/>
        <v>0</v>
      </c>
      <c r="BH36" s="48">
        <f t="shared" si="24"/>
        <v>0</v>
      </c>
      <c r="BI36" s="48">
        <f t="shared" si="24"/>
        <v>0</v>
      </c>
      <c r="BJ36" s="48">
        <f t="shared" si="24"/>
        <v>0</v>
      </c>
      <c r="BK36" s="48">
        <f t="shared" si="25"/>
        <v>0</v>
      </c>
      <c r="BL36" s="48">
        <f t="shared" si="25"/>
        <v>0</v>
      </c>
      <c r="BM36" s="48">
        <f t="shared" si="25"/>
        <v>0</v>
      </c>
      <c r="BN36" s="48">
        <f t="shared" si="25"/>
        <v>0</v>
      </c>
      <c r="BO36" s="48">
        <f t="shared" si="25"/>
        <v>0</v>
      </c>
      <c r="BP36" s="48">
        <f t="shared" si="25"/>
        <v>0</v>
      </c>
      <c r="BQ36" s="48">
        <f t="shared" si="25"/>
        <v>0</v>
      </c>
      <c r="BR36" s="53"/>
    </row>
    <row r="37" spans="1:70" outlineLevel="1" x14ac:dyDescent="0.25">
      <c r="A37" s="53"/>
      <c r="B37" s="70" t="str">
        <f t="shared" si="36"/>
        <v>S5-3</v>
      </c>
      <c r="C37" s="60" t="str">
        <f>"Develop " &amp; C34</f>
        <v>Develop Final “Boardroom” Presentation</v>
      </c>
      <c r="D37" s="82"/>
      <c r="E37" s="83"/>
      <c r="F37" s="84">
        <f t="shared" ref="F37:F39" si="37">G36</f>
        <v>44292</v>
      </c>
      <c r="G37" s="84">
        <f t="shared" si="9"/>
        <v>44294</v>
      </c>
      <c r="H37" s="84">
        <f t="shared" ref="H37:H39" si="38">I36</f>
        <v>44270</v>
      </c>
      <c r="I37" s="84">
        <f t="shared" si="10"/>
        <v>44270</v>
      </c>
      <c r="J37" s="72">
        <v>2</v>
      </c>
      <c r="K37" s="60"/>
      <c r="L37" s="73" t="str">
        <f t="shared" ca="1" si="35"/>
        <v/>
      </c>
      <c r="M37" s="66"/>
      <c r="N37" s="53"/>
      <c r="O37" s="48">
        <f t="shared" si="28"/>
        <v>0</v>
      </c>
      <c r="P37" s="48">
        <f t="shared" si="28"/>
        <v>0</v>
      </c>
      <c r="Q37" s="48">
        <f t="shared" si="28"/>
        <v>0</v>
      </c>
      <c r="R37" s="48">
        <f t="shared" si="28"/>
        <v>0</v>
      </c>
      <c r="S37" s="48">
        <f t="shared" si="28"/>
        <v>0</v>
      </c>
      <c r="T37" s="48">
        <f t="shared" si="28"/>
        <v>0</v>
      </c>
      <c r="U37" s="48">
        <f t="shared" si="28"/>
        <v>0</v>
      </c>
      <c r="V37" s="48">
        <f t="shared" si="28"/>
        <v>0</v>
      </c>
      <c r="W37" s="48">
        <f t="shared" si="28"/>
        <v>0</v>
      </c>
      <c r="X37" s="48">
        <f t="shared" si="28"/>
        <v>0</v>
      </c>
      <c r="Y37" s="48">
        <f t="shared" si="28"/>
        <v>0</v>
      </c>
      <c r="Z37" s="48">
        <f t="shared" si="28"/>
        <v>0</v>
      </c>
      <c r="AA37" s="48">
        <f t="shared" si="28"/>
        <v>0</v>
      </c>
      <c r="AB37" s="48">
        <f t="shared" si="28"/>
        <v>0</v>
      </c>
      <c r="AC37" s="48">
        <f t="shared" si="28"/>
        <v>0</v>
      </c>
      <c r="AD37" s="48">
        <f t="shared" si="28"/>
        <v>0</v>
      </c>
      <c r="AE37" s="48">
        <f t="shared" si="23"/>
        <v>0</v>
      </c>
      <c r="AF37" s="48">
        <f t="shared" si="23"/>
        <v>0</v>
      </c>
      <c r="AG37" s="48">
        <f t="shared" si="23"/>
        <v>0</v>
      </c>
      <c r="AH37" s="48">
        <f t="shared" si="23"/>
        <v>0</v>
      </c>
      <c r="AI37" s="48">
        <f t="shared" si="23"/>
        <v>0</v>
      </c>
      <c r="AJ37" s="48">
        <f t="shared" si="23"/>
        <v>0</v>
      </c>
      <c r="AK37" s="48">
        <f t="shared" si="23"/>
        <v>0</v>
      </c>
      <c r="AL37" s="48">
        <f t="shared" si="23"/>
        <v>0</v>
      </c>
      <c r="AM37" s="48">
        <f t="shared" si="23"/>
        <v>0</v>
      </c>
      <c r="AN37" s="48">
        <f t="shared" si="23"/>
        <v>0</v>
      </c>
      <c r="AO37" s="48">
        <f t="shared" si="23"/>
        <v>0</v>
      </c>
      <c r="AP37" s="48">
        <f t="shared" si="23"/>
        <v>0</v>
      </c>
      <c r="AQ37" s="48">
        <f t="shared" si="23"/>
        <v>0</v>
      </c>
      <c r="AR37" s="48">
        <f t="shared" si="23"/>
        <v>0</v>
      </c>
      <c r="AS37" s="48">
        <f t="shared" si="23"/>
        <v>0</v>
      </c>
      <c r="AT37" s="48">
        <f t="shared" si="23"/>
        <v>0</v>
      </c>
      <c r="AU37" s="48">
        <f t="shared" si="24"/>
        <v>0</v>
      </c>
      <c r="AV37" s="48">
        <f t="shared" si="24"/>
        <v>0</v>
      </c>
      <c r="AW37" s="48">
        <f t="shared" si="24"/>
        <v>0</v>
      </c>
      <c r="AX37" s="48">
        <f t="shared" si="24"/>
        <v>0</v>
      </c>
      <c r="AY37" s="48">
        <f t="shared" si="24"/>
        <v>0</v>
      </c>
      <c r="AZ37" s="48">
        <f t="shared" si="24"/>
        <v>0</v>
      </c>
      <c r="BA37" s="48">
        <f t="shared" si="24"/>
        <v>0</v>
      </c>
      <c r="BB37" s="48">
        <f t="shared" si="24"/>
        <v>0</v>
      </c>
      <c r="BC37" s="48">
        <f t="shared" si="24"/>
        <v>1</v>
      </c>
      <c r="BD37" s="48">
        <f t="shared" si="24"/>
        <v>1</v>
      </c>
      <c r="BE37" s="48">
        <f t="shared" si="24"/>
        <v>1</v>
      </c>
      <c r="BF37" s="48">
        <f t="shared" si="24"/>
        <v>0</v>
      </c>
      <c r="BG37" s="48">
        <f t="shared" si="24"/>
        <v>0</v>
      </c>
      <c r="BH37" s="48">
        <f t="shared" si="24"/>
        <v>0</v>
      </c>
      <c r="BI37" s="48">
        <f t="shared" si="24"/>
        <v>0</v>
      </c>
      <c r="BJ37" s="48">
        <f t="shared" si="24"/>
        <v>0</v>
      </c>
      <c r="BK37" s="48">
        <f t="shared" si="25"/>
        <v>0</v>
      </c>
      <c r="BL37" s="48">
        <f t="shared" si="25"/>
        <v>0</v>
      </c>
      <c r="BM37" s="48">
        <f t="shared" si="25"/>
        <v>0</v>
      </c>
      <c r="BN37" s="48">
        <f t="shared" si="25"/>
        <v>0</v>
      </c>
      <c r="BO37" s="48">
        <f t="shared" si="25"/>
        <v>0</v>
      </c>
      <c r="BP37" s="48">
        <f t="shared" si="25"/>
        <v>0</v>
      </c>
      <c r="BQ37" s="48">
        <f t="shared" si="25"/>
        <v>0</v>
      </c>
      <c r="BR37" s="53"/>
    </row>
    <row r="38" spans="1:70" outlineLevel="1" x14ac:dyDescent="0.25">
      <c r="A38" s="53"/>
      <c r="B38" s="70" t="str">
        <f t="shared" si="36"/>
        <v>S5-4</v>
      </c>
      <c r="C38" s="74" t="str">
        <f>"Finalized " &amp;C34</f>
        <v>Finalized Final “Boardroom” Presentation</v>
      </c>
      <c r="D38" s="82"/>
      <c r="E38" s="83"/>
      <c r="F38" s="84">
        <f t="shared" si="37"/>
        <v>44294</v>
      </c>
      <c r="G38" s="84">
        <f t="shared" si="9"/>
        <v>44299</v>
      </c>
      <c r="H38" s="84">
        <f t="shared" si="38"/>
        <v>44270</v>
      </c>
      <c r="I38" s="84">
        <f t="shared" si="10"/>
        <v>44270</v>
      </c>
      <c r="J38" s="72">
        <v>5</v>
      </c>
      <c r="K38" s="60"/>
      <c r="L38" s="73" t="str">
        <f t="shared" ca="1" si="35"/>
        <v/>
      </c>
      <c r="M38" s="66"/>
      <c r="N38" s="53"/>
      <c r="O38" s="48">
        <f t="shared" si="28"/>
        <v>0</v>
      </c>
      <c r="P38" s="48">
        <f t="shared" si="28"/>
        <v>0</v>
      </c>
      <c r="Q38" s="48">
        <f t="shared" si="28"/>
        <v>0</v>
      </c>
      <c r="R38" s="48">
        <f t="shared" si="28"/>
        <v>0</v>
      </c>
      <c r="S38" s="48">
        <f t="shared" si="28"/>
        <v>0</v>
      </c>
      <c r="T38" s="48">
        <f t="shared" si="28"/>
        <v>0</v>
      </c>
      <c r="U38" s="48">
        <f t="shared" si="28"/>
        <v>0</v>
      </c>
      <c r="V38" s="48">
        <f t="shared" si="28"/>
        <v>0</v>
      </c>
      <c r="W38" s="48">
        <f t="shared" si="28"/>
        <v>0</v>
      </c>
      <c r="X38" s="48">
        <f t="shared" si="28"/>
        <v>0</v>
      </c>
      <c r="Y38" s="48">
        <f t="shared" si="28"/>
        <v>0</v>
      </c>
      <c r="Z38" s="48">
        <f t="shared" si="28"/>
        <v>0</v>
      </c>
      <c r="AA38" s="48">
        <f t="shared" si="28"/>
        <v>0</v>
      </c>
      <c r="AB38" s="48">
        <f t="shared" si="28"/>
        <v>0</v>
      </c>
      <c r="AC38" s="48">
        <f t="shared" si="28"/>
        <v>0</v>
      </c>
      <c r="AD38" s="48">
        <f t="shared" si="28"/>
        <v>0</v>
      </c>
      <c r="AE38" s="48">
        <f t="shared" si="23"/>
        <v>0</v>
      </c>
      <c r="AF38" s="48">
        <f t="shared" si="23"/>
        <v>0</v>
      </c>
      <c r="AG38" s="48">
        <f t="shared" si="23"/>
        <v>0</v>
      </c>
      <c r="AH38" s="48">
        <f t="shared" si="23"/>
        <v>0</v>
      </c>
      <c r="AI38" s="48">
        <f t="shared" si="23"/>
        <v>0</v>
      </c>
      <c r="AJ38" s="48">
        <f t="shared" si="23"/>
        <v>0</v>
      </c>
      <c r="AK38" s="48">
        <f t="shared" si="23"/>
        <v>0</v>
      </c>
      <c r="AL38" s="48">
        <f t="shared" si="23"/>
        <v>0</v>
      </c>
      <c r="AM38" s="48">
        <f t="shared" si="23"/>
        <v>0</v>
      </c>
      <c r="AN38" s="48">
        <f t="shared" si="23"/>
        <v>0</v>
      </c>
      <c r="AO38" s="48">
        <f t="shared" si="23"/>
        <v>0</v>
      </c>
      <c r="AP38" s="48">
        <f t="shared" si="23"/>
        <v>0</v>
      </c>
      <c r="AQ38" s="48">
        <f t="shared" si="23"/>
        <v>0</v>
      </c>
      <c r="AR38" s="48">
        <f t="shared" si="23"/>
        <v>0</v>
      </c>
      <c r="AS38" s="48">
        <f t="shared" si="23"/>
        <v>0</v>
      </c>
      <c r="AT38" s="48">
        <f t="shared" si="23"/>
        <v>0</v>
      </c>
      <c r="AU38" s="48">
        <f t="shared" si="24"/>
        <v>0</v>
      </c>
      <c r="AV38" s="48">
        <f t="shared" si="24"/>
        <v>0</v>
      </c>
      <c r="AW38" s="48">
        <f t="shared" si="24"/>
        <v>0</v>
      </c>
      <c r="AX38" s="48">
        <f t="shared" si="24"/>
        <v>0</v>
      </c>
      <c r="AY38" s="48">
        <f t="shared" si="24"/>
        <v>0</v>
      </c>
      <c r="AZ38" s="48">
        <f t="shared" si="24"/>
        <v>0</v>
      </c>
      <c r="BA38" s="48">
        <f t="shared" si="24"/>
        <v>0</v>
      </c>
      <c r="BB38" s="48">
        <f t="shared" si="24"/>
        <v>0</v>
      </c>
      <c r="BC38" s="48">
        <f t="shared" si="24"/>
        <v>0</v>
      </c>
      <c r="BD38" s="48">
        <f t="shared" si="24"/>
        <v>0</v>
      </c>
      <c r="BE38" s="48">
        <f t="shared" si="24"/>
        <v>1</v>
      </c>
      <c r="BF38" s="48">
        <f t="shared" si="24"/>
        <v>1</v>
      </c>
      <c r="BG38" s="48">
        <f t="shared" si="24"/>
        <v>1</v>
      </c>
      <c r="BH38" s="48">
        <f t="shared" si="24"/>
        <v>1</v>
      </c>
      <c r="BI38" s="48">
        <f t="shared" si="24"/>
        <v>1</v>
      </c>
      <c r="BJ38" s="48">
        <f t="shared" si="24"/>
        <v>1</v>
      </c>
      <c r="BK38" s="48">
        <f t="shared" si="25"/>
        <v>0</v>
      </c>
      <c r="BL38" s="48">
        <f t="shared" si="25"/>
        <v>0</v>
      </c>
      <c r="BM38" s="48">
        <f t="shared" si="25"/>
        <v>0</v>
      </c>
      <c r="BN38" s="48">
        <f t="shared" si="25"/>
        <v>0</v>
      </c>
      <c r="BO38" s="48">
        <f t="shared" si="25"/>
        <v>0</v>
      </c>
      <c r="BP38" s="48">
        <f t="shared" si="25"/>
        <v>0</v>
      </c>
      <c r="BQ38" s="48">
        <f t="shared" si="25"/>
        <v>0</v>
      </c>
      <c r="BR38" s="53"/>
    </row>
    <row r="39" spans="1:70" outlineLevel="1" x14ac:dyDescent="0.25">
      <c r="A39" s="53"/>
      <c r="B39" s="70" t="str">
        <f t="shared" si="36"/>
        <v>S5-5</v>
      </c>
      <c r="C39" s="74" t="str">
        <f>"Submit " &amp; C34</f>
        <v>Submit Final “Boardroom” Presentation</v>
      </c>
      <c r="D39" s="82">
        <v>44301</v>
      </c>
      <c r="E39" s="83"/>
      <c r="F39" s="84">
        <f t="shared" si="37"/>
        <v>44299</v>
      </c>
      <c r="G39" s="84">
        <f t="shared" si="9"/>
        <v>44301</v>
      </c>
      <c r="H39" s="84">
        <f t="shared" si="38"/>
        <v>44270</v>
      </c>
      <c r="I39" s="84">
        <f t="shared" si="10"/>
        <v>44270</v>
      </c>
      <c r="J39" s="72">
        <v>2</v>
      </c>
      <c r="K39" s="60"/>
      <c r="L39" s="73" t="str">
        <f t="shared" ca="1" si="35"/>
        <v/>
      </c>
      <c r="M39" s="66"/>
      <c r="N39" s="53"/>
      <c r="O39" s="48">
        <f t="shared" si="28"/>
        <v>0</v>
      </c>
      <c r="P39" s="48">
        <f t="shared" si="28"/>
        <v>0</v>
      </c>
      <c r="Q39" s="48">
        <f t="shared" si="28"/>
        <v>0</v>
      </c>
      <c r="R39" s="48">
        <f t="shared" si="28"/>
        <v>0</v>
      </c>
      <c r="S39" s="48">
        <f t="shared" si="28"/>
        <v>0</v>
      </c>
      <c r="T39" s="48">
        <f t="shared" si="28"/>
        <v>0</v>
      </c>
      <c r="U39" s="48">
        <f t="shared" si="28"/>
        <v>0</v>
      </c>
      <c r="V39" s="48">
        <f t="shared" si="28"/>
        <v>0</v>
      </c>
      <c r="W39" s="48">
        <f t="shared" si="28"/>
        <v>0</v>
      </c>
      <c r="X39" s="48">
        <f t="shared" si="28"/>
        <v>0</v>
      </c>
      <c r="Y39" s="48">
        <f t="shared" si="28"/>
        <v>0</v>
      </c>
      <c r="Z39" s="48">
        <f t="shared" si="28"/>
        <v>0</v>
      </c>
      <c r="AA39" s="48">
        <f t="shared" si="28"/>
        <v>0</v>
      </c>
      <c r="AB39" s="48">
        <f t="shared" si="28"/>
        <v>0</v>
      </c>
      <c r="AC39" s="48">
        <f t="shared" si="28"/>
        <v>0</v>
      </c>
      <c r="AD39" s="48">
        <f t="shared" si="28"/>
        <v>0</v>
      </c>
      <c r="AE39" s="48">
        <f t="shared" si="23"/>
        <v>0</v>
      </c>
      <c r="AF39" s="48">
        <f t="shared" si="23"/>
        <v>0</v>
      </c>
      <c r="AG39" s="48">
        <f t="shared" si="23"/>
        <v>0</v>
      </c>
      <c r="AH39" s="48">
        <f t="shared" si="23"/>
        <v>0</v>
      </c>
      <c r="AI39" s="48">
        <f t="shared" si="23"/>
        <v>0</v>
      </c>
      <c r="AJ39" s="48">
        <f t="shared" si="23"/>
        <v>0</v>
      </c>
      <c r="AK39" s="48">
        <f t="shared" si="23"/>
        <v>0</v>
      </c>
      <c r="AL39" s="48">
        <f t="shared" si="23"/>
        <v>0</v>
      </c>
      <c r="AM39" s="48">
        <f t="shared" si="23"/>
        <v>0</v>
      </c>
      <c r="AN39" s="48">
        <f t="shared" si="23"/>
        <v>0</v>
      </c>
      <c r="AO39" s="48">
        <f t="shared" si="23"/>
        <v>0</v>
      </c>
      <c r="AP39" s="48">
        <f t="shared" si="23"/>
        <v>0</v>
      </c>
      <c r="AQ39" s="48">
        <f t="shared" si="23"/>
        <v>0</v>
      </c>
      <c r="AR39" s="48">
        <f t="shared" si="23"/>
        <v>0</v>
      </c>
      <c r="AS39" s="48">
        <f t="shared" si="23"/>
        <v>0</v>
      </c>
      <c r="AT39" s="48">
        <f t="shared" si="23"/>
        <v>0</v>
      </c>
      <c r="AU39" s="48">
        <f t="shared" si="24"/>
        <v>0</v>
      </c>
      <c r="AV39" s="48">
        <f t="shared" si="24"/>
        <v>0</v>
      </c>
      <c r="AW39" s="48">
        <f t="shared" si="24"/>
        <v>0</v>
      </c>
      <c r="AX39" s="48">
        <f t="shared" si="24"/>
        <v>0</v>
      </c>
      <c r="AY39" s="48">
        <f t="shared" si="24"/>
        <v>0</v>
      </c>
      <c r="AZ39" s="48">
        <f t="shared" si="24"/>
        <v>0</v>
      </c>
      <c r="BA39" s="48">
        <f t="shared" si="24"/>
        <v>0</v>
      </c>
      <c r="BB39" s="48">
        <f t="shared" si="24"/>
        <v>0</v>
      </c>
      <c r="BC39" s="48">
        <f t="shared" si="24"/>
        <v>0</v>
      </c>
      <c r="BD39" s="48">
        <f t="shared" si="24"/>
        <v>0</v>
      </c>
      <c r="BE39" s="48">
        <f t="shared" si="24"/>
        <v>0</v>
      </c>
      <c r="BF39" s="48">
        <f t="shared" si="24"/>
        <v>0</v>
      </c>
      <c r="BG39" s="48">
        <f t="shared" si="24"/>
        <v>0</v>
      </c>
      <c r="BH39" s="48">
        <f t="shared" si="24"/>
        <v>0</v>
      </c>
      <c r="BI39" s="48">
        <f t="shared" si="24"/>
        <v>0</v>
      </c>
      <c r="BJ39" s="48">
        <f t="shared" si="24"/>
        <v>1</v>
      </c>
      <c r="BK39" s="48">
        <f t="shared" si="25"/>
        <v>1</v>
      </c>
      <c r="BL39" s="48">
        <f t="shared" si="25"/>
        <v>1</v>
      </c>
      <c r="BM39" s="48">
        <f t="shared" si="25"/>
        <v>0</v>
      </c>
      <c r="BN39" s="48">
        <f t="shared" si="25"/>
        <v>0</v>
      </c>
      <c r="BO39" s="48">
        <f t="shared" si="25"/>
        <v>0</v>
      </c>
      <c r="BP39" s="48">
        <f t="shared" si="25"/>
        <v>0</v>
      </c>
      <c r="BQ39" s="48">
        <f t="shared" si="25"/>
        <v>0</v>
      </c>
      <c r="BR39" s="53"/>
    </row>
    <row r="40" spans="1:70" x14ac:dyDescent="0.25">
      <c r="A40" s="53"/>
      <c r="B40" s="67"/>
      <c r="C40" s="68" t="s">
        <v>76</v>
      </c>
      <c r="D40" s="80">
        <f>MAX(D41:D45)</f>
        <v>44301</v>
      </c>
      <c r="E40" s="81"/>
      <c r="F40" s="80">
        <f>MIN(F41:F45)</f>
        <v>44256</v>
      </c>
      <c r="G40" s="80">
        <f>MAX(G41:G45)</f>
        <v>44298</v>
      </c>
      <c r="H40" s="80">
        <f>MIN(H41:H45)</f>
        <v>44256</v>
      </c>
      <c r="I40" s="80">
        <f>MAX(I41:I45)</f>
        <v>44256</v>
      </c>
      <c r="J40" s="68">
        <f>SUM(J41:J45)</f>
        <v>42</v>
      </c>
      <c r="K40" s="69">
        <f>SUM(K41:K45)/$J$9</f>
        <v>0</v>
      </c>
      <c r="L40" s="69">
        <f ca="1">SUM(L41:L46)/$J40</f>
        <v>0</v>
      </c>
      <c r="M40" s="69">
        <v>0.2</v>
      </c>
      <c r="N40" s="53"/>
      <c r="O40" s="48">
        <f>IF(AND($G40-O$7&gt;=0,O$7-$F40&gt;=0),1,0)</f>
        <v>0</v>
      </c>
      <c r="P40" s="48">
        <f t="shared" si="28"/>
        <v>0</v>
      </c>
      <c r="Q40" s="48">
        <f t="shared" si="28"/>
        <v>0</v>
      </c>
      <c r="R40" s="48">
        <f t="shared" si="28"/>
        <v>0</v>
      </c>
      <c r="S40" s="48">
        <f t="shared" si="28"/>
        <v>1</v>
      </c>
      <c r="T40" s="48">
        <f t="shared" si="28"/>
        <v>1</v>
      </c>
      <c r="U40" s="48">
        <f t="shared" si="28"/>
        <v>1</v>
      </c>
      <c r="V40" s="48">
        <f t="shared" si="28"/>
        <v>1</v>
      </c>
      <c r="W40" s="48">
        <f t="shared" si="28"/>
        <v>1</v>
      </c>
      <c r="X40" s="48">
        <f t="shared" si="28"/>
        <v>1</v>
      </c>
      <c r="Y40" s="48">
        <f t="shared" si="28"/>
        <v>1</v>
      </c>
      <c r="Z40" s="48">
        <f t="shared" si="28"/>
        <v>1</v>
      </c>
      <c r="AA40" s="48">
        <f t="shared" si="28"/>
        <v>1</v>
      </c>
      <c r="AB40" s="48">
        <f t="shared" si="28"/>
        <v>1</v>
      </c>
      <c r="AC40" s="48">
        <f t="shared" si="28"/>
        <v>1</v>
      </c>
      <c r="AD40" s="48">
        <f t="shared" si="28"/>
        <v>1</v>
      </c>
      <c r="AE40" s="48">
        <f t="shared" ref="AE40:BQ45" si="39">IF(AND($G40-AE$7&gt;=0,AE$7-$F40&gt;=0),1,0)</f>
        <v>1</v>
      </c>
      <c r="AF40" s="48">
        <f t="shared" si="39"/>
        <v>1</v>
      </c>
      <c r="AG40" s="48">
        <f t="shared" si="39"/>
        <v>1</v>
      </c>
      <c r="AH40" s="48">
        <f t="shared" si="39"/>
        <v>1</v>
      </c>
      <c r="AI40" s="48">
        <f t="shared" si="39"/>
        <v>1</v>
      </c>
      <c r="AJ40" s="48">
        <f t="shared" si="39"/>
        <v>1</v>
      </c>
      <c r="AK40" s="48">
        <f t="shared" si="39"/>
        <v>1</v>
      </c>
      <c r="AL40" s="48">
        <f t="shared" si="39"/>
        <v>1</v>
      </c>
      <c r="AM40" s="48">
        <f t="shared" si="39"/>
        <v>1</v>
      </c>
      <c r="AN40" s="48">
        <f t="shared" si="39"/>
        <v>1</v>
      </c>
      <c r="AO40" s="48">
        <f t="shared" si="39"/>
        <v>1</v>
      </c>
      <c r="AP40" s="48">
        <f t="shared" si="39"/>
        <v>1</v>
      </c>
      <c r="AQ40" s="48">
        <f t="shared" si="39"/>
        <v>1</v>
      </c>
      <c r="AR40" s="48">
        <f t="shared" si="39"/>
        <v>1</v>
      </c>
      <c r="AS40" s="48">
        <f t="shared" si="39"/>
        <v>1</v>
      </c>
      <c r="AT40" s="48">
        <f t="shared" si="39"/>
        <v>1</v>
      </c>
      <c r="AU40" s="48">
        <f t="shared" si="39"/>
        <v>1</v>
      </c>
      <c r="AV40" s="48">
        <f t="shared" si="39"/>
        <v>1</v>
      </c>
      <c r="AW40" s="48">
        <f t="shared" si="39"/>
        <v>1</v>
      </c>
      <c r="AX40" s="48">
        <f t="shared" si="39"/>
        <v>1</v>
      </c>
      <c r="AY40" s="48">
        <f t="shared" si="39"/>
        <v>1</v>
      </c>
      <c r="AZ40" s="48">
        <f t="shared" si="39"/>
        <v>1</v>
      </c>
      <c r="BA40" s="48">
        <f t="shared" si="39"/>
        <v>1</v>
      </c>
      <c r="BB40" s="48">
        <f t="shared" si="39"/>
        <v>1</v>
      </c>
      <c r="BC40" s="48">
        <f t="shared" si="39"/>
        <v>1</v>
      </c>
      <c r="BD40" s="48">
        <f t="shared" si="39"/>
        <v>1</v>
      </c>
      <c r="BE40" s="48">
        <f t="shared" si="39"/>
        <v>1</v>
      </c>
      <c r="BF40" s="48">
        <f t="shared" si="39"/>
        <v>1</v>
      </c>
      <c r="BG40" s="48">
        <f t="shared" si="39"/>
        <v>1</v>
      </c>
      <c r="BH40" s="48">
        <f t="shared" si="39"/>
        <v>1</v>
      </c>
      <c r="BI40" s="48">
        <f t="shared" si="39"/>
        <v>1</v>
      </c>
      <c r="BJ40" s="48">
        <f t="shared" si="39"/>
        <v>0</v>
      </c>
      <c r="BK40" s="48">
        <f t="shared" si="39"/>
        <v>0</v>
      </c>
      <c r="BL40" s="48">
        <f t="shared" si="39"/>
        <v>0</v>
      </c>
      <c r="BM40" s="48">
        <f t="shared" si="39"/>
        <v>0</v>
      </c>
      <c r="BN40" s="48">
        <f t="shared" si="39"/>
        <v>0</v>
      </c>
      <c r="BO40" s="48">
        <f t="shared" si="39"/>
        <v>0</v>
      </c>
      <c r="BP40" s="48">
        <f t="shared" si="39"/>
        <v>0</v>
      </c>
      <c r="BQ40" s="48">
        <f t="shared" si="39"/>
        <v>0</v>
      </c>
      <c r="BR40" s="53"/>
    </row>
    <row r="41" spans="1:70" outlineLevel="1" x14ac:dyDescent="0.25">
      <c r="A41" s="53"/>
      <c r="B41" s="64"/>
      <c r="C41" s="75" t="s">
        <v>77</v>
      </c>
      <c r="D41" s="82"/>
      <c r="E41" s="85" t="str">
        <f>B17</f>
        <v>S2-2</v>
      </c>
      <c r="F41" s="82">
        <f>G11</f>
        <v>44256</v>
      </c>
      <c r="G41" s="84">
        <f t="shared" ref="G41:G45" si="40">F41+J41</f>
        <v>44256</v>
      </c>
      <c r="H41" s="82">
        <f>I11</f>
        <v>44256</v>
      </c>
      <c r="I41" s="84">
        <f t="shared" si="10"/>
        <v>44256</v>
      </c>
      <c r="J41" s="72">
        <v>0</v>
      </c>
      <c r="K41" s="60"/>
      <c r="L41" s="73">
        <f t="shared" ref="L41:L45" ca="1" si="41">IF(G41&lt;=TODAY(),K41,"")</f>
        <v>0</v>
      </c>
      <c r="M41" s="66"/>
      <c r="N41" s="53"/>
      <c r="O41" s="48">
        <f t="shared" ref="O41:AD45" si="42">IF(AND($G41-O$7&gt;=0,O$7-$F41&gt;=0),1,0)</f>
        <v>0</v>
      </c>
      <c r="P41" s="48">
        <f t="shared" si="42"/>
        <v>0</v>
      </c>
      <c r="Q41" s="48">
        <f t="shared" si="42"/>
        <v>0</v>
      </c>
      <c r="R41" s="48">
        <f t="shared" si="42"/>
        <v>0</v>
      </c>
      <c r="S41" s="48">
        <f t="shared" si="42"/>
        <v>1</v>
      </c>
      <c r="T41" s="48">
        <f t="shared" si="42"/>
        <v>0</v>
      </c>
      <c r="U41" s="48">
        <f t="shared" si="42"/>
        <v>0</v>
      </c>
      <c r="V41" s="48">
        <f t="shared" si="42"/>
        <v>0</v>
      </c>
      <c r="W41" s="48">
        <f t="shared" si="42"/>
        <v>0</v>
      </c>
      <c r="X41" s="48">
        <f t="shared" si="42"/>
        <v>0</v>
      </c>
      <c r="Y41" s="48">
        <f t="shared" si="42"/>
        <v>0</v>
      </c>
      <c r="Z41" s="48">
        <f t="shared" si="42"/>
        <v>0</v>
      </c>
      <c r="AA41" s="48">
        <f t="shared" si="42"/>
        <v>0</v>
      </c>
      <c r="AB41" s="48">
        <f t="shared" si="42"/>
        <v>0</v>
      </c>
      <c r="AC41" s="48">
        <f t="shared" si="42"/>
        <v>0</v>
      </c>
      <c r="AD41" s="48">
        <f t="shared" si="42"/>
        <v>0</v>
      </c>
      <c r="AE41" s="48">
        <f t="shared" si="39"/>
        <v>0</v>
      </c>
      <c r="AF41" s="48">
        <f t="shared" si="39"/>
        <v>0</v>
      </c>
      <c r="AG41" s="48">
        <f t="shared" si="39"/>
        <v>0</v>
      </c>
      <c r="AH41" s="48">
        <f t="shared" si="39"/>
        <v>0</v>
      </c>
      <c r="AI41" s="48">
        <f t="shared" si="39"/>
        <v>0</v>
      </c>
      <c r="AJ41" s="48">
        <f t="shared" si="39"/>
        <v>0</v>
      </c>
      <c r="AK41" s="48">
        <f t="shared" si="39"/>
        <v>0</v>
      </c>
      <c r="AL41" s="48">
        <f t="shared" si="39"/>
        <v>0</v>
      </c>
      <c r="AM41" s="48">
        <f t="shared" si="39"/>
        <v>0</v>
      </c>
      <c r="AN41" s="48">
        <f t="shared" si="39"/>
        <v>0</v>
      </c>
      <c r="AO41" s="48">
        <f t="shared" si="39"/>
        <v>0</v>
      </c>
      <c r="AP41" s="48">
        <f t="shared" si="39"/>
        <v>0</v>
      </c>
      <c r="AQ41" s="48">
        <f t="shared" si="39"/>
        <v>0</v>
      </c>
      <c r="AR41" s="48">
        <f t="shared" si="39"/>
        <v>0</v>
      </c>
      <c r="AS41" s="48">
        <f t="shared" si="39"/>
        <v>0</v>
      </c>
      <c r="AT41" s="48">
        <f t="shared" si="39"/>
        <v>0</v>
      </c>
      <c r="AU41" s="48">
        <f t="shared" si="39"/>
        <v>0</v>
      </c>
      <c r="AV41" s="48">
        <f t="shared" si="39"/>
        <v>0</v>
      </c>
      <c r="AW41" s="48">
        <f t="shared" si="39"/>
        <v>0</v>
      </c>
      <c r="AX41" s="48">
        <f t="shared" si="39"/>
        <v>0</v>
      </c>
      <c r="AY41" s="48">
        <f t="shared" si="39"/>
        <v>0</v>
      </c>
      <c r="AZ41" s="48">
        <f t="shared" si="39"/>
        <v>0</v>
      </c>
      <c r="BA41" s="48">
        <f t="shared" si="39"/>
        <v>0</v>
      </c>
      <c r="BB41" s="48">
        <f t="shared" si="39"/>
        <v>0</v>
      </c>
      <c r="BC41" s="48">
        <f t="shared" si="39"/>
        <v>0</v>
      </c>
      <c r="BD41" s="48">
        <f t="shared" si="39"/>
        <v>0</v>
      </c>
      <c r="BE41" s="48">
        <f t="shared" si="39"/>
        <v>0</v>
      </c>
      <c r="BF41" s="48">
        <f t="shared" si="39"/>
        <v>0</v>
      </c>
      <c r="BG41" s="48">
        <f t="shared" si="39"/>
        <v>0</v>
      </c>
      <c r="BH41" s="48">
        <f t="shared" si="39"/>
        <v>0</v>
      </c>
      <c r="BI41" s="48">
        <f t="shared" si="39"/>
        <v>0</v>
      </c>
      <c r="BJ41" s="48">
        <f t="shared" si="39"/>
        <v>0</v>
      </c>
      <c r="BK41" s="48">
        <f t="shared" si="39"/>
        <v>0</v>
      </c>
      <c r="BL41" s="48">
        <f t="shared" si="39"/>
        <v>0</v>
      </c>
      <c r="BM41" s="48">
        <f t="shared" si="39"/>
        <v>0</v>
      </c>
      <c r="BN41" s="48">
        <f t="shared" si="39"/>
        <v>0</v>
      </c>
      <c r="BO41" s="48">
        <f t="shared" si="39"/>
        <v>0</v>
      </c>
      <c r="BP41" s="48">
        <f t="shared" si="39"/>
        <v>0</v>
      </c>
      <c r="BQ41" s="48">
        <f t="shared" si="39"/>
        <v>0</v>
      </c>
      <c r="BR41" s="53"/>
    </row>
    <row r="42" spans="1:70" outlineLevel="1" x14ac:dyDescent="0.25">
      <c r="A42" s="53"/>
      <c r="B42" s="64"/>
      <c r="C42" s="75" t="s">
        <v>75</v>
      </c>
      <c r="D42" s="82"/>
      <c r="E42" s="83" t="str">
        <f>B20</f>
        <v>S2-5</v>
      </c>
      <c r="F42" s="84">
        <f>G41</f>
        <v>44256</v>
      </c>
      <c r="G42" s="84">
        <f t="shared" si="40"/>
        <v>44263</v>
      </c>
      <c r="H42" s="84">
        <f>I41</f>
        <v>44256</v>
      </c>
      <c r="I42" s="84">
        <f t="shared" si="10"/>
        <v>44256</v>
      </c>
      <c r="J42" s="72">
        <v>7</v>
      </c>
      <c r="K42" s="60"/>
      <c r="L42" s="73">
        <f t="shared" ca="1" si="41"/>
        <v>0</v>
      </c>
      <c r="M42" s="66"/>
      <c r="N42" s="53"/>
      <c r="O42" s="48">
        <f t="shared" si="42"/>
        <v>0</v>
      </c>
      <c r="P42" s="48">
        <f t="shared" si="42"/>
        <v>0</v>
      </c>
      <c r="Q42" s="48">
        <f t="shared" si="42"/>
        <v>0</v>
      </c>
      <c r="R42" s="48">
        <f t="shared" si="42"/>
        <v>0</v>
      </c>
      <c r="S42" s="48">
        <f t="shared" si="42"/>
        <v>1</v>
      </c>
      <c r="T42" s="48">
        <f t="shared" si="42"/>
        <v>1</v>
      </c>
      <c r="U42" s="48">
        <f t="shared" si="42"/>
        <v>1</v>
      </c>
      <c r="V42" s="48">
        <f t="shared" si="42"/>
        <v>1</v>
      </c>
      <c r="W42" s="48">
        <f t="shared" si="42"/>
        <v>1</v>
      </c>
      <c r="X42" s="48">
        <f t="shared" si="42"/>
        <v>1</v>
      </c>
      <c r="Y42" s="48">
        <f t="shared" si="42"/>
        <v>1</v>
      </c>
      <c r="Z42" s="48">
        <f t="shared" si="42"/>
        <v>1</v>
      </c>
      <c r="AA42" s="48">
        <f t="shared" si="42"/>
        <v>0</v>
      </c>
      <c r="AB42" s="48">
        <f t="shared" si="42"/>
        <v>0</v>
      </c>
      <c r="AC42" s="48">
        <f t="shared" si="42"/>
        <v>0</v>
      </c>
      <c r="AD42" s="48">
        <f t="shared" si="42"/>
        <v>0</v>
      </c>
      <c r="AE42" s="48">
        <f t="shared" si="39"/>
        <v>0</v>
      </c>
      <c r="AF42" s="48">
        <f t="shared" si="39"/>
        <v>0</v>
      </c>
      <c r="AG42" s="48">
        <f t="shared" si="39"/>
        <v>0</v>
      </c>
      <c r="AH42" s="48">
        <f t="shared" si="39"/>
        <v>0</v>
      </c>
      <c r="AI42" s="48">
        <f t="shared" si="39"/>
        <v>0</v>
      </c>
      <c r="AJ42" s="48">
        <f t="shared" si="39"/>
        <v>0</v>
      </c>
      <c r="AK42" s="48">
        <f t="shared" si="39"/>
        <v>0</v>
      </c>
      <c r="AL42" s="48">
        <f t="shared" si="39"/>
        <v>0</v>
      </c>
      <c r="AM42" s="48">
        <f t="shared" si="39"/>
        <v>0</v>
      </c>
      <c r="AN42" s="48">
        <f t="shared" si="39"/>
        <v>0</v>
      </c>
      <c r="AO42" s="48">
        <f t="shared" si="39"/>
        <v>0</v>
      </c>
      <c r="AP42" s="48">
        <f t="shared" si="39"/>
        <v>0</v>
      </c>
      <c r="AQ42" s="48">
        <f t="shared" si="39"/>
        <v>0</v>
      </c>
      <c r="AR42" s="48">
        <f t="shared" si="39"/>
        <v>0</v>
      </c>
      <c r="AS42" s="48">
        <f t="shared" si="39"/>
        <v>0</v>
      </c>
      <c r="AT42" s="48">
        <f t="shared" si="39"/>
        <v>0</v>
      </c>
      <c r="AU42" s="48">
        <f t="shared" si="39"/>
        <v>0</v>
      </c>
      <c r="AV42" s="48">
        <f t="shared" si="39"/>
        <v>0</v>
      </c>
      <c r="AW42" s="48">
        <f t="shared" si="39"/>
        <v>0</v>
      </c>
      <c r="AX42" s="48">
        <f t="shared" si="39"/>
        <v>0</v>
      </c>
      <c r="AY42" s="48">
        <f t="shared" si="39"/>
        <v>0</v>
      </c>
      <c r="AZ42" s="48">
        <f t="shared" si="39"/>
        <v>0</v>
      </c>
      <c r="BA42" s="48">
        <f t="shared" si="39"/>
        <v>0</v>
      </c>
      <c r="BB42" s="48">
        <f t="shared" si="39"/>
        <v>0</v>
      </c>
      <c r="BC42" s="48">
        <f t="shared" si="39"/>
        <v>0</v>
      </c>
      <c r="BD42" s="48">
        <f t="shared" si="39"/>
        <v>0</v>
      </c>
      <c r="BE42" s="48">
        <f t="shared" si="39"/>
        <v>0</v>
      </c>
      <c r="BF42" s="48">
        <f t="shared" si="39"/>
        <v>0</v>
      </c>
      <c r="BG42" s="48">
        <f t="shared" si="39"/>
        <v>0</v>
      </c>
      <c r="BH42" s="48">
        <f t="shared" si="39"/>
        <v>0</v>
      </c>
      <c r="BI42" s="48">
        <f t="shared" si="39"/>
        <v>0</v>
      </c>
      <c r="BJ42" s="48">
        <f t="shared" si="39"/>
        <v>0</v>
      </c>
      <c r="BK42" s="48">
        <f t="shared" si="39"/>
        <v>0</v>
      </c>
      <c r="BL42" s="48">
        <f t="shared" si="39"/>
        <v>0</v>
      </c>
      <c r="BM42" s="48">
        <f t="shared" si="39"/>
        <v>0</v>
      </c>
      <c r="BN42" s="48">
        <f t="shared" si="39"/>
        <v>0</v>
      </c>
      <c r="BO42" s="48">
        <f t="shared" si="39"/>
        <v>0</v>
      </c>
      <c r="BP42" s="48">
        <f t="shared" si="39"/>
        <v>0</v>
      </c>
      <c r="BQ42" s="48">
        <f t="shared" si="39"/>
        <v>0</v>
      </c>
      <c r="BR42" s="53"/>
    </row>
    <row r="43" spans="1:70" outlineLevel="1" x14ac:dyDescent="0.25">
      <c r="A43" s="53"/>
      <c r="B43" s="64"/>
      <c r="C43" s="71" t="s">
        <v>80</v>
      </c>
      <c r="D43" s="82"/>
      <c r="E43" s="83"/>
      <c r="F43" s="84">
        <f t="shared" ref="F43:F45" si="43">G42</f>
        <v>44263</v>
      </c>
      <c r="G43" s="84">
        <f t="shared" si="40"/>
        <v>44277</v>
      </c>
      <c r="H43" s="84">
        <f t="shared" ref="H43:H45" si="44">I42</f>
        <v>44256</v>
      </c>
      <c r="I43" s="84">
        <f t="shared" si="10"/>
        <v>44256</v>
      </c>
      <c r="J43" s="72">
        <v>14</v>
      </c>
      <c r="K43" s="60"/>
      <c r="L43" s="73" t="str">
        <f t="shared" ca="1" si="41"/>
        <v/>
      </c>
      <c r="M43" s="66"/>
      <c r="N43" s="53"/>
      <c r="O43" s="48">
        <f t="shared" si="42"/>
        <v>0</v>
      </c>
      <c r="P43" s="48">
        <f t="shared" si="42"/>
        <v>0</v>
      </c>
      <c r="Q43" s="48">
        <f t="shared" si="42"/>
        <v>0</v>
      </c>
      <c r="R43" s="48">
        <f t="shared" si="42"/>
        <v>0</v>
      </c>
      <c r="S43" s="48">
        <f t="shared" si="42"/>
        <v>0</v>
      </c>
      <c r="T43" s="48">
        <f t="shared" si="42"/>
        <v>0</v>
      </c>
      <c r="U43" s="48">
        <f t="shared" si="42"/>
        <v>0</v>
      </c>
      <c r="V43" s="48">
        <f t="shared" si="42"/>
        <v>0</v>
      </c>
      <c r="W43" s="48">
        <f t="shared" si="42"/>
        <v>0</v>
      </c>
      <c r="X43" s="48">
        <f t="shared" si="42"/>
        <v>0</v>
      </c>
      <c r="Y43" s="48">
        <f t="shared" si="42"/>
        <v>0</v>
      </c>
      <c r="Z43" s="48">
        <f t="shared" si="42"/>
        <v>1</v>
      </c>
      <c r="AA43" s="48">
        <f t="shared" si="42"/>
        <v>1</v>
      </c>
      <c r="AB43" s="48">
        <f t="shared" si="42"/>
        <v>1</v>
      </c>
      <c r="AC43" s="48">
        <f t="shared" si="42"/>
        <v>1</v>
      </c>
      <c r="AD43" s="48">
        <f t="shared" si="42"/>
        <v>1</v>
      </c>
      <c r="AE43" s="48">
        <f t="shared" si="39"/>
        <v>1</v>
      </c>
      <c r="AF43" s="48">
        <f t="shared" si="39"/>
        <v>1</v>
      </c>
      <c r="AG43" s="48">
        <f t="shared" si="39"/>
        <v>1</v>
      </c>
      <c r="AH43" s="48">
        <f t="shared" si="39"/>
        <v>1</v>
      </c>
      <c r="AI43" s="48">
        <f t="shared" si="39"/>
        <v>1</v>
      </c>
      <c r="AJ43" s="48">
        <f t="shared" si="39"/>
        <v>1</v>
      </c>
      <c r="AK43" s="48">
        <f t="shared" si="39"/>
        <v>1</v>
      </c>
      <c r="AL43" s="48">
        <f t="shared" si="39"/>
        <v>1</v>
      </c>
      <c r="AM43" s="48">
        <f t="shared" si="39"/>
        <v>1</v>
      </c>
      <c r="AN43" s="48">
        <f t="shared" si="39"/>
        <v>1</v>
      </c>
      <c r="AO43" s="48">
        <f t="shared" si="39"/>
        <v>0</v>
      </c>
      <c r="AP43" s="48">
        <f t="shared" si="39"/>
        <v>0</v>
      </c>
      <c r="AQ43" s="48">
        <f t="shared" si="39"/>
        <v>0</v>
      </c>
      <c r="AR43" s="48">
        <f t="shared" si="39"/>
        <v>0</v>
      </c>
      <c r="AS43" s="48">
        <f t="shared" si="39"/>
        <v>0</v>
      </c>
      <c r="AT43" s="48">
        <f t="shared" si="39"/>
        <v>0</v>
      </c>
      <c r="AU43" s="48">
        <f t="shared" si="39"/>
        <v>0</v>
      </c>
      <c r="AV43" s="48">
        <f t="shared" si="39"/>
        <v>0</v>
      </c>
      <c r="AW43" s="48">
        <f t="shared" si="39"/>
        <v>0</v>
      </c>
      <c r="AX43" s="48">
        <f t="shared" si="39"/>
        <v>0</v>
      </c>
      <c r="AY43" s="48">
        <f t="shared" si="39"/>
        <v>0</v>
      </c>
      <c r="AZ43" s="48">
        <f t="shared" si="39"/>
        <v>0</v>
      </c>
      <c r="BA43" s="48">
        <f t="shared" si="39"/>
        <v>0</v>
      </c>
      <c r="BB43" s="48">
        <f t="shared" si="39"/>
        <v>0</v>
      </c>
      <c r="BC43" s="48">
        <f t="shared" si="39"/>
        <v>0</v>
      </c>
      <c r="BD43" s="48">
        <f t="shared" si="39"/>
        <v>0</v>
      </c>
      <c r="BE43" s="48">
        <f t="shared" si="39"/>
        <v>0</v>
      </c>
      <c r="BF43" s="48">
        <f t="shared" si="39"/>
        <v>0</v>
      </c>
      <c r="BG43" s="48">
        <f t="shared" si="39"/>
        <v>0</v>
      </c>
      <c r="BH43" s="48">
        <f t="shared" si="39"/>
        <v>0</v>
      </c>
      <c r="BI43" s="48">
        <f t="shared" si="39"/>
        <v>0</v>
      </c>
      <c r="BJ43" s="48">
        <f t="shared" si="39"/>
        <v>0</v>
      </c>
      <c r="BK43" s="48">
        <f t="shared" si="39"/>
        <v>0</v>
      </c>
      <c r="BL43" s="48">
        <f t="shared" si="39"/>
        <v>0</v>
      </c>
      <c r="BM43" s="48">
        <f t="shared" si="39"/>
        <v>0</v>
      </c>
      <c r="BN43" s="48">
        <f t="shared" si="39"/>
        <v>0</v>
      </c>
      <c r="BO43" s="48">
        <f t="shared" si="39"/>
        <v>0</v>
      </c>
      <c r="BP43" s="48">
        <f t="shared" si="39"/>
        <v>0</v>
      </c>
      <c r="BQ43" s="48">
        <f t="shared" si="39"/>
        <v>0</v>
      </c>
      <c r="BR43" s="53"/>
    </row>
    <row r="44" spans="1:70" outlineLevel="1" x14ac:dyDescent="0.25">
      <c r="A44" s="53"/>
      <c r="B44" s="64"/>
      <c r="C44" s="71" t="s">
        <v>81</v>
      </c>
      <c r="D44" s="82"/>
      <c r="E44" s="83"/>
      <c r="F44" s="84">
        <f t="shared" si="43"/>
        <v>44277</v>
      </c>
      <c r="G44" s="84">
        <f t="shared" si="40"/>
        <v>44291</v>
      </c>
      <c r="H44" s="84">
        <f t="shared" si="44"/>
        <v>44256</v>
      </c>
      <c r="I44" s="84">
        <f t="shared" si="10"/>
        <v>44256</v>
      </c>
      <c r="J44" s="72">
        <v>14</v>
      </c>
      <c r="K44" s="60"/>
      <c r="L44" s="73" t="str">
        <f t="shared" ca="1" si="41"/>
        <v/>
      </c>
      <c r="M44" s="66"/>
      <c r="N44" s="53"/>
      <c r="O44" s="48">
        <f t="shared" si="42"/>
        <v>0</v>
      </c>
      <c r="P44" s="48">
        <f t="shared" si="42"/>
        <v>0</v>
      </c>
      <c r="Q44" s="48">
        <f t="shared" si="42"/>
        <v>0</v>
      </c>
      <c r="R44" s="48">
        <f t="shared" si="42"/>
        <v>0</v>
      </c>
      <c r="S44" s="48">
        <f t="shared" si="42"/>
        <v>0</v>
      </c>
      <c r="T44" s="48">
        <f t="shared" si="42"/>
        <v>0</v>
      </c>
      <c r="U44" s="48">
        <f t="shared" si="42"/>
        <v>0</v>
      </c>
      <c r="V44" s="48">
        <f t="shared" si="42"/>
        <v>0</v>
      </c>
      <c r="W44" s="48">
        <f t="shared" si="42"/>
        <v>0</v>
      </c>
      <c r="X44" s="48">
        <f t="shared" si="42"/>
        <v>0</v>
      </c>
      <c r="Y44" s="48">
        <f t="shared" si="42"/>
        <v>0</v>
      </c>
      <c r="Z44" s="48">
        <f t="shared" si="42"/>
        <v>0</v>
      </c>
      <c r="AA44" s="48">
        <f t="shared" si="42"/>
        <v>0</v>
      </c>
      <c r="AB44" s="48">
        <f t="shared" si="42"/>
        <v>0</v>
      </c>
      <c r="AC44" s="48">
        <f t="shared" si="42"/>
        <v>0</v>
      </c>
      <c r="AD44" s="48">
        <f t="shared" si="42"/>
        <v>0</v>
      </c>
      <c r="AE44" s="48">
        <f t="shared" si="39"/>
        <v>0</v>
      </c>
      <c r="AF44" s="48">
        <f t="shared" si="39"/>
        <v>0</v>
      </c>
      <c r="AG44" s="48">
        <f t="shared" si="39"/>
        <v>0</v>
      </c>
      <c r="AH44" s="48">
        <f t="shared" si="39"/>
        <v>0</v>
      </c>
      <c r="AI44" s="48">
        <f t="shared" si="39"/>
        <v>0</v>
      </c>
      <c r="AJ44" s="48">
        <f t="shared" si="39"/>
        <v>0</v>
      </c>
      <c r="AK44" s="48">
        <f t="shared" si="39"/>
        <v>0</v>
      </c>
      <c r="AL44" s="48">
        <f t="shared" si="39"/>
        <v>0</v>
      </c>
      <c r="AM44" s="48">
        <f t="shared" si="39"/>
        <v>0</v>
      </c>
      <c r="AN44" s="48">
        <f t="shared" si="39"/>
        <v>1</v>
      </c>
      <c r="AO44" s="48">
        <f t="shared" si="39"/>
        <v>1</v>
      </c>
      <c r="AP44" s="48">
        <f t="shared" si="39"/>
        <v>1</v>
      </c>
      <c r="AQ44" s="48">
        <f t="shared" si="39"/>
        <v>1</v>
      </c>
      <c r="AR44" s="48">
        <f t="shared" si="39"/>
        <v>1</v>
      </c>
      <c r="AS44" s="48">
        <f t="shared" si="39"/>
        <v>1</v>
      </c>
      <c r="AT44" s="48">
        <f t="shared" si="39"/>
        <v>1</v>
      </c>
      <c r="AU44" s="48">
        <f t="shared" si="39"/>
        <v>1</v>
      </c>
      <c r="AV44" s="48">
        <f t="shared" si="39"/>
        <v>1</v>
      </c>
      <c r="AW44" s="48">
        <f t="shared" si="39"/>
        <v>1</v>
      </c>
      <c r="AX44" s="48">
        <f t="shared" si="39"/>
        <v>1</v>
      </c>
      <c r="AY44" s="48">
        <f t="shared" si="39"/>
        <v>1</v>
      </c>
      <c r="AZ44" s="48">
        <f t="shared" si="39"/>
        <v>1</v>
      </c>
      <c r="BA44" s="48">
        <f t="shared" si="39"/>
        <v>1</v>
      </c>
      <c r="BB44" s="48">
        <f t="shared" si="39"/>
        <v>1</v>
      </c>
      <c r="BC44" s="48">
        <f t="shared" si="39"/>
        <v>0</v>
      </c>
      <c r="BD44" s="48">
        <f t="shared" si="39"/>
        <v>0</v>
      </c>
      <c r="BE44" s="48">
        <f t="shared" si="39"/>
        <v>0</v>
      </c>
      <c r="BF44" s="48">
        <f t="shared" si="39"/>
        <v>0</v>
      </c>
      <c r="BG44" s="48">
        <f t="shared" si="39"/>
        <v>0</v>
      </c>
      <c r="BH44" s="48">
        <f t="shared" si="39"/>
        <v>0</v>
      </c>
      <c r="BI44" s="48">
        <f t="shared" si="39"/>
        <v>0</v>
      </c>
      <c r="BJ44" s="48">
        <f t="shared" si="39"/>
        <v>0</v>
      </c>
      <c r="BK44" s="48">
        <f t="shared" si="39"/>
        <v>0</v>
      </c>
      <c r="BL44" s="48">
        <f t="shared" si="39"/>
        <v>0</v>
      </c>
      <c r="BM44" s="48">
        <f t="shared" si="39"/>
        <v>0</v>
      </c>
      <c r="BN44" s="48">
        <f t="shared" si="39"/>
        <v>0</v>
      </c>
      <c r="BO44" s="48">
        <f t="shared" si="39"/>
        <v>0</v>
      </c>
      <c r="BP44" s="48">
        <f t="shared" si="39"/>
        <v>0</v>
      </c>
      <c r="BQ44" s="48">
        <f t="shared" si="39"/>
        <v>0</v>
      </c>
      <c r="BR44" s="53"/>
    </row>
    <row r="45" spans="1:70" outlineLevel="1" x14ac:dyDescent="0.25">
      <c r="A45" s="53"/>
      <c r="B45" s="64"/>
      <c r="C45" s="71" t="s">
        <v>78</v>
      </c>
      <c r="D45" s="82">
        <v>44301</v>
      </c>
      <c r="E45" s="83"/>
      <c r="F45" s="84">
        <f t="shared" si="43"/>
        <v>44291</v>
      </c>
      <c r="G45" s="84">
        <f t="shared" si="40"/>
        <v>44298</v>
      </c>
      <c r="H45" s="84">
        <f t="shared" si="44"/>
        <v>44256</v>
      </c>
      <c r="I45" s="84">
        <f t="shared" si="10"/>
        <v>44256</v>
      </c>
      <c r="J45" s="72">
        <v>7</v>
      </c>
      <c r="K45" s="60"/>
      <c r="L45" s="73" t="str">
        <f t="shared" ca="1" si="41"/>
        <v/>
      </c>
      <c r="M45" s="66"/>
      <c r="N45" s="53"/>
      <c r="O45" s="48">
        <f t="shared" si="42"/>
        <v>0</v>
      </c>
      <c r="P45" s="48">
        <f t="shared" si="42"/>
        <v>0</v>
      </c>
      <c r="Q45" s="48">
        <f t="shared" si="42"/>
        <v>0</v>
      </c>
      <c r="R45" s="48">
        <f t="shared" si="42"/>
        <v>0</v>
      </c>
      <c r="S45" s="48">
        <f t="shared" si="42"/>
        <v>0</v>
      </c>
      <c r="T45" s="48">
        <f t="shared" si="42"/>
        <v>0</v>
      </c>
      <c r="U45" s="48">
        <f t="shared" si="42"/>
        <v>0</v>
      </c>
      <c r="V45" s="48">
        <f t="shared" si="42"/>
        <v>0</v>
      </c>
      <c r="W45" s="48">
        <f t="shared" si="42"/>
        <v>0</v>
      </c>
      <c r="X45" s="48">
        <f t="shared" si="42"/>
        <v>0</v>
      </c>
      <c r="Y45" s="48">
        <f t="shared" si="42"/>
        <v>0</v>
      </c>
      <c r="Z45" s="48">
        <f t="shared" si="42"/>
        <v>0</v>
      </c>
      <c r="AA45" s="48">
        <f t="shared" si="42"/>
        <v>0</v>
      </c>
      <c r="AB45" s="48">
        <f t="shared" si="42"/>
        <v>0</v>
      </c>
      <c r="AC45" s="48">
        <f t="shared" si="42"/>
        <v>0</v>
      </c>
      <c r="AD45" s="48">
        <f t="shared" si="42"/>
        <v>0</v>
      </c>
      <c r="AE45" s="48">
        <f t="shared" si="39"/>
        <v>0</v>
      </c>
      <c r="AF45" s="48">
        <f t="shared" si="39"/>
        <v>0</v>
      </c>
      <c r="AG45" s="48">
        <f t="shared" si="39"/>
        <v>0</v>
      </c>
      <c r="AH45" s="48">
        <f t="shared" si="39"/>
        <v>0</v>
      </c>
      <c r="AI45" s="48">
        <f t="shared" si="39"/>
        <v>0</v>
      </c>
      <c r="AJ45" s="48">
        <f t="shared" si="39"/>
        <v>0</v>
      </c>
      <c r="AK45" s="48">
        <f t="shared" si="39"/>
        <v>0</v>
      </c>
      <c r="AL45" s="48">
        <f t="shared" si="39"/>
        <v>0</v>
      </c>
      <c r="AM45" s="48">
        <f t="shared" si="39"/>
        <v>0</v>
      </c>
      <c r="AN45" s="48">
        <f t="shared" si="39"/>
        <v>0</v>
      </c>
      <c r="AO45" s="48">
        <f t="shared" si="39"/>
        <v>0</v>
      </c>
      <c r="AP45" s="48">
        <f t="shared" si="39"/>
        <v>0</v>
      </c>
      <c r="AQ45" s="48">
        <f t="shared" si="39"/>
        <v>0</v>
      </c>
      <c r="AR45" s="48">
        <f t="shared" si="39"/>
        <v>0</v>
      </c>
      <c r="AS45" s="48">
        <f t="shared" si="39"/>
        <v>0</v>
      </c>
      <c r="AT45" s="48">
        <f t="shared" si="39"/>
        <v>0</v>
      </c>
      <c r="AU45" s="48">
        <f t="shared" si="39"/>
        <v>0</v>
      </c>
      <c r="AV45" s="48">
        <f t="shared" si="39"/>
        <v>0</v>
      </c>
      <c r="AW45" s="48">
        <f t="shared" si="39"/>
        <v>0</v>
      </c>
      <c r="AX45" s="48">
        <f t="shared" si="39"/>
        <v>0</v>
      </c>
      <c r="AY45" s="48">
        <f t="shared" si="39"/>
        <v>0</v>
      </c>
      <c r="AZ45" s="48">
        <f t="shared" si="39"/>
        <v>0</v>
      </c>
      <c r="BA45" s="48">
        <f t="shared" si="39"/>
        <v>0</v>
      </c>
      <c r="BB45" s="48">
        <f t="shared" si="39"/>
        <v>1</v>
      </c>
      <c r="BC45" s="48">
        <f t="shared" si="39"/>
        <v>1</v>
      </c>
      <c r="BD45" s="48">
        <f t="shared" si="39"/>
        <v>1</v>
      </c>
      <c r="BE45" s="48">
        <f t="shared" si="39"/>
        <v>1</v>
      </c>
      <c r="BF45" s="48">
        <f t="shared" si="39"/>
        <v>1</v>
      </c>
      <c r="BG45" s="48">
        <f t="shared" si="39"/>
        <v>1</v>
      </c>
      <c r="BH45" s="48">
        <f t="shared" si="39"/>
        <v>1</v>
      </c>
      <c r="BI45" s="48">
        <f t="shared" si="39"/>
        <v>1</v>
      </c>
      <c r="BJ45" s="48">
        <f t="shared" si="39"/>
        <v>0</v>
      </c>
      <c r="BK45" s="48">
        <f t="shared" si="39"/>
        <v>0</v>
      </c>
      <c r="BL45" s="48">
        <f t="shared" si="39"/>
        <v>0</v>
      </c>
      <c r="BM45" s="48">
        <f t="shared" si="39"/>
        <v>0</v>
      </c>
      <c r="BN45" s="48">
        <f t="shared" si="39"/>
        <v>0</v>
      </c>
      <c r="BO45" s="48">
        <f t="shared" si="39"/>
        <v>0</v>
      </c>
      <c r="BP45" s="48">
        <f t="shared" si="39"/>
        <v>0</v>
      </c>
      <c r="BQ45" s="48">
        <f t="shared" si="39"/>
        <v>0</v>
      </c>
      <c r="BR45" s="53"/>
    </row>
    <row r="46" spans="1:70" x14ac:dyDescent="0.25">
      <c r="A46" s="53"/>
      <c r="B46" s="62"/>
      <c r="C46" s="59"/>
      <c r="D46" s="86"/>
      <c r="E46" s="87"/>
      <c r="F46" s="86"/>
      <c r="G46" s="86"/>
      <c r="H46" s="86"/>
      <c r="I46" s="86"/>
      <c r="J46" s="59"/>
      <c r="K46" s="59"/>
      <c r="L46" s="59"/>
      <c r="M46" s="59"/>
      <c r="N46" s="53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3"/>
    </row>
    <row r="47" spans="1:70" s="53" customFormat="1" x14ac:dyDescent="0.25">
      <c r="D47" s="88"/>
      <c r="E47" s="89"/>
      <c r="F47" s="88"/>
      <c r="G47" s="88"/>
      <c r="H47" s="88"/>
      <c r="I47" s="88"/>
    </row>
    <row r="48" spans="1:70" s="53" customFormat="1" x14ac:dyDescent="0.25">
      <c r="D48" s="88"/>
      <c r="E48" s="89"/>
      <c r="F48" s="88"/>
      <c r="G48" s="88"/>
      <c r="H48" s="88"/>
      <c r="I48" s="88"/>
    </row>
    <row r="49" spans="2:70" s="53" customFormat="1" x14ac:dyDescent="0.25">
      <c r="D49" s="88"/>
      <c r="E49" s="89"/>
      <c r="F49" s="88"/>
      <c r="G49" s="88"/>
      <c r="H49" s="88"/>
      <c r="I49" s="88"/>
    </row>
    <row r="50" spans="2:70" x14ac:dyDescent="0.25">
      <c r="B50" s="14"/>
      <c r="C50" s="15" t="s">
        <v>17</v>
      </c>
      <c r="D50" s="90">
        <f>MAX(D51:D55)</f>
        <v>0</v>
      </c>
      <c r="E50" s="91"/>
      <c r="F50" s="90" t="e">
        <f>MIN(F51:F55)</f>
        <v>#VALUE!</v>
      </c>
      <c r="G50" s="90" t="e">
        <f>MAX(G51:G55)</f>
        <v>#VALUE!</v>
      </c>
      <c r="H50" s="90"/>
      <c r="I50" s="90"/>
      <c r="J50" s="15">
        <f>SUM(J51:J55)</f>
        <v>0</v>
      </c>
      <c r="K50" s="17">
        <f>SUM(K51:K55)/$J$9</f>
        <v>0</v>
      </c>
      <c r="L50" s="17" t="e">
        <f>SUM(L51:L55)/$J$9</f>
        <v>#VALUE!</v>
      </c>
      <c r="M50" s="17">
        <v>0.2</v>
      </c>
      <c r="N50" s="53"/>
      <c r="O50" s="48" t="e">
        <f t="shared" ref="O50:X55" si="45">IF(AND($G50-O$7&gt;=0,O$7-$F50&gt;=0),1,0)</f>
        <v>#VALUE!</v>
      </c>
      <c r="P50" s="48" t="e">
        <f t="shared" si="45"/>
        <v>#VALUE!</v>
      </c>
      <c r="Q50" s="48" t="e">
        <f t="shared" si="45"/>
        <v>#VALUE!</v>
      </c>
      <c r="R50" s="48" t="e">
        <f t="shared" si="45"/>
        <v>#VALUE!</v>
      </c>
      <c r="S50" s="48" t="e">
        <f t="shared" si="45"/>
        <v>#VALUE!</v>
      </c>
      <c r="T50" s="48" t="e">
        <f t="shared" si="45"/>
        <v>#VALUE!</v>
      </c>
      <c r="U50" s="48" t="e">
        <f t="shared" si="45"/>
        <v>#VALUE!</v>
      </c>
      <c r="V50" s="48" t="e">
        <f t="shared" si="45"/>
        <v>#VALUE!</v>
      </c>
      <c r="W50" s="48" t="e">
        <f t="shared" si="45"/>
        <v>#VALUE!</v>
      </c>
      <c r="X50" s="48" t="e">
        <f t="shared" si="45"/>
        <v>#VALUE!</v>
      </c>
      <c r="Y50" s="48" t="e">
        <f t="shared" ref="Y50:AH55" si="46">IF(AND($G50-Y$7&gt;=0,Y$7-$F50&gt;=0),1,0)</f>
        <v>#VALUE!</v>
      </c>
      <c r="Z50" s="48" t="e">
        <f t="shared" si="46"/>
        <v>#VALUE!</v>
      </c>
      <c r="AA50" s="48" t="e">
        <f t="shared" si="46"/>
        <v>#VALUE!</v>
      </c>
      <c r="AB50" s="48" t="e">
        <f t="shared" si="46"/>
        <v>#VALUE!</v>
      </c>
      <c r="AC50" s="48" t="e">
        <f t="shared" si="46"/>
        <v>#VALUE!</v>
      </c>
      <c r="AD50" s="48" t="e">
        <f t="shared" si="46"/>
        <v>#VALUE!</v>
      </c>
      <c r="AE50" s="48" t="e">
        <f t="shared" si="46"/>
        <v>#VALUE!</v>
      </c>
      <c r="AF50" s="48" t="e">
        <f t="shared" si="46"/>
        <v>#VALUE!</v>
      </c>
      <c r="AG50" s="48" t="e">
        <f t="shared" si="46"/>
        <v>#VALUE!</v>
      </c>
      <c r="AH50" s="48" t="e">
        <f t="shared" si="46"/>
        <v>#VALUE!</v>
      </c>
      <c r="AI50" s="48" t="e">
        <f t="shared" ref="AI50:AR55" si="47">IF(AND($G50-AI$7&gt;=0,AI$7-$F50&gt;=0),1,0)</f>
        <v>#VALUE!</v>
      </c>
      <c r="AJ50" s="48" t="e">
        <f t="shared" si="47"/>
        <v>#VALUE!</v>
      </c>
      <c r="AK50" s="48" t="e">
        <f t="shared" si="47"/>
        <v>#VALUE!</v>
      </c>
      <c r="AL50" s="48" t="e">
        <f t="shared" si="47"/>
        <v>#VALUE!</v>
      </c>
      <c r="AM50" s="48" t="e">
        <f t="shared" si="47"/>
        <v>#VALUE!</v>
      </c>
      <c r="AN50" s="48" t="e">
        <f t="shared" si="47"/>
        <v>#VALUE!</v>
      </c>
      <c r="AO50" s="48" t="e">
        <f t="shared" si="47"/>
        <v>#VALUE!</v>
      </c>
      <c r="AP50" s="48" t="e">
        <f t="shared" si="47"/>
        <v>#VALUE!</v>
      </c>
      <c r="AQ50" s="48" t="e">
        <f t="shared" si="47"/>
        <v>#VALUE!</v>
      </c>
      <c r="AR50" s="48" t="e">
        <f t="shared" si="47"/>
        <v>#VALUE!</v>
      </c>
      <c r="AS50" s="48" t="e">
        <f t="shared" ref="AS50:BB55" si="48">IF(AND($G50-AS$7&gt;=0,AS$7-$F50&gt;=0),1,0)</f>
        <v>#VALUE!</v>
      </c>
      <c r="AT50" s="48" t="e">
        <f t="shared" si="48"/>
        <v>#VALUE!</v>
      </c>
      <c r="AU50" s="48" t="e">
        <f t="shared" si="48"/>
        <v>#VALUE!</v>
      </c>
      <c r="AV50" s="48" t="e">
        <f t="shared" si="48"/>
        <v>#VALUE!</v>
      </c>
      <c r="AW50" s="48" t="e">
        <f t="shared" si="48"/>
        <v>#VALUE!</v>
      </c>
      <c r="AX50" s="48" t="e">
        <f t="shared" si="48"/>
        <v>#VALUE!</v>
      </c>
      <c r="AY50" s="48" t="e">
        <f t="shared" si="48"/>
        <v>#VALUE!</v>
      </c>
      <c r="AZ50" s="48" t="e">
        <f t="shared" si="48"/>
        <v>#VALUE!</v>
      </c>
      <c r="BA50" s="48" t="e">
        <f t="shared" si="48"/>
        <v>#VALUE!</v>
      </c>
      <c r="BB50" s="48" t="e">
        <f t="shared" si="48"/>
        <v>#VALUE!</v>
      </c>
      <c r="BC50" s="48" t="e">
        <f t="shared" ref="BC50:BQ55" si="49">IF(AND($G50-BC$7&gt;=0,BC$7-$F50&gt;=0),1,0)</f>
        <v>#VALUE!</v>
      </c>
      <c r="BD50" s="48" t="e">
        <f t="shared" si="49"/>
        <v>#VALUE!</v>
      </c>
      <c r="BE50" s="48" t="e">
        <f t="shared" si="49"/>
        <v>#VALUE!</v>
      </c>
      <c r="BF50" s="48" t="e">
        <f t="shared" si="49"/>
        <v>#VALUE!</v>
      </c>
      <c r="BG50" s="48" t="e">
        <f t="shared" si="49"/>
        <v>#VALUE!</v>
      </c>
      <c r="BH50" s="48" t="e">
        <f t="shared" si="49"/>
        <v>#VALUE!</v>
      </c>
      <c r="BI50" s="48" t="e">
        <f t="shared" si="49"/>
        <v>#VALUE!</v>
      </c>
      <c r="BJ50" s="48" t="e">
        <f t="shared" si="49"/>
        <v>#VALUE!</v>
      </c>
      <c r="BK50" s="48" t="e">
        <f t="shared" si="49"/>
        <v>#VALUE!</v>
      </c>
      <c r="BL50" s="48" t="e">
        <f t="shared" si="49"/>
        <v>#VALUE!</v>
      </c>
      <c r="BM50" s="48" t="e">
        <f t="shared" si="49"/>
        <v>#VALUE!</v>
      </c>
      <c r="BN50" s="48" t="e">
        <f t="shared" si="49"/>
        <v>#VALUE!</v>
      </c>
      <c r="BO50" s="48" t="e">
        <f t="shared" si="49"/>
        <v>#VALUE!</v>
      </c>
      <c r="BP50" s="48" t="e">
        <f t="shared" si="49"/>
        <v>#VALUE!</v>
      </c>
      <c r="BQ50" s="48" t="e">
        <f t="shared" si="49"/>
        <v>#VALUE!</v>
      </c>
      <c r="BR50" s="53"/>
    </row>
    <row r="51" spans="2:70" outlineLevel="1" x14ac:dyDescent="0.25">
      <c r="B51" s="12"/>
      <c r="C51" s="18"/>
      <c r="D51" s="92"/>
      <c r="E51" s="93"/>
      <c r="F51" s="92" t="s">
        <v>43</v>
      </c>
      <c r="G51" s="94" t="e">
        <f t="shared" ref="G51:G55" si="50">F51+J51</f>
        <v>#VALUE!</v>
      </c>
      <c r="H51" s="94"/>
      <c r="I51" s="94"/>
      <c r="J51" s="43">
        <v>0</v>
      </c>
      <c r="L51" s="19" t="e">
        <f>IF(G51&lt;=$C$5,J51,"")</f>
        <v>#VALUE!</v>
      </c>
      <c r="M51" s="13"/>
      <c r="N51" s="53"/>
      <c r="O51" s="48" t="e">
        <f t="shared" si="45"/>
        <v>#VALUE!</v>
      </c>
      <c r="P51" s="48" t="e">
        <f t="shared" si="45"/>
        <v>#VALUE!</v>
      </c>
      <c r="Q51" s="48" t="e">
        <f t="shared" si="45"/>
        <v>#VALUE!</v>
      </c>
      <c r="R51" s="48" t="e">
        <f t="shared" si="45"/>
        <v>#VALUE!</v>
      </c>
      <c r="S51" s="48" t="e">
        <f t="shared" si="45"/>
        <v>#VALUE!</v>
      </c>
      <c r="T51" s="48" t="e">
        <f t="shared" si="45"/>
        <v>#VALUE!</v>
      </c>
      <c r="U51" s="48" t="e">
        <f t="shared" si="45"/>
        <v>#VALUE!</v>
      </c>
      <c r="V51" s="48" t="e">
        <f t="shared" si="45"/>
        <v>#VALUE!</v>
      </c>
      <c r="W51" s="48" t="e">
        <f t="shared" si="45"/>
        <v>#VALUE!</v>
      </c>
      <c r="X51" s="48" t="e">
        <f t="shared" si="45"/>
        <v>#VALUE!</v>
      </c>
      <c r="Y51" s="48" t="e">
        <f t="shared" si="46"/>
        <v>#VALUE!</v>
      </c>
      <c r="Z51" s="48" t="e">
        <f t="shared" si="46"/>
        <v>#VALUE!</v>
      </c>
      <c r="AA51" s="48" t="e">
        <f t="shared" si="46"/>
        <v>#VALUE!</v>
      </c>
      <c r="AB51" s="48" t="e">
        <f t="shared" si="46"/>
        <v>#VALUE!</v>
      </c>
      <c r="AC51" s="48" t="e">
        <f t="shared" si="46"/>
        <v>#VALUE!</v>
      </c>
      <c r="AD51" s="48" t="e">
        <f t="shared" si="46"/>
        <v>#VALUE!</v>
      </c>
      <c r="AE51" s="48" t="e">
        <f t="shared" si="46"/>
        <v>#VALUE!</v>
      </c>
      <c r="AF51" s="48" t="e">
        <f t="shared" si="46"/>
        <v>#VALUE!</v>
      </c>
      <c r="AG51" s="48" t="e">
        <f t="shared" si="46"/>
        <v>#VALUE!</v>
      </c>
      <c r="AH51" s="48" t="e">
        <f t="shared" si="46"/>
        <v>#VALUE!</v>
      </c>
      <c r="AI51" s="48" t="e">
        <f t="shared" si="47"/>
        <v>#VALUE!</v>
      </c>
      <c r="AJ51" s="48" t="e">
        <f t="shared" si="47"/>
        <v>#VALUE!</v>
      </c>
      <c r="AK51" s="48" t="e">
        <f t="shared" si="47"/>
        <v>#VALUE!</v>
      </c>
      <c r="AL51" s="48" t="e">
        <f t="shared" si="47"/>
        <v>#VALUE!</v>
      </c>
      <c r="AM51" s="48" t="e">
        <f t="shared" si="47"/>
        <v>#VALUE!</v>
      </c>
      <c r="AN51" s="48" t="e">
        <f t="shared" si="47"/>
        <v>#VALUE!</v>
      </c>
      <c r="AO51" s="48" t="e">
        <f t="shared" si="47"/>
        <v>#VALUE!</v>
      </c>
      <c r="AP51" s="48" t="e">
        <f t="shared" si="47"/>
        <v>#VALUE!</v>
      </c>
      <c r="AQ51" s="48" t="e">
        <f t="shared" si="47"/>
        <v>#VALUE!</v>
      </c>
      <c r="AR51" s="48" t="e">
        <f t="shared" si="47"/>
        <v>#VALUE!</v>
      </c>
      <c r="AS51" s="48" t="e">
        <f t="shared" si="48"/>
        <v>#VALUE!</v>
      </c>
      <c r="AT51" s="48" t="e">
        <f t="shared" si="48"/>
        <v>#VALUE!</v>
      </c>
      <c r="AU51" s="48" t="e">
        <f t="shared" si="48"/>
        <v>#VALUE!</v>
      </c>
      <c r="AV51" s="48" t="e">
        <f t="shared" si="48"/>
        <v>#VALUE!</v>
      </c>
      <c r="AW51" s="48" t="e">
        <f t="shared" si="48"/>
        <v>#VALUE!</v>
      </c>
      <c r="AX51" s="48" t="e">
        <f t="shared" si="48"/>
        <v>#VALUE!</v>
      </c>
      <c r="AY51" s="48" t="e">
        <f t="shared" si="48"/>
        <v>#VALUE!</v>
      </c>
      <c r="AZ51" s="48" t="e">
        <f t="shared" si="48"/>
        <v>#VALUE!</v>
      </c>
      <c r="BA51" s="48" t="e">
        <f t="shared" si="48"/>
        <v>#VALUE!</v>
      </c>
      <c r="BB51" s="48" t="e">
        <f t="shared" si="48"/>
        <v>#VALUE!</v>
      </c>
      <c r="BC51" s="48" t="e">
        <f t="shared" si="49"/>
        <v>#VALUE!</v>
      </c>
      <c r="BD51" s="48" t="e">
        <f t="shared" si="49"/>
        <v>#VALUE!</v>
      </c>
      <c r="BE51" s="48" t="e">
        <f t="shared" si="49"/>
        <v>#VALUE!</v>
      </c>
      <c r="BF51" s="48" t="e">
        <f t="shared" si="49"/>
        <v>#VALUE!</v>
      </c>
      <c r="BG51" s="48" t="e">
        <f t="shared" si="49"/>
        <v>#VALUE!</v>
      </c>
      <c r="BH51" s="48" t="e">
        <f t="shared" si="49"/>
        <v>#VALUE!</v>
      </c>
      <c r="BI51" s="48" t="e">
        <f t="shared" si="49"/>
        <v>#VALUE!</v>
      </c>
      <c r="BJ51" s="48" t="e">
        <f t="shared" si="49"/>
        <v>#VALUE!</v>
      </c>
      <c r="BK51" s="48" t="e">
        <f t="shared" si="49"/>
        <v>#VALUE!</v>
      </c>
      <c r="BL51" s="48" t="e">
        <f t="shared" si="49"/>
        <v>#VALUE!</v>
      </c>
      <c r="BM51" s="48" t="e">
        <f t="shared" si="49"/>
        <v>#VALUE!</v>
      </c>
      <c r="BN51" s="48" t="e">
        <f t="shared" si="49"/>
        <v>#VALUE!</v>
      </c>
      <c r="BO51" s="48" t="e">
        <f t="shared" si="49"/>
        <v>#VALUE!</v>
      </c>
      <c r="BP51" s="48" t="e">
        <f t="shared" si="49"/>
        <v>#VALUE!</v>
      </c>
      <c r="BQ51" s="48" t="e">
        <f t="shared" si="49"/>
        <v>#VALUE!</v>
      </c>
      <c r="BR51" s="53"/>
    </row>
    <row r="52" spans="2:70" outlineLevel="1" x14ac:dyDescent="0.25">
      <c r="B52" s="12"/>
      <c r="C52" s="18"/>
      <c r="D52" s="92"/>
      <c r="E52" s="93"/>
      <c r="F52" s="94" t="e">
        <f>G51</f>
        <v>#VALUE!</v>
      </c>
      <c r="G52" s="94" t="e">
        <f t="shared" si="50"/>
        <v>#VALUE!</v>
      </c>
      <c r="H52" s="94"/>
      <c r="I52" s="94"/>
      <c r="J52" s="43">
        <v>0</v>
      </c>
      <c r="L52" s="19" t="e">
        <f>IF(G52&lt;=$C$5,J52,"")</f>
        <v>#VALUE!</v>
      </c>
      <c r="M52" s="13"/>
      <c r="N52" s="53"/>
      <c r="O52" s="48" t="e">
        <f t="shared" si="45"/>
        <v>#VALUE!</v>
      </c>
      <c r="P52" s="48" t="e">
        <f t="shared" si="45"/>
        <v>#VALUE!</v>
      </c>
      <c r="Q52" s="48" t="e">
        <f t="shared" si="45"/>
        <v>#VALUE!</v>
      </c>
      <c r="R52" s="48" t="e">
        <f t="shared" si="45"/>
        <v>#VALUE!</v>
      </c>
      <c r="S52" s="48" t="e">
        <f t="shared" si="45"/>
        <v>#VALUE!</v>
      </c>
      <c r="T52" s="48" t="e">
        <f t="shared" si="45"/>
        <v>#VALUE!</v>
      </c>
      <c r="U52" s="48" t="e">
        <f t="shared" si="45"/>
        <v>#VALUE!</v>
      </c>
      <c r="V52" s="48" t="e">
        <f t="shared" si="45"/>
        <v>#VALUE!</v>
      </c>
      <c r="W52" s="48" t="e">
        <f t="shared" si="45"/>
        <v>#VALUE!</v>
      </c>
      <c r="X52" s="48" t="e">
        <f t="shared" si="45"/>
        <v>#VALUE!</v>
      </c>
      <c r="Y52" s="48" t="e">
        <f t="shared" si="46"/>
        <v>#VALUE!</v>
      </c>
      <c r="Z52" s="48" t="e">
        <f t="shared" si="46"/>
        <v>#VALUE!</v>
      </c>
      <c r="AA52" s="48" t="e">
        <f t="shared" si="46"/>
        <v>#VALUE!</v>
      </c>
      <c r="AB52" s="48" t="e">
        <f t="shared" si="46"/>
        <v>#VALUE!</v>
      </c>
      <c r="AC52" s="48" t="e">
        <f t="shared" si="46"/>
        <v>#VALUE!</v>
      </c>
      <c r="AD52" s="48" t="e">
        <f t="shared" si="46"/>
        <v>#VALUE!</v>
      </c>
      <c r="AE52" s="48" t="e">
        <f t="shared" si="46"/>
        <v>#VALUE!</v>
      </c>
      <c r="AF52" s="48" t="e">
        <f t="shared" si="46"/>
        <v>#VALUE!</v>
      </c>
      <c r="AG52" s="48" t="e">
        <f t="shared" si="46"/>
        <v>#VALUE!</v>
      </c>
      <c r="AH52" s="48" t="e">
        <f t="shared" si="46"/>
        <v>#VALUE!</v>
      </c>
      <c r="AI52" s="48" t="e">
        <f t="shared" si="47"/>
        <v>#VALUE!</v>
      </c>
      <c r="AJ52" s="48" t="e">
        <f t="shared" si="47"/>
        <v>#VALUE!</v>
      </c>
      <c r="AK52" s="48" t="e">
        <f t="shared" si="47"/>
        <v>#VALUE!</v>
      </c>
      <c r="AL52" s="48" t="e">
        <f t="shared" si="47"/>
        <v>#VALUE!</v>
      </c>
      <c r="AM52" s="48" t="e">
        <f t="shared" si="47"/>
        <v>#VALUE!</v>
      </c>
      <c r="AN52" s="48" t="e">
        <f t="shared" si="47"/>
        <v>#VALUE!</v>
      </c>
      <c r="AO52" s="48" t="e">
        <f t="shared" si="47"/>
        <v>#VALUE!</v>
      </c>
      <c r="AP52" s="48" t="e">
        <f t="shared" si="47"/>
        <v>#VALUE!</v>
      </c>
      <c r="AQ52" s="48" t="e">
        <f t="shared" si="47"/>
        <v>#VALUE!</v>
      </c>
      <c r="AR52" s="48" t="e">
        <f t="shared" si="47"/>
        <v>#VALUE!</v>
      </c>
      <c r="AS52" s="48" t="e">
        <f t="shared" si="48"/>
        <v>#VALUE!</v>
      </c>
      <c r="AT52" s="48" t="e">
        <f t="shared" si="48"/>
        <v>#VALUE!</v>
      </c>
      <c r="AU52" s="48" t="e">
        <f t="shared" si="48"/>
        <v>#VALUE!</v>
      </c>
      <c r="AV52" s="48" t="e">
        <f t="shared" si="48"/>
        <v>#VALUE!</v>
      </c>
      <c r="AW52" s="48" t="e">
        <f t="shared" si="48"/>
        <v>#VALUE!</v>
      </c>
      <c r="AX52" s="48" t="e">
        <f t="shared" si="48"/>
        <v>#VALUE!</v>
      </c>
      <c r="AY52" s="48" t="e">
        <f t="shared" si="48"/>
        <v>#VALUE!</v>
      </c>
      <c r="AZ52" s="48" t="e">
        <f t="shared" si="48"/>
        <v>#VALUE!</v>
      </c>
      <c r="BA52" s="48" t="e">
        <f t="shared" si="48"/>
        <v>#VALUE!</v>
      </c>
      <c r="BB52" s="48" t="e">
        <f t="shared" si="48"/>
        <v>#VALUE!</v>
      </c>
      <c r="BC52" s="48" t="e">
        <f t="shared" si="49"/>
        <v>#VALUE!</v>
      </c>
      <c r="BD52" s="48" t="e">
        <f t="shared" si="49"/>
        <v>#VALUE!</v>
      </c>
      <c r="BE52" s="48" t="e">
        <f t="shared" si="49"/>
        <v>#VALUE!</v>
      </c>
      <c r="BF52" s="48" t="e">
        <f t="shared" si="49"/>
        <v>#VALUE!</v>
      </c>
      <c r="BG52" s="48" t="e">
        <f t="shared" si="49"/>
        <v>#VALUE!</v>
      </c>
      <c r="BH52" s="48" t="e">
        <f t="shared" si="49"/>
        <v>#VALUE!</v>
      </c>
      <c r="BI52" s="48" t="e">
        <f t="shared" si="49"/>
        <v>#VALUE!</v>
      </c>
      <c r="BJ52" s="48" t="e">
        <f t="shared" si="49"/>
        <v>#VALUE!</v>
      </c>
      <c r="BK52" s="48" t="e">
        <f t="shared" si="49"/>
        <v>#VALUE!</v>
      </c>
      <c r="BL52" s="48" t="e">
        <f t="shared" si="49"/>
        <v>#VALUE!</v>
      </c>
      <c r="BM52" s="48" t="e">
        <f t="shared" si="49"/>
        <v>#VALUE!</v>
      </c>
      <c r="BN52" s="48" t="e">
        <f t="shared" si="49"/>
        <v>#VALUE!</v>
      </c>
      <c r="BO52" s="48" t="e">
        <f t="shared" si="49"/>
        <v>#VALUE!</v>
      </c>
      <c r="BP52" s="48" t="e">
        <f t="shared" si="49"/>
        <v>#VALUE!</v>
      </c>
      <c r="BQ52" s="48" t="e">
        <f t="shared" si="49"/>
        <v>#VALUE!</v>
      </c>
      <c r="BR52" s="53"/>
    </row>
    <row r="53" spans="2:70" outlineLevel="1" x14ac:dyDescent="0.25">
      <c r="B53" s="12"/>
      <c r="C53" s="18"/>
      <c r="D53" s="92"/>
      <c r="E53" s="93"/>
      <c r="F53" s="94" t="e">
        <f t="shared" ref="F53:F55" si="51">G52</f>
        <v>#VALUE!</v>
      </c>
      <c r="G53" s="94" t="e">
        <f t="shared" si="50"/>
        <v>#VALUE!</v>
      </c>
      <c r="H53" s="94"/>
      <c r="I53" s="94"/>
      <c r="J53" s="43">
        <v>0</v>
      </c>
      <c r="L53" s="19" t="e">
        <f>IF(G53&lt;=$C$5,J53,"")</f>
        <v>#VALUE!</v>
      </c>
      <c r="M53" s="13"/>
      <c r="N53" s="53"/>
      <c r="O53" s="48" t="e">
        <f t="shared" si="45"/>
        <v>#VALUE!</v>
      </c>
      <c r="P53" s="48" t="e">
        <f t="shared" si="45"/>
        <v>#VALUE!</v>
      </c>
      <c r="Q53" s="48" t="e">
        <f t="shared" si="45"/>
        <v>#VALUE!</v>
      </c>
      <c r="R53" s="48" t="e">
        <f t="shared" si="45"/>
        <v>#VALUE!</v>
      </c>
      <c r="S53" s="48" t="e">
        <f t="shared" si="45"/>
        <v>#VALUE!</v>
      </c>
      <c r="T53" s="48" t="e">
        <f t="shared" si="45"/>
        <v>#VALUE!</v>
      </c>
      <c r="U53" s="48" t="e">
        <f t="shared" si="45"/>
        <v>#VALUE!</v>
      </c>
      <c r="V53" s="48" t="e">
        <f t="shared" si="45"/>
        <v>#VALUE!</v>
      </c>
      <c r="W53" s="48" t="e">
        <f t="shared" si="45"/>
        <v>#VALUE!</v>
      </c>
      <c r="X53" s="48" t="e">
        <f t="shared" si="45"/>
        <v>#VALUE!</v>
      </c>
      <c r="Y53" s="48" t="e">
        <f t="shared" si="46"/>
        <v>#VALUE!</v>
      </c>
      <c r="Z53" s="48" t="e">
        <f t="shared" si="46"/>
        <v>#VALUE!</v>
      </c>
      <c r="AA53" s="48" t="e">
        <f t="shared" si="46"/>
        <v>#VALUE!</v>
      </c>
      <c r="AB53" s="48" t="e">
        <f t="shared" si="46"/>
        <v>#VALUE!</v>
      </c>
      <c r="AC53" s="48" t="e">
        <f t="shared" si="46"/>
        <v>#VALUE!</v>
      </c>
      <c r="AD53" s="48" t="e">
        <f t="shared" si="46"/>
        <v>#VALUE!</v>
      </c>
      <c r="AE53" s="48" t="e">
        <f t="shared" si="46"/>
        <v>#VALUE!</v>
      </c>
      <c r="AF53" s="48" t="e">
        <f t="shared" si="46"/>
        <v>#VALUE!</v>
      </c>
      <c r="AG53" s="48" t="e">
        <f t="shared" si="46"/>
        <v>#VALUE!</v>
      </c>
      <c r="AH53" s="48" t="e">
        <f t="shared" si="46"/>
        <v>#VALUE!</v>
      </c>
      <c r="AI53" s="48" t="e">
        <f t="shared" si="47"/>
        <v>#VALUE!</v>
      </c>
      <c r="AJ53" s="48" t="e">
        <f t="shared" si="47"/>
        <v>#VALUE!</v>
      </c>
      <c r="AK53" s="48" t="e">
        <f t="shared" si="47"/>
        <v>#VALUE!</v>
      </c>
      <c r="AL53" s="48" t="e">
        <f t="shared" si="47"/>
        <v>#VALUE!</v>
      </c>
      <c r="AM53" s="48" t="e">
        <f t="shared" si="47"/>
        <v>#VALUE!</v>
      </c>
      <c r="AN53" s="48" t="e">
        <f t="shared" si="47"/>
        <v>#VALUE!</v>
      </c>
      <c r="AO53" s="48" t="e">
        <f t="shared" si="47"/>
        <v>#VALUE!</v>
      </c>
      <c r="AP53" s="48" t="e">
        <f t="shared" si="47"/>
        <v>#VALUE!</v>
      </c>
      <c r="AQ53" s="48" t="e">
        <f t="shared" si="47"/>
        <v>#VALUE!</v>
      </c>
      <c r="AR53" s="48" t="e">
        <f t="shared" si="47"/>
        <v>#VALUE!</v>
      </c>
      <c r="AS53" s="48" t="e">
        <f t="shared" si="48"/>
        <v>#VALUE!</v>
      </c>
      <c r="AT53" s="48" t="e">
        <f t="shared" si="48"/>
        <v>#VALUE!</v>
      </c>
      <c r="AU53" s="48" t="e">
        <f t="shared" si="48"/>
        <v>#VALUE!</v>
      </c>
      <c r="AV53" s="48" t="e">
        <f t="shared" si="48"/>
        <v>#VALUE!</v>
      </c>
      <c r="AW53" s="48" t="e">
        <f t="shared" si="48"/>
        <v>#VALUE!</v>
      </c>
      <c r="AX53" s="48" t="e">
        <f t="shared" si="48"/>
        <v>#VALUE!</v>
      </c>
      <c r="AY53" s="48" t="e">
        <f t="shared" si="48"/>
        <v>#VALUE!</v>
      </c>
      <c r="AZ53" s="48" t="e">
        <f t="shared" si="48"/>
        <v>#VALUE!</v>
      </c>
      <c r="BA53" s="48" t="e">
        <f t="shared" si="48"/>
        <v>#VALUE!</v>
      </c>
      <c r="BB53" s="48" t="e">
        <f t="shared" si="48"/>
        <v>#VALUE!</v>
      </c>
      <c r="BC53" s="48" t="e">
        <f t="shared" si="49"/>
        <v>#VALUE!</v>
      </c>
      <c r="BD53" s="48" t="e">
        <f t="shared" si="49"/>
        <v>#VALUE!</v>
      </c>
      <c r="BE53" s="48" t="e">
        <f t="shared" si="49"/>
        <v>#VALUE!</v>
      </c>
      <c r="BF53" s="48" t="e">
        <f t="shared" si="49"/>
        <v>#VALUE!</v>
      </c>
      <c r="BG53" s="48" t="e">
        <f t="shared" si="49"/>
        <v>#VALUE!</v>
      </c>
      <c r="BH53" s="48" t="e">
        <f t="shared" si="49"/>
        <v>#VALUE!</v>
      </c>
      <c r="BI53" s="48" t="e">
        <f t="shared" si="49"/>
        <v>#VALUE!</v>
      </c>
      <c r="BJ53" s="48" t="e">
        <f t="shared" si="49"/>
        <v>#VALUE!</v>
      </c>
      <c r="BK53" s="48" t="e">
        <f t="shared" si="49"/>
        <v>#VALUE!</v>
      </c>
      <c r="BL53" s="48" t="e">
        <f t="shared" si="49"/>
        <v>#VALUE!</v>
      </c>
      <c r="BM53" s="48" t="e">
        <f t="shared" si="49"/>
        <v>#VALUE!</v>
      </c>
      <c r="BN53" s="48" t="e">
        <f t="shared" si="49"/>
        <v>#VALUE!</v>
      </c>
      <c r="BO53" s="48" t="e">
        <f t="shared" si="49"/>
        <v>#VALUE!</v>
      </c>
      <c r="BP53" s="48" t="e">
        <f t="shared" si="49"/>
        <v>#VALUE!</v>
      </c>
      <c r="BQ53" s="48" t="e">
        <f t="shared" si="49"/>
        <v>#VALUE!</v>
      </c>
      <c r="BR53" s="53"/>
    </row>
    <row r="54" spans="2:70" outlineLevel="1" x14ac:dyDescent="0.25">
      <c r="B54" s="12"/>
      <c r="C54" s="18"/>
      <c r="D54" s="92"/>
      <c r="E54" s="93"/>
      <c r="F54" s="94" t="e">
        <f t="shared" si="51"/>
        <v>#VALUE!</v>
      </c>
      <c r="G54" s="94" t="e">
        <f t="shared" si="50"/>
        <v>#VALUE!</v>
      </c>
      <c r="H54" s="94"/>
      <c r="I54" s="94"/>
      <c r="J54" s="43">
        <v>0</v>
      </c>
      <c r="L54" s="19" t="e">
        <f>IF(G54&lt;=$C$5,J54,"")</f>
        <v>#VALUE!</v>
      </c>
      <c r="M54" s="13"/>
      <c r="N54" s="53"/>
      <c r="O54" s="48" t="e">
        <f t="shared" si="45"/>
        <v>#VALUE!</v>
      </c>
      <c r="P54" s="48" t="e">
        <f t="shared" si="45"/>
        <v>#VALUE!</v>
      </c>
      <c r="Q54" s="48" t="e">
        <f t="shared" si="45"/>
        <v>#VALUE!</v>
      </c>
      <c r="R54" s="48" t="e">
        <f t="shared" si="45"/>
        <v>#VALUE!</v>
      </c>
      <c r="S54" s="48" t="e">
        <f t="shared" si="45"/>
        <v>#VALUE!</v>
      </c>
      <c r="T54" s="48" t="e">
        <f t="shared" si="45"/>
        <v>#VALUE!</v>
      </c>
      <c r="U54" s="48" t="e">
        <f t="shared" si="45"/>
        <v>#VALUE!</v>
      </c>
      <c r="V54" s="48" t="e">
        <f t="shared" si="45"/>
        <v>#VALUE!</v>
      </c>
      <c r="W54" s="48" t="e">
        <f t="shared" si="45"/>
        <v>#VALUE!</v>
      </c>
      <c r="X54" s="48" t="e">
        <f t="shared" si="45"/>
        <v>#VALUE!</v>
      </c>
      <c r="Y54" s="48" t="e">
        <f t="shared" si="46"/>
        <v>#VALUE!</v>
      </c>
      <c r="Z54" s="48" t="e">
        <f t="shared" si="46"/>
        <v>#VALUE!</v>
      </c>
      <c r="AA54" s="48" t="e">
        <f t="shared" si="46"/>
        <v>#VALUE!</v>
      </c>
      <c r="AB54" s="48" t="e">
        <f t="shared" si="46"/>
        <v>#VALUE!</v>
      </c>
      <c r="AC54" s="48" t="e">
        <f t="shared" si="46"/>
        <v>#VALUE!</v>
      </c>
      <c r="AD54" s="48" t="e">
        <f t="shared" si="46"/>
        <v>#VALUE!</v>
      </c>
      <c r="AE54" s="48" t="e">
        <f t="shared" si="46"/>
        <v>#VALUE!</v>
      </c>
      <c r="AF54" s="48" t="e">
        <f t="shared" si="46"/>
        <v>#VALUE!</v>
      </c>
      <c r="AG54" s="48" t="e">
        <f t="shared" si="46"/>
        <v>#VALUE!</v>
      </c>
      <c r="AH54" s="48" t="e">
        <f t="shared" si="46"/>
        <v>#VALUE!</v>
      </c>
      <c r="AI54" s="48" t="e">
        <f t="shared" si="47"/>
        <v>#VALUE!</v>
      </c>
      <c r="AJ54" s="48" t="e">
        <f t="shared" si="47"/>
        <v>#VALUE!</v>
      </c>
      <c r="AK54" s="48" t="e">
        <f t="shared" si="47"/>
        <v>#VALUE!</v>
      </c>
      <c r="AL54" s="48" t="e">
        <f t="shared" si="47"/>
        <v>#VALUE!</v>
      </c>
      <c r="AM54" s="48" t="e">
        <f t="shared" si="47"/>
        <v>#VALUE!</v>
      </c>
      <c r="AN54" s="48" t="e">
        <f t="shared" si="47"/>
        <v>#VALUE!</v>
      </c>
      <c r="AO54" s="48" t="e">
        <f t="shared" si="47"/>
        <v>#VALUE!</v>
      </c>
      <c r="AP54" s="48" t="e">
        <f t="shared" si="47"/>
        <v>#VALUE!</v>
      </c>
      <c r="AQ54" s="48" t="e">
        <f t="shared" si="47"/>
        <v>#VALUE!</v>
      </c>
      <c r="AR54" s="48" t="e">
        <f t="shared" si="47"/>
        <v>#VALUE!</v>
      </c>
      <c r="AS54" s="48" t="e">
        <f t="shared" si="48"/>
        <v>#VALUE!</v>
      </c>
      <c r="AT54" s="48" t="e">
        <f t="shared" si="48"/>
        <v>#VALUE!</v>
      </c>
      <c r="AU54" s="48" t="e">
        <f t="shared" si="48"/>
        <v>#VALUE!</v>
      </c>
      <c r="AV54" s="48" t="e">
        <f t="shared" si="48"/>
        <v>#VALUE!</v>
      </c>
      <c r="AW54" s="48" t="e">
        <f t="shared" si="48"/>
        <v>#VALUE!</v>
      </c>
      <c r="AX54" s="48" t="e">
        <f t="shared" si="48"/>
        <v>#VALUE!</v>
      </c>
      <c r="AY54" s="48" t="e">
        <f t="shared" si="48"/>
        <v>#VALUE!</v>
      </c>
      <c r="AZ54" s="48" t="e">
        <f t="shared" si="48"/>
        <v>#VALUE!</v>
      </c>
      <c r="BA54" s="48" t="e">
        <f t="shared" si="48"/>
        <v>#VALUE!</v>
      </c>
      <c r="BB54" s="48" t="e">
        <f t="shared" si="48"/>
        <v>#VALUE!</v>
      </c>
      <c r="BC54" s="48" t="e">
        <f t="shared" si="49"/>
        <v>#VALUE!</v>
      </c>
      <c r="BD54" s="48" t="e">
        <f t="shared" si="49"/>
        <v>#VALUE!</v>
      </c>
      <c r="BE54" s="48" t="e">
        <f t="shared" si="49"/>
        <v>#VALUE!</v>
      </c>
      <c r="BF54" s="48" t="e">
        <f t="shared" si="49"/>
        <v>#VALUE!</v>
      </c>
      <c r="BG54" s="48" t="e">
        <f t="shared" si="49"/>
        <v>#VALUE!</v>
      </c>
      <c r="BH54" s="48" t="e">
        <f t="shared" si="49"/>
        <v>#VALUE!</v>
      </c>
      <c r="BI54" s="48" t="e">
        <f t="shared" si="49"/>
        <v>#VALUE!</v>
      </c>
      <c r="BJ54" s="48" t="e">
        <f t="shared" si="49"/>
        <v>#VALUE!</v>
      </c>
      <c r="BK54" s="48" t="e">
        <f t="shared" si="49"/>
        <v>#VALUE!</v>
      </c>
      <c r="BL54" s="48" t="e">
        <f t="shared" si="49"/>
        <v>#VALUE!</v>
      </c>
      <c r="BM54" s="48" t="e">
        <f t="shared" si="49"/>
        <v>#VALUE!</v>
      </c>
      <c r="BN54" s="48" t="e">
        <f t="shared" si="49"/>
        <v>#VALUE!</v>
      </c>
      <c r="BO54" s="48" t="e">
        <f t="shared" si="49"/>
        <v>#VALUE!</v>
      </c>
      <c r="BP54" s="48" t="e">
        <f t="shared" si="49"/>
        <v>#VALUE!</v>
      </c>
      <c r="BQ54" s="48" t="e">
        <f t="shared" si="49"/>
        <v>#VALUE!</v>
      </c>
      <c r="BR54" s="53"/>
    </row>
    <row r="55" spans="2:70" outlineLevel="1" x14ac:dyDescent="0.25">
      <c r="B55" s="12"/>
      <c r="C55" s="18" t="str">
        <f>"Submit " &amp; C50</f>
        <v>Submit Template</v>
      </c>
      <c r="D55" s="92" t="s">
        <v>43</v>
      </c>
      <c r="E55" s="93"/>
      <c r="F55" s="94" t="e">
        <f t="shared" si="51"/>
        <v>#VALUE!</v>
      </c>
      <c r="G55" s="94" t="e">
        <f t="shared" si="50"/>
        <v>#VALUE!</v>
      </c>
      <c r="H55" s="94"/>
      <c r="I55" s="94"/>
      <c r="J55" s="43">
        <v>0</v>
      </c>
      <c r="L55" s="19" t="e">
        <f>IF(G55&lt;=$C$5,J55,"")</f>
        <v>#VALUE!</v>
      </c>
      <c r="M55" s="13"/>
      <c r="N55" s="53"/>
      <c r="O55" s="48" t="e">
        <f t="shared" si="45"/>
        <v>#VALUE!</v>
      </c>
      <c r="P55" s="48" t="e">
        <f t="shared" si="45"/>
        <v>#VALUE!</v>
      </c>
      <c r="Q55" s="48" t="e">
        <f t="shared" si="45"/>
        <v>#VALUE!</v>
      </c>
      <c r="R55" s="48" t="e">
        <f t="shared" si="45"/>
        <v>#VALUE!</v>
      </c>
      <c r="S55" s="48" t="e">
        <f t="shared" si="45"/>
        <v>#VALUE!</v>
      </c>
      <c r="T55" s="48" t="e">
        <f t="shared" si="45"/>
        <v>#VALUE!</v>
      </c>
      <c r="U55" s="48" t="e">
        <f t="shared" si="45"/>
        <v>#VALUE!</v>
      </c>
      <c r="V55" s="48" t="e">
        <f t="shared" si="45"/>
        <v>#VALUE!</v>
      </c>
      <c r="W55" s="48" t="e">
        <f t="shared" si="45"/>
        <v>#VALUE!</v>
      </c>
      <c r="X55" s="48" t="e">
        <f t="shared" si="45"/>
        <v>#VALUE!</v>
      </c>
      <c r="Y55" s="48" t="e">
        <f t="shared" si="46"/>
        <v>#VALUE!</v>
      </c>
      <c r="Z55" s="48" t="e">
        <f t="shared" si="46"/>
        <v>#VALUE!</v>
      </c>
      <c r="AA55" s="48" t="e">
        <f t="shared" si="46"/>
        <v>#VALUE!</v>
      </c>
      <c r="AB55" s="48" t="e">
        <f t="shared" si="46"/>
        <v>#VALUE!</v>
      </c>
      <c r="AC55" s="48" t="e">
        <f t="shared" si="46"/>
        <v>#VALUE!</v>
      </c>
      <c r="AD55" s="48" t="e">
        <f t="shared" si="46"/>
        <v>#VALUE!</v>
      </c>
      <c r="AE55" s="48" t="e">
        <f t="shared" si="46"/>
        <v>#VALUE!</v>
      </c>
      <c r="AF55" s="48" t="e">
        <f t="shared" si="46"/>
        <v>#VALUE!</v>
      </c>
      <c r="AG55" s="48" t="e">
        <f t="shared" si="46"/>
        <v>#VALUE!</v>
      </c>
      <c r="AH55" s="48" t="e">
        <f t="shared" si="46"/>
        <v>#VALUE!</v>
      </c>
      <c r="AI55" s="48" t="e">
        <f t="shared" si="47"/>
        <v>#VALUE!</v>
      </c>
      <c r="AJ55" s="48" t="e">
        <f t="shared" si="47"/>
        <v>#VALUE!</v>
      </c>
      <c r="AK55" s="48" t="e">
        <f t="shared" si="47"/>
        <v>#VALUE!</v>
      </c>
      <c r="AL55" s="48" t="e">
        <f t="shared" si="47"/>
        <v>#VALUE!</v>
      </c>
      <c r="AM55" s="48" t="e">
        <f t="shared" si="47"/>
        <v>#VALUE!</v>
      </c>
      <c r="AN55" s="48" t="e">
        <f t="shared" si="47"/>
        <v>#VALUE!</v>
      </c>
      <c r="AO55" s="48" t="e">
        <f t="shared" si="47"/>
        <v>#VALUE!</v>
      </c>
      <c r="AP55" s="48" t="e">
        <f t="shared" si="47"/>
        <v>#VALUE!</v>
      </c>
      <c r="AQ55" s="48" t="e">
        <f t="shared" si="47"/>
        <v>#VALUE!</v>
      </c>
      <c r="AR55" s="48" t="e">
        <f t="shared" si="47"/>
        <v>#VALUE!</v>
      </c>
      <c r="AS55" s="48" t="e">
        <f t="shared" si="48"/>
        <v>#VALUE!</v>
      </c>
      <c r="AT55" s="48" t="e">
        <f t="shared" si="48"/>
        <v>#VALUE!</v>
      </c>
      <c r="AU55" s="48" t="e">
        <f t="shared" si="48"/>
        <v>#VALUE!</v>
      </c>
      <c r="AV55" s="48" t="e">
        <f t="shared" si="48"/>
        <v>#VALUE!</v>
      </c>
      <c r="AW55" s="48" t="e">
        <f t="shared" si="48"/>
        <v>#VALUE!</v>
      </c>
      <c r="AX55" s="48" t="e">
        <f t="shared" si="48"/>
        <v>#VALUE!</v>
      </c>
      <c r="AY55" s="48" t="e">
        <f t="shared" si="48"/>
        <v>#VALUE!</v>
      </c>
      <c r="AZ55" s="48" t="e">
        <f t="shared" si="48"/>
        <v>#VALUE!</v>
      </c>
      <c r="BA55" s="48" t="e">
        <f t="shared" si="48"/>
        <v>#VALUE!</v>
      </c>
      <c r="BB55" s="48" t="e">
        <f t="shared" si="48"/>
        <v>#VALUE!</v>
      </c>
      <c r="BC55" s="48" t="e">
        <f t="shared" si="49"/>
        <v>#VALUE!</v>
      </c>
      <c r="BD55" s="48" t="e">
        <f t="shared" si="49"/>
        <v>#VALUE!</v>
      </c>
      <c r="BE55" s="48" t="e">
        <f t="shared" si="49"/>
        <v>#VALUE!</v>
      </c>
      <c r="BF55" s="48" t="e">
        <f t="shared" si="49"/>
        <v>#VALUE!</v>
      </c>
      <c r="BG55" s="48" t="e">
        <f t="shared" si="49"/>
        <v>#VALUE!</v>
      </c>
      <c r="BH55" s="48" t="e">
        <f t="shared" si="49"/>
        <v>#VALUE!</v>
      </c>
      <c r="BI55" s="48" t="e">
        <f t="shared" si="49"/>
        <v>#VALUE!</v>
      </c>
      <c r="BJ55" s="48" t="e">
        <f t="shared" si="49"/>
        <v>#VALUE!</v>
      </c>
      <c r="BK55" s="48" t="e">
        <f t="shared" si="49"/>
        <v>#VALUE!</v>
      </c>
      <c r="BL55" s="48" t="e">
        <f t="shared" si="49"/>
        <v>#VALUE!</v>
      </c>
      <c r="BM55" s="48" t="e">
        <f t="shared" si="49"/>
        <v>#VALUE!</v>
      </c>
      <c r="BN55" s="48" t="e">
        <f t="shared" si="49"/>
        <v>#VALUE!</v>
      </c>
      <c r="BO55" s="48" t="e">
        <f t="shared" si="49"/>
        <v>#VALUE!</v>
      </c>
      <c r="BP55" s="48" t="e">
        <f t="shared" si="49"/>
        <v>#VALUE!</v>
      </c>
      <c r="BQ55" s="48" t="e">
        <f t="shared" si="49"/>
        <v>#VALUE!</v>
      </c>
      <c r="BR55" s="53"/>
    </row>
    <row r="56" spans="2:70" outlineLevel="1" x14ac:dyDescent="0.25">
      <c r="B56" s="14"/>
      <c r="C56" s="15"/>
      <c r="D56" s="90"/>
      <c r="E56" s="91"/>
      <c r="F56" s="90"/>
      <c r="G56" s="90"/>
      <c r="H56" s="90"/>
      <c r="I56" s="90"/>
      <c r="J56" s="15"/>
      <c r="K56" s="15"/>
      <c r="L56" s="17"/>
      <c r="M56" s="17"/>
      <c r="N56" s="53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3"/>
    </row>
    <row r="57" spans="2:70" outlineLevel="1" x14ac:dyDescent="0.25">
      <c r="B57" s="53"/>
      <c r="C57" s="53"/>
      <c r="D57" s="53"/>
      <c r="E57" s="57"/>
      <c r="F57" s="58"/>
      <c r="G57" s="58"/>
      <c r="H57" s="58"/>
      <c r="I57" s="58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</row>
    <row r="58" spans="2:70" x14ac:dyDescent="0.25">
      <c r="B58" s="53"/>
      <c r="C58" s="53"/>
      <c r="D58" s="53"/>
      <c r="E58" s="57"/>
      <c r="F58" s="58"/>
      <c r="G58" s="58"/>
      <c r="H58" s="58"/>
      <c r="I58" s="58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</row>
    <row r="59" spans="2:70" x14ac:dyDescent="0.25">
      <c r="B59" s="53"/>
      <c r="C59" s="53"/>
      <c r="D59" s="53"/>
      <c r="E59" s="57"/>
      <c r="F59" s="58"/>
      <c r="G59" s="58"/>
      <c r="H59" s="58"/>
      <c r="I59" s="58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</row>
    <row r="60" spans="2:70" x14ac:dyDescent="0.25">
      <c r="B60" s="53"/>
      <c r="C60" s="53"/>
      <c r="D60" s="53"/>
      <c r="E60" s="57"/>
      <c r="F60" s="58"/>
      <c r="G60" s="58"/>
      <c r="H60" s="58"/>
      <c r="I60" s="58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</row>
    <row r="61" spans="2:70" x14ac:dyDescent="0.25">
      <c r="B61" s="53"/>
      <c r="C61" s="53"/>
      <c r="D61" s="53"/>
      <c r="E61" s="57"/>
      <c r="F61" s="58"/>
      <c r="G61" s="58"/>
      <c r="H61" s="58"/>
      <c r="I61" s="58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</row>
  </sheetData>
  <mergeCells count="1">
    <mergeCell ref="O1:AN1"/>
  </mergeCells>
  <conditionalFormatting sqref="O9:BQ39">
    <cfRule type="cellIs" dxfId="18" priority="10" operator="equal">
      <formula>1</formula>
    </cfRule>
  </conditionalFormatting>
  <conditionalFormatting sqref="O9:BQ9">
    <cfRule type="cellIs" dxfId="17" priority="9" operator="equal">
      <formula>1</formula>
    </cfRule>
  </conditionalFormatting>
  <conditionalFormatting sqref="O15:BQ15">
    <cfRule type="cellIs" dxfId="16" priority="8" operator="equal">
      <formula>1</formula>
    </cfRule>
  </conditionalFormatting>
  <conditionalFormatting sqref="O22:BQ22">
    <cfRule type="cellIs" dxfId="15" priority="7" operator="equal">
      <formula>1</formula>
    </cfRule>
  </conditionalFormatting>
  <conditionalFormatting sqref="O28:BQ28">
    <cfRule type="cellIs" dxfId="14" priority="6" operator="equal">
      <formula>1</formula>
    </cfRule>
  </conditionalFormatting>
  <conditionalFormatting sqref="O34:BQ34">
    <cfRule type="cellIs" dxfId="13" priority="5" operator="equal">
      <formula>1</formula>
    </cfRule>
  </conditionalFormatting>
  <conditionalFormatting sqref="O50:BQ55">
    <cfRule type="cellIs" dxfId="12" priority="4" operator="equal">
      <formula>1</formula>
    </cfRule>
  </conditionalFormatting>
  <conditionalFormatting sqref="O50:BQ50">
    <cfRule type="cellIs" dxfId="11" priority="3" operator="equal">
      <formula>1</formula>
    </cfRule>
  </conditionalFormatting>
  <conditionalFormatting sqref="O40:BQ45">
    <cfRule type="cellIs" dxfId="10" priority="2" operator="equal">
      <formula>1</formula>
    </cfRule>
  </conditionalFormatting>
  <conditionalFormatting sqref="O40:BQ40">
    <cfRule type="cellIs" dxfId="9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G15:G4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pane ySplit="3" topLeftCell="A4" activePane="bottomLeft" state="frozen"/>
      <selection pane="bottomLeft" activeCell="B5" sqref="B5"/>
    </sheetView>
  </sheetViews>
  <sheetFormatPr defaultColWidth="8.85546875" defaultRowHeight="12.75" x14ac:dyDescent="0.25"/>
  <cols>
    <col min="1" max="1" width="8.85546875" style="1"/>
    <col min="2" max="2" width="14.28515625" style="1" customWidth="1"/>
    <col min="3" max="3" width="31.7109375" style="1" customWidth="1"/>
    <col min="4" max="4" width="38.7109375" style="1" customWidth="1"/>
    <col min="5" max="5" width="10.5703125" style="2" customWidth="1"/>
    <col min="6" max="6" width="18.140625" style="1" customWidth="1"/>
    <col min="7" max="16384" width="8.85546875" style="1"/>
  </cols>
  <sheetData>
    <row r="1" spans="1:7" ht="26.25" x14ac:dyDescent="0.25">
      <c r="A1" s="9" t="s">
        <v>35</v>
      </c>
    </row>
    <row r="3" spans="1:7" x14ac:dyDescent="0.25">
      <c r="A3" s="3" t="s">
        <v>2</v>
      </c>
      <c r="B3" s="4" t="s">
        <v>19</v>
      </c>
      <c r="C3" s="4" t="s">
        <v>23</v>
      </c>
      <c r="D3" s="5" t="s">
        <v>24</v>
      </c>
      <c r="E3" s="3" t="s">
        <v>30</v>
      </c>
      <c r="F3" s="5" t="s">
        <v>25</v>
      </c>
      <c r="G3" s="4"/>
    </row>
    <row r="5" spans="1:7" x14ac:dyDescent="0.25">
      <c r="A5" s="1">
        <v>1</v>
      </c>
    </row>
    <row r="6" spans="1:7" x14ac:dyDescent="0.25">
      <c r="A6" s="1">
        <v>2</v>
      </c>
    </row>
    <row r="7" spans="1:7" x14ac:dyDescent="0.25">
      <c r="A7" s="1">
        <v>3</v>
      </c>
    </row>
    <row r="8" spans="1:7" x14ac:dyDescent="0.25">
      <c r="A8" s="1">
        <v>4</v>
      </c>
    </row>
    <row r="9" spans="1:7" x14ac:dyDescent="0.25">
      <c r="A9" s="1">
        <v>5</v>
      </c>
    </row>
    <row r="10" spans="1:7" x14ac:dyDescent="0.25">
      <c r="A10" s="1">
        <v>6</v>
      </c>
    </row>
    <row r="11" spans="1:7" x14ac:dyDescent="0.25">
      <c r="A11" s="1">
        <v>7</v>
      </c>
    </row>
    <row r="21" spans="1:7" x14ac:dyDescent="0.25">
      <c r="A21" s="6"/>
      <c r="B21" s="7"/>
      <c r="C21" s="7"/>
      <c r="D21" s="8"/>
      <c r="E21" s="6"/>
      <c r="F21" s="8"/>
      <c r="G21" s="7"/>
    </row>
  </sheetData>
  <conditionalFormatting sqref="E4:E20">
    <cfRule type="cellIs" dxfId="8" priority="1" operator="equal">
      <formula>"3-Med"</formula>
    </cfRule>
    <cfRule type="cellIs" dxfId="7" priority="2" operator="equal">
      <formula>"2-High"</formula>
    </cfRule>
    <cfRule type="cellIs" dxfId="6" priority="3" operator="equal">
      <formula>"1-Critical"</formula>
    </cfRule>
  </conditionalFormatting>
  <dataValidations count="3">
    <dataValidation type="list" allowBlank="1" showInputMessage="1" showErrorMessage="1" sqref="B4:B20" xr:uid="{00000000-0002-0000-0100-000000000000}">
      <formula1>Type_IRD</formula1>
    </dataValidation>
    <dataValidation type="list" allowBlank="1" showInputMessage="1" showErrorMessage="1" sqref="F4:F20" xr:uid="{00000000-0002-0000-0100-000001000000}">
      <formula1>Names</formula1>
    </dataValidation>
    <dataValidation type="list" allowBlank="1" showInputMessage="1" showErrorMessage="1" sqref="E4:E20" xr:uid="{00000000-0002-0000-0100-000002000000}">
      <formula1>Priority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115" zoomScaleNormal="115" workbookViewId="0">
      <selection activeCell="E3" sqref="E3"/>
    </sheetView>
  </sheetViews>
  <sheetFormatPr defaultColWidth="29.5703125" defaultRowHeight="24.75" customHeight="1" x14ac:dyDescent="0.25"/>
  <cols>
    <col min="2" max="2" width="17.85546875" customWidth="1"/>
    <col min="3" max="3" width="20.7109375" customWidth="1"/>
    <col min="4" max="4" width="20.5703125" customWidth="1"/>
    <col min="5" max="5" width="15.28515625" customWidth="1"/>
  </cols>
  <sheetData>
    <row r="1" spans="1:5" ht="24.75" customHeight="1" thickBot="1" x14ac:dyDescent="0.3"/>
    <row r="2" spans="1:5" ht="24.75" customHeight="1" thickTop="1" thickBot="1" x14ac:dyDescent="0.3">
      <c r="A2" s="41" t="s">
        <v>69</v>
      </c>
      <c r="B2" s="40" t="s">
        <v>68</v>
      </c>
      <c r="C2" s="40" t="s">
        <v>67</v>
      </c>
      <c r="D2" s="39" t="s">
        <v>66</v>
      </c>
      <c r="E2" s="55" t="s">
        <v>82</v>
      </c>
    </row>
    <row r="3" spans="1:5" ht="24.75" customHeight="1" x14ac:dyDescent="0.25">
      <c r="A3" s="38"/>
      <c r="B3" s="37"/>
      <c r="C3" s="37"/>
      <c r="D3" s="36"/>
    </row>
    <row r="4" spans="1:5" ht="24.75" customHeight="1" x14ac:dyDescent="0.25">
      <c r="A4" s="35" t="s">
        <v>65</v>
      </c>
      <c r="B4" s="34">
        <v>0</v>
      </c>
      <c r="C4" s="33" t="s">
        <v>64</v>
      </c>
      <c r="D4" s="32" t="s">
        <v>52</v>
      </c>
      <c r="E4" s="42">
        <v>44231</v>
      </c>
    </row>
    <row r="5" spans="1:5" ht="24.75" customHeight="1" x14ac:dyDescent="0.25">
      <c r="A5" s="35" t="s">
        <v>63</v>
      </c>
      <c r="B5" s="34">
        <v>0.2</v>
      </c>
      <c r="C5" s="33" t="s">
        <v>62</v>
      </c>
      <c r="D5" s="32" t="s">
        <v>52</v>
      </c>
      <c r="E5" s="42">
        <v>44245</v>
      </c>
    </row>
    <row r="6" spans="1:5" ht="24.75" customHeight="1" x14ac:dyDescent="0.25">
      <c r="A6" s="35" t="s">
        <v>61</v>
      </c>
      <c r="B6" s="34">
        <v>0.2</v>
      </c>
      <c r="C6" s="33" t="s">
        <v>60</v>
      </c>
      <c r="D6" s="32" t="s">
        <v>52</v>
      </c>
      <c r="E6" s="42">
        <v>44259</v>
      </c>
    </row>
    <row r="7" spans="1:5" ht="24.75" customHeight="1" x14ac:dyDescent="0.25">
      <c r="A7" s="35" t="s">
        <v>59</v>
      </c>
      <c r="B7" s="34">
        <v>0.1</v>
      </c>
      <c r="C7" s="33" t="s">
        <v>58</v>
      </c>
      <c r="D7" s="32" t="s">
        <v>52</v>
      </c>
      <c r="E7" s="42">
        <v>44273</v>
      </c>
    </row>
    <row r="8" spans="1:5" ht="24.75" customHeight="1" x14ac:dyDescent="0.25">
      <c r="A8" s="35" t="s">
        <v>47</v>
      </c>
      <c r="B8" s="34">
        <v>0.1</v>
      </c>
      <c r="C8" s="33" t="s">
        <v>57</v>
      </c>
      <c r="D8" s="32" t="s">
        <v>52</v>
      </c>
      <c r="E8" s="42">
        <v>44280</v>
      </c>
    </row>
    <row r="9" spans="1:5" ht="24.75" customHeight="1" x14ac:dyDescent="0.25">
      <c r="A9" s="35" t="s">
        <v>56</v>
      </c>
      <c r="B9" s="34">
        <v>0.2</v>
      </c>
      <c r="C9" s="33" t="s">
        <v>55</v>
      </c>
      <c r="D9" s="32" t="s">
        <v>52</v>
      </c>
      <c r="E9" s="42">
        <v>44294</v>
      </c>
    </row>
    <row r="10" spans="1:5" ht="24.75" customHeight="1" thickBot="1" x14ac:dyDescent="0.3">
      <c r="A10" s="31" t="s">
        <v>54</v>
      </c>
      <c r="B10" s="30">
        <v>0.2</v>
      </c>
      <c r="C10" s="29" t="s">
        <v>53</v>
      </c>
      <c r="D10" s="28" t="s">
        <v>52</v>
      </c>
      <c r="E10" s="42">
        <v>44301</v>
      </c>
    </row>
    <row r="11" spans="1:5" ht="24.75" customHeight="1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8"/>
  <sheetViews>
    <sheetView workbookViewId="0">
      <selection activeCell="L30" sqref="L30"/>
    </sheetView>
  </sheetViews>
  <sheetFormatPr defaultColWidth="8.85546875" defaultRowHeight="12.75" x14ac:dyDescent="0.2"/>
  <cols>
    <col min="1" max="1" width="13.28515625" style="22" customWidth="1"/>
    <col min="2" max="2" width="18.140625" style="22" customWidth="1"/>
    <col min="3" max="16384" width="8.85546875" style="22"/>
  </cols>
  <sheetData>
    <row r="2" spans="1:3" x14ac:dyDescent="0.2">
      <c r="A2" s="21" t="s">
        <v>19</v>
      </c>
      <c r="B2" s="21" t="s">
        <v>29</v>
      </c>
      <c r="C2" s="21" t="s">
        <v>30</v>
      </c>
    </row>
    <row r="4" spans="1:3" x14ac:dyDescent="0.2">
      <c r="A4" s="22" t="s">
        <v>20</v>
      </c>
      <c r="B4" s="22" t="s">
        <v>26</v>
      </c>
      <c r="C4" s="22" t="s">
        <v>34</v>
      </c>
    </row>
    <row r="5" spans="1:3" x14ac:dyDescent="0.2">
      <c r="A5" s="22" t="s">
        <v>21</v>
      </c>
      <c r="B5" s="22" t="s">
        <v>27</v>
      </c>
      <c r="C5" s="22" t="s">
        <v>33</v>
      </c>
    </row>
    <row r="6" spans="1:3" x14ac:dyDescent="0.2">
      <c r="A6" s="22" t="s">
        <v>22</v>
      </c>
      <c r="B6" s="22" t="s">
        <v>28</v>
      </c>
      <c r="C6" s="22" t="s">
        <v>32</v>
      </c>
    </row>
    <row r="7" spans="1:3" x14ac:dyDescent="0.2">
      <c r="A7" s="23"/>
      <c r="B7" s="23"/>
      <c r="C7" s="22" t="s">
        <v>31</v>
      </c>
    </row>
    <row r="8" spans="1:3" x14ac:dyDescent="0.2">
      <c r="C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58"/>
  <sheetViews>
    <sheetView zoomScaleNormal="100" workbookViewId="0">
      <pane ySplit="7" topLeftCell="A26" activePane="bottomLeft" state="frozen"/>
      <selection pane="bottomLeft" activeCell="BJ36" sqref="BJ36"/>
    </sheetView>
  </sheetViews>
  <sheetFormatPr defaultColWidth="8.85546875" defaultRowHeight="12.75" outlineLevelRow="1" outlineLevelCol="1" x14ac:dyDescent="0.25"/>
  <cols>
    <col min="1" max="1" width="16.140625" style="10" customWidth="1"/>
    <col min="2" max="2" width="46" style="10" customWidth="1"/>
    <col min="3" max="3" width="12.28515625" style="10" customWidth="1"/>
    <col min="4" max="4" width="12.28515625" style="12" customWidth="1"/>
    <col min="5" max="5" width="18.28515625" style="11" customWidth="1"/>
    <col min="6" max="6" width="15.140625" style="11" customWidth="1"/>
    <col min="7" max="7" width="10.28515625" style="10" hidden="1" customWidth="1" outlineLevel="1"/>
    <col min="8" max="8" width="13.7109375" style="10" hidden="1" customWidth="1" outlineLevel="1"/>
    <col min="9" max="9" width="16.5703125" style="10" hidden="1" customWidth="1" outlineLevel="1"/>
    <col min="10" max="10" width="12.7109375" style="10" hidden="1" customWidth="1" outlineLevel="1"/>
    <col min="11" max="11" width="8.85546875" style="10" collapsed="1"/>
    <col min="12" max="66" width="1.7109375" style="10" customWidth="1"/>
    <col min="67" max="16384" width="8.85546875" style="10"/>
  </cols>
  <sheetData>
    <row r="1" spans="1:66" ht="26.25" x14ac:dyDescent="0.25">
      <c r="A1" s="9" t="s">
        <v>36</v>
      </c>
    </row>
    <row r="2" spans="1:66" x14ac:dyDescent="0.25">
      <c r="E2" s="50" t="s">
        <v>6</v>
      </c>
    </row>
    <row r="3" spans="1:66" x14ac:dyDescent="0.25">
      <c r="A3" s="4" t="s">
        <v>0</v>
      </c>
      <c r="B3" s="10" t="s">
        <v>8</v>
      </c>
    </row>
    <row r="4" spans="1:66" x14ac:dyDescent="0.25">
      <c r="A4" s="4" t="s">
        <v>1</v>
      </c>
      <c r="B4" s="10" t="s">
        <v>42</v>
      </c>
    </row>
    <row r="5" spans="1:66" x14ac:dyDescent="0.25">
      <c r="A5" s="4" t="s">
        <v>18</v>
      </c>
      <c r="B5" s="25">
        <f ca="1">TODAY()</f>
        <v>44270</v>
      </c>
    </row>
    <row r="6" spans="1:66" x14ac:dyDescent="0.25">
      <c r="S6" s="52"/>
    </row>
    <row r="7" spans="1:66" ht="38.25" x14ac:dyDescent="0.25">
      <c r="A7" s="3" t="s">
        <v>2</v>
      </c>
      <c r="B7" s="4" t="s">
        <v>3</v>
      </c>
      <c r="C7" s="4" t="s">
        <v>6</v>
      </c>
      <c r="D7" s="3" t="s">
        <v>22</v>
      </c>
      <c r="E7" s="5" t="s">
        <v>4</v>
      </c>
      <c r="F7" s="5" t="s">
        <v>5</v>
      </c>
      <c r="G7" s="4" t="s">
        <v>16</v>
      </c>
      <c r="H7" s="4" t="s">
        <v>15</v>
      </c>
      <c r="I7" s="4" t="s">
        <v>14</v>
      </c>
      <c r="J7" s="4" t="s">
        <v>13</v>
      </c>
      <c r="L7" s="51">
        <v>44252</v>
      </c>
      <c r="M7" s="46">
        <f t="shared" ref="M7:AY7" si="0">L7+1</f>
        <v>44253</v>
      </c>
      <c r="N7" s="46">
        <f t="shared" si="0"/>
        <v>44254</v>
      </c>
      <c r="O7" s="46">
        <f t="shared" si="0"/>
        <v>44255</v>
      </c>
      <c r="P7" s="46">
        <f t="shared" si="0"/>
        <v>44256</v>
      </c>
      <c r="Q7" s="46">
        <f t="shared" si="0"/>
        <v>44257</v>
      </c>
      <c r="R7" s="46">
        <f t="shared" si="0"/>
        <v>44258</v>
      </c>
      <c r="S7" s="51">
        <f t="shared" si="0"/>
        <v>44259</v>
      </c>
      <c r="T7" s="46">
        <f t="shared" si="0"/>
        <v>44260</v>
      </c>
      <c r="U7" s="46">
        <f t="shared" si="0"/>
        <v>44261</v>
      </c>
      <c r="V7" s="46">
        <f t="shared" si="0"/>
        <v>44262</v>
      </c>
      <c r="W7" s="46">
        <f t="shared" si="0"/>
        <v>44263</v>
      </c>
      <c r="X7" s="46">
        <f t="shared" si="0"/>
        <v>44264</v>
      </c>
      <c r="Y7" s="46">
        <f t="shared" si="0"/>
        <v>44265</v>
      </c>
      <c r="Z7" s="51">
        <f t="shared" si="0"/>
        <v>44266</v>
      </c>
      <c r="AA7" s="46">
        <f t="shared" si="0"/>
        <v>44267</v>
      </c>
      <c r="AB7" s="46">
        <f t="shared" si="0"/>
        <v>44268</v>
      </c>
      <c r="AC7" s="46">
        <f t="shared" si="0"/>
        <v>44269</v>
      </c>
      <c r="AD7" s="46">
        <f t="shared" si="0"/>
        <v>44270</v>
      </c>
      <c r="AE7" s="46">
        <f t="shared" si="0"/>
        <v>44271</v>
      </c>
      <c r="AF7" s="46">
        <f t="shared" si="0"/>
        <v>44272</v>
      </c>
      <c r="AG7" s="51">
        <f t="shared" si="0"/>
        <v>44273</v>
      </c>
      <c r="AH7" s="46">
        <f t="shared" si="0"/>
        <v>44274</v>
      </c>
      <c r="AI7" s="46">
        <f t="shared" si="0"/>
        <v>44275</v>
      </c>
      <c r="AJ7" s="46">
        <f t="shared" si="0"/>
        <v>44276</v>
      </c>
      <c r="AK7" s="46">
        <f t="shared" si="0"/>
        <v>44277</v>
      </c>
      <c r="AL7" s="46">
        <f t="shared" si="0"/>
        <v>44278</v>
      </c>
      <c r="AM7" s="46">
        <f t="shared" si="0"/>
        <v>44279</v>
      </c>
      <c r="AN7" s="51">
        <f t="shared" si="0"/>
        <v>44280</v>
      </c>
      <c r="AO7" s="46">
        <f t="shared" si="0"/>
        <v>44281</v>
      </c>
      <c r="AP7" s="46">
        <f t="shared" si="0"/>
        <v>44282</v>
      </c>
      <c r="AQ7" s="46">
        <f t="shared" si="0"/>
        <v>44283</v>
      </c>
      <c r="AR7" s="46">
        <f t="shared" si="0"/>
        <v>44284</v>
      </c>
      <c r="AS7" s="46">
        <f t="shared" si="0"/>
        <v>44285</v>
      </c>
      <c r="AT7" s="46">
        <f t="shared" si="0"/>
        <v>44286</v>
      </c>
      <c r="AU7" s="51">
        <f t="shared" si="0"/>
        <v>44287</v>
      </c>
      <c r="AV7" s="46">
        <f t="shared" si="0"/>
        <v>44288</v>
      </c>
      <c r="AW7" s="46">
        <f t="shared" si="0"/>
        <v>44289</v>
      </c>
      <c r="AX7" s="46">
        <f t="shared" si="0"/>
        <v>44290</v>
      </c>
      <c r="AY7" s="46">
        <f t="shared" si="0"/>
        <v>44291</v>
      </c>
      <c r="AZ7" s="46">
        <f t="shared" ref="AZ7:BN7" si="1">AY7+1</f>
        <v>44292</v>
      </c>
      <c r="BA7" s="46">
        <f t="shared" si="1"/>
        <v>44293</v>
      </c>
      <c r="BB7" s="51">
        <f t="shared" si="1"/>
        <v>44294</v>
      </c>
      <c r="BC7" s="46">
        <f t="shared" si="1"/>
        <v>44295</v>
      </c>
      <c r="BD7" s="46">
        <f t="shared" si="1"/>
        <v>44296</v>
      </c>
      <c r="BE7" s="46">
        <f t="shared" si="1"/>
        <v>44297</v>
      </c>
      <c r="BF7" s="46">
        <f t="shared" si="1"/>
        <v>44298</v>
      </c>
      <c r="BG7" s="46">
        <f t="shared" si="1"/>
        <v>44299</v>
      </c>
      <c r="BH7" s="46">
        <f t="shared" si="1"/>
        <v>44300</v>
      </c>
      <c r="BI7" s="51">
        <f t="shared" si="1"/>
        <v>44301</v>
      </c>
      <c r="BJ7" s="46">
        <f t="shared" si="1"/>
        <v>44302</v>
      </c>
      <c r="BK7" s="46">
        <f t="shared" si="1"/>
        <v>44303</v>
      </c>
      <c r="BL7" s="46">
        <f t="shared" si="1"/>
        <v>44304</v>
      </c>
      <c r="BM7" s="46">
        <f t="shared" si="1"/>
        <v>44305</v>
      </c>
      <c r="BN7" s="46">
        <f t="shared" si="1"/>
        <v>44306</v>
      </c>
    </row>
    <row r="8" spans="1:66" x14ac:dyDescent="0.25">
      <c r="A8" s="12"/>
      <c r="B8" s="10" t="s">
        <v>12</v>
      </c>
      <c r="J8" s="13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x14ac:dyDescent="0.25">
      <c r="A9" s="14" t="s">
        <v>37</v>
      </c>
      <c r="B9" s="15" t="s">
        <v>71</v>
      </c>
      <c r="C9" s="16">
        <f>MAX(C10:C14)</f>
        <v>44259</v>
      </c>
      <c r="D9" s="44"/>
      <c r="E9" s="16">
        <f>MIN(E10:E14)</f>
        <v>44252</v>
      </c>
      <c r="F9" s="16">
        <f>MAX(F10:F14)</f>
        <v>44259</v>
      </c>
      <c r="G9" s="15">
        <f>SUM(G10:G14)</f>
        <v>7</v>
      </c>
      <c r="H9" s="15">
        <f>SUM(H10:H14)/$G$9</f>
        <v>0</v>
      </c>
      <c r="I9" s="17">
        <f ca="1">SUM(I10:I14)/$G$9</f>
        <v>1</v>
      </c>
      <c r="J9" s="17">
        <v>0.2</v>
      </c>
      <c r="L9" s="48">
        <f>IF(AND($F9-L$7&gt;=0,L$7-$E9&gt;=0),1,0)</f>
        <v>1</v>
      </c>
      <c r="M9" s="48">
        <f t="shared" ref="M9:BN13" si="2">IF(AND($F9-M$7&gt;=0,M$7-$E9&gt;=0),1,0)</f>
        <v>1</v>
      </c>
      <c r="N9" s="48">
        <f t="shared" si="2"/>
        <v>1</v>
      </c>
      <c r="O9" s="48">
        <f t="shared" si="2"/>
        <v>1</v>
      </c>
      <c r="P9" s="48">
        <f t="shared" si="2"/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0</v>
      </c>
      <c r="U9" s="48">
        <f t="shared" si="2"/>
        <v>0</v>
      </c>
      <c r="V9" s="48">
        <f t="shared" si="2"/>
        <v>0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</row>
    <row r="10" spans="1:66" outlineLevel="1" x14ac:dyDescent="0.25">
      <c r="A10" s="26" t="str">
        <f>A$9 &amp; "-" &amp; ROW() - ROW(A$9)</f>
        <v>S1-1</v>
      </c>
      <c r="B10" s="18" t="s">
        <v>10</v>
      </c>
      <c r="E10" s="11">
        <v>44252</v>
      </c>
      <c r="F10" s="20">
        <f>E10+G10</f>
        <v>44255</v>
      </c>
      <c r="G10" s="43">
        <v>3</v>
      </c>
      <c r="I10" s="19">
        <f ca="1">IF(F10&lt;=$B$5,G10,"")</f>
        <v>3</v>
      </c>
      <c r="J10" s="13"/>
      <c r="L10" s="48">
        <f t="shared" ref="L10:AA25" si="3">IF(AND($F10-L$7&gt;=0,L$7-$E10&gt;=0),1,0)</f>
        <v>1</v>
      </c>
      <c r="M10" s="48">
        <f t="shared" si="2"/>
        <v>1</v>
      </c>
      <c r="N10" s="48">
        <f t="shared" si="2"/>
        <v>1</v>
      </c>
      <c r="O10" s="48">
        <f t="shared" si="2"/>
        <v>1</v>
      </c>
      <c r="P10" s="48">
        <f t="shared" si="2"/>
        <v>0</v>
      </c>
      <c r="Q10" s="48">
        <f t="shared" si="2"/>
        <v>0</v>
      </c>
      <c r="R10" s="48">
        <f t="shared" si="2"/>
        <v>0</v>
      </c>
      <c r="S10" s="48">
        <f t="shared" si="2"/>
        <v>0</v>
      </c>
      <c r="T10" s="48">
        <f t="shared" si="2"/>
        <v>0</v>
      </c>
      <c r="U10" s="48">
        <f t="shared" si="2"/>
        <v>0</v>
      </c>
      <c r="V10" s="48">
        <f t="shared" si="2"/>
        <v>0</v>
      </c>
      <c r="W10" s="48">
        <f t="shared" si="2"/>
        <v>0</v>
      </c>
      <c r="X10" s="48">
        <f t="shared" si="2"/>
        <v>0</v>
      </c>
      <c r="Y10" s="48">
        <f t="shared" si="2"/>
        <v>0</v>
      </c>
      <c r="Z10" s="48">
        <f t="shared" si="2"/>
        <v>0</v>
      </c>
      <c r="AA10" s="48">
        <f t="shared" si="2"/>
        <v>0</v>
      </c>
      <c r="AB10" s="48">
        <f t="shared" si="2"/>
        <v>0</v>
      </c>
      <c r="AC10" s="48">
        <f t="shared" si="2"/>
        <v>0</v>
      </c>
      <c r="AD10" s="48">
        <f t="shared" si="2"/>
        <v>0</v>
      </c>
      <c r="AE10" s="48">
        <f t="shared" si="2"/>
        <v>0</v>
      </c>
      <c r="AF10" s="48">
        <f t="shared" si="2"/>
        <v>0</v>
      </c>
      <c r="AG10" s="48">
        <f t="shared" si="2"/>
        <v>0</v>
      </c>
      <c r="AH10" s="48">
        <f t="shared" si="2"/>
        <v>0</v>
      </c>
      <c r="AI10" s="48">
        <f t="shared" si="2"/>
        <v>0</v>
      </c>
      <c r="AJ10" s="48">
        <f t="shared" si="2"/>
        <v>0</v>
      </c>
      <c r="AK10" s="48">
        <f t="shared" si="2"/>
        <v>0</v>
      </c>
      <c r="AL10" s="48">
        <f t="shared" si="2"/>
        <v>0</v>
      </c>
      <c r="AM10" s="48">
        <f t="shared" si="2"/>
        <v>0</v>
      </c>
      <c r="AN10" s="48">
        <f t="shared" si="2"/>
        <v>0</v>
      </c>
      <c r="AO10" s="48">
        <f t="shared" si="2"/>
        <v>0</v>
      </c>
      <c r="AP10" s="48">
        <f t="shared" si="2"/>
        <v>0</v>
      </c>
      <c r="AQ10" s="48">
        <f t="shared" si="2"/>
        <v>0</v>
      </c>
      <c r="AR10" s="48">
        <f t="shared" si="2"/>
        <v>0</v>
      </c>
      <c r="AS10" s="48">
        <f t="shared" si="2"/>
        <v>0</v>
      </c>
      <c r="AT10" s="48">
        <f t="shared" si="2"/>
        <v>0</v>
      </c>
      <c r="AU10" s="48">
        <f t="shared" si="2"/>
        <v>0</v>
      </c>
      <c r="AV10" s="48">
        <f t="shared" si="2"/>
        <v>0</v>
      </c>
      <c r="AW10" s="48">
        <f t="shared" si="2"/>
        <v>0</v>
      </c>
      <c r="AX10" s="48">
        <f t="shared" si="2"/>
        <v>0</v>
      </c>
      <c r="AY10" s="48">
        <f t="shared" si="2"/>
        <v>0</v>
      </c>
      <c r="AZ10" s="48">
        <f t="shared" si="2"/>
        <v>0</v>
      </c>
      <c r="BA10" s="48">
        <f t="shared" si="2"/>
        <v>0</v>
      </c>
      <c r="BB10" s="48">
        <f t="shared" si="2"/>
        <v>0</v>
      </c>
      <c r="BC10" s="48">
        <f t="shared" si="2"/>
        <v>0</v>
      </c>
      <c r="BD10" s="48">
        <f t="shared" si="2"/>
        <v>0</v>
      </c>
      <c r="BE10" s="48">
        <f t="shared" si="2"/>
        <v>0</v>
      </c>
      <c r="BF10" s="48">
        <f t="shared" si="2"/>
        <v>0</v>
      </c>
      <c r="BG10" s="48">
        <f t="shared" si="2"/>
        <v>0</v>
      </c>
      <c r="BH10" s="48">
        <f t="shared" si="2"/>
        <v>0</v>
      </c>
      <c r="BI10" s="48">
        <f t="shared" si="2"/>
        <v>0</v>
      </c>
      <c r="BJ10" s="48">
        <f t="shared" si="2"/>
        <v>0</v>
      </c>
      <c r="BK10" s="48">
        <f t="shared" si="2"/>
        <v>0</v>
      </c>
      <c r="BL10" s="48">
        <f t="shared" si="2"/>
        <v>0</v>
      </c>
      <c r="BM10" s="48">
        <f t="shared" si="2"/>
        <v>0</v>
      </c>
      <c r="BN10" s="48">
        <f t="shared" si="2"/>
        <v>0</v>
      </c>
    </row>
    <row r="11" spans="1:66" outlineLevel="1" x14ac:dyDescent="0.25">
      <c r="A11" s="26" t="str">
        <f t="shared" ref="A11:A14" si="4">A$9 &amp; "-" &amp; ROW() - ROW(A$9)</f>
        <v>S1-2</v>
      </c>
      <c r="B11" s="18" t="s">
        <v>11</v>
      </c>
      <c r="C11" s="11">
        <v>44256</v>
      </c>
      <c r="D11" s="45"/>
      <c r="E11" s="20">
        <f>F10</f>
        <v>44255</v>
      </c>
      <c r="F11" s="20">
        <f t="shared" ref="F11:F39" si="5">E11+G11</f>
        <v>44256</v>
      </c>
      <c r="G11" s="43">
        <v>1</v>
      </c>
      <c r="I11" s="19">
        <f ca="1">IF(F11&lt;=$B$5,G11,"")</f>
        <v>1</v>
      </c>
      <c r="J11" s="13"/>
      <c r="L11" s="48">
        <f t="shared" si="3"/>
        <v>0</v>
      </c>
      <c r="M11" s="48">
        <f t="shared" si="2"/>
        <v>0</v>
      </c>
      <c r="N11" s="48">
        <f t="shared" si="2"/>
        <v>0</v>
      </c>
      <c r="O11" s="48">
        <f t="shared" si="2"/>
        <v>1</v>
      </c>
      <c r="P11" s="48">
        <f t="shared" si="2"/>
        <v>1</v>
      </c>
      <c r="Q11" s="48">
        <f t="shared" si="2"/>
        <v>0</v>
      </c>
      <c r="R11" s="48">
        <f t="shared" si="2"/>
        <v>0</v>
      </c>
      <c r="S11" s="48">
        <f t="shared" si="2"/>
        <v>0</v>
      </c>
      <c r="T11" s="48">
        <f t="shared" si="2"/>
        <v>0</v>
      </c>
      <c r="U11" s="48">
        <f t="shared" si="2"/>
        <v>0</v>
      </c>
      <c r="V11" s="48">
        <f t="shared" si="2"/>
        <v>0</v>
      </c>
      <c r="W11" s="48">
        <f t="shared" si="2"/>
        <v>0</v>
      </c>
      <c r="X11" s="48">
        <f t="shared" si="2"/>
        <v>0</v>
      </c>
      <c r="Y11" s="48">
        <f t="shared" si="2"/>
        <v>0</v>
      </c>
      <c r="Z11" s="48">
        <f t="shared" si="2"/>
        <v>0</v>
      </c>
      <c r="AA11" s="48">
        <f t="shared" si="2"/>
        <v>0</v>
      </c>
      <c r="AB11" s="48">
        <f t="shared" si="2"/>
        <v>0</v>
      </c>
      <c r="AC11" s="48">
        <f t="shared" si="2"/>
        <v>0</v>
      </c>
      <c r="AD11" s="48">
        <f t="shared" si="2"/>
        <v>0</v>
      </c>
      <c r="AE11" s="48">
        <f t="shared" si="2"/>
        <v>0</v>
      </c>
      <c r="AF11" s="48">
        <f t="shared" si="2"/>
        <v>0</v>
      </c>
      <c r="AG11" s="48">
        <f t="shared" si="2"/>
        <v>0</v>
      </c>
      <c r="AH11" s="48">
        <f t="shared" si="2"/>
        <v>0</v>
      </c>
      <c r="AI11" s="48">
        <f t="shared" si="2"/>
        <v>0</v>
      </c>
      <c r="AJ11" s="48">
        <f t="shared" si="2"/>
        <v>0</v>
      </c>
      <c r="AK11" s="48">
        <f t="shared" si="2"/>
        <v>0</v>
      </c>
      <c r="AL11" s="48">
        <f t="shared" si="2"/>
        <v>0</v>
      </c>
      <c r="AM11" s="48">
        <f t="shared" si="2"/>
        <v>0</v>
      </c>
      <c r="AN11" s="48">
        <f t="shared" si="2"/>
        <v>0</v>
      </c>
      <c r="AO11" s="48">
        <f t="shared" si="2"/>
        <v>0</v>
      </c>
      <c r="AP11" s="48">
        <f t="shared" si="2"/>
        <v>0</v>
      </c>
      <c r="AQ11" s="48">
        <f t="shared" si="2"/>
        <v>0</v>
      </c>
      <c r="AR11" s="48">
        <f t="shared" si="2"/>
        <v>0</v>
      </c>
      <c r="AS11" s="48">
        <f t="shared" si="2"/>
        <v>0</v>
      </c>
      <c r="AT11" s="48">
        <f t="shared" si="2"/>
        <v>0</v>
      </c>
      <c r="AU11" s="48">
        <f t="shared" si="2"/>
        <v>0</v>
      </c>
      <c r="AV11" s="48">
        <f t="shared" si="2"/>
        <v>0</v>
      </c>
      <c r="AW11" s="48">
        <f t="shared" si="2"/>
        <v>0</v>
      </c>
      <c r="AX11" s="48">
        <f t="shared" si="2"/>
        <v>0</v>
      </c>
      <c r="AY11" s="48">
        <f t="shared" si="2"/>
        <v>0</v>
      </c>
      <c r="AZ11" s="48">
        <f t="shared" si="2"/>
        <v>0</v>
      </c>
      <c r="BA11" s="48">
        <f t="shared" si="2"/>
        <v>0</v>
      </c>
      <c r="BB11" s="48">
        <f t="shared" si="2"/>
        <v>0</v>
      </c>
      <c r="BC11" s="48">
        <f t="shared" si="2"/>
        <v>0</v>
      </c>
      <c r="BD11" s="48">
        <f t="shared" si="2"/>
        <v>0</v>
      </c>
      <c r="BE11" s="48">
        <f t="shared" si="2"/>
        <v>0</v>
      </c>
      <c r="BF11" s="48">
        <f t="shared" si="2"/>
        <v>0</v>
      </c>
      <c r="BG11" s="48">
        <f t="shared" si="2"/>
        <v>0</v>
      </c>
      <c r="BH11" s="48">
        <f t="shared" si="2"/>
        <v>0</v>
      </c>
      <c r="BI11" s="48">
        <f t="shared" si="2"/>
        <v>0</v>
      </c>
      <c r="BJ11" s="48">
        <f t="shared" si="2"/>
        <v>0</v>
      </c>
      <c r="BK11" s="48">
        <f t="shared" si="2"/>
        <v>0</v>
      </c>
      <c r="BL11" s="48">
        <f t="shared" si="2"/>
        <v>0</v>
      </c>
      <c r="BM11" s="48">
        <f t="shared" si="2"/>
        <v>0</v>
      </c>
      <c r="BN11" s="48">
        <f t="shared" si="2"/>
        <v>0</v>
      </c>
    </row>
    <row r="12" spans="1:66" outlineLevel="1" x14ac:dyDescent="0.25">
      <c r="A12" s="26" t="str">
        <f t="shared" si="4"/>
        <v>S1-3</v>
      </c>
      <c r="B12" s="10" t="str">
        <f>"Develop " &amp; B9</f>
        <v>Develop Team Case Proposals</v>
      </c>
      <c r="E12" s="20">
        <f t="shared" ref="E12:E14" si="6">F11</f>
        <v>44256</v>
      </c>
      <c r="F12" s="20">
        <f t="shared" si="5"/>
        <v>44257</v>
      </c>
      <c r="G12" s="43">
        <v>1</v>
      </c>
      <c r="I12" s="19">
        <f ca="1">IF(F12&lt;=$B$5,G12,"")</f>
        <v>1</v>
      </c>
      <c r="J12" s="13"/>
      <c r="L12" s="48">
        <f t="shared" si="3"/>
        <v>0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1</v>
      </c>
      <c r="Q12" s="48">
        <f t="shared" si="2"/>
        <v>1</v>
      </c>
      <c r="R12" s="48">
        <f t="shared" si="2"/>
        <v>0</v>
      </c>
      <c r="S12" s="48">
        <f t="shared" si="2"/>
        <v>0</v>
      </c>
      <c r="T12" s="48">
        <f t="shared" si="2"/>
        <v>0</v>
      </c>
      <c r="U12" s="48">
        <f t="shared" si="2"/>
        <v>0</v>
      </c>
      <c r="V12" s="48">
        <f t="shared" si="2"/>
        <v>0</v>
      </c>
      <c r="W12" s="48">
        <f t="shared" si="2"/>
        <v>0</v>
      </c>
      <c r="X12" s="48">
        <f t="shared" si="2"/>
        <v>0</v>
      </c>
      <c r="Y12" s="48">
        <f t="shared" si="2"/>
        <v>0</v>
      </c>
      <c r="Z12" s="48">
        <f t="shared" si="2"/>
        <v>0</v>
      </c>
      <c r="AA12" s="48">
        <f t="shared" si="2"/>
        <v>0</v>
      </c>
      <c r="AB12" s="48">
        <f t="shared" si="2"/>
        <v>0</v>
      </c>
      <c r="AC12" s="48">
        <f t="shared" si="2"/>
        <v>0</v>
      </c>
      <c r="AD12" s="48">
        <f t="shared" si="2"/>
        <v>0</v>
      </c>
      <c r="AE12" s="48">
        <f t="shared" si="2"/>
        <v>0</v>
      </c>
      <c r="AF12" s="48">
        <f t="shared" si="2"/>
        <v>0</v>
      </c>
      <c r="AG12" s="48">
        <f t="shared" si="2"/>
        <v>0</v>
      </c>
      <c r="AH12" s="48">
        <f t="shared" si="2"/>
        <v>0</v>
      </c>
      <c r="AI12" s="48">
        <f t="shared" si="2"/>
        <v>0</v>
      </c>
      <c r="AJ12" s="48">
        <f t="shared" si="2"/>
        <v>0</v>
      </c>
      <c r="AK12" s="48">
        <f t="shared" si="2"/>
        <v>0</v>
      </c>
      <c r="AL12" s="48">
        <f t="shared" si="2"/>
        <v>0</v>
      </c>
      <c r="AM12" s="48">
        <f t="shared" si="2"/>
        <v>0</v>
      </c>
      <c r="AN12" s="48">
        <f t="shared" si="2"/>
        <v>0</v>
      </c>
      <c r="AO12" s="48">
        <f t="shared" si="2"/>
        <v>0</v>
      </c>
      <c r="AP12" s="48">
        <f t="shared" si="2"/>
        <v>0</v>
      </c>
      <c r="AQ12" s="48">
        <f t="shared" si="2"/>
        <v>0</v>
      </c>
      <c r="AR12" s="48">
        <f t="shared" si="2"/>
        <v>0</v>
      </c>
      <c r="AS12" s="48">
        <f t="shared" si="2"/>
        <v>0</v>
      </c>
      <c r="AT12" s="48">
        <f t="shared" si="2"/>
        <v>0</v>
      </c>
      <c r="AU12" s="48">
        <f t="shared" si="2"/>
        <v>0</v>
      </c>
      <c r="AV12" s="48">
        <f t="shared" si="2"/>
        <v>0</v>
      </c>
      <c r="AW12" s="48">
        <f t="shared" si="2"/>
        <v>0</v>
      </c>
      <c r="AX12" s="48">
        <f t="shared" si="2"/>
        <v>0</v>
      </c>
      <c r="AY12" s="48">
        <f t="shared" si="2"/>
        <v>0</v>
      </c>
      <c r="AZ12" s="48">
        <f t="shared" si="2"/>
        <v>0</v>
      </c>
      <c r="BA12" s="48">
        <f t="shared" si="2"/>
        <v>0</v>
      </c>
      <c r="BB12" s="48">
        <f t="shared" si="2"/>
        <v>0</v>
      </c>
      <c r="BC12" s="48">
        <f t="shared" si="2"/>
        <v>0</v>
      </c>
      <c r="BD12" s="48">
        <f t="shared" si="2"/>
        <v>0</v>
      </c>
      <c r="BE12" s="48">
        <f t="shared" si="2"/>
        <v>0</v>
      </c>
      <c r="BF12" s="48">
        <f t="shared" si="2"/>
        <v>0</v>
      </c>
      <c r="BG12" s="48">
        <f t="shared" si="2"/>
        <v>0</v>
      </c>
      <c r="BH12" s="48">
        <f t="shared" si="2"/>
        <v>0</v>
      </c>
      <c r="BI12" s="48">
        <f t="shared" si="2"/>
        <v>0</v>
      </c>
      <c r="BJ12" s="48">
        <f t="shared" si="2"/>
        <v>0</v>
      </c>
      <c r="BK12" s="48">
        <f t="shared" si="2"/>
        <v>0</v>
      </c>
      <c r="BL12" s="48">
        <f t="shared" si="2"/>
        <v>0</v>
      </c>
      <c r="BM12" s="48">
        <f t="shared" si="2"/>
        <v>0</v>
      </c>
      <c r="BN12" s="48">
        <f t="shared" si="2"/>
        <v>0</v>
      </c>
    </row>
    <row r="13" spans="1:66" outlineLevel="1" x14ac:dyDescent="0.25">
      <c r="A13" s="26" t="str">
        <f t="shared" si="4"/>
        <v>S1-4</v>
      </c>
      <c r="B13" s="18" t="str">
        <f>"Finalized " &amp;B9</f>
        <v>Finalized Team Case Proposals</v>
      </c>
      <c r="E13" s="20">
        <f t="shared" si="6"/>
        <v>44257</v>
      </c>
      <c r="F13" s="20">
        <f t="shared" si="5"/>
        <v>44258</v>
      </c>
      <c r="G13" s="43">
        <v>1</v>
      </c>
      <c r="I13" s="19">
        <f ca="1">IF(F13&lt;=$B$5,G13,"")</f>
        <v>1</v>
      </c>
      <c r="J13" s="13"/>
      <c r="L13" s="48">
        <f t="shared" si="3"/>
        <v>0</v>
      </c>
      <c r="M13" s="48">
        <f t="shared" si="2"/>
        <v>0</v>
      </c>
      <c r="N13" s="48">
        <f t="shared" si="2"/>
        <v>0</v>
      </c>
      <c r="O13" s="48">
        <f t="shared" si="2"/>
        <v>0</v>
      </c>
      <c r="P13" s="48">
        <f t="shared" si="2"/>
        <v>0</v>
      </c>
      <c r="Q13" s="48">
        <f t="shared" si="2"/>
        <v>1</v>
      </c>
      <c r="R13" s="48">
        <f t="shared" si="2"/>
        <v>1</v>
      </c>
      <c r="S13" s="48">
        <f t="shared" si="2"/>
        <v>0</v>
      </c>
      <c r="T13" s="48">
        <f t="shared" si="2"/>
        <v>0</v>
      </c>
      <c r="U13" s="48">
        <f t="shared" si="2"/>
        <v>0</v>
      </c>
      <c r="V13" s="48">
        <f t="shared" si="2"/>
        <v>0</v>
      </c>
      <c r="W13" s="48">
        <f t="shared" si="2"/>
        <v>0</v>
      </c>
      <c r="X13" s="48">
        <f t="shared" si="2"/>
        <v>0</v>
      </c>
      <c r="Y13" s="48">
        <f t="shared" si="2"/>
        <v>0</v>
      </c>
      <c r="Z13" s="48">
        <f t="shared" si="2"/>
        <v>0</v>
      </c>
      <c r="AA13" s="48">
        <f t="shared" si="2"/>
        <v>0</v>
      </c>
      <c r="AB13" s="48">
        <f t="shared" si="2"/>
        <v>0</v>
      </c>
      <c r="AC13" s="48">
        <f t="shared" si="2"/>
        <v>0</v>
      </c>
      <c r="AD13" s="48">
        <f t="shared" si="2"/>
        <v>0</v>
      </c>
      <c r="AE13" s="48">
        <f t="shared" si="2"/>
        <v>0</v>
      </c>
      <c r="AF13" s="48">
        <f t="shared" si="2"/>
        <v>0</v>
      </c>
      <c r="AG13" s="48">
        <f t="shared" si="2"/>
        <v>0</v>
      </c>
      <c r="AH13" s="48">
        <f t="shared" si="2"/>
        <v>0</v>
      </c>
      <c r="AI13" s="48">
        <f t="shared" si="2"/>
        <v>0</v>
      </c>
      <c r="AJ13" s="48">
        <f t="shared" si="2"/>
        <v>0</v>
      </c>
      <c r="AK13" s="48">
        <f t="shared" si="2"/>
        <v>0</v>
      </c>
      <c r="AL13" s="48">
        <f t="shared" si="2"/>
        <v>0</v>
      </c>
      <c r="AM13" s="48">
        <f t="shared" si="2"/>
        <v>0</v>
      </c>
      <c r="AN13" s="48">
        <f t="shared" si="2"/>
        <v>0</v>
      </c>
      <c r="AO13" s="48">
        <f t="shared" si="2"/>
        <v>0</v>
      </c>
      <c r="AP13" s="48">
        <f t="shared" si="2"/>
        <v>0</v>
      </c>
      <c r="AQ13" s="48">
        <f t="shared" si="2"/>
        <v>0</v>
      </c>
      <c r="AR13" s="48">
        <f t="shared" si="2"/>
        <v>0</v>
      </c>
      <c r="AS13" s="48">
        <f t="shared" si="2"/>
        <v>0</v>
      </c>
      <c r="AT13" s="48">
        <f t="shared" si="2"/>
        <v>0</v>
      </c>
      <c r="AU13" s="48">
        <f t="shared" si="2"/>
        <v>0</v>
      </c>
      <c r="AV13" s="48">
        <f t="shared" si="2"/>
        <v>0</v>
      </c>
      <c r="AW13" s="48">
        <f t="shared" si="2"/>
        <v>0</v>
      </c>
      <c r="AX13" s="48">
        <f t="shared" si="2"/>
        <v>0</v>
      </c>
      <c r="AY13" s="48">
        <f t="shared" si="2"/>
        <v>0</v>
      </c>
      <c r="AZ13" s="48">
        <f t="shared" ref="AZ13:BN28" si="7">IF(AND($F13-AZ$7&gt;=0,AZ$7-$E13&gt;=0),1,0)</f>
        <v>0</v>
      </c>
      <c r="BA13" s="48">
        <f t="shared" si="7"/>
        <v>0</v>
      </c>
      <c r="BB13" s="48">
        <f t="shared" si="7"/>
        <v>0</v>
      </c>
      <c r="BC13" s="48">
        <f t="shared" si="7"/>
        <v>0</v>
      </c>
      <c r="BD13" s="48">
        <f t="shared" si="7"/>
        <v>0</v>
      </c>
      <c r="BE13" s="48">
        <f t="shared" si="7"/>
        <v>0</v>
      </c>
      <c r="BF13" s="48">
        <f t="shared" si="7"/>
        <v>0</v>
      </c>
      <c r="BG13" s="48">
        <f t="shared" si="7"/>
        <v>0</v>
      </c>
      <c r="BH13" s="48">
        <f t="shared" si="7"/>
        <v>0</v>
      </c>
      <c r="BI13" s="48">
        <f t="shared" si="7"/>
        <v>0</v>
      </c>
      <c r="BJ13" s="48">
        <f t="shared" si="7"/>
        <v>0</v>
      </c>
      <c r="BK13" s="48">
        <f t="shared" si="7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</row>
    <row r="14" spans="1:66" outlineLevel="1" x14ac:dyDescent="0.25">
      <c r="A14" s="26" t="str">
        <f t="shared" si="4"/>
        <v>S1-5</v>
      </c>
      <c r="B14" s="18" t="str">
        <f>"Submit " &amp; B9</f>
        <v>Submit Team Case Proposals</v>
      </c>
      <c r="C14" s="11">
        <v>44259</v>
      </c>
      <c r="D14" s="45"/>
      <c r="E14" s="20">
        <f t="shared" si="6"/>
        <v>44258</v>
      </c>
      <c r="F14" s="20">
        <f t="shared" si="5"/>
        <v>44259</v>
      </c>
      <c r="G14" s="43">
        <v>1</v>
      </c>
      <c r="I14" s="19">
        <f ca="1">IF(F14&lt;=$B$5,G14,"")</f>
        <v>1</v>
      </c>
      <c r="J14" s="13"/>
      <c r="L14" s="48">
        <f t="shared" si="3"/>
        <v>0</v>
      </c>
      <c r="M14" s="48">
        <f t="shared" si="3"/>
        <v>0</v>
      </c>
      <c r="N14" s="48">
        <f t="shared" si="3"/>
        <v>0</v>
      </c>
      <c r="O14" s="48">
        <f t="shared" si="3"/>
        <v>0</v>
      </c>
      <c r="P14" s="48">
        <f t="shared" si="3"/>
        <v>0</v>
      </c>
      <c r="Q14" s="48">
        <f t="shared" si="3"/>
        <v>0</v>
      </c>
      <c r="R14" s="48">
        <f t="shared" si="3"/>
        <v>1</v>
      </c>
      <c r="S14" s="48">
        <f t="shared" si="3"/>
        <v>1</v>
      </c>
      <c r="T14" s="48">
        <f t="shared" si="3"/>
        <v>0</v>
      </c>
      <c r="U14" s="48">
        <f t="shared" si="3"/>
        <v>0</v>
      </c>
      <c r="V14" s="48">
        <f t="shared" si="3"/>
        <v>0</v>
      </c>
      <c r="W14" s="48">
        <f t="shared" si="3"/>
        <v>0</v>
      </c>
      <c r="X14" s="48">
        <f t="shared" si="3"/>
        <v>0</v>
      </c>
      <c r="Y14" s="48">
        <f t="shared" si="3"/>
        <v>0</v>
      </c>
      <c r="Z14" s="48">
        <f t="shared" si="3"/>
        <v>0</v>
      </c>
      <c r="AA14" s="48">
        <f t="shared" si="3"/>
        <v>0</v>
      </c>
      <c r="AB14" s="48">
        <f t="shared" ref="AB14:AQ29" si="8">IF(AND($F14-AB$7&gt;=0,AB$7-$E14&gt;=0),1,0)</f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8">
        <f t="shared" si="8"/>
        <v>0</v>
      </c>
      <c r="AH14" s="48">
        <f t="shared" si="8"/>
        <v>0</v>
      </c>
      <c r="AI14" s="48">
        <f t="shared" si="8"/>
        <v>0</v>
      </c>
      <c r="AJ14" s="48">
        <f t="shared" si="8"/>
        <v>0</v>
      </c>
      <c r="AK14" s="48">
        <f t="shared" si="8"/>
        <v>0</v>
      </c>
      <c r="AL14" s="48">
        <f t="shared" si="8"/>
        <v>0</v>
      </c>
      <c r="AM14" s="48">
        <f t="shared" si="8"/>
        <v>0</v>
      </c>
      <c r="AN14" s="48">
        <f t="shared" si="8"/>
        <v>0</v>
      </c>
      <c r="AO14" s="48">
        <f t="shared" si="8"/>
        <v>0</v>
      </c>
      <c r="AP14" s="48">
        <f t="shared" si="8"/>
        <v>0</v>
      </c>
      <c r="AQ14" s="48">
        <f t="shared" si="8"/>
        <v>0</v>
      </c>
      <c r="AR14" s="48">
        <f t="shared" ref="AR14:BG29" si="9">IF(AND($F14-AR$7&gt;=0,AR$7-$E14&gt;=0),1,0)</f>
        <v>0</v>
      </c>
      <c r="AS14" s="48">
        <f t="shared" si="9"/>
        <v>0</v>
      </c>
      <c r="AT14" s="48">
        <f t="shared" si="9"/>
        <v>0</v>
      </c>
      <c r="AU14" s="48">
        <f t="shared" si="9"/>
        <v>0</v>
      </c>
      <c r="AV14" s="48">
        <f t="shared" si="9"/>
        <v>0</v>
      </c>
      <c r="AW14" s="48">
        <f t="shared" si="9"/>
        <v>0</v>
      </c>
      <c r="AX14" s="48">
        <f t="shared" si="9"/>
        <v>0</v>
      </c>
      <c r="AY14" s="48">
        <f t="shared" si="9"/>
        <v>0</v>
      </c>
      <c r="AZ14" s="48">
        <f t="shared" si="9"/>
        <v>0</v>
      </c>
      <c r="BA14" s="48">
        <f t="shared" si="9"/>
        <v>0</v>
      </c>
      <c r="BB14" s="48">
        <f t="shared" si="9"/>
        <v>0</v>
      </c>
      <c r="BC14" s="48">
        <f t="shared" si="9"/>
        <v>0</v>
      </c>
      <c r="BD14" s="48">
        <f t="shared" si="9"/>
        <v>0</v>
      </c>
      <c r="BE14" s="48">
        <f t="shared" si="9"/>
        <v>0</v>
      </c>
      <c r="BF14" s="48">
        <f t="shared" si="9"/>
        <v>0</v>
      </c>
      <c r="BG14" s="48">
        <f t="shared" si="9"/>
        <v>0</v>
      </c>
      <c r="BH14" s="48">
        <f t="shared" si="7"/>
        <v>0</v>
      </c>
      <c r="BI14" s="48">
        <f t="shared" si="7"/>
        <v>0</v>
      </c>
      <c r="BJ14" s="48">
        <f t="shared" si="7"/>
        <v>0</v>
      </c>
      <c r="BK14" s="48">
        <f t="shared" si="7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</row>
    <row r="15" spans="1:66" x14ac:dyDescent="0.25">
      <c r="A15" s="14" t="s">
        <v>38</v>
      </c>
      <c r="B15" s="15" t="s">
        <v>7</v>
      </c>
      <c r="C15" s="16">
        <f>MAX(C16:C21)</f>
        <v>44273</v>
      </c>
      <c r="D15" s="44"/>
      <c r="E15" s="16">
        <f>MIN(E16:E21)</f>
        <v>44259</v>
      </c>
      <c r="F15" s="16">
        <f>MAX(F16:F21)</f>
        <v>44266</v>
      </c>
      <c r="G15" s="15">
        <f>SUM(G16:G21)</f>
        <v>7</v>
      </c>
      <c r="H15" s="15">
        <f>SUM(H16:H21)/$G$9</f>
        <v>0</v>
      </c>
      <c r="I15" s="17">
        <f ca="1">SUM(I16:I21)/$G$9</f>
        <v>1</v>
      </c>
      <c r="J15" s="17">
        <v>0.2</v>
      </c>
      <c r="L15" s="48">
        <f>IF(AND($F15-L$7&gt;=0,L$7-$E15&gt;=0),1,0)</f>
        <v>0</v>
      </c>
      <c r="M15" s="48">
        <f t="shared" si="3"/>
        <v>0</v>
      </c>
      <c r="N15" s="48">
        <f t="shared" si="3"/>
        <v>0</v>
      </c>
      <c r="O15" s="48">
        <f t="shared" si="3"/>
        <v>0</v>
      </c>
      <c r="P15" s="48">
        <f t="shared" si="3"/>
        <v>0</v>
      </c>
      <c r="Q15" s="48">
        <f t="shared" si="3"/>
        <v>0</v>
      </c>
      <c r="R15" s="48">
        <f t="shared" si="3"/>
        <v>0</v>
      </c>
      <c r="S15" s="48">
        <f t="shared" si="3"/>
        <v>1</v>
      </c>
      <c r="T15" s="48">
        <f t="shared" si="3"/>
        <v>1</v>
      </c>
      <c r="U15" s="48">
        <f t="shared" si="3"/>
        <v>1</v>
      </c>
      <c r="V15" s="48">
        <f t="shared" si="3"/>
        <v>1</v>
      </c>
      <c r="W15" s="48">
        <f t="shared" si="3"/>
        <v>1</v>
      </c>
      <c r="X15" s="48">
        <f t="shared" si="3"/>
        <v>1</v>
      </c>
      <c r="Y15" s="48">
        <f t="shared" si="3"/>
        <v>1</v>
      </c>
      <c r="Z15" s="48">
        <f t="shared" si="3"/>
        <v>1</v>
      </c>
      <c r="AA15" s="48">
        <f t="shared" si="3"/>
        <v>0</v>
      </c>
      <c r="AB15" s="48">
        <f t="shared" si="8"/>
        <v>0</v>
      </c>
      <c r="AC15" s="48">
        <f t="shared" si="8"/>
        <v>0</v>
      </c>
      <c r="AD15" s="48">
        <f t="shared" si="8"/>
        <v>0</v>
      </c>
      <c r="AE15" s="48">
        <f t="shared" si="8"/>
        <v>0</v>
      </c>
      <c r="AF15" s="48">
        <f t="shared" si="8"/>
        <v>0</v>
      </c>
      <c r="AG15" s="48">
        <f t="shared" si="8"/>
        <v>0</v>
      </c>
      <c r="AH15" s="48">
        <f t="shared" si="8"/>
        <v>0</v>
      </c>
      <c r="AI15" s="48">
        <f t="shared" si="8"/>
        <v>0</v>
      </c>
      <c r="AJ15" s="48">
        <f t="shared" si="8"/>
        <v>0</v>
      </c>
      <c r="AK15" s="48">
        <f t="shared" si="8"/>
        <v>0</v>
      </c>
      <c r="AL15" s="48">
        <f t="shared" si="8"/>
        <v>0</v>
      </c>
      <c r="AM15" s="48">
        <f t="shared" si="8"/>
        <v>0</v>
      </c>
      <c r="AN15" s="48">
        <f t="shared" si="8"/>
        <v>0</v>
      </c>
      <c r="AO15" s="48">
        <f t="shared" si="8"/>
        <v>0</v>
      </c>
      <c r="AP15" s="48">
        <f t="shared" si="8"/>
        <v>0</v>
      </c>
      <c r="AQ15" s="48">
        <f t="shared" si="8"/>
        <v>0</v>
      </c>
      <c r="AR15" s="48">
        <f t="shared" si="9"/>
        <v>0</v>
      </c>
      <c r="AS15" s="48">
        <f t="shared" si="9"/>
        <v>0</v>
      </c>
      <c r="AT15" s="48">
        <f t="shared" si="9"/>
        <v>0</v>
      </c>
      <c r="AU15" s="48">
        <f t="shared" si="9"/>
        <v>0</v>
      </c>
      <c r="AV15" s="48">
        <f t="shared" si="9"/>
        <v>0</v>
      </c>
      <c r="AW15" s="48">
        <f t="shared" si="9"/>
        <v>0</v>
      </c>
      <c r="AX15" s="48">
        <f t="shared" si="9"/>
        <v>0</v>
      </c>
      <c r="AY15" s="48">
        <f t="shared" si="9"/>
        <v>0</v>
      </c>
      <c r="AZ15" s="48">
        <f t="shared" si="9"/>
        <v>0</v>
      </c>
      <c r="BA15" s="48">
        <f t="shared" si="9"/>
        <v>0</v>
      </c>
      <c r="BB15" s="48">
        <f t="shared" si="9"/>
        <v>0</v>
      </c>
      <c r="BC15" s="48">
        <f t="shared" si="9"/>
        <v>0</v>
      </c>
      <c r="BD15" s="48">
        <f t="shared" si="9"/>
        <v>0</v>
      </c>
      <c r="BE15" s="48">
        <f t="shared" si="9"/>
        <v>0</v>
      </c>
      <c r="BF15" s="48">
        <f t="shared" si="9"/>
        <v>0</v>
      </c>
      <c r="BG15" s="48">
        <f t="shared" si="9"/>
        <v>0</v>
      </c>
      <c r="BH15" s="48">
        <f t="shared" si="7"/>
        <v>0</v>
      </c>
      <c r="BI15" s="48">
        <f t="shared" si="7"/>
        <v>0</v>
      </c>
      <c r="BJ15" s="48">
        <f t="shared" si="7"/>
        <v>0</v>
      </c>
      <c r="BK15" s="48">
        <f t="shared" si="7"/>
        <v>0</v>
      </c>
      <c r="BL15" s="48">
        <f t="shared" si="7"/>
        <v>0</v>
      </c>
      <c r="BM15" s="48">
        <f t="shared" si="7"/>
        <v>0</v>
      </c>
      <c r="BN15" s="48">
        <f t="shared" si="7"/>
        <v>0</v>
      </c>
    </row>
    <row r="16" spans="1:66" outlineLevel="1" x14ac:dyDescent="0.25">
      <c r="A16" s="26" t="str">
        <f>A$15 &amp; "-" &amp; ROW() - ROW(A$15)</f>
        <v>S2-1</v>
      </c>
      <c r="B16" s="10" t="str">
        <f>"Review " &amp;B9</f>
        <v>Review Team Case Proposals</v>
      </c>
      <c r="D16" s="12" t="str">
        <f>A14</f>
        <v>S1-5</v>
      </c>
      <c r="E16" s="20">
        <v>44259</v>
      </c>
      <c r="F16" s="20">
        <f t="shared" si="5"/>
        <v>44259</v>
      </c>
      <c r="G16" s="43">
        <v>0</v>
      </c>
      <c r="I16" s="19">
        <f ca="1">IF(F16&lt;=$B$5,G16,"")</f>
        <v>0</v>
      </c>
      <c r="J16" s="13"/>
      <c r="L16" s="48">
        <f t="shared" si="3"/>
        <v>0</v>
      </c>
      <c r="M16" s="48">
        <f t="shared" si="3"/>
        <v>0</v>
      </c>
      <c r="N16" s="48">
        <f t="shared" si="3"/>
        <v>0</v>
      </c>
      <c r="O16" s="48">
        <f t="shared" si="3"/>
        <v>0</v>
      </c>
      <c r="P16" s="48">
        <f t="shared" si="3"/>
        <v>0</v>
      </c>
      <c r="Q16" s="48">
        <f t="shared" si="3"/>
        <v>0</v>
      </c>
      <c r="R16" s="48">
        <f t="shared" si="3"/>
        <v>0</v>
      </c>
      <c r="S16" s="48">
        <f t="shared" si="3"/>
        <v>1</v>
      </c>
      <c r="T16" s="48">
        <f t="shared" si="3"/>
        <v>0</v>
      </c>
      <c r="U16" s="48">
        <f t="shared" si="3"/>
        <v>0</v>
      </c>
      <c r="V16" s="48">
        <f t="shared" si="3"/>
        <v>0</v>
      </c>
      <c r="W16" s="48">
        <f t="shared" si="3"/>
        <v>0</v>
      </c>
      <c r="X16" s="48">
        <f t="shared" si="3"/>
        <v>0</v>
      </c>
      <c r="Y16" s="48">
        <f t="shared" si="3"/>
        <v>0</v>
      </c>
      <c r="Z16" s="48">
        <f t="shared" si="3"/>
        <v>0</v>
      </c>
      <c r="AA16" s="48">
        <f t="shared" si="3"/>
        <v>0</v>
      </c>
      <c r="AB16" s="48">
        <f t="shared" si="8"/>
        <v>0</v>
      </c>
      <c r="AC16" s="48">
        <f t="shared" si="8"/>
        <v>0</v>
      </c>
      <c r="AD16" s="48">
        <f t="shared" si="8"/>
        <v>0</v>
      </c>
      <c r="AE16" s="48">
        <f t="shared" si="8"/>
        <v>0</v>
      </c>
      <c r="AF16" s="48">
        <f t="shared" si="8"/>
        <v>0</v>
      </c>
      <c r="AG16" s="48">
        <f t="shared" si="8"/>
        <v>0</v>
      </c>
      <c r="AH16" s="48">
        <f t="shared" si="8"/>
        <v>0</v>
      </c>
      <c r="AI16" s="48">
        <f t="shared" si="8"/>
        <v>0</v>
      </c>
      <c r="AJ16" s="48">
        <f t="shared" si="8"/>
        <v>0</v>
      </c>
      <c r="AK16" s="48">
        <f t="shared" si="8"/>
        <v>0</v>
      </c>
      <c r="AL16" s="48">
        <f t="shared" si="8"/>
        <v>0</v>
      </c>
      <c r="AM16" s="48">
        <f t="shared" si="8"/>
        <v>0</v>
      </c>
      <c r="AN16" s="48">
        <f t="shared" si="8"/>
        <v>0</v>
      </c>
      <c r="AO16" s="48">
        <f t="shared" si="8"/>
        <v>0</v>
      </c>
      <c r="AP16" s="48">
        <f t="shared" si="8"/>
        <v>0</v>
      </c>
      <c r="AQ16" s="48">
        <f t="shared" si="8"/>
        <v>0</v>
      </c>
      <c r="AR16" s="48">
        <f t="shared" si="9"/>
        <v>0</v>
      </c>
      <c r="AS16" s="48">
        <f t="shared" si="9"/>
        <v>0</v>
      </c>
      <c r="AT16" s="48">
        <f t="shared" si="9"/>
        <v>0</v>
      </c>
      <c r="AU16" s="48">
        <f t="shared" si="9"/>
        <v>0</v>
      </c>
      <c r="AV16" s="48">
        <f t="shared" si="9"/>
        <v>0</v>
      </c>
      <c r="AW16" s="48">
        <f t="shared" si="9"/>
        <v>0</v>
      </c>
      <c r="AX16" s="48">
        <f t="shared" si="9"/>
        <v>0</v>
      </c>
      <c r="AY16" s="48">
        <f t="shared" si="9"/>
        <v>0</v>
      </c>
      <c r="AZ16" s="48">
        <f t="shared" si="9"/>
        <v>0</v>
      </c>
      <c r="BA16" s="48">
        <f t="shared" si="9"/>
        <v>0</v>
      </c>
      <c r="BB16" s="48">
        <f t="shared" si="9"/>
        <v>0</v>
      </c>
      <c r="BC16" s="48">
        <f t="shared" si="9"/>
        <v>0</v>
      </c>
      <c r="BD16" s="48">
        <f t="shared" si="9"/>
        <v>0</v>
      </c>
      <c r="BE16" s="48">
        <f t="shared" si="9"/>
        <v>0</v>
      </c>
      <c r="BF16" s="48">
        <f t="shared" si="9"/>
        <v>0</v>
      </c>
      <c r="BG16" s="48">
        <f t="shared" si="9"/>
        <v>0</v>
      </c>
      <c r="BH16" s="48">
        <f t="shared" si="7"/>
        <v>0</v>
      </c>
      <c r="BI16" s="48">
        <f t="shared" si="7"/>
        <v>0</v>
      </c>
      <c r="BJ16" s="48">
        <f t="shared" si="7"/>
        <v>0</v>
      </c>
      <c r="BK16" s="48">
        <f t="shared" si="7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</row>
    <row r="17" spans="1:66" outlineLevel="1" x14ac:dyDescent="0.25">
      <c r="A17" s="26" t="str">
        <f t="shared" ref="A17:A21" si="10">A$15 &amp; "-" &amp; ROW() - ROW(A$15)</f>
        <v>S2-2</v>
      </c>
      <c r="B17" s="27" t="s">
        <v>49</v>
      </c>
      <c r="E17" s="20">
        <f>F16</f>
        <v>44259</v>
      </c>
      <c r="F17" s="20">
        <f t="shared" si="5"/>
        <v>44261</v>
      </c>
      <c r="G17" s="43">
        <v>2</v>
      </c>
      <c r="I17" s="19">
        <f ca="1">IF(F17&lt;=$B$5,G17,"")</f>
        <v>2</v>
      </c>
      <c r="J17" s="13"/>
      <c r="L17" s="48">
        <f t="shared" si="3"/>
        <v>0</v>
      </c>
      <c r="M17" s="48">
        <f t="shared" si="3"/>
        <v>0</v>
      </c>
      <c r="N17" s="48">
        <f t="shared" si="3"/>
        <v>0</v>
      </c>
      <c r="O17" s="48">
        <f t="shared" si="3"/>
        <v>0</v>
      </c>
      <c r="P17" s="48">
        <f t="shared" si="3"/>
        <v>0</v>
      </c>
      <c r="Q17" s="48">
        <f t="shared" si="3"/>
        <v>0</v>
      </c>
      <c r="R17" s="48">
        <f t="shared" si="3"/>
        <v>0</v>
      </c>
      <c r="S17" s="48">
        <f t="shared" si="3"/>
        <v>1</v>
      </c>
      <c r="T17" s="48">
        <f t="shared" si="3"/>
        <v>1</v>
      </c>
      <c r="U17" s="48">
        <f t="shared" si="3"/>
        <v>1</v>
      </c>
      <c r="V17" s="48">
        <f t="shared" si="3"/>
        <v>0</v>
      </c>
      <c r="W17" s="48">
        <f t="shared" si="3"/>
        <v>0</v>
      </c>
      <c r="X17" s="48">
        <f t="shared" si="3"/>
        <v>0</v>
      </c>
      <c r="Y17" s="48">
        <f t="shared" si="3"/>
        <v>0</v>
      </c>
      <c r="Z17" s="48">
        <f t="shared" si="3"/>
        <v>0</v>
      </c>
      <c r="AA17" s="48">
        <f t="shared" si="3"/>
        <v>0</v>
      </c>
      <c r="AB17" s="48">
        <f t="shared" si="8"/>
        <v>0</v>
      </c>
      <c r="AC17" s="48">
        <f t="shared" si="8"/>
        <v>0</v>
      </c>
      <c r="AD17" s="48">
        <f t="shared" si="8"/>
        <v>0</v>
      </c>
      <c r="AE17" s="48">
        <f t="shared" si="8"/>
        <v>0</v>
      </c>
      <c r="AF17" s="48">
        <f t="shared" si="8"/>
        <v>0</v>
      </c>
      <c r="AG17" s="48">
        <f t="shared" si="8"/>
        <v>0</v>
      </c>
      <c r="AH17" s="48">
        <f t="shared" si="8"/>
        <v>0</v>
      </c>
      <c r="AI17" s="48">
        <f t="shared" si="8"/>
        <v>0</v>
      </c>
      <c r="AJ17" s="48">
        <f t="shared" si="8"/>
        <v>0</v>
      </c>
      <c r="AK17" s="48">
        <f t="shared" si="8"/>
        <v>0</v>
      </c>
      <c r="AL17" s="48">
        <f t="shared" si="8"/>
        <v>0</v>
      </c>
      <c r="AM17" s="48">
        <f t="shared" si="8"/>
        <v>0</v>
      </c>
      <c r="AN17" s="48">
        <f t="shared" si="8"/>
        <v>0</v>
      </c>
      <c r="AO17" s="48">
        <f t="shared" si="8"/>
        <v>0</v>
      </c>
      <c r="AP17" s="48">
        <f t="shared" si="8"/>
        <v>0</v>
      </c>
      <c r="AQ17" s="48">
        <f t="shared" si="8"/>
        <v>0</v>
      </c>
      <c r="AR17" s="48">
        <f t="shared" si="9"/>
        <v>0</v>
      </c>
      <c r="AS17" s="48">
        <f t="shared" si="9"/>
        <v>0</v>
      </c>
      <c r="AT17" s="48">
        <f t="shared" si="9"/>
        <v>0</v>
      </c>
      <c r="AU17" s="48">
        <f t="shared" si="9"/>
        <v>0</v>
      </c>
      <c r="AV17" s="48">
        <f t="shared" si="9"/>
        <v>0</v>
      </c>
      <c r="AW17" s="48">
        <f t="shared" si="9"/>
        <v>0</v>
      </c>
      <c r="AX17" s="48">
        <f t="shared" si="9"/>
        <v>0</v>
      </c>
      <c r="AY17" s="48">
        <f t="shared" si="9"/>
        <v>0</v>
      </c>
      <c r="AZ17" s="48">
        <f t="shared" si="9"/>
        <v>0</v>
      </c>
      <c r="BA17" s="48">
        <f t="shared" si="9"/>
        <v>0</v>
      </c>
      <c r="BB17" s="48">
        <f t="shared" si="9"/>
        <v>0</v>
      </c>
      <c r="BC17" s="48">
        <f t="shared" si="9"/>
        <v>0</v>
      </c>
      <c r="BD17" s="48">
        <f t="shared" si="9"/>
        <v>0</v>
      </c>
      <c r="BE17" s="48">
        <f t="shared" si="9"/>
        <v>0</v>
      </c>
      <c r="BF17" s="48">
        <f t="shared" si="9"/>
        <v>0</v>
      </c>
      <c r="BG17" s="48">
        <f t="shared" si="9"/>
        <v>0</v>
      </c>
      <c r="BH17" s="48">
        <f t="shared" si="7"/>
        <v>0</v>
      </c>
      <c r="BI17" s="48">
        <f t="shared" si="7"/>
        <v>0</v>
      </c>
      <c r="BJ17" s="48">
        <f t="shared" si="7"/>
        <v>0</v>
      </c>
      <c r="BK17" s="48">
        <f t="shared" si="7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</row>
    <row r="18" spans="1:66" outlineLevel="1" x14ac:dyDescent="0.25">
      <c r="A18" s="26" t="str">
        <f t="shared" si="10"/>
        <v>S2-3</v>
      </c>
      <c r="B18" s="27" t="s">
        <v>50</v>
      </c>
      <c r="E18" s="20">
        <f t="shared" ref="E18:E21" si="11">F17</f>
        <v>44261</v>
      </c>
      <c r="F18" s="20">
        <f t="shared" si="5"/>
        <v>44262</v>
      </c>
      <c r="G18" s="43">
        <v>1</v>
      </c>
      <c r="I18" s="19">
        <f t="shared" ref="I18:I19" ca="1" si="12">IF(F18&lt;=$B$5,G18,"")</f>
        <v>1</v>
      </c>
      <c r="J18" s="13"/>
      <c r="L18" s="48">
        <f t="shared" si="3"/>
        <v>0</v>
      </c>
      <c r="M18" s="48">
        <f t="shared" si="3"/>
        <v>0</v>
      </c>
      <c r="N18" s="48">
        <f t="shared" si="3"/>
        <v>0</v>
      </c>
      <c r="O18" s="48">
        <f t="shared" si="3"/>
        <v>0</v>
      </c>
      <c r="P18" s="48">
        <f t="shared" si="3"/>
        <v>0</v>
      </c>
      <c r="Q18" s="48">
        <f t="shared" si="3"/>
        <v>0</v>
      </c>
      <c r="R18" s="48">
        <f t="shared" si="3"/>
        <v>0</v>
      </c>
      <c r="S18" s="48">
        <f t="shared" si="3"/>
        <v>0</v>
      </c>
      <c r="T18" s="48">
        <f t="shared" si="3"/>
        <v>0</v>
      </c>
      <c r="U18" s="48">
        <f t="shared" si="3"/>
        <v>1</v>
      </c>
      <c r="V18" s="48">
        <f t="shared" si="3"/>
        <v>1</v>
      </c>
      <c r="W18" s="48">
        <f t="shared" si="3"/>
        <v>0</v>
      </c>
      <c r="X18" s="48">
        <f t="shared" si="3"/>
        <v>0</v>
      </c>
      <c r="Y18" s="48">
        <f t="shared" si="3"/>
        <v>0</v>
      </c>
      <c r="Z18" s="48">
        <f t="shared" si="3"/>
        <v>0</v>
      </c>
      <c r="AA18" s="48">
        <f t="shared" si="3"/>
        <v>0</v>
      </c>
      <c r="AB18" s="48">
        <f t="shared" si="8"/>
        <v>0</v>
      </c>
      <c r="AC18" s="48">
        <f t="shared" si="8"/>
        <v>0</v>
      </c>
      <c r="AD18" s="48">
        <f t="shared" si="8"/>
        <v>0</v>
      </c>
      <c r="AE18" s="48">
        <f t="shared" si="8"/>
        <v>0</v>
      </c>
      <c r="AF18" s="48">
        <f t="shared" si="8"/>
        <v>0</v>
      </c>
      <c r="AG18" s="48">
        <f t="shared" si="8"/>
        <v>0</v>
      </c>
      <c r="AH18" s="48">
        <f t="shared" si="8"/>
        <v>0</v>
      </c>
      <c r="AI18" s="48">
        <f t="shared" si="8"/>
        <v>0</v>
      </c>
      <c r="AJ18" s="48">
        <f t="shared" si="8"/>
        <v>0</v>
      </c>
      <c r="AK18" s="48">
        <f t="shared" si="8"/>
        <v>0</v>
      </c>
      <c r="AL18" s="48">
        <f t="shared" si="8"/>
        <v>0</v>
      </c>
      <c r="AM18" s="48">
        <f t="shared" si="8"/>
        <v>0</v>
      </c>
      <c r="AN18" s="48">
        <f t="shared" si="8"/>
        <v>0</v>
      </c>
      <c r="AO18" s="48">
        <f t="shared" si="8"/>
        <v>0</v>
      </c>
      <c r="AP18" s="48">
        <f t="shared" si="8"/>
        <v>0</v>
      </c>
      <c r="AQ18" s="48">
        <f t="shared" si="8"/>
        <v>0</v>
      </c>
      <c r="AR18" s="48">
        <f t="shared" si="9"/>
        <v>0</v>
      </c>
      <c r="AS18" s="48">
        <f t="shared" si="9"/>
        <v>0</v>
      </c>
      <c r="AT18" s="48">
        <f t="shared" si="9"/>
        <v>0</v>
      </c>
      <c r="AU18" s="48">
        <f t="shared" si="9"/>
        <v>0</v>
      </c>
      <c r="AV18" s="48">
        <f t="shared" si="9"/>
        <v>0</v>
      </c>
      <c r="AW18" s="48">
        <f t="shared" si="9"/>
        <v>0</v>
      </c>
      <c r="AX18" s="48">
        <f t="shared" si="9"/>
        <v>0</v>
      </c>
      <c r="AY18" s="48">
        <f t="shared" si="9"/>
        <v>0</v>
      </c>
      <c r="AZ18" s="48">
        <f t="shared" si="9"/>
        <v>0</v>
      </c>
      <c r="BA18" s="48">
        <f t="shared" si="9"/>
        <v>0</v>
      </c>
      <c r="BB18" s="48">
        <f t="shared" si="9"/>
        <v>0</v>
      </c>
      <c r="BC18" s="48">
        <f t="shared" si="9"/>
        <v>0</v>
      </c>
      <c r="BD18" s="48">
        <f t="shared" si="9"/>
        <v>0</v>
      </c>
      <c r="BE18" s="48">
        <f t="shared" si="9"/>
        <v>0</v>
      </c>
      <c r="BF18" s="48">
        <f t="shared" si="9"/>
        <v>0</v>
      </c>
      <c r="BG18" s="48">
        <f t="shared" si="9"/>
        <v>0</v>
      </c>
      <c r="BH18" s="48">
        <f t="shared" si="7"/>
        <v>0</v>
      </c>
      <c r="BI18" s="48">
        <f t="shared" si="7"/>
        <v>0</v>
      </c>
      <c r="BJ18" s="48">
        <f t="shared" si="7"/>
        <v>0</v>
      </c>
      <c r="BK18" s="48">
        <f t="shared" si="7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</row>
    <row r="19" spans="1:66" outlineLevel="1" x14ac:dyDescent="0.25">
      <c r="A19" s="26" t="str">
        <f t="shared" si="10"/>
        <v>S2-4</v>
      </c>
      <c r="B19" s="10" t="str">
        <f>"Develop " &amp; B15</f>
        <v xml:space="preserve">Develop Final Plan </v>
      </c>
      <c r="E19" s="20">
        <f t="shared" si="11"/>
        <v>44262</v>
      </c>
      <c r="F19" s="20">
        <f t="shared" si="5"/>
        <v>44263</v>
      </c>
      <c r="G19" s="43">
        <v>1</v>
      </c>
      <c r="I19" s="19">
        <f t="shared" ca="1" si="12"/>
        <v>1</v>
      </c>
      <c r="J19" s="13"/>
      <c r="L19" s="48">
        <f t="shared" si="3"/>
        <v>0</v>
      </c>
      <c r="M19" s="48">
        <f t="shared" si="3"/>
        <v>0</v>
      </c>
      <c r="N19" s="48">
        <f t="shared" si="3"/>
        <v>0</v>
      </c>
      <c r="O19" s="48">
        <f t="shared" si="3"/>
        <v>0</v>
      </c>
      <c r="P19" s="48">
        <f t="shared" si="3"/>
        <v>0</v>
      </c>
      <c r="Q19" s="48">
        <f t="shared" si="3"/>
        <v>0</v>
      </c>
      <c r="R19" s="48">
        <f t="shared" si="3"/>
        <v>0</v>
      </c>
      <c r="S19" s="48">
        <f t="shared" si="3"/>
        <v>0</v>
      </c>
      <c r="T19" s="48">
        <f t="shared" si="3"/>
        <v>0</v>
      </c>
      <c r="U19" s="48">
        <f t="shared" si="3"/>
        <v>0</v>
      </c>
      <c r="V19" s="48">
        <f t="shared" si="3"/>
        <v>1</v>
      </c>
      <c r="W19" s="48">
        <f t="shared" si="3"/>
        <v>1</v>
      </c>
      <c r="X19" s="48">
        <f t="shared" si="3"/>
        <v>0</v>
      </c>
      <c r="Y19" s="48">
        <f t="shared" si="3"/>
        <v>0</v>
      </c>
      <c r="Z19" s="48">
        <f t="shared" si="3"/>
        <v>0</v>
      </c>
      <c r="AA19" s="48">
        <f t="shared" si="3"/>
        <v>0</v>
      </c>
      <c r="AB19" s="48">
        <f t="shared" si="8"/>
        <v>0</v>
      </c>
      <c r="AC19" s="48">
        <f t="shared" si="8"/>
        <v>0</v>
      </c>
      <c r="AD19" s="48">
        <f t="shared" si="8"/>
        <v>0</v>
      </c>
      <c r="AE19" s="48">
        <f t="shared" si="8"/>
        <v>0</v>
      </c>
      <c r="AF19" s="48">
        <f t="shared" si="8"/>
        <v>0</v>
      </c>
      <c r="AG19" s="48">
        <f t="shared" si="8"/>
        <v>0</v>
      </c>
      <c r="AH19" s="48">
        <f t="shared" si="8"/>
        <v>0</v>
      </c>
      <c r="AI19" s="48">
        <f t="shared" si="8"/>
        <v>0</v>
      </c>
      <c r="AJ19" s="48">
        <f t="shared" si="8"/>
        <v>0</v>
      </c>
      <c r="AK19" s="48">
        <f t="shared" si="8"/>
        <v>0</v>
      </c>
      <c r="AL19" s="48">
        <f t="shared" si="8"/>
        <v>0</v>
      </c>
      <c r="AM19" s="48">
        <f t="shared" si="8"/>
        <v>0</v>
      </c>
      <c r="AN19" s="48">
        <f t="shared" si="8"/>
        <v>0</v>
      </c>
      <c r="AO19" s="48">
        <f t="shared" si="8"/>
        <v>0</v>
      </c>
      <c r="AP19" s="48">
        <f t="shared" si="8"/>
        <v>0</v>
      </c>
      <c r="AQ19" s="48">
        <f t="shared" si="8"/>
        <v>0</v>
      </c>
      <c r="AR19" s="48">
        <f t="shared" si="9"/>
        <v>0</v>
      </c>
      <c r="AS19" s="48">
        <f t="shared" si="9"/>
        <v>0</v>
      </c>
      <c r="AT19" s="48">
        <f t="shared" si="9"/>
        <v>0</v>
      </c>
      <c r="AU19" s="48">
        <f t="shared" si="9"/>
        <v>0</v>
      </c>
      <c r="AV19" s="48">
        <f t="shared" si="9"/>
        <v>0</v>
      </c>
      <c r="AW19" s="48">
        <f t="shared" si="9"/>
        <v>0</v>
      </c>
      <c r="AX19" s="48">
        <f t="shared" si="9"/>
        <v>0</v>
      </c>
      <c r="AY19" s="48">
        <f t="shared" si="9"/>
        <v>0</v>
      </c>
      <c r="AZ19" s="48">
        <f t="shared" si="9"/>
        <v>0</v>
      </c>
      <c r="BA19" s="48">
        <f t="shared" si="9"/>
        <v>0</v>
      </c>
      <c r="BB19" s="48">
        <f t="shared" si="9"/>
        <v>0</v>
      </c>
      <c r="BC19" s="48">
        <f t="shared" si="9"/>
        <v>0</v>
      </c>
      <c r="BD19" s="48">
        <f t="shared" si="9"/>
        <v>0</v>
      </c>
      <c r="BE19" s="48">
        <f t="shared" si="9"/>
        <v>0</v>
      </c>
      <c r="BF19" s="48">
        <f t="shared" si="9"/>
        <v>0</v>
      </c>
      <c r="BG19" s="48">
        <f t="shared" si="9"/>
        <v>0</v>
      </c>
      <c r="BH19" s="48">
        <f t="shared" si="7"/>
        <v>0</v>
      </c>
      <c r="BI19" s="48">
        <f t="shared" si="7"/>
        <v>0</v>
      </c>
      <c r="BJ19" s="48">
        <f t="shared" si="7"/>
        <v>0</v>
      </c>
      <c r="BK19" s="48">
        <f t="shared" si="7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</row>
    <row r="20" spans="1:66" outlineLevel="1" x14ac:dyDescent="0.25">
      <c r="A20" s="26" t="str">
        <f t="shared" si="10"/>
        <v>S2-5</v>
      </c>
      <c r="B20" s="18" t="str">
        <f>"Finalized " &amp;B15</f>
        <v xml:space="preserve">Finalized Final Plan </v>
      </c>
      <c r="E20" s="20">
        <f t="shared" si="11"/>
        <v>44263</v>
      </c>
      <c r="F20" s="20">
        <f t="shared" si="5"/>
        <v>44264</v>
      </c>
      <c r="G20" s="43">
        <v>1</v>
      </c>
      <c r="I20" s="19">
        <f ca="1">IF(F20&lt;=$B$5,G20,"")</f>
        <v>1</v>
      </c>
      <c r="J20" s="13"/>
      <c r="L20" s="48">
        <f t="shared" si="3"/>
        <v>0</v>
      </c>
      <c r="M20" s="48">
        <f t="shared" si="3"/>
        <v>0</v>
      </c>
      <c r="N20" s="48">
        <f t="shared" si="3"/>
        <v>0</v>
      </c>
      <c r="O20" s="48">
        <f t="shared" si="3"/>
        <v>0</v>
      </c>
      <c r="P20" s="48">
        <f t="shared" si="3"/>
        <v>0</v>
      </c>
      <c r="Q20" s="48">
        <f t="shared" si="3"/>
        <v>0</v>
      </c>
      <c r="R20" s="48">
        <f t="shared" si="3"/>
        <v>0</v>
      </c>
      <c r="S20" s="48">
        <f t="shared" si="3"/>
        <v>0</v>
      </c>
      <c r="T20" s="48">
        <f t="shared" si="3"/>
        <v>0</v>
      </c>
      <c r="U20" s="48">
        <f t="shared" si="3"/>
        <v>0</v>
      </c>
      <c r="V20" s="48">
        <f t="shared" si="3"/>
        <v>0</v>
      </c>
      <c r="W20" s="48">
        <f t="shared" si="3"/>
        <v>1</v>
      </c>
      <c r="X20" s="48">
        <f t="shared" si="3"/>
        <v>1</v>
      </c>
      <c r="Y20" s="48">
        <f t="shared" si="3"/>
        <v>0</v>
      </c>
      <c r="Z20" s="48">
        <f t="shared" si="3"/>
        <v>0</v>
      </c>
      <c r="AA20" s="48">
        <f t="shared" si="3"/>
        <v>0</v>
      </c>
      <c r="AB20" s="48">
        <f t="shared" si="8"/>
        <v>0</v>
      </c>
      <c r="AC20" s="48">
        <f t="shared" si="8"/>
        <v>0</v>
      </c>
      <c r="AD20" s="48">
        <f t="shared" si="8"/>
        <v>0</v>
      </c>
      <c r="AE20" s="48">
        <f t="shared" si="8"/>
        <v>0</v>
      </c>
      <c r="AF20" s="48">
        <f t="shared" si="8"/>
        <v>0</v>
      </c>
      <c r="AG20" s="48">
        <f t="shared" si="8"/>
        <v>0</v>
      </c>
      <c r="AH20" s="48">
        <f t="shared" si="8"/>
        <v>0</v>
      </c>
      <c r="AI20" s="48">
        <f t="shared" si="8"/>
        <v>0</v>
      </c>
      <c r="AJ20" s="48">
        <f t="shared" si="8"/>
        <v>0</v>
      </c>
      <c r="AK20" s="48">
        <f t="shared" si="8"/>
        <v>0</v>
      </c>
      <c r="AL20" s="48">
        <f t="shared" si="8"/>
        <v>0</v>
      </c>
      <c r="AM20" s="48">
        <f t="shared" si="8"/>
        <v>0</v>
      </c>
      <c r="AN20" s="48">
        <f t="shared" si="8"/>
        <v>0</v>
      </c>
      <c r="AO20" s="48">
        <f t="shared" si="8"/>
        <v>0</v>
      </c>
      <c r="AP20" s="48">
        <f t="shared" si="8"/>
        <v>0</v>
      </c>
      <c r="AQ20" s="48">
        <f t="shared" si="8"/>
        <v>0</v>
      </c>
      <c r="AR20" s="48">
        <f t="shared" si="9"/>
        <v>0</v>
      </c>
      <c r="AS20" s="48">
        <f t="shared" si="9"/>
        <v>0</v>
      </c>
      <c r="AT20" s="48">
        <f t="shared" si="9"/>
        <v>0</v>
      </c>
      <c r="AU20" s="48">
        <f t="shared" si="9"/>
        <v>0</v>
      </c>
      <c r="AV20" s="48">
        <f t="shared" si="9"/>
        <v>0</v>
      </c>
      <c r="AW20" s="48">
        <f t="shared" si="9"/>
        <v>0</v>
      </c>
      <c r="AX20" s="48">
        <f t="shared" si="9"/>
        <v>0</v>
      </c>
      <c r="AY20" s="48">
        <f t="shared" si="9"/>
        <v>0</v>
      </c>
      <c r="AZ20" s="48">
        <f t="shared" si="9"/>
        <v>0</v>
      </c>
      <c r="BA20" s="48">
        <f t="shared" si="9"/>
        <v>0</v>
      </c>
      <c r="BB20" s="48">
        <f t="shared" si="9"/>
        <v>0</v>
      </c>
      <c r="BC20" s="48">
        <f t="shared" si="9"/>
        <v>0</v>
      </c>
      <c r="BD20" s="48">
        <f t="shared" si="9"/>
        <v>0</v>
      </c>
      <c r="BE20" s="48">
        <f t="shared" si="9"/>
        <v>0</v>
      </c>
      <c r="BF20" s="48">
        <f t="shared" si="9"/>
        <v>0</v>
      </c>
      <c r="BG20" s="48">
        <f t="shared" si="9"/>
        <v>0</v>
      </c>
      <c r="BH20" s="48">
        <f t="shared" si="7"/>
        <v>0</v>
      </c>
      <c r="BI20" s="48">
        <f t="shared" si="7"/>
        <v>0</v>
      </c>
      <c r="BJ20" s="48">
        <f t="shared" si="7"/>
        <v>0</v>
      </c>
      <c r="BK20" s="48">
        <f t="shared" si="7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</row>
    <row r="21" spans="1:66" outlineLevel="1" x14ac:dyDescent="0.25">
      <c r="A21" s="26" t="str">
        <f t="shared" si="10"/>
        <v>S2-6</v>
      </c>
      <c r="B21" s="18" t="str">
        <f>"Submit " &amp; B15</f>
        <v xml:space="preserve">Submit Final Plan </v>
      </c>
      <c r="C21" s="11">
        <v>44273</v>
      </c>
      <c r="D21" s="45"/>
      <c r="E21" s="20">
        <f t="shared" si="11"/>
        <v>44264</v>
      </c>
      <c r="F21" s="20">
        <f t="shared" si="5"/>
        <v>44266</v>
      </c>
      <c r="G21" s="43">
        <v>2</v>
      </c>
      <c r="I21" s="19">
        <f ca="1">IF(F21&lt;=$B$5,G21,"")</f>
        <v>2</v>
      </c>
      <c r="J21" s="13"/>
      <c r="L21" s="48">
        <f t="shared" si="3"/>
        <v>0</v>
      </c>
      <c r="M21" s="48">
        <f t="shared" si="3"/>
        <v>0</v>
      </c>
      <c r="N21" s="48">
        <f t="shared" si="3"/>
        <v>0</v>
      </c>
      <c r="O21" s="48">
        <f t="shared" si="3"/>
        <v>0</v>
      </c>
      <c r="P21" s="48">
        <f t="shared" si="3"/>
        <v>0</v>
      </c>
      <c r="Q21" s="48">
        <f t="shared" si="3"/>
        <v>0</v>
      </c>
      <c r="R21" s="48">
        <f t="shared" si="3"/>
        <v>0</v>
      </c>
      <c r="S21" s="48">
        <f t="shared" si="3"/>
        <v>0</v>
      </c>
      <c r="T21" s="48">
        <f t="shared" si="3"/>
        <v>0</v>
      </c>
      <c r="U21" s="48">
        <f t="shared" si="3"/>
        <v>0</v>
      </c>
      <c r="V21" s="48">
        <f t="shared" si="3"/>
        <v>0</v>
      </c>
      <c r="W21" s="48">
        <f t="shared" si="3"/>
        <v>0</v>
      </c>
      <c r="X21" s="48">
        <f t="shared" si="3"/>
        <v>1</v>
      </c>
      <c r="Y21" s="48">
        <f t="shared" si="3"/>
        <v>1</v>
      </c>
      <c r="Z21" s="48">
        <f t="shared" si="3"/>
        <v>1</v>
      </c>
      <c r="AA21" s="48">
        <f t="shared" si="3"/>
        <v>0</v>
      </c>
      <c r="AB21" s="48">
        <f t="shared" si="8"/>
        <v>0</v>
      </c>
      <c r="AC21" s="48">
        <f t="shared" si="8"/>
        <v>0</v>
      </c>
      <c r="AD21" s="48">
        <f t="shared" si="8"/>
        <v>0</v>
      </c>
      <c r="AE21" s="48">
        <f t="shared" si="8"/>
        <v>0</v>
      </c>
      <c r="AF21" s="48">
        <f t="shared" si="8"/>
        <v>0</v>
      </c>
      <c r="AG21" s="48">
        <f t="shared" si="8"/>
        <v>0</v>
      </c>
      <c r="AH21" s="48">
        <f t="shared" si="8"/>
        <v>0</v>
      </c>
      <c r="AI21" s="48">
        <f t="shared" si="8"/>
        <v>0</v>
      </c>
      <c r="AJ21" s="48">
        <f t="shared" si="8"/>
        <v>0</v>
      </c>
      <c r="AK21" s="48">
        <f t="shared" si="8"/>
        <v>0</v>
      </c>
      <c r="AL21" s="48">
        <f t="shared" si="8"/>
        <v>0</v>
      </c>
      <c r="AM21" s="48">
        <f t="shared" si="8"/>
        <v>0</v>
      </c>
      <c r="AN21" s="48">
        <f t="shared" si="8"/>
        <v>0</v>
      </c>
      <c r="AO21" s="48">
        <f t="shared" si="8"/>
        <v>0</v>
      </c>
      <c r="AP21" s="48">
        <f t="shared" si="8"/>
        <v>0</v>
      </c>
      <c r="AQ21" s="48">
        <f t="shared" si="8"/>
        <v>0</v>
      </c>
      <c r="AR21" s="48">
        <f t="shared" si="9"/>
        <v>0</v>
      </c>
      <c r="AS21" s="48">
        <f t="shared" si="9"/>
        <v>0</v>
      </c>
      <c r="AT21" s="48">
        <f t="shared" si="9"/>
        <v>0</v>
      </c>
      <c r="AU21" s="48">
        <f t="shared" si="9"/>
        <v>0</v>
      </c>
      <c r="AV21" s="48">
        <f t="shared" si="9"/>
        <v>0</v>
      </c>
      <c r="AW21" s="48">
        <f t="shared" si="9"/>
        <v>0</v>
      </c>
      <c r="AX21" s="48">
        <f t="shared" si="9"/>
        <v>0</v>
      </c>
      <c r="AY21" s="48">
        <f t="shared" si="9"/>
        <v>0</v>
      </c>
      <c r="AZ21" s="48">
        <f t="shared" si="9"/>
        <v>0</v>
      </c>
      <c r="BA21" s="48">
        <f t="shared" si="9"/>
        <v>0</v>
      </c>
      <c r="BB21" s="48">
        <f t="shared" si="9"/>
        <v>0</v>
      </c>
      <c r="BC21" s="48">
        <f t="shared" si="9"/>
        <v>0</v>
      </c>
      <c r="BD21" s="48">
        <f t="shared" si="9"/>
        <v>0</v>
      </c>
      <c r="BE21" s="48">
        <f t="shared" si="9"/>
        <v>0</v>
      </c>
      <c r="BF21" s="48">
        <f t="shared" si="9"/>
        <v>0</v>
      </c>
      <c r="BG21" s="48">
        <f t="shared" si="9"/>
        <v>0</v>
      </c>
      <c r="BH21" s="48">
        <f t="shared" si="7"/>
        <v>0</v>
      </c>
      <c r="BI21" s="48">
        <f t="shared" si="7"/>
        <v>0</v>
      </c>
      <c r="BJ21" s="48">
        <f t="shared" si="7"/>
        <v>0</v>
      </c>
      <c r="BK21" s="48">
        <f t="shared" si="7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</row>
    <row r="22" spans="1:66" x14ac:dyDescent="0.25">
      <c r="A22" s="14" t="s">
        <v>39</v>
      </c>
      <c r="B22" s="15" t="s">
        <v>47</v>
      </c>
      <c r="C22" s="16">
        <f>MAX(C23:C27)</f>
        <v>44280</v>
      </c>
      <c r="D22" s="44"/>
      <c r="E22" s="16">
        <f>MIN(E23:E27)</f>
        <v>44266</v>
      </c>
      <c r="F22" s="16">
        <f>MAX(F23:F27)</f>
        <v>44279</v>
      </c>
      <c r="G22" s="15">
        <f>SUM(G23:G27)</f>
        <v>13</v>
      </c>
      <c r="H22" s="15">
        <f>SUM(H23:H27)/$G$9</f>
        <v>0</v>
      </c>
      <c r="I22" s="17">
        <f ca="1">SUM(I23:I27)/$G$9</f>
        <v>0.42857142857142855</v>
      </c>
      <c r="J22" s="17">
        <v>0.2</v>
      </c>
      <c r="L22" s="48">
        <f>IF(AND($F22-L$7&gt;=0,L$7-$E22&gt;=0),1,0)</f>
        <v>0</v>
      </c>
      <c r="M22" s="48">
        <f t="shared" si="3"/>
        <v>0</v>
      </c>
      <c r="N22" s="48">
        <f t="shared" si="3"/>
        <v>0</v>
      </c>
      <c r="O22" s="48">
        <f t="shared" si="3"/>
        <v>0</v>
      </c>
      <c r="P22" s="48">
        <f t="shared" si="3"/>
        <v>0</v>
      </c>
      <c r="Q22" s="48">
        <f t="shared" si="3"/>
        <v>0</v>
      </c>
      <c r="R22" s="48">
        <f t="shared" si="3"/>
        <v>0</v>
      </c>
      <c r="S22" s="48">
        <f t="shared" si="3"/>
        <v>0</v>
      </c>
      <c r="T22" s="48">
        <f t="shared" si="3"/>
        <v>0</v>
      </c>
      <c r="U22" s="48">
        <f t="shared" si="3"/>
        <v>0</v>
      </c>
      <c r="V22" s="48">
        <f t="shared" si="3"/>
        <v>0</v>
      </c>
      <c r="W22" s="48">
        <f t="shared" si="3"/>
        <v>0</v>
      </c>
      <c r="X22" s="48">
        <f t="shared" si="3"/>
        <v>0</v>
      </c>
      <c r="Y22" s="48">
        <f t="shared" si="3"/>
        <v>0</v>
      </c>
      <c r="Z22" s="48">
        <f t="shared" si="3"/>
        <v>1</v>
      </c>
      <c r="AA22" s="48">
        <f t="shared" si="3"/>
        <v>1</v>
      </c>
      <c r="AB22" s="48">
        <f t="shared" si="8"/>
        <v>1</v>
      </c>
      <c r="AC22" s="48">
        <f t="shared" si="8"/>
        <v>1</v>
      </c>
      <c r="AD22" s="48">
        <f t="shared" si="8"/>
        <v>1</v>
      </c>
      <c r="AE22" s="48">
        <f t="shared" si="8"/>
        <v>1</v>
      </c>
      <c r="AF22" s="48">
        <f t="shared" si="8"/>
        <v>1</v>
      </c>
      <c r="AG22" s="48">
        <f t="shared" si="8"/>
        <v>1</v>
      </c>
      <c r="AH22" s="48">
        <f t="shared" si="8"/>
        <v>1</v>
      </c>
      <c r="AI22" s="48">
        <f t="shared" si="8"/>
        <v>1</v>
      </c>
      <c r="AJ22" s="48">
        <f t="shared" si="8"/>
        <v>1</v>
      </c>
      <c r="AK22" s="48">
        <f t="shared" si="8"/>
        <v>1</v>
      </c>
      <c r="AL22" s="48">
        <f t="shared" si="8"/>
        <v>1</v>
      </c>
      <c r="AM22" s="48">
        <f t="shared" si="8"/>
        <v>1</v>
      </c>
      <c r="AN22" s="48">
        <f t="shared" si="8"/>
        <v>0</v>
      </c>
      <c r="AO22" s="48">
        <f t="shared" si="8"/>
        <v>0</v>
      </c>
      <c r="AP22" s="48">
        <f t="shared" si="8"/>
        <v>0</v>
      </c>
      <c r="AQ22" s="48">
        <f t="shared" si="8"/>
        <v>0</v>
      </c>
      <c r="AR22" s="48">
        <f t="shared" si="9"/>
        <v>0</v>
      </c>
      <c r="AS22" s="48">
        <f t="shared" si="9"/>
        <v>0</v>
      </c>
      <c r="AT22" s="48">
        <f t="shared" si="9"/>
        <v>0</v>
      </c>
      <c r="AU22" s="48">
        <f t="shared" si="9"/>
        <v>0</v>
      </c>
      <c r="AV22" s="48">
        <f t="shared" si="9"/>
        <v>0</v>
      </c>
      <c r="AW22" s="48">
        <f t="shared" si="9"/>
        <v>0</v>
      </c>
      <c r="AX22" s="48">
        <f t="shared" si="9"/>
        <v>0</v>
      </c>
      <c r="AY22" s="48">
        <f t="shared" si="9"/>
        <v>0</v>
      </c>
      <c r="AZ22" s="48">
        <f t="shared" si="9"/>
        <v>0</v>
      </c>
      <c r="BA22" s="48">
        <f t="shared" si="9"/>
        <v>0</v>
      </c>
      <c r="BB22" s="48">
        <f t="shared" si="9"/>
        <v>0</v>
      </c>
      <c r="BC22" s="48">
        <f t="shared" si="9"/>
        <v>0</v>
      </c>
      <c r="BD22" s="48">
        <f t="shared" si="9"/>
        <v>0</v>
      </c>
      <c r="BE22" s="48">
        <f t="shared" si="9"/>
        <v>0</v>
      </c>
      <c r="BF22" s="48">
        <f t="shared" si="9"/>
        <v>0</v>
      </c>
      <c r="BG22" s="48">
        <f t="shared" si="9"/>
        <v>0</v>
      </c>
      <c r="BH22" s="48">
        <f t="shared" si="7"/>
        <v>0</v>
      </c>
      <c r="BI22" s="48">
        <f t="shared" si="7"/>
        <v>0</v>
      </c>
      <c r="BJ22" s="48">
        <f t="shared" si="7"/>
        <v>0</v>
      </c>
      <c r="BK22" s="48">
        <f t="shared" si="7"/>
        <v>0</v>
      </c>
      <c r="BL22" s="48">
        <f t="shared" si="7"/>
        <v>0</v>
      </c>
      <c r="BM22" s="48">
        <f t="shared" si="7"/>
        <v>0</v>
      </c>
      <c r="BN22" s="48">
        <f t="shared" si="7"/>
        <v>0</v>
      </c>
    </row>
    <row r="23" spans="1:66" outlineLevel="1" x14ac:dyDescent="0.25">
      <c r="A23" s="26" t="str">
        <f>A$22 &amp; "-" &amp; ROW() - ROW(A$22)</f>
        <v>S3-1</v>
      </c>
      <c r="B23" s="49" t="s">
        <v>45</v>
      </c>
      <c r="D23" s="12" t="str">
        <f>A21</f>
        <v>S2-6</v>
      </c>
      <c r="E23" s="20">
        <f>F21</f>
        <v>44266</v>
      </c>
      <c r="F23" s="20">
        <f t="shared" si="5"/>
        <v>44267</v>
      </c>
      <c r="G23" s="43">
        <v>1</v>
      </c>
      <c r="I23" s="19">
        <f ca="1">IF(F23&lt;=$B$5,G23,"")</f>
        <v>1</v>
      </c>
      <c r="J23" s="13"/>
      <c r="L23" s="48">
        <f t="shared" si="3"/>
        <v>0</v>
      </c>
      <c r="M23" s="48">
        <f t="shared" si="3"/>
        <v>0</v>
      </c>
      <c r="N23" s="48">
        <f t="shared" si="3"/>
        <v>0</v>
      </c>
      <c r="O23" s="48">
        <f t="shared" si="3"/>
        <v>0</v>
      </c>
      <c r="P23" s="48">
        <f t="shared" si="3"/>
        <v>0</v>
      </c>
      <c r="Q23" s="48">
        <f t="shared" si="3"/>
        <v>0</v>
      </c>
      <c r="R23" s="48">
        <f t="shared" si="3"/>
        <v>0</v>
      </c>
      <c r="S23" s="48">
        <f t="shared" si="3"/>
        <v>0</v>
      </c>
      <c r="T23" s="48">
        <f t="shared" si="3"/>
        <v>0</v>
      </c>
      <c r="U23" s="48">
        <f t="shared" si="3"/>
        <v>0</v>
      </c>
      <c r="V23" s="48">
        <f t="shared" si="3"/>
        <v>0</v>
      </c>
      <c r="W23" s="48">
        <f t="shared" si="3"/>
        <v>0</v>
      </c>
      <c r="X23" s="48">
        <f t="shared" si="3"/>
        <v>0</v>
      </c>
      <c r="Y23" s="48">
        <f t="shared" si="3"/>
        <v>0</v>
      </c>
      <c r="Z23" s="48">
        <f t="shared" si="3"/>
        <v>1</v>
      </c>
      <c r="AA23" s="48">
        <f t="shared" si="3"/>
        <v>1</v>
      </c>
      <c r="AB23" s="48">
        <f t="shared" si="8"/>
        <v>0</v>
      </c>
      <c r="AC23" s="48">
        <f t="shared" si="8"/>
        <v>0</v>
      </c>
      <c r="AD23" s="48">
        <f t="shared" si="8"/>
        <v>0</v>
      </c>
      <c r="AE23" s="48">
        <f t="shared" si="8"/>
        <v>0</v>
      </c>
      <c r="AF23" s="48">
        <f t="shared" si="8"/>
        <v>0</v>
      </c>
      <c r="AG23" s="48">
        <f t="shared" si="8"/>
        <v>0</v>
      </c>
      <c r="AH23" s="48">
        <f t="shared" si="8"/>
        <v>0</v>
      </c>
      <c r="AI23" s="48">
        <f t="shared" si="8"/>
        <v>0</v>
      </c>
      <c r="AJ23" s="48">
        <f t="shared" si="8"/>
        <v>0</v>
      </c>
      <c r="AK23" s="48">
        <f t="shared" si="8"/>
        <v>0</v>
      </c>
      <c r="AL23" s="48">
        <f t="shared" si="8"/>
        <v>0</v>
      </c>
      <c r="AM23" s="48">
        <f t="shared" si="8"/>
        <v>0</v>
      </c>
      <c r="AN23" s="48">
        <f t="shared" si="8"/>
        <v>0</v>
      </c>
      <c r="AO23" s="48">
        <f t="shared" si="8"/>
        <v>0</v>
      </c>
      <c r="AP23" s="48">
        <f t="shared" si="8"/>
        <v>0</v>
      </c>
      <c r="AQ23" s="48">
        <f t="shared" si="8"/>
        <v>0</v>
      </c>
      <c r="AR23" s="48">
        <f t="shared" si="9"/>
        <v>0</v>
      </c>
      <c r="AS23" s="48">
        <f t="shared" si="9"/>
        <v>0</v>
      </c>
      <c r="AT23" s="48">
        <f t="shared" si="9"/>
        <v>0</v>
      </c>
      <c r="AU23" s="48">
        <f t="shared" si="9"/>
        <v>0</v>
      </c>
      <c r="AV23" s="48">
        <f t="shared" si="9"/>
        <v>0</v>
      </c>
      <c r="AW23" s="48">
        <f t="shared" si="9"/>
        <v>0</v>
      </c>
      <c r="AX23" s="48">
        <f t="shared" si="9"/>
        <v>0</v>
      </c>
      <c r="AY23" s="48">
        <f t="shared" si="9"/>
        <v>0</v>
      </c>
      <c r="AZ23" s="48">
        <f t="shared" si="9"/>
        <v>0</v>
      </c>
      <c r="BA23" s="48">
        <f t="shared" si="9"/>
        <v>0</v>
      </c>
      <c r="BB23" s="48">
        <f t="shared" si="9"/>
        <v>0</v>
      </c>
      <c r="BC23" s="48">
        <f t="shared" si="9"/>
        <v>0</v>
      </c>
      <c r="BD23" s="48">
        <f t="shared" si="9"/>
        <v>0</v>
      </c>
      <c r="BE23" s="48">
        <f t="shared" si="9"/>
        <v>0</v>
      </c>
      <c r="BF23" s="48">
        <f t="shared" si="9"/>
        <v>0</v>
      </c>
      <c r="BG23" s="48">
        <f t="shared" si="9"/>
        <v>0</v>
      </c>
      <c r="BH23" s="48">
        <f t="shared" si="7"/>
        <v>0</v>
      </c>
      <c r="BI23" s="48">
        <f t="shared" si="7"/>
        <v>0</v>
      </c>
      <c r="BJ23" s="48">
        <f t="shared" si="7"/>
        <v>0</v>
      </c>
      <c r="BK23" s="48">
        <f t="shared" si="7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</row>
    <row r="24" spans="1:66" outlineLevel="1" x14ac:dyDescent="0.25">
      <c r="A24" s="26" t="str">
        <f t="shared" ref="A24:A27" si="13">A$22 &amp; "-" &amp; ROW() - ROW(A$22)</f>
        <v>S3-2</v>
      </c>
      <c r="B24" s="24" t="s">
        <v>46</v>
      </c>
      <c r="E24" s="20">
        <f>F23</f>
        <v>44267</v>
      </c>
      <c r="F24" s="20">
        <f t="shared" si="5"/>
        <v>44269</v>
      </c>
      <c r="G24" s="43">
        <v>2</v>
      </c>
      <c r="I24" s="19">
        <f ca="1">IF(F24&lt;=$B$5,G24,"")</f>
        <v>2</v>
      </c>
      <c r="J24" s="13"/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1</v>
      </c>
      <c r="AB24" s="48">
        <f t="shared" si="8"/>
        <v>1</v>
      </c>
      <c r="AC24" s="48">
        <f t="shared" si="8"/>
        <v>1</v>
      </c>
      <c r="AD24" s="48">
        <f t="shared" si="8"/>
        <v>0</v>
      </c>
      <c r="AE24" s="48">
        <f t="shared" si="8"/>
        <v>0</v>
      </c>
      <c r="AF24" s="48">
        <f t="shared" si="8"/>
        <v>0</v>
      </c>
      <c r="AG24" s="48">
        <f t="shared" si="8"/>
        <v>0</v>
      </c>
      <c r="AH24" s="48">
        <f t="shared" si="8"/>
        <v>0</v>
      </c>
      <c r="AI24" s="48">
        <f t="shared" si="8"/>
        <v>0</v>
      </c>
      <c r="AJ24" s="48">
        <f t="shared" si="8"/>
        <v>0</v>
      </c>
      <c r="AK24" s="48">
        <f t="shared" si="8"/>
        <v>0</v>
      </c>
      <c r="AL24" s="48">
        <f t="shared" si="8"/>
        <v>0</v>
      </c>
      <c r="AM24" s="48">
        <f t="shared" si="8"/>
        <v>0</v>
      </c>
      <c r="AN24" s="48">
        <f t="shared" si="8"/>
        <v>0</v>
      </c>
      <c r="AO24" s="48">
        <f t="shared" si="8"/>
        <v>0</v>
      </c>
      <c r="AP24" s="48">
        <f t="shared" si="8"/>
        <v>0</v>
      </c>
      <c r="AQ24" s="48">
        <f t="shared" si="8"/>
        <v>0</v>
      </c>
      <c r="AR24" s="48">
        <f t="shared" si="9"/>
        <v>0</v>
      </c>
      <c r="AS24" s="48">
        <f t="shared" si="9"/>
        <v>0</v>
      </c>
      <c r="AT24" s="48">
        <f t="shared" si="9"/>
        <v>0</v>
      </c>
      <c r="AU24" s="48">
        <f t="shared" si="9"/>
        <v>0</v>
      </c>
      <c r="AV24" s="48">
        <f t="shared" si="9"/>
        <v>0</v>
      </c>
      <c r="AW24" s="48">
        <f t="shared" si="9"/>
        <v>0</v>
      </c>
      <c r="AX24" s="48">
        <f t="shared" si="9"/>
        <v>0</v>
      </c>
      <c r="AY24" s="48">
        <f t="shared" si="9"/>
        <v>0</v>
      </c>
      <c r="AZ24" s="48">
        <f t="shared" si="9"/>
        <v>0</v>
      </c>
      <c r="BA24" s="48">
        <f t="shared" si="9"/>
        <v>0</v>
      </c>
      <c r="BB24" s="48">
        <f t="shared" si="9"/>
        <v>0</v>
      </c>
      <c r="BC24" s="48">
        <f t="shared" si="9"/>
        <v>0</v>
      </c>
      <c r="BD24" s="48">
        <f t="shared" si="9"/>
        <v>0</v>
      </c>
      <c r="BE24" s="48">
        <f t="shared" si="9"/>
        <v>0</v>
      </c>
      <c r="BF24" s="48">
        <f t="shared" si="9"/>
        <v>0</v>
      </c>
      <c r="BG24" s="48">
        <f t="shared" si="9"/>
        <v>0</v>
      </c>
      <c r="BH24" s="48">
        <f t="shared" si="7"/>
        <v>0</v>
      </c>
      <c r="BI24" s="48">
        <f t="shared" si="7"/>
        <v>0</v>
      </c>
      <c r="BJ24" s="48">
        <f t="shared" si="7"/>
        <v>0</v>
      </c>
      <c r="BK24" s="48">
        <f t="shared" si="7"/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</row>
    <row r="25" spans="1:66" outlineLevel="1" x14ac:dyDescent="0.25">
      <c r="A25" s="26" t="str">
        <f t="shared" si="13"/>
        <v>S3-3</v>
      </c>
      <c r="B25" s="10" t="str">
        <f>"Develop " &amp; B22</f>
        <v>Develop Interim Presentation</v>
      </c>
      <c r="E25" s="20">
        <f t="shared" ref="E25:E27" si="14">F24</f>
        <v>44269</v>
      </c>
      <c r="F25" s="20">
        <f t="shared" si="5"/>
        <v>44272</v>
      </c>
      <c r="G25" s="43">
        <v>3</v>
      </c>
      <c r="I25" s="19" t="str">
        <f ca="1">IF(F25&lt;=$B$5,G25,"")</f>
        <v/>
      </c>
      <c r="J25" s="13"/>
      <c r="L25" s="48">
        <f t="shared" si="3"/>
        <v>0</v>
      </c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8"/>
        <v>0</v>
      </c>
      <c r="AC25" s="48">
        <f t="shared" si="8"/>
        <v>1</v>
      </c>
      <c r="AD25" s="48">
        <f t="shared" si="8"/>
        <v>1</v>
      </c>
      <c r="AE25" s="48">
        <f t="shared" si="8"/>
        <v>1</v>
      </c>
      <c r="AF25" s="48">
        <f t="shared" si="8"/>
        <v>1</v>
      </c>
      <c r="AG25" s="48">
        <f t="shared" si="8"/>
        <v>0</v>
      </c>
      <c r="AH25" s="48">
        <f t="shared" si="8"/>
        <v>0</v>
      </c>
      <c r="AI25" s="48">
        <f t="shared" si="8"/>
        <v>0</v>
      </c>
      <c r="AJ25" s="48">
        <f t="shared" si="8"/>
        <v>0</v>
      </c>
      <c r="AK25" s="48">
        <f t="shared" si="8"/>
        <v>0</v>
      </c>
      <c r="AL25" s="48">
        <f t="shared" si="8"/>
        <v>0</v>
      </c>
      <c r="AM25" s="48">
        <f t="shared" si="8"/>
        <v>0</v>
      </c>
      <c r="AN25" s="48">
        <f t="shared" si="8"/>
        <v>0</v>
      </c>
      <c r="AO25" s="48">
        <f t="shared" si="8"/>
        <v>0</v>
      </c>
      <c r="AP25" s="48">
        <f t="shared" si="8"/>
        <v>0</v>
      </c>
      <c r="AQ25" s="48">
        <f t="shared" si="8"/>
        <v>0</v>
      </c>
      <c r="AR25" s="48">
        <f t="shared" si="9"/>
        <v>0</v>
      </c>
      <c r="AS25" s="48">
        <f t="shared" si="9"/>
        <v>0</v>
      </c>
      <c r="AT25" s="48">
        <f t="shared" si="9"/>
        <v>0</v>
      </c>
      <c r="AU25" s="48">
        <f t="shared" si="9"/>
        <v>0</v>
      </c>
      <c r="AV25" s="48">
        <f t="shared" si="9"/>
        <v>0</v>
      </c>
      <c r="AW25" s="48">
        <f t="shared" si="9"/>
        <v>0</v>
      </c>
      <c r="AX25" s="48">
        <f t="shared" si="9"/>
        <v>0</v>
      </c>
      <c r="AY25" s="48">
        <f t="shared" si="9"/>
        <v>0</v>
      </c>
      <c r="AZ25" s="48">
        <f t="shared" si="9"/>
        <v>0</v>
      </c>
      <c r="BA25" s="48">
        <f t="shared" si="9"/>
        <v>0</v>
      </c>
      <c r="BB25" s="48">
        <f t="shared" si="9"/>
        <v>0</v>
      </c>
      <c r="BC25" s="48">
        <f t="shared" si="9"/>
        <v>0</v>
      </c>
      <c r="BD25" s="48">
        <f t="shared" si="9"/>
        <v>0</v>
      </c>
      <c r="BE25" s="48">
        <f t="shared" si="9"/>
        <v>0</v>
      </c>
      <c r="BF25" s="48">
        <f t="shared" si="9"/>
        <v>0</v>
      </c>
      <c r="BG25" s="48">
        <f t="shared" si="9"/>
        <v>0</v>
      </c>
      <c r="BH25" s="48">
        <f t="shared" si="7"/>
        <v>0</v>
      </c>
      <c r="BI25" s="48">
        <f t="shared" si="7"/>
        <v>0</v>
      </c>
      <c r="BJ25" s="48">
        <f t="shared" si="7"/>
        <v>0</v>
      </c>
      <c r="BK25" s="48">
        <f t="shared" si="7"/>
        <v>0</v>
      </c>
      <c r="BL25" s="48">
        <f t="shared" si="7"/>
        <v>0</v>
      </c>
      <c r="BM25" s="48">
        <f t="shared" si="7"/>
        <v>0</v>
      </c>
      <c r="BN25" s="48">
        <f t="shared" si="7"/>
        <v>0</v>
      </c>
    </row>
    <row r="26" spans="1:66" outlineLevel="1" x14ac:dyDescent="0.25">
      <c r="A26" s="26" t="str">
        <f t="shared" si="13"/>
        <v>S3-4</v>
      </c>
      <c r="B26" s="18" t="str">
        <f>"Finalized " &amp;B22</f>
        <v>Finalized Interim Presentation</v>
      </c>
      <c r="E26" s="20">
        <f t="shared" si="14"/>
        <v>44272</v>
      </c>
      <c r="F26" s="20">
        <f t="shared" si="5"/>
        <v>44278</v>
      </c>
      <c r="G26" s="43">
        <v>6</v>
      </c>
      <c r="I26" s="19" t="str">
        <f ca="1">IF(F26&lt;=$B$5,G26,"")</f>
        <v/>
      </c>
      <c r="J26" s="13"/>
      <c r="L26" s="48">
        <f t="shared" ref="L26:AA40" si="15">IF(AND($F26-L$7&gt;=0,L$7-$E26&gt;=0),1,0)</f>
        <v>0</v>
      </c>
      <c r="M26" s="48">
        <f t="shared" si="15"/>
        <v>0</v>
      </c>
      <c r="N26" s="48">
        <f t="shared" si="15"/>
        <v>0</v>
      </c>
      <c r="O26" s="48">
        <f t="shared" si="15"/>
        <v>0</v>
      </c>
      <c r="P26" s="48">
        <f t="shared" si="15"/>
        <v>0</v>
      </c>
      <c r="Q26" s="48">
        <f t="shared" si="15"/>
        <v>0</v>
      </c>
      <c r="R26" s="48">
        <f t="shared" si="15"/>
        <v>0</v>
      </c>
      <c r="S26" s="48">
        <f t="shared" si="15"/>
        <v>0</v>
      </c>
      <c r="T26" s="48">
        <f t="shared" si="15"/>
        <v>0</v>
      </c>
      <c r="U26" s="48">
        <f t="shared" si="15"/>
        <v>0</v>
      </c>
      <c r="V26" s="48">
        <f t="shared" si="15"/>
        <v>0</v>
      </c>
      <c r="W26" s="48">
        <f t="shared" si="15"/>
        <v>0</v>
      </c>
      <c r="X26" s="48">
        <f t="shared" si="15"/>
        <v>0</v>
      </c>
      <c r="Y26" s="48">
        <f t="shared" si="15"/>
        <v>0</v>
      </c>
      <c r="Z26" s="48">
        <f t="shared" si="15"/>
        <v>0</v>
      </c>
      <c r="AA26" s="48">
        <f t="shared" si="15"/>
        <v>0</v>
      </c>
      <c r="AB26" s="48">
        <f t="shared" si="8"/>
        <v>0</v>
      </c>
      <c r="AC26" s="48">
        <f t="shared" si="8"/>
        <v>0</v>
      </c>
      <c r="AD26" s="48">
        <f t="shared" si="8"/>
        <v>0</v>
      </c>
      <c r="AE26" s="48">
        <f t="shared" si="8"/>
        <v>0</v>
      </c>
      <c r="AF26" s="48">
        <f t="shared" si="8"/>
        <v>1</v>
      </c>
      <c r="AG26" s="48">
        <f t="shared" si="8"/>
        <v>1</v>
      </c>
      <c r="AH26" s="48">
        <f t="shared" si="8"/>
        <v>1</v>
      </c>
      <c r="AI26" s="48">
        <f t="shared" si="8"/>
        <v>1</v>
      </c>
      <c r="AJ26" s="48">
        <f t="shared" si="8"/>
        <v>1</v>
      </c>
      <c r="AK26" s="48">
        <f t="shared" si="8"/>
        <v>1</v>
      </c>
      <c r="AL26" s="48">
        <f t="shared" si="8"/>
        <v>1</v>
      </c>
      <c r="AM26" s="48">
        <f t="shared" si="8"/>
        <v>0</v>
      </c>
      <c r="AN26" s="48">
        <f t="shared" si="8"/>
        <v>0</v>
      </c>
      <c r="AO26" s="48">
        <f t="shared" si="8"/>
        <v>0</v>
      </c>
      <c r="AP26" s="48">
        <f t="shared" si="8"/>
        <v>0</v>
      </c>
      <c r="AQ26" s="48">
        <f t="shared" si="8"/>
        <v>0</v>
      </c>
      <c r="AR26" s="48">
        <f t="shared" si="9"/>
        <v>0</v>
      </c>
      <c r="AS26" s="48">
        <f t="shared" si="9"/>
        <v>0</v>
      </c>
      <c r="AT26" s="48">
        <f t="shared" si="9"/>
        <v>0</v>
      </c>
      <c r="AU26" s="48">
        <f t="shared" si="9"/>
        <v>0</v>
      </c>
      <c r="AV26" s="48">
        <f t="shared" si="9"/>
        <v>0</v>
      </c>
      <c r="AW26" s="48">
        <f t="shared" si="9"/>
        <v>0</v>
      </c>
      <c r="AX26" s="48">
        <f t="shared" si="9"/>
        <v>0</v>
      </c>
      <c r="AY26" s="48">
        <f t="shared" si="9"/>
        <v>0</v>
      </c>
      <c r="AZ26" s="48">
        <f t="shared" si="9"/>
        <v>0</v>
      </c>
      <c r="BA26" s="48">
        <f t="shared" si="9"/>
        <v>0</v>
      </c>
      <c r="BB26" s="48">
        <f t="shared" si="9"/>
        <v>0</v>
      </c>
      <c r="BC26" s="48">
        <f t="shared" si="9"/>
        <v>0</v>
      </c>
      <c r="BD26" s="48">
        <f t="shared" si="9"/>
        <v>0</v>
      </c>
      <c r="BE26" s="48">
        <f t="shared" si="9"/>
        <v>0</v>
      </c>
      <c r="BF26" s="48">
        <f t="shared" si="9"/>
        <v>0</v>
      </c>
      <c r="BG26" s="48">
        <f t="shared" si="9"/>
        <v>0</v>
      </c>
      <c r="BH26" s="48">
        <f t="shared" si="7"/>
        <v>0</v>
      </c>
      <c r="BI26" s="48">
        <f t="shared" si="7"/>
        <v>0</v>
      </c>
      <c r="BJ26" s="48">
        <f t="shared" si="7"/>
        <v>0</v>
      </c>
      <c r="BK26" s="48">
        <f t="shared" si="7"/>
        <v>0</v>
      </c>
      <c r="BL26" s="48">
        <f t="shared" si="7"/>
        <v>0</v>
      </c>
      <c r="BM26" s="48">
        <f t="shared" si="7"/>
        <v>0</v>
      </c>
      <c r="BN26" s="48">
        <f t="shared" si="7"/>
        <v>0</v>
      </c>
    </row>
    <row r="27" spans="1:66" outlineLevel="1" x14ac:dyDescent="0.25">
      <c r="A27" s="26" t="str">
        <f t="shared" si="13"/>
        <v>S3-5</v>
      </c>
      <c r="B27" s="18" t="str">
        <f>"Submit " &amp; B22</f>
        <v>Submit Interim Presentation</v>
      </c>
      <c r="C27" s="11">
        <v>44280</v>
      </c>
      <c r="D27" s="45"/>
      <c r="E27" s="20">
        <f t="shared" si="14"/>
        <v>44278</v>
      </c>
      <c r="F27" s="20">
        <f t="shared" si="5"/>
        <v>44279</v>
      </c>
      <c r="G27" s="43">
        <v>1</v>
      </c>
      <c r="I27" s="19" t="str">
        <f ca="1">IF(F27&lt;=$B$5,G27,"")</f>
        <v/>
      </c>
      <c r="J27" s="13"/>
      <c r="L27" s="48">
        <f t="shared" si="15"/>
        <v>0</v>
      </c>
      <c r="M27" s="48">
        <f t="shared" si="15"/>
        <v>0</v>
      </c>
      <c r="N27" s="48">
        <f t="shared" si="15"/>
        <v>0</v>
      </c>
      <c r="O27" s="48">
        <f t="shared" si="15"/>
        <v>0</v>
      </c>
      <c r="P27" s="48">
        <f t="shared" si="15"/>
        <v>0</v>
      </c>
      <c r="Q27" s="48">
        <f t="shared" si="15"/>
        <v>0</v>
      </c>
      <c r="R27" s="48">
        <f t="shared" si="15"/>
        <v>0</v>
      </c>
      <c r="S27" s="48">
        <f t="shared" si="15"/>
        <v>0</v>
      </c>
      <c r="T27" s="48">
        <f t="shared" si="15"/>
        <v>0</v>
      </c>
      <c r="U27" s="48">
        <f t="shared" si="15"/>
        <v>0</v>
      </c>
      <c r="V27" s="48">
        <f t="shared" si="15"/>
        <v>0</v>
      </c>
      <c r="W27" s="48">
        <f t="shared" si="15"/>
        <v>0</v>
      </c>
      <c r="X27" s="48">
        <f t="shared" si="15"/>
        <v>0</v>
      </c>
      <c r="Y27" s="48">
        <f t="shared" si="15"/>
        <v>0</v>
      </c>
      <c r="Z27" s="48">
        <f t="shared" si="15"/>
        <v>0</v>
      </c>
      <c r="AA27" s="48">
        <f t="shared" si="15"/>
        <v>0</v>
      </c>
      <c r="AB27" s="48">
        <f t="shared" si="8"/>
        <v>0</v>
      </c>
      <c r="AC27" s="48">
        <f t="shared" si="8"/>
        <v>0</v>
      </c>
      <c r="AD27" s="48">
        <f t="shared" si="8"/>
        <v>0</v>
      </c>
      <c r="AE27" s="48">
        <f t="shared" si="8"/>
        <v>0</v>
      </c>
      <c r="AF27" s="48">
        <f t="shared" si="8"/>
        <v>0</v>
      </c>
      <c r="AG27" s="48">
        <f t="shared" si="8"/>
        <v>0</v>
      </c>
      <c r="AH27" s="48">
        <f t="shared" si="8"/>
        <v>0</v>
      </c>
      <c r="AI27" s="48">
        <f t="shared" si="8"/>
        <v>0</v>
      </c>
      <c r="AJ27" s="48">
        <f t="shared" si="8"/>
        <v>0</v>
      </c>
      <c r="AK27" s="48">
        <f t="shared" si="8"/>
        <v>0</v>
      </c>
      <c r="AL27" s="48">
        <f t="shared" si="8"/>
        <v>1</v>
      </c>
      <c r="AM27" s="48">
        <f t="shared" si="8"/>
        <v>1</v>
      </c>
      <c r="AN27" s="48">
        <f t="shared" si="8"/>
        <v>0</v>
      </c>
      <c r="AO27" s="48">
        <f t="shared" si="8"/>
        <v>0</v>
      </c>
      <c r="AP27" s="48">
        <f t="shared" si="8"/>
        <v>0</v>
      </c>
      <c r="AQ27" s="48">
        <f t="shared" si="8"/>
        <v>0</v>
      </c>
      <c r="AR27" s="48">
        <f t="shared" si="9"/>
        <v>0</v>
      </c>
      <c r="AS27" s="48">
        <f t="shared" si="9"/>
        <v>0</v>
      </c>
      <c r="AT27" s="48">
        <f t="shared" si="9"/>
        <v>0</v>
      </c>
      <c r="AU27" s="48">
        <f t="shared" si="9"/>
        <v>0</v>
      </c>
      <c r="AV27" s="48">
        <f t="shared" si="9"/>
        <v>0</v>
      </c>
      <c r="AW27" s="48">
        <f t="shared" si="9"/>
        <v>0</v>
      </c>
      <c r="AX27" s="48">
        <f t="shared" si="9"/>
        <v>0</v>
      </c>
      <c r="AY27" s="48">
        <f t="shared" si="9"/>
        <v>0</v>
      </c>
      <c r="AZ27" s="48">
        <f t="shared" si="9"/>
        <v>0</v>
      </c>
      <c r="BA27" s="48">
        <f t="shared" si="9"/>
        <v>0</v>
      </c>
      <c r="BB27" s="48">
        <f t="shared" si="9"/>
        <v>0</v>
      </c>
      <c r="BC27" s="48">
        <f t="shared" si="9"/>
        <v>0</v>
      </c>
      <c r="BD27" s="48">
        <f t="shared" si="9"/>
        <v>0</v>
      </c>
      <c r="BE27" s="48">
        <f t="shared" si="9"/>
        <v>0</v>
      </c>
      <c r="BF27" s="48">
        <f t="shared" si="9"/>
        <v>0</v>
      </c>
      <c r="BG27" s="48">
        <f t="shared" si="9"/>
        <v>0</v>
      </c>
      <c r="BH27" s="48">
        <f t="shared" si="7"/>
        <v>0</v>
      </c>
      <c r="BI27" s="48">
        <f t="shared" si="7"/>
        <v>0</v>
      </c>
      <c r="BJ27" s="48">
        <f t="shared" si="7"/>
        <v>0</v>
      </c>
      <c r="BK27" s="48">
        <f t="shared" si="7"/>
        <v>0</v>
      </c>
      <c r="BL27" s="48">
        <f t="shared" si="7"/>
        <v>0</v>
      </c>
      <c r="BM27" s="48">
        <f t="shared" si="7"/>
        <v>0</v>
      </c>
      <c r="BN27" s="48">
        <f t="shared" si="7"/>
        <v>0</v>
      </c>
    </row>
    <row r="28" spans="1:66" x14ac:dyDescent="0.25">
      <c r="A28" s="14" t="s">
        <v>40</v>
      </c>
      <c r="B28" s="15" t="s">
        <v>9</v>
      </c>
      <c r="C28" s="16">
        <f>MAX(C29:C33)</f>
        <v>44294</v>
      </c>
      <c r="D28" s="44"/>
      <c r="E28" s="16">
        <f>MIN(E29:E33)</f>
        <v>44266</v>
      </c>
      <c r="F28" s="16">
        <f>MAX(F29:F33)</f>
        <v>44287</v>
      </c>
      <c r="G28" s="15">
        <f>SUM(G29:G33)</f>
        <v>21</v>
      </c>
      <c r="H28" s="15">
        <f>SUM(H29:H33)/$G$9</f>
        <v>0</v>
      </c>
      <c r="I28" s="17">
        <f ca="1">SUM(I29:I33)/$G$9</f>
        <v>0.42857142857142855</v>
      </c>
      <c r="J28" s="17">
        <v>0.2</v>
      </c>
      <c r="L28" s="48">
        <f>IF(AND($F28-L$7&gt;=0,L$7-$E28&gt;=0),1,0)</f>
        <v>0</v>
      </c>
      <c r="M28" s="48">
        <f t="shared" si="15"/>
        <v>0</v>
      </c>
      <c r="N28" s="48">
        <f t="shared" si="15"/>
        <v>0</v>
      </c>
      <c r="O28" s="48">
        <f t="shared" si="15"/>
        <v>0</v>
      </c>
      <c r="P28" s="48">
        <f t="shared" si="15"/>
        <v>0</v>
      </c>
      <c r="Q28" s="48">
        <f t="shared" si="15"/>
        <v>0</v>
      </c>
      <c r="R28" s="48">
        <f t="shared" si="15"/>
        <v>0</v>
      </c>
      <c r="S28" s="48">
        <f t="shared" si="15"/>
        <v>0</v>
      </c>
      <c r="T28" s="48">
        <f t="shared" si="15"/>
        <v>0</v>
      </c>
      <c r="U28" s="48">
        <f t="shared" si="15"/>
        <v>0</v>
      </c>
      <c r="V28" s="48">
        <f t="shared" si="15"/>
        <v>0</v>
      </c>
      <c r="W28" s="48">
        <f t="shared" si="15"/>
        <v>0</v>
      </c>
      <c r="X28" s="48">
        <f t="shared" si="15"/>
        <v>0</v>
      </c>
      <c r="Y28" s="48">
        <f t="shared" si="15"/>
        <v>0</v>
      </c>
      <c r="Z28" s="48">
        <f t="shared" si="15"/>
        <v>1</v>
      </c>
      <c r="AA28" s="48">
        <f t="shared" si="15"/>
        <v>1</v>
      </c>
      <c r="AB28" s="48">
        <f t="shared" si="8"/>
        <v>1</v>
      </c>
      <c r="AC28" s="48">
        <f t="shared" si="8"/>
        <v>1</v>
      </c>
      <c r="AD28" s="48">
        <f t="shared" si="8"/>
        <v>1</v>
      </c>
      <c r="AE28" s="48">
        <f t="shared" si="8"/>
        <v>1</v>
      </c>
      <c r="AF28" s="48">
        <f t="shared" si="8"/>
        <v>1</v>
      </c>
      <c r="AG28" s="48">
        <f t="shared" si="8"/>
        <v>1</v>
      </c>
      <c r="AH28" s="48">
        <f t="shared" si="8"/>
        <v>1</v>
      </c>
      <c r="AI28" s="48">
        <f t="shared" si="8"/>
        <v>1</v>
      </c>
      <c r="AJ28" s="48">
        <f t="shared" si="8"/>
        <v>1</v>
      </c>
      <c r="AK28" s="48">
        <f t="shared" si="8"/>
        <v>1</v>
      </c>
      <c r="AL28" s="48">
        <f t="shared" si="8"/>
        <v>1</v>
      </c>
      <c r="AM28" s="48">
        <f t="shared" si="8"/>
        <v>1</v>
      </c>
      <c r="AN28" s="48">
        <f t="shared" si="8"/>
        <v>1</v>
      </c>
      <c r="AO28" s="48">
        <f t="shared" si="8"/>
        <v>1</v>
      </c>
      <c r="AP28" s="48">
        <f t="shared" si="8"/>
        <v>1</v>
      </c>
      <c r="AQ28" s="48">
        <f t="shared" si="8"/>
        <v>1</v>
      </c>
      <c r="AR28" s="48">
        <f t="shared" si="9"/>
        <v>1</v>
      </c>
      <c r="AS28" s="48">
        <f t="shared" si="9"/>
        <v>1</v>
      </c>
      <c r="AT28" s="48">
        <f t="shared" si="9"/>
        <v>1</v>
      </c>
      <c r="AU28" s="48">
        <f t="shared" si="9"/>
        <v>1</v>
      </c>
      <c r="AV28" s="48">
        <f t="shared" si="9"/>
        <v>0</v>
      </c>
      <c r="AW28" s="48">
        <f t="shared" si="9"/>
        <v>0</v>
      </c>
      <c r="AX28" s="48">
        <f t="shared" si="9"/>
        <v>0</v>
      </c>
      <c r="AY28" s="48">
        <f t="shared" si="9"/>
        <v>0</v>
      </c>
      <c r="AZ28" s="48">
        <f t="shared" si="9"/>
        <v>0</v>
      </c>
      <c r="BA28" s="48">
        <f t="shared" si="9"/>
        <v>0</v>
      </c>
      <c r="BB28" s="48">
        <f t="shared" si="9"/>
        <v>0</v>
      </c>
      <c r="BC28" s="48">
        <f t="shared" si="9"/>
        <v>0</v>
      </c>
      <c r="BD28" s="48">
        <f t="shared" si="9"/>
        <v>0</v>
      </c>
      <c r="BE28" s="48">
        <f t="shared" si="9"/>
        <v>0</v>
      </c>
      <c r="BF28" s="48">
        <f t="shared" si="9"/>
        <v>0</v>
      </c>
      <c r="BG28" s="48">
        <f t="shared" si="9"/>
        <v>0</v>
      </c>
      <c r="BH28" s="48">
        <f t="shared" si="7"/>
        <v>0</v>
      </c>
      <c r="BI28" s="48">
        <f t="shared" si="7"/>
        <v>0</v>
      </c>
      <c r="BJ28" s="48">
        <f t="shared" si="7"/>
        <v>0</v>
      </c>
      <c r="BK28" s="48">
        <f t="shared" si="7"/>
        <v>0</v>
      </c>
      <c r="BL28" s="48">
        <f t="shared" si="7"/>
        <v>0</v>
      </c>
      <c r="BM28" s="48">
        <f t="shared" si="7"/>
        <v>0</v>
      </c>
      <c r="BN28" s="48">
        <f t="shared" si="7"/>
        <v>0</v>
      </c>
    </row>
    <row r="29" spans="1:66" outlineLevel="1" x14ac:dyDescent="0.25">
      <c r="A29" s="26" t="str">
        <f>A$28 &amp; "-" &amp; ROW() - ROW(A$28)</f>
        <v>S4-1</v>
      </c>
      <c r="B29" s="27" t="s">
        <v>51</v>
      </c>
      <c r="D29" s="12" t="str">
        <f>A21</f>
        <v>S2-6</v>
      </c>
      <c r="E29" s="20">
        <f>F21</f>
        <v>44266</v>
      </c>
      <c r="F29" s="20">
        <f t="shared" si="5"/>
        <v>44269</v>
      </c>
      <c r="G29" s="43">
        <v>3</v>
      </c>
      <c r="I29" s="19">
        <f ca="1">IF(F29&lt;=$B$5,G29,"")</f>
        <v>3</v>
      </c>
      <c r="J29" s="13"/>
      <c r="L29" s="48">
        <f t="shared" si="15"/>
        <v>0</v>
      </c>
      <c r="M29" s="48">
        <f t="shared" si="15"/>
        <v>0</v>
      </c>
      <c r="N29" s="48">
        <f t="shared" si="15"/>
        <v>0</v>
      </c>
      <c r="O29" s="48">
        <f t="shared" si="15"/>
        <v>0</v>
      </c>
      <c r="P29" s="48">
        <f t="shared" si="15"/>
        <v>0</v>
      </c>
      <c r="Q29" s="48">
        <f t="shared" si="15"/>
        <v>0</v>
      </c>
      <c r="R29" s="48">
        <f t="shared" si="15"/>
        <v>0</v>
      </c>
      <c r="S29" s="48">
        <f t="shared" si="15"/>
        <v>0</v>
      </c>
      <c r="T29" s="48">
        <f t="shared" si="15"/>
        <v>0</v>
      </c>
      <c r="U29" s="48">
        <f t="shared" si="15"/>
        <v>0</v>
      </c>
      <c r="V29" s="48">
        <f t="shared" si="15"/>
        <v>0</v>
      </c>
      <c r="W29" s="48">
        <f t="shared" si="15"/>
        <v>0</v>
      </c>
      <c r="X29" s="48">
        <f t="shared" si="15"/>
        <v>0</v>
      </c>
      <c r="Y29" s="48">
        <f t="shared" si="15"/>
        <v>0</v>
      </c>
      <c r="Z29" s="48">
        <f t="shared" si="15"/>
        <v>1</v>
      </c>
      <c r="AA29" s="48">
        <f t="shared" si="15"/>
        <v>1</v>
      </c>
      <c r="AB29" s="48">
        <f t="shared" si="8"/>
        <v>1</v>
      </c>
      <c r="AC29" s="48">
        <f t="shared" si="8"/>
        <v>1</v>
      </c>
      <c r="AD29" s="48">
        <f t="shared" si="8"/>
        <v>0</v>
      </c>
      <c r="AE29" s="48">
        <f t="shared" si="8"/>
        <v>0</v>
      </c>
      <c r="AF29" s="48">
        <f t="shared" si="8"/>
        <v>0</v>
      </c>
      <c r="AG29" s="48">
        <f t="shared" si="8"/>
        <v>0</v>
      </c>
      <c r="AH29" s="48">
        <f t="shared" si="8"/>
        <v>0</v>
      </c>
      <c r="AI29" s="48">
        <f t="shared" si="8"/>
        <v>0</v>
      </c>
      <c r="AJ29" s="48">
        <f t="shared" si="8"/>
        <v>0</v>
      </c>
      <c r="AK29" s="48">
        <f t="shared" si="8"/>
        <v>0</v>
      </c>
      <c r="AL29" s="48">
        <f t="shared" si="8"/>
        <v>0</v>
      </c>
      <c r="AM29" s="48">
        <f t="shared" si="8"/>
        <v>0</v>
      </c>
      <c r="AN29" s="48">
        <f t="shared" si="8"/>
        <v>0</v>
      </c>
      <c r="AO29" s="48">
        <f t="shared" si="8"/>
        <v>0</v>
      </c>
      <c r="AP29" s="48">
        <f t="shared" si="8"/>
        <v>0</v>
      </c>
      <c r="AQ29" s="48">
        <f t="shared" ref="AQ29" si="16">IF(AND($F29-AQ$7&gt;=0,AQ$7-$E29&gt;=0),1,0)</f>
        <v>0</v>
      </c>
      <c r="AR29" s="48">
        <f t="shared" si="9"/>
        <v>0</v>
      </c>
      <c r="AS29" s="48">
        <f t="shared" si="9"/>
        <v>0</v>
      </c>
      <c r="AT29" s="48">
        <f t="shared" si="9"/>
        <v>0</v>
      </c>
      <c r="AU29" s="48">
        <f t="shared" si="9"/>
        <v>0</v>
      </c>
      <c r="AV29" s="48">
        <f t="shared" si="9"/>
        <v>0</v>
      </c>
      <c r="AW29" s="48">
        <f t="shared" si="9"/>
        <v>0</v>
      </c>
      <c r="AX29" s="48">
        <f t="shared" si="9"/>
        <v>0</v>
      </c>
      <c r="AY29" s="48">
        <f t="shared" si="9"/>
        <v>0</v>
      </c>
      <c r="AZ29" s="48">
        <f t="shared" si="9"/>
        <v>0</v>
      </c>
      <c r="BA29" s="48">
        <f t="shared" si="9"/>
        <v>0</v>
      </c>
      <c r="BB29" s="48">
        <f t="shared" si="9"/>
        <v>0</v>
      </c>
      <c r="BC29" s="48">
        <f t="shared" si="9"/>
        <v>0</v>
      </c>
      <c r="BD29" s="48">
        <f t="shared" si="9"/>
        <v>0</v>
      </c>
      <c r="BE29" s="48">
        <f t="shared" si="9"/>
        <v>0</v>
      </c>
      <c r="BF29" s="48">
        <f t="shared" si="9"/>
        <v>0</v>
      </c>
      <c r="BG29" s="48">
        <f t="shared" ref="BG29:BN40" si="17">IF(AND($F29-BG$7&gt;=0,BG$7-$E29&gt;=0),1,0)</f>
        <v>0</v>
      </c>
      <c r="BH29" s="48">
        <f t="shared" si="17"/>
        <v>0</v>
      </c>
      <c r="BI29" s="48">
        <f t="shared" si="17"/>
        <v>0</v>
      </c>
      <c r="BJ29" s="48">
        <f t="shared" si="17"/>
        <v>0</v>
      </c>
      <c r="BK29" s="48">
        <f t="shared" si="17"/>
        <v>0</v>
      </c>
      <c r="BL29" s="48">
        <f t="shared" si="17"/>
        <v>0</v>
      </c>
      <c r="BM29" s="48">
        <f t="shared" si="17"/>
        <v>0</v>
      </c>
      <c r="BN29" s="48">
        <f t="shared" si="17"/>
        <v>0</v>
      </c>
    </row>
    <row r="30" spans="1:66" outlineLevel="1" x14ac:dyDescent="0.25">
      <c r="A30" s="26" t="str">
        <f t="shared" ref="A30:A33" si="18">A$28 &amp; "-" &amp; ROW() - ROW(A$28)</f>
        <v>S4-2</v>
      </c>
      <c r="B30" s="27" t="s">
        <v>70</v>
      </c>
      <c r="E30" s="20">
        <f>F29</f>
        <v>44269</v>
      </c>
      <c r="F30" s="20">
        <f t="shared" si="5"/>
        <v>44272</v>
      </c>
      <c r="G30" s="43">
        <v>3</v>
      </c>
      <c r="I30" s="19" t="str">
        <f ca="1">IF(F30&lt;=$B$5,G30,"")</f>
        <v/>
      </c>
      <c r="J30" s="13"/>
      <c r="L30" s="48">
        <f t="shared" si="15"/>
        <v>0</v>
      </c>
      <c r="M30" s="48">
        <f t="shared" si="15"/>
        <v>0</v>
      </c>
      <c r="N30" s="48">
        <f t="shared" si="15"/>
        <v>0</v>
      </c>
      <c r="O30" s="48">
        <f t="shared" si="15"/>
        <v>0</v>
      </c>
      <c r="P30" s="48">
        <f t="shared" si="15"/>
        <v>0</v>
      </c>
      <c r="Q30" s="48">
        <f t="shared" si="15"/>
        <v>0</v>
      </c>
      <c r="R30" s="48">
        <f t="shared" si="15"/>
        <v>0</v>
      </c>
      <c r="S30" s="48">
        <f t="shared" si="15"/>
        <v>0</v>
      </c>
      <c r="T30" s="48">
        <f t="shared" si="15"/>
        <v>0</v>
      </c>
      <c r="U30" s="48">
        <f t="shared" si="15"/>
        <v>0</v>
      </c>
      <c r="V30" s="48">
        <f t="shared" si="15"/>
        <v>0</v>
      </c>
      <c r="W30" s="48">
        <f t="shared" si="15"/>
        <v>0</v>
      </c>
      <c r="X30" s="48">
        <f t="shared" si="15"/>
        <v>0</v>
      </c>
      <c r="Y30" s="48">
        <f t="shared" si="15"/>
        <v>0</v>
      </c>
      <c r="Z30" s="48">
        <f t="shared" si="15"/>
        <v>0</v>
      </c>
      <c r="AA30" s="48">
        <f t="shared" si="15"/>
        <v>0</v>
      </c>
      <c r="AB30" s="48">
        <f t="shared" ref="AB30:AQ40" si="19">IF(AND($F30-AB$7&gt;=0,AB$7-$E30&gt;=0),1,0)</f>
        <v>0</v>
      </c>
      <c r="AC30" s="48">
        <f t="shared" si="19"/>
        <v>1</v>
      </c>
      <c r="AD30" s="48">
        <f t="shared" si="19"/>
        <v>1</v>
      </c>
      <c r="AE30" s="48">
        <f t="shared" si="19"/>
        <v>1</v>
      </c>
      <c r="AF30" s="48">
        <f t="shared" si="19"/>
        <v>1</v>
      </c>
      <c r="AG30" s="48">
        <f t="shared" si="19"/>
        <v>0</v>
      </c>
      <c r="AH30" s="48">
        <f t="shared" si="19"/>
        <v>0</v>
      </c>
      <c r="AI30" s="48">
        <f t="shared" si="19"/>
        <v>0</v>
      </c>
      <c r="AJ30" s="48">
        <f t="shared" si="19"/>
        <v>0</v>
      </c>
      <c r="AK30" s="48">
        <f t="shared" si="19"/>
        <v>0</v>
      </c>
      <c r="AL30" s="48">
        <f t="shared" si="19"/>
        <v>0</v>
      </c>
      <c r="AM30" s="48">
        <f t="shared" si="19"/>
        <v>0</v>
      </c>
      <c r="AN30" s="48">
        <f t="shared" si="19"/>
        <v>0</v>
      </c>
      <c r="AO30" s="48">
        <f t="shared" si="19"/>
        <v>0</v>
      </c>
      <c r="AP30" s="48">
        <f t="shared" si="19"/>
        <v>0</v>
      </c>
      <c r="AQ30" s="48">
        <f t="shared" si="19"/>
        <v>0</v>
      </c>
      <c r="AR30" s="48">
        <f t="shared" ref="AR30:BG40" si="20">IF(AND($F30-AR$7&gt;=0,AR$7-$E30&gt;=0),1,0)</f>
        <v>0</v>
      </c>
      <c r="AS30" s="48">
        <f t="shared" si="20"/>
        <v>0</v>
      </c>
      <c r="AT30" s="48">
        <f t="shared" si="20"/>
        <v>0</v>
      </c>
      <c r="AU30" s="48">
        <f t="shared" si="20"/>
        <v>0</v>
      </c>
      <c r="AV30" s="48">
        <f t="shared" si="20"/>
        <v>0</v>
      </c>
      <c r="AW30" s="48">
        <f t="shared" si="20"/>
        <v>0</v>
      </c>
      <c r="AX30" s="48">
        <f t="shared" si="20"/>
        <v>0</v>
      </c>
      <c r="AY30" s="48">
        <f t="shared" si="20"/>
        <v>0</v>
      </c>
      <c r="AZ30" s="48">
        <f t="shared" si="20"/>
        <v>0</v>
      </c>
      <c r="BA30" s="48">
        <f t="shared" si="20"/>
        <v>0</v>
      </c>
      <c r="BB30" s="48">
        <f t="shared" si="20"/>
        <v>0</v>
      </c>
      <c r="BC30" s="48">
        <f t="shared" si="20"/>
        <v>0</v>
      </c>
      <c r="BD30" s="48">
        <f t="shared" si="20"/>
        <v>0</v>
      </c>
      <c r="BE30" s="48">
        <f t="shared" si="20"/>
        <v>0</v>
      </c>
      <c r="BF30" s="48">
        <f t="shared" si="20"/>
        <v>0</v>
      </c>
      <c r="BG30" s="48">
        <f t="shared" si="20"/>
        <v>0</v>
      </c>
      <c r="BH30" s="48">
        <f t="shared" si="17"/>
        <v>0</v>
      </c>
      <c r="BI30" s="48">
        <f t="shared" si="17"/>
        <v>0</v>
      </c>
      <c r="BJ30" s="48">
        <f t="shared" si="17"/>
        <v>0</v>
      </c>
      <c r="BK30" s="48">
        <f t="shared" si="17"/>
        <v>0</v>
      </c>
      <c r="BL30" s="48">
        <f t="shared" si="17"/>
        <v>0</v>
      </c>
      <c r="BM30" s="48">
        <f t="shared" si="17"/>
        <v>0</v>
      </c>
      <c r="BN30" s="48">
        <f t="shared" si="17"/>
        <v>0</v>
      </c>
    </row>
    <row r="31" spans="1:66" outlineLevel="1" x14ac:dyDescent="0.25">
      <c r="A31" s="26" t="str">
        <f t="shared" si="18"/>
        <v>S4-3</v>
      </c>
      <c r="B31" s="10" t="str">
        <f>"Develop " &amp; B28</f>
        <v xml:space="preserve">Develop Final Report </v>
      </c>
      <c r="E31" s="20">
        <f t="shared" ref="E31:E33" si="21">F30</f>
        <v>44272</v>
      </c>
      <c r="F31" s="20">
        <f t="shared" si="5"/>
        <v>44280</v>
      </c>
      <c r="G31" s="43">
        <v>8</v>
      </c>
      <c r="I31" s="19" t="str">
        <f ca="1">IF(F31&lt;=$B$5,G31,"")</f>
        <v/>
      </c>
      <c r="J31" s="13"/>
      <c r="L31" s="48">
        <f t="shared" si="15"/>
        <v>0</v>
      </c>
      <c r="M31" s="48">
        <f t="shared" si="15"/>
        <v>0</v>
      </c>
      <c r="N31" s="48">
        <f t="shared" si="15"/>
        <v>0</v>
      </c>
      <c r="O31" s="48">
        <f t="shared" si="15"/>
        <v>0</v>
      </c>
      <c r="P31" s="48">
        <f t="shared" si="15"/>
        <v>0</v>
      </c>
      <c r="Q31" s="48">
        <f t="shared" si="15"/>
        <v>0</v>
      </c>
      <c r="R31" s="48">
        <f t="shared" si="15"/>
        <v>0</v>
      </c>
      <c r="S31" s="48">
        <f t="shared" si="15"/>
        <v>0</v>
      </c>
      <c r="T31" s="48">
        <f t="shared" si="15"/>
        <v>0</v>
      </c>
      <c r="U31" s="48">
        <f t="shared" si="15"/>
        <v>0</v>
      </c>
      <c r="V31" s="48">
        <f t="shared" si="15"/>
        <v>0</v>
      </c>
      <c r="W31" s="48">
        <f t="shared" si="15"/>
        <v>0</v>
      </c>
      <c r="X31" s="48">
        <f t="shared" si="15"/>
        <v>0</v>
      </c>
      <c r="Y31" s="48">
        <f t="shared" si="15"/>
        <v>0</v>
      </c>
      <c r="Z31" s="48">
        <f t="shared" si="15"/>
        <v>0</v>
      </c>
      <c r="AA31" s="48">
        <f t="shared" si="15"/>
        <v>0</v>
      </c>
      <c r="AB31" s="48">
        <f t="shared" si="19"/>
        <v>0</v>
      </c>
      <c r="AC31" s="48">
        <f t="shared" si="19"/>
        <v>0</v>
      </c>
      <c r="AD31" s="48">
        <f t="shared" si="19"/>
        <v>0</v>
      </c>
      <c r="AE31" s="48">
        <f t="shared" si="19"/>
        <v>0</v>
      </c>
      <c r="AF31" s="48">
        <f t="shared" si="19"/>
        <v>1</v>
      </c>
      <c r="AG31" s="48">
        <f t="shared" si="19"/>
        <v>1</v>
      </c>
      <c r="AH31" s="48">
        <f t="shared" si="19"/>
        <v>1</v>
      </c>
      <c r="AI31" s="48">
        <f t="shared" si="19"/>
        <v>1</v>
      </c>
      <c r="AJ31" s="48">
        <f t="shared" si="19"/>
        <v>1</v>
      </c>
      <c r="AK31" s="48">
        <f t="shared" si="19"/>
        <v>1</v>
      </c>
      <c r="AL31" s="48">
        <f t="shared" si="19"/>
        <v>1</v>
      </c>
      <c r="AM31" s="48">
        <f t="shared" si="19"/>
        <v>1</v>
      </c>
      <c r="AN31" s="48">
        <f t="shared" si="19"/>
        <v>1</v>
      </c>
      <c r="AO31" s="48">
        <f t="shared" si="19"/>
        <v>0</v>
      </c>
      <c r="AP31" s="48">
        <f t="shared" si="19"/>
        <v>0</v>
      </c>
      <c r="AQ31" s="48">
        <f t="shared" si="19"/>
        <v>0</v>
      </c>
      <c r="AR31" s="48">
        <f t="shared" si="20"/>
        <v>0</v>
      </c>
      <c r="AS31" s="48">
        <f t="shared" si="20"/>
        <v>0</v>
      </c>
      <c r="AT31" s="48">
        <f t="shared" si="20"/>
        <v>0</v>
      </c>
      <c r="AU31" s="48">
        <f t="shared" si="20"/>
        <v>0</v>
      </c>
      <c r="AV31" s="48">
        <f t="shared" si="20"/>
        <v>0</v>
      </c>
      <c r="AW31" s="48">
        <f t="shared" si="20"/>
        <v>0</v>
      </c>
      <c r="AX31" s="48">
        <f t="shared" si="20"/>
        <v>0</v>
      </c>
      <c r="AY31" s="48">
        <f t="shared" si="20"/>
        <v>0</v>
      </c>
      <c r="AZ31" s="48">
        <f t="shared" si="20"/>
        <v>0</v>
      </c>
      <c r="BA31" s="48">
        <f t="shared" si="20"/>
        <v>0</v>
      </c>
      <c r="BB31" s="48">
        <f t="shared" si="20"/>
        <v>0</v>
      </c>
      <c r="BC31" s="48">
        <f t="shared" si="20"/>
        <v>0</v>
      </c>
      <c r="BD31" s="48">
        <f t="shared" si="20"/>
        <v>0</v>
      </c>
      <c r="BE31" s="48">
        <f t="shared" si="20"/>
        <v>0</v>
      </c>
      <c r="BF31" s="48">
        <f t="shared" si="20"/>
        <v>0</v>
      </c>
      <c r="BG31" s="48">
        <f t="shared" si="20"/>
        <v>0</v>
      </c>
      <c r="BH31" s="48">
        <f t="shared" si="17"/>
        <v>0</v>
      </c>
      <c r="BI31" s="48">
        <f t="shared" si="17"/>
        <v>0</v>
      </c>
      <c r="BJ31" s="48">
        <f t="shared" si="17"/>
        <v>0</v>
      </c>
      <c r="BK31" s="48">
        <f t="shared" si="17"/>
        <v>0</v>
      </c>
      <c r="BL31" s="48">
        <f t="shared" si="17"/>
        <v>0</v>
      </c>
      <c r="BM31" s="48">
        <f t="shared" si="17"/>
        <v>0</v>
      </c>
      <c r="BN31" s="48">
        <f t="shared" si="17"/>
        <v>0</v>
      </c>
    </row>
    <row r="32" spans="1:66" outlineLevel="1" x14ac:dyDescent="0.25">
      <c r="A32" s="26" t="str">
        <f t="shared" si="18"/>
        <v>S4-4</v>
      </c>
      <c r="B32" s="18" t="str">
        <f>"Finalized " &amp;B28</f>
        <v xml:space="preserve">Finalized Final Report </v>
      </c>
      <c r="E32" s="20">
        <f t="shared" si="21"/>
        <v>44280</v>
      </c>
      <c r="F32" s="20">
        <f t="shared" si="5"/>
        <v>44285</v>
      </c>
      <c r="G32" s="43">
        <v>5</v>
      </c>
      <c r="I32" s="19" t="str">
        <f ca="1">IF(F32&lt;=$B$5,G32,"")</f>
        <v/>
      </c>
      <c r="J32" s="13"/>
      <c r="L32" s="48">
        <f t="shared" si="15"/>
        <v>0</v>
      </c>
      <c r="M32" s="48">
        <f t="shared" si="15"/>
        <v>0</v>
      </c>
      <c r="N32" s="48">
        <f t="shared" si="15"/>
        <v>0</v>
      </c>
      <c r="O32" s="48">
        <f t="shared" si="15"/>
        <v>0</v>
      </c>
      <c r="P32" s="48">
        <f t="shared" si="15"/>
        <v>0</v>
      </c>
      <c r="Q32" s="48">
        <f t="shared" si="15"/>
        <v>0</v>
      </c>
      <c r="R32" s="48">
        <f t="shared" si="15"/>
        <v>0</v>
      </c>
      <c r="S32" s="48">
        <f t="shared" si="15"/>
        <v>0</v>
      </c>
      <c r="T32" s="48">
        <f t="shared" si="15"/>
        <v>0</v>
      </c>
      <c r="U32" s="48">
        <f t="shared" si="15"/>
        <v>0</v>
      </c>
      <c r="V32" s="48">
        <f t="shared" si="15"/>
        <v>0</v>
      </c>
      <c r="W32" s="48">
        <f t="shared" si="15"/>
        <v>0</v>
      </c>
      <c r="X32" s="48">
        <f t="shared" si="15"/>
        <v>0</v>
      </c>
      <c r="Y32" s="48">
        <f t="shared" si="15"/>
        <v>0</v>
      </c>
      <c r="Z32" s="48">
        <f t="shared" si="15"/>
        <v>0</v>
      </c>
      <c r="AA32" s="48">
        <f t="shared" si="15"/>
        <v>0</v>
      </c>
      <c r="AB32" s="48">
        <f t="shared" si="19"/>
        <v>0</v>
      </c>
      <c r="AC32" s="48">
        <f t="shared" si="19"/>
        <v>0</v>
      </c>
      <c r="AD32" s="48">
        <f t="shared" si="19"/>
        <v>0</v>
      </c>
      <c r="AE32" s="48">
        <f t="shared" si="19"/>
        <v>0</v>
      </c>
      <c r="AF32" s="48">
        <f t="shared" si="19"/>
        <v>0</v>
      </c>
      <c r="AG32" s="48">
        <f t="shared" si="19"/>
        <v>0</v>
      </c>
      <c r="AH32" s="48">
        <f t="shared" si="19"/>
        <v>0</v>
      </c>
      <c r="AI32" s="48">
        <f t="shared" si="19"/>
        <v>0</v>
      </c>
      <c r="AJ32" s="48">
        <f t="shared" si="19"/>
        <v>0</v>
      </c>
      <c r="AK32" s="48">
        <f t="shared" si="19"/>
        <v>0</v>
      </c>
      <c r="AL32" s="48">
        <f t="shared" si="19"/>
        <v>0</v>
      </c>
      <c r="AM32" s="48">
        <f t="shared" si="19"/>
        <v>0</v>
      </c>
      <c r="AN32" s="48">
        <f t="shared" si="19"/>
        <v>1</v>
      </c>
      <c r="AO32" s="48">
        <f t="shared" si="19"/>
        <v>1</v>
      </c>
      <c r="AP32" s="48">
        <f t="shared" si="19"/>
        <v>1</v>
      </c>
      <c r="AQ32" s="48">
        <f t="shared" si="19"/>
        <v>1</v>
      </c>
      <c r="AR32" s="48">
        <f t="shared" si="20"/>
        <v>1</v>
      </c>
      <c r="AS32" s="48">
        <f t="shared" si="20"/>
        <v>1</v>
      </c>
      <c r="AT32" s="48">
        <f t="shared" si="20"/>
        <v>0</v>
      </c>
      <c r="AU32" s="48">
        <f t="shared" si="20"/>
        <v>0</v>
      </c>
      <c r="AV32" s="48">
        <f t="shared" si="20"/>
        <v>0</v>
      </c>
      <c r="AW32" s="48">
        <f t="shared" si="20"/>
        <v>0</v>
      </c>
      <c r="AX32" s="48">
        <f t="shared" si="20"/>
        <v>0</v>
      </c>
      <c r="AY32" s="48">
        <f t="shared" si="20"/>
        <v>0</v>
      </c>
      <c r="AZ32" s="48">
        <f t="shared" si="20"/>
        <v>0</v>
      </c>
      <c r="BA32" s="48">
        <f t="shared" si="20"/>
        <v>0</v>
      </c>
      <c r="BB32" s="48">
        <f t="shared" si="20"/>
        <v>0</v>
      </c>
      <c r="BC32" s="48">
        <f t="shared" si="20"/>
        <v>0</v>
      </c>
      <c r="BD32" s="48">
        <f t="shared" si="20"/>
        <v>0</v>
      </c>
      <c r="BE32" s="48">
        <f t="shared" si="20"/>
        <v>0</v>
      </c>
      <c r="BF32" s="48">
        <f t="shared" si="20"/>
        <v>0</v>
      </c>
      <c r="BG32" s="48">
        <f t="shared" si="20"/>
        <v>0</v>
      </c>
      <c r="BH32" s="48">
        <f t="shared" si="17"/>
        <v>0</v>
      </c>
      <c r="BI32" s="48">
        <f t="shared" si="17"/>
        <v>0</v>
      </c>
      <c r="BJ32" s="48">
        <f t="shared" si="17"/>
        <v>0</v>
      </c>
      <c r="BK32" s="48">
        <f t="shared" si="17"/>
        <v>0</v>
      </c>
      <c r="BL32" s="48">
        <f t="shared" si="17"/>
        <v>0</v>
      </c>
      <c r="BM32" s="48">
        <f t="shared" si="17"/>
        <v>0</v>
      </c>
      <c r="BN32" s="48">
        <f t="shared" si="17"/>
        <v>0</v>
      </c>
    </row>
    <row r="33" spans="1:66" outlineLevel="1" x14ac:dyDescent="0.25">
      <c r="A33" s="26" t="str">
        <f t="shared" si="18"/>
        <v>S4-5</v>
      </c>
      <c r="B33" s="18" t="str">
        <f>"Submit " &amp; B28</f>
        <v xml:space="preserve">Submit Final Report </v>
      </c>
      <c r="C33" s="11">
        <v>44294</v>
      </c>
      <c r="D33" s="45"/>
      <c r="E33" s="20">
        <f t="shared" si="21"/>
        <v>44285</v>
      </c>
      <c r="F33" s="20">
        <f t="shared" si="5"/>
        <v>44287</v>
      </c>
      <c r="G33" s="43">
        <v>2</v>
      </c>
      <c r="I33" s="19" t="str">
        <f ca="1">IF(F33&lt;=$B$5,G33,"")</f>
        <v/>
      </c>
      <c r="J33" s="13"/>
      <c r="L33" s="48">
        <f t="shared" si="15"/>
        <v>0</v>
      </c>
      <c r="M33" s="48">
        <f t="shared" si="15"/>
        <v>0</v>
      </c>
      <c r="N33" s="48">
        <f t="shared" si="15"/>
        <v>0</v>
      </c>
      <c r="O33" s="48">
        <f t="shared" si="15"/>
        <v>0</v>
      </c>
      <c r="P33" s="48">
        <f t="shared" si="15"/>
        <v>0</v>
      </c>
      <c r="Q33" s="48">
        <f t="shared" si="15"/>
        <v>0</v>
      </c>
      <c r="R33" s="48">
        <f t="shared" si="15"/>
        <v>0</v>
      </c>
      <c r="S33" s="48">
        <f t="shared" si="15"/>
        <v>0</v>
      </c>
      <c r="T33" s="48">
        <f t="shared" si="15"/>
        <v>0</v>
      </c>
      <c r="U33" s="48">
        <f t="shared" si="15"/>
        <v>0</v>
      </c>
      <c r="V33" s="48">
        <f t="shared" si="15"/>
        <v>0</v>
      </c>
      <c r="W33" s="48">
        <f t="shared" si="15"/>
        <v>0</v>
      </c>
      <c r="X33" s="48">
        <f t="shared" si="15"/>
        <v>0</v>
      </c>
      <c r="Y33" s="48">
        <f t="shared" si="15"/>
        <v>0</v>
      </c>
      <c r="Z33" s="48">
        <f t="shared" si="15"/>
        <v>0</v>
      </c>
      <c r="AA33" s="48">
        <f t="shared" si="15"/>
        <v>0</v>
      </c>
      <c r="AB33" s="48">
        <f t="shared" si="19"/>
        <v>0</v>
      </c>
      <c r="AC33" s="48">
        <f t="shared" si="19"/>
        <v>0</v>
      </c>
      <c r="AD33" s="48">
        <f t="shared" si="19"/>
        <v>0</v>
      </c>
      <c r="AE33" s="48">
        <f t="shared" si="19"/>
        <v>0</v>
      </c>
      <c r="AF33" s="48">
        <f t="shared" si="19"/>
        <v>0</v>
      </c>
      <c r="AG33" s="48">
        <f t="shared" si="19"/>
        <v>0</v>
      </c>
      <c r="AH33" s="48">
        <f t="shared" si="19"/>
        <v>0</v>
      </c>
      <c r="AI33" s="48">
        <f t="shared" si="19"/>
        <v>0</v>
      </c>
      <c r="AJ33" s="48">
        <f t="shared" si="19"/>
        <v>0</v>
      </c>
      <c r="AK33" s="48">
        <f t="shared" si="19"/>
        <v>0</v>
      </c>
      <c r="AL33" s="48">
        <f t="shared" si="19"/>
        <v>0</v>
      </c>
      <c r="AM33" s="48">
        <f t="shared" si="19"/>
        <v>0</v>
      </c>
      <c r="AN33" s="48">
        <f t="shared" si="19"/>
        <v>0</v>
      </c>
      <c r="AO33" s="48">
        <f t="shared" si="19"/>
        <v>0</v>
      </c>
      <c r="AP33" s="48">
        <f t="shared" si="19"/>
        <v>0</v>
      </c>
      <c r="AQ33" s="48">
        <f t="shared" si="19"/>
        <v>0</v>
      </c>
      <c r="AR33" s="48">
        <f t="shared" si="20"/>
        <v>0</v>
      </c>
      <c r="AS33" s="48">
        <f t="shared" si="20"/>
        <v>1</v>
      </c>
      <c r="AT33" s="48">
        <f t="shared" si="20"/>
        <v>1</v>
      </c>
      <c r="AU33" s="48">
        <f t="shared" si="20"/>
        <v>1</v>
      </c>
      <c r="AV33" s="48">
        <f t="shared" si="20"/>
        <v>0</v>
      </c>
      <c r="AW33" s="48">
        <f t="shared" si="20"/>
        <v>0</v>
      </c>
      <c r="AX33" s="48">
        <f t="shared" si="20"/>
        <v>0</v>
      </c>
      <c r="AY33" s="48">
        <f t="shared" si="20"/>
        <v>0</v>
      </c>
      <c r="AZ33" s="48">
        <f t="shared" si="20"/>
        <v>0</v>
      </c>
      <c r="BA33" s="48">
        <f t="shared" si="20"/>
        <v>0</v>
      </c>
      <c r="BB33" s="48">
        <f t="shared" si="20"/>
        <v>0</v>
      </c>
      <c r="BC33" s="48">
        <f t="shared" si="20"/>
        <v>0</v>
      </c>
      <c r="BD33" s="48">
        <f t="shared" si="20"/>
        <v>0</v>
      </c>
      <c r="BE33" s="48">
        <f t="shared" si="20"/>
        <v>0</v>
      </c>
      <c r="BF33" s="48">
        <f t="shared" si="20"/>
        <v>0</v>
      </c>
      <c r="BG33" s="48">
        <f t="shared" si="20"/>
        <v>0</v>
      </c>
      <c r="BH33" s="48">
        <f t="shared" si="17"/>
        <v>0</v>
      </c>
      <c r="BI33" s="48">
        <f t="shared" si="17"/>
        <v>0</v>
      </c>
      <c r="BJ33" s="48">
        <f t="shared" si="17"/>
        <v>0</v>
      </c>
      <c r="BK33" s="48">
        <f t="shared" si="17"/>
        <v>0</v>
      </c>
      <c r="BL33" s="48">
        <f t="shared" si="17"/>
        <v>0</v>
      </c>
      <c r="BM33" s="48">
        <f t="shared" si="17"/>
        <v>0</v>
      </c>
      <c r="BN33" s="48">
        <f t="shared" si="17"/>
        <v>0</v>
      </c>
    </row>
    <row r="34" spans="1:66" x14ac:dyDescent="0.25">
      <c r="A34" s="14" t="s">
        <v>41</v>
      </c>
      <c r="B34" s="15" t="s">
        <v>48</v>
      </c>
      <c r="C34" s="16">
        <f>MAX(C35:C39)</f>
        <v>44301</v>
      </c>
      <c r="D34" s="44"/>
      <c r="E34" s="16">
        <f>MIN(E35:E39)</f>
        <v>44287</v>
      </c>
      <c r="F34" s="16">
        <f>MAX(F35:F39)</f>
        <v>44302</v>
      </c>
      <c r="G34" s="15">
        <f>SUM(G35:G39)</f>
        <v>15</v>
      </c>
      <c r="H34" s="15">
        <f>SUM(H35:H39)/$G$9</f>
        <v>0</v>
      </c>
      <c r="I34" s="17">
        <f ca="1">SUM(I35:I39)/$G$9</f>
        <v>0</v>
      </c>
      <c r="J34" s="17">
        <v>0.2</v>
      </c>
      <c r="L34" s="48">
        <f>IF(AND($F34-L$7&gt;=0,L$7-$E34&gt;=0),1,0)</f>
        <v>0</v>
      </c>
      <c r="M34" s="48">
        <f t="shared" si="15"/>
        <v>0</v>
      </c>
      <c r="N34" s="48">
        <f t="shared" si="15"/>
        <v>0</v>
      </c>
      <c r="O34" s="48">
        <f t="shared" si="15"/>
        <v>0</v>
      </c>
      <c r="P34" s="48">
        <f t="shared" si="15"/>
        <v>0</v>
      </c>
      <c r="Q34" s="48">
        <f t="shared" si="15"/>
        <v>0</v>
      </c>
      <c r="R34" s="48">
        <f t="shared" si="15"/>
        <v>0</v>
      </c>
      <c r="S34" s="48">
        <f t="shared" si="15"/>
        <v>0</v>
      </c>
      <c r="T34" s="48">
        <f t="shared" si="15"/>
        <v>0</v>
      </c>
      <c r="U34" s="48">
        <f t="shared" si="15"/>
        <v>0</v>
      </c>
      <c r="V34" s="48">
        <f t="shared" si="15"/>
        <v>0</v>
      </c>
      <c r="W34" s="48">
        <f t="shared" si="15"/>
        <v>0</v>
      </c>
      <c r="X34" s="48">
        <f t="shared" si="15"/>
        <v>0</v>
      </c>
      <c r="Y34" s="48">
        <f t="shared" si="15"/>
        <v>0</v>
      </c>
      <c r="Z34" s="48">
        <f t="shared" si="15"/>
        <v>0</v>
      </c>
      <c r="AA34" s="48">
        <f t="shared" si="15"/>
        <v>0</v>
      </c>
      <c r="AB34" s="48">
        <f t="shared" si="19"/>
        <v>0</v>
      </c>
      <c r="AC34" s="48">
        <f t="shared" si="19"/>
        <v>0</v>
      </c>
      <c r="AD34" s="48">
        <f t="shared" si="19"/>
        <v>0</v>
      </c>
      <c r="AE34" s="48">
        <f t="shared" si="19"/>
        <v>0</v>
      </c>
      <c r="AF34" s="48">
        <f t="shared" si="19"/>
        <v>0</v>
      </c>
      <c r="AG34" s="48">
        <f t="shared" si="19"/>
        <v>0</v>
      </c>
      <c r="AH34" s="48">
        <f t="shared" si="19"/>
        <v>0</v>
      </c>
      <c r="AI34" s="48">
        <f t="shared" si="19"/>
        <v>0</v>
      </c>
      <c r="AJ34" s="48">
        <f t="shared" si="19"/>
        <v>0</v>
      </c>
      <c r="AK34" s="48">
        <f t="shared" si="19"/>
        <v>0</v>
      </c>
      <c r="AL34" s="48">
        <f t="shared" si="19"/>
        <v>0</v>
      </c>
      <c r="AM34" s="48">
        <f t="shared" si="19"/>
        <v>0</v>
      </c>
      <c r="AN34" s="48">
        <f t="shared" si="19"/>
        <v>0</v>
      </c>
      <c r="AO34" s="48">
        <f t="shared" si="19"/>
        <v>0</v>
      </c>
      <c r="AP34" s="48">
        <f t="shared" si="19"/>
        <v>0</v>
      </c>
      <c r="AQ34" s="48">
        <f t="shared" si="19"/>
        <v>0</v>
      </c>
      <c r="AR34" s="48">
        <f t="shared" si="20"/>
        <v>0</v>
      </c>
      <c r="AS34" s="48">
        <f t="shared" si="20"/>
        <v>0</v>
      </c>
      <c r="AT34" s="48">
        <f t="shared" si="20"/>
        <v>0</v>
      </c>
      <c r="AU34" s="48">
        <f t="shared" si="20"/>
        <v>1</v>
      </c>
      <c r="AV34" s="48">
        <f t="shared" si="20"/>
        <v>1</v>
      </c>
      <c r="AW34" s="48">
        <f t="shared" si="20"/>
        <v>1</v>
      </c>
      <c r="AX34" s="48">
        <f t="shared" si="20"/>
        <v>1</v>
      </c>
      <c r="AY34" s="48">
        <f t="shared" si="20"/>
        <v>1</v>
      </c>
      <c r="AZ34" s="48">
        <f t="shared" si="20"/>
        <v>1</v>
      </c>
      <c r="BA34" s="48">
        <f t="shared" si="20"/>
        <v>1</v>
      </c>
      <c r="BB34" s="48">
        <f t="shared" si="20"/>
        <v>1</v>
      </c>
      <c r="BC34" s="48">
        <f t="shared" si="20"/>
        <v>1</v>
      </c>
      <c r="BD34" s="48">
        <f t="shared" si="20"/>
        <v>1</v>
      </c>
      <c r="BE34" s="48">
        <f t="shared" si="20"/>
        <v>1</v>
      </c>
      <c r="BF34" s="48">
        <f t="shared" si="20"/>
        <v>1</v>
      </c>
      <c r="BG34" s="48">
        <f t="shared" si="20"/>
        <v>1</v>
      </c>
      <c r="BH34" s="48">
        <f t="shared" si="17"/>
        <v>1</v>
      </c>
      <c r="BI34" s="48">
        <f t="shared" si="17"/>
        <v>1</v>
      </c>
      <c r="BJ34" s="48">
        <f t="shared" si="17"/>
        <v>1</v>
      </c>
      <c r="BK34" s="48">
        <f t="shared" si="17"/>
        <v>0</v>
      </c>
      <c r="BL34" s="48">
        <f t="shared" si="17"/>
        <v>0</v>
      </c>
      <c r="BM34" s="48">
        <f t="shared" si="17"/>
        <v>0</v>
      </c>
      <c r="BN34" s="48">
        <f t="shared" si="17"/>
        <v>0</v>
      </c>
    </row>
    <row r="35" spans="1:66" outlineLevel="1" x14ac:dyDescent="0.25">
      <c r="A35" s="26" t="str">
        <f>A$34 &amp; "-" &amp; ROW() - ROW(A$34)</f>
        <v>S5-1</v>
      </c>
      <c r="B35" s="24" t="s">
        <v>46</v>
      </c>
      <c r="D35" s="12" t="str">
        <f>A32</f>
        <v>S4-4</v>
      </c>
      <c r="E35" s="20">
        <f>F33</f>
        <v>44287</v>
      </c>
      <c r="F35" s="20">
        <f t="shared" si="5"/>
        <v>44287</v>
      </c>
      <c r="G35" s="43">
        <v>0</v>
      </c>
      <c r="I35" s="19" t="str">
        <f ca="1">IF(F35&lt;=$B$5,G35,"")</f>
        <v/>
      </c>
      <c r="J35" s="13"/>
      <c r="L35" s="48">
        <f t="shared" si="15"/>
        <v>0</v>
      </c>
      <c r="M35" s="48">
        <f t="shared" si="15"/>
        <v>0</v>
      </c>
      <c r="N35" s="48">
        <f t="shared" si="15"/>
        <v>0</v>
      </c>
      <c r="O35" s="48">
        <f t="shared" si="15"/>
        <v>0</v>
      </c>
      <c r="P35" s="48">
        <f t="shared" si="15"/>
        <v>0</v>
      </c>
      <c r="Q35" s="48">
        <f t="shared" si="15"/>
        <v>0</v>
      </c>
      <c r="R35" s="48">
        <f t="shared" si="15"/>
        <v>0</v>
      </c>
      <c r="S35" s="48">
        <f t="shared" si="15"/>
        <v>0</v>
      </c>
      <c r="T35" s="48">
        <f t="shared" si="15"/>
        <v>0</v>
      </c>
      <c r="U35" s="48">
        <f t="shared" si="15"/>
        <v>0</v>
      </c>
      <c r="V35" s="48">
        <f t="shared" si="15"/>
        <v>0</v>
      </c>
      <c r="W35" s="48">
        <f t="shared" si="15"/>
        <v>0</v>
      </c>
      <c r="X35" s="48">
        <f t="shared" si="15"/>
        <v>0</v>
      </c>
      <c r="Y35" s="48">
        <f t="shared" si="15"/>
        <v>0</v>
      </c>
      <c r="Z35" s="48">
        <f t="shared" si="15"/>
        <v>0</v>
      </c>
      <c r="AA35" s="48">
        <f t="shared" si="15"/>
        <v>0</v>
      </c>
      <c r="AB35" s="48">
        <f t="shared" si="19"/>
        <v>0</v>
      </c>
      <c r="AC35" s="48">
        <f t="shared" si="19"/>
        <v>0</v>
      </c>
      <c r="AD35" s="48">
        <f t="shared" si="19"/>
        <v>0</v>
      </c>
      <c r="AE35" s="48">
        <f t="shared" si="19"/>
        <v>0</v>
      </c>
      <c r="AF35" s="48">
        <f t="shared" si="19"/>
        <v>0</v>
      </c>
      <c r="AG35" s="48">
        <f t="shared" si="19"/>
        <v>0</v>
      </c>
      <c r="AH35" s="48">
        <f t="shared" si="19"/>
        <v>0</v>
      </c>
      <c r="AI35" s="48">
        <f t="shared" si="19"/>
        <v>0</v>
      </c>
      <c r="AJ35" s="48">
        <f t="shared" si="19"/>
        <v>0</v>
      </c>
      <c r="AK35" s="48">
        <f t="shared" si="19"/>
        <v>0</v>
      </c>
      <c r="AL35" s="48">
        <f t="shared" si="19"/>
        <v>0</v>
      </c>
      <c r="AM35" s="48">
        <f t="shared" si="19"/>
        <v>0</v>
      </c>
      <c r="AN35" s="48">
        <f t="shared" si="19"/>
        <v>0</v>
      </c>
      <c r="AO35" s="48">
        <f t="shared" si="19"/>
        <v>0</v>
      </c>
      <c r="AP35" s="48">
        <f t="shared" si="19"/>
        <v>0</v>
      </c>
      <c r="AQ35" s="48">
        <f t="shared" si="19"/>
        <v>0</v>
      </c>
      <c r="AR35" s="48">
        <f t="shared" si="20"/>
        <v>0</v>
      </c>
      <c r="AS35" s="48">
        <f t="shared" si="20"/>
        <v>0</v>
      </c>
      <c r="AT35" s="48">
        <f t="shared" si="20"/>
        <v>0</v>
      </c>
      <c r="AU35" s="48">
        <f t="shared" si="20"/>
        <v>1</v>
      </c>
      <c r="AV35" s="48">
        <f t="shared" si="20"/>
        <v>0</v>
      </c>
      <c r="AW35" s="48">
        <f t="shared" si="20"/>
        <v>0</v>
      </c>
      <c r="AX35" s="48">
        <f t="shared" si="20"/>
        <v>0</v>
      </c>
      <c r="AY35" s="48">
        <f t="shared" si="20"/>
        <v>0</v>
      </c>
      <c r="AZ35" s="48">
        <f t="shared" si="20"/>
        <v>0</v>
      </c>
      <c r="BA35" s="48">
        <f t="shared" si="20"/>
        <v>0</v>
      </c>
      <c r="BB35" s="48">
        <f t="shared" si="20"/>
        <v>0</v>
      </c>
      <c r="BC35" s="48">
        <f t="shared" si="20"/>
        <v>0</v>
      </c>
      <c r="BD35" s="48">
        <f t="shared" si="20"/>
        <v>0</v>
      </c>
      <c r="BE35" s="48">
        <f t="shared" si="20"/>
        <v>0</v>
      </c>
      <c r="BF35" s="48">
        <f t="shared" si="20"/>
        <v>0</v>
      </c>
      <c r="BG35" s="48">
        <f t="shared" si="20"/>
        <v>0</v>
      </c>
      <c r="BH35" s="48">
        <f t="shared" si="17"/>
        <v>0</v>
      </c>
      <c r="BI35" s="48">
        <f t="shared" si="17"/>
        <v>0</v>
      </c>
      <c r="BJ35" s="48">
        <f t="shared" si="17"/>
        <v>0</v>
      </c>
      <c r="BK35" s="48">
        <f t="shared" si="17"/>
        <v>0</v>
      </c>
      <c r="BL35" s="48">
        <f t="shared" si="17"/>
        <v>0</v>
      </c>
      <c r="BM35" s="48">
        <f t="shared" si="17"/>
        <v>0</v>
      </c>
      <c r="BN35" s="48">
        <f t="shared" si="17"/>
        <v>0</v>
      </c>
    </row>
    <row r="36" spans="1:66" outlineLevel="1" x14ac:dyDescent="0.25">
      <c r="A36" s="26" t="str">
        <f t="shared" ref="A36:A39" si="22">A$34 &amp; "-" &amp; ROW() - ROW(A$34)</f>
        <v>S5-2</v>
      </c>
      <c r="B36" s="10" t="str">
        <f>"Draft " &amp; B34</f>
        <v>Draft Final “Boardroom” Presentation</v>
      </c>
      <c r="E36" s="20">
        <f>F35</f>
        <v>44287</v>
      </c>
      <c r="F36" s="20">
        <f t="shared" si="5"/>
        <v>44290</v>
      </c>
      <c r="G36" s="43">
        <v>3</v>
      </c>
      <c r="I36" s="19" t="str">
        <f ca="1">IF(F36&lt;=$B$5,G36,"")</f>
        <v/>
      </c>
      <c r="J36" s="13"/>
      <c r="L36" s="48">
        <f t="shared" si="15"/>
        <v>0</v>
      </c>
      <c r="M36" s="48">
        <f t="shared" si="15"/>
        <v>0</v>
      </c>
      <c r="N36" s="48">
        <f t="shared" si="15"/>
        <v>0</v>
      </c>
      <c r="O36" s="48">
        <f t="shared" si="15"/>
        <v>0</v>
      </c>
      <c r="P36" s="48">
        <f t="shared" si="15"/>
        <v>0</v>
      </c>
      <c r="Q36" s="48">
        <f t="shared" si="15"/>
        <v>0</v>
      </c>
      <c r="R36" s="48">
        <f t="shared" si="15"/>
        <v>0</v>
      </c>
      <c r="S36" s="48">
        <f t="shared" si="15"/>
        <v>0</v>
      </c>
      <c r="T36" s="48">
        <f t="shared" si="15"/>
        <v>0</v>
      </c>
      <c r="U36" s="48">
        <f t="shared" si="15"/>
        <v>0</v>
      </c>
      <c r="V36" s="48">
        <f t="shared" si="15"/>
        <v>0</v>
      </c>
      <c r="W36" s="48">
        <f t="shared" si="15"/>
        <v>0</v>
      </c>
      <c r="X36" s="48">
        <f t="shared" si="15"/>
        <v>0</v>
      </c>
      <c r="Y36" s="48">
        <f t="shared" si="15"/>
        <v>0</v>
      </c>
      <c r="Z36" s="48">
        <f t="shared" si="15"/>
        <v>0</v>
      </c>
      <c r="AA36" s="48">
        <f t="shared" si="15"/>
        <v>0</v>
      </c>
      <c r="AB36" s="48">
        <f t="shared" si="19"/>
        <v>0</v>
      </c>
      <c r="AC36" s="48">
        <f t="shared" si="19"/>
        <v>0</v>
      </c>
      <c r="AD36" s="48">
        <f t="shared" si="19"/>
        <v>0</v>
      </c>
      <c r="AE36" s="48">
        <f t="shared" si="19"/>
        <v>0</v>
      </c>
      <c r="AF36" s="48">
        <f t="shared" si="19"/>
        <v>0</v>
      </c>
      <c r="AG36" s="48">
        <f t="shared" si="19"/>
        <v>0</v>
      </c>
      <c r="AH36" s="48">
        <f t="shared" si="19"/>
        <v>0</v>
      </c>
      <c r="AI36" s="48">
        <f t="shared" si="19"/>
        <v>0</v>
      </c>
      <c r="AJ36" s="48">
        <f t="shared" si="19"/>
        <v>0</v>
      </c>
      <c r="AK36" s="48">
        <f t="shared" si="19"/>
        <v>0</v>
      </c>
      <c r="AL36" s="48">
        <f t="shared" si="19"/>
        <v>0</v>
      </c>
      <c r="AM36" s="48">
        <f t="shared" si="19"/>
        <v>0</v>
      </c>
      <c r="AN36" s="48">
        <f t="shared" si="19"/>
        <v>0</v>
      </c>
      <c r="AO36" s="48">
        <f t="shared" si="19"/>
        <v>0</v>
      </c>
      <c r="AP36" s="48">
        <f t="shared" si="19"/>
        <v>0</v>
      </c>
      <c r="AQ36" s="48">
        <f t="shared" si="19"/>
        <v>0</v>
      </c>
      <c r="AR36" s="48">
        <f t="shared" si="20"/>
        <v>0</v>
      </c>
      <c r="AS36" s="48">
        <f t="shared" si="20"/>
        <v>0</v>
      </c>
      <c r="AT36" s="48">
        <f t="shared" si="20"/>
        <v>0</v>
      </c>
      <c r="AU36" s="48">
        <f t="shared" si="20"/>
        <v>1</v>
      </c>
      <c r="AV36" s="48">
        <f t="shared" si="20"/>
        <v>1</v>
      </c>
      <c r="AW36" s="48">
        <f t="shared" si="20"/>
        <v>1</v>
      </c>
      <c r="AX36" s="48">
        <f t="shared" si="20"/>
        <v>1</v>
      </c>
      <c r="AY36" s="48">
        <f t="shared" si="20"/>
        <v>0</v>
      </c>
      <c r="AZ36" s="48">
        <f t="shared" si="20"/>
        <v>0</v>
      </c>
      <c r="BA36" s="48">
        <f t="shared" si="20"/>
        <v>0</v>
      </c>
      <c r="BB36" s="48">
        <f t="shared" si="20"/>
        <v>0</v>
      </c>
      <c r="BC36" s="48">
        <f t="shared" si="20"/>
        <v>0</v>
      </c>
      <c r="BD36" s="48">
        <f t="shared" si="20"/>
        <v>0</v>
      </c>
      <c r="BE36" s="48">
        <f t="shared" si="20"/>
        <v>0</v>
      </c>
      <c r="BF36" s="48">
        <f t="shared" si="20"/>
        <v>0</v>
      </c>
      <c r="BG36" s="48">
        <f t="shared" si="20"/>
        <v>0</v>
      </c>
      <c r="BH36" s="48">
        <f t="shared" si="17"/>
        <v>0</v>
      </c>
      <c r="BI36" s="48">
        <f t="shared" si="17"/>
        <v>0</v>
      </c>
      <c r="BJ36" s="48">
        <f t="shared" si="17"/>
        <v>0</v>
      </c>
      <c r="BK36" s="48">
        <f t="shared" si="17"/>
        <v>0</v>
      </c>
      <c r="BL36" s="48">
        <f t="shared" si="17"/>
        <v>0</v>
      </c>
      <c r="BM36" s="48">
        <f t="shared" si="17"/>
        <v>0</v>
      </c>
      <c r="BN36" s="48">
        <f t="shared" si="17"/>
        <v>0</v>
      </c>
    </row>
    <row r="37" spans="1:66" outlineLevel="1" x14ac:dyDescent="0.25">
      <c r="A37" s="26" t="str">
        <f t="shared" si="22"/>
        <v>S5-3</v>
      </c>
      <c r="B37" s="10" t="str">
        <f>"Develop " &amp; B34</f>
        <v>Develop Final “Boardroom” Presentation</v>
      </c>
      <c r="E37" s="20">
        <f t="shared" ref="E37:E39" si="23">F36</f>
        <v>44290</v>
      </c>
      <c r="F37" s="20">
        <f t="shared" si="5"/>
        <v>44292</v>
      </c>
      <c r="G37" s="43">
        <v>2</v>
      </c>
      <c r="I37" s="19" t="str">
        <f ca="1">IF(F37&lt;=$B$5,G37,"")</f>
        <v/>
      </c>
      <c r="J37" s="13"/>
      <c r="L37" s="48">
        <f t="shared" si="15"/>
        <v>0</v>
      </c>
      <c r="M37" s="48">
        <f t="shared" si="15"/>
        <v>0</v>
      </c>
      <c r="N37" s="48">
        <f t="shared" si="15"/>
        <v>0</v>
      </c>
      <c r="O37" s="48">
        <f t="shared" si="15"/>
        <v>0</v>
      </c>
      <c r="P37" s="48">
        <f t="shared" si="15"/>
        <v>0</v>
      </c>
      <c r="Q37" s="48">
        <f t="shared" si="15"/>
        <v>0</v>
      </c>
      <c r="R37" s="48">
        <f t="shared" si="15"/>
        <v>0</v>
      </c>
      <c r="S37" s="48">
        <f t="shared" si="15"/>
        <v>0</v>
      </c>
      <c r="T37" s="48">
        <f t="shared" si="15"/>
        <v>0</v>
      </c>
      <c r="U37" s="48">
        <f t="shared" si="15"/>
        <v>0</v>
      </c>
      <c r="V37" s="48">
        <f t="shared" si="15"/>
        <v>0</v>
      </c>
      <c r="W37" s="48">
        <f t="shared" si="15"/>
        <v>0</v>
      </c>
      <c r="X37" s="48">
        <f t="shared" si="15"/>
        <v>0</v>
      </c>
      <c r="Y37" s="48">
        <f t="shared" si="15"/>
        <v>0</v>
      </c>
      <c r="Z37" s="48">
        <f t="shared" si="15"/>
        <v>0</v>
      </c>
      <c r="AA37" s="48">
        <f t="shared" si="15"/>
        <v>0</v>
      </c>
      <c r="AB37" s="48">
        <f t="shared" si="19"/>
        <v>0</v>
      </c>
      <c r="AC37" s="48">
        <f t="shared" si="19"/>
        <v>0</v>
      </c>
      <c r="AD37" s="48">
        <f t="shared" si="19"/>
        <v>0</v>
      </c>
      <c r="AE37" s="48">
        <f t="shared" si="19"/>
        <v>0</v>
      </c>
      <c r="AF37" s="48">
        <f t="shared" si="19"/>
        <v>0</v>
      </c>
      <c r="AG37" s="48">
        <f t="shared" si="19"/>
        <v>0</v>
      </c>
      <c r="AH37" s="48">
        <f t="shared" si="19"/>
        <v>0</v>
      </c>
      <c r="AI37" s="48">
        <f t="shared" si="19"/>
        <v>0</v>
      </c>
      <c r="AJ37" s="48">
        <f t="shared" si="19"/>
        <v>0</v>
      </c>
      <c r="AK37" s="48">
        <f t="shared" si="19"/>
        <v>0</v>
      </c>
      <c r="AL37" s="48">
        <f t="shared" si="19"/>
        <v>0</v>
      </c>
      <c r="AM37" s="48">
        <f t="shared" si="19"/>
        <v>0</v>
      </c>
      <c r="AN37" s="48">
        <f t="shared" si="19"/>
        <v>0</v>
      </c>
      <c r="AO37" s="48">
        <f t="shared" si="19"/>
        <v>0</v>
      </c>
      <c r="AP37" s="48">
        <f t="shared" si="19"/>
        <v>0</v>
      </c>
      <c r="AQ37" s="48">
        <f t="shared" si="19"/>
        <v>0</v>
      </c>
      <c r="AR37" s="48">
        <f t="shared" si="20"/>
        <v>0</v>
      </c>
      <c r="AS37" s="48">
        <f t="shared" si="20"/>
        <v>0</v>
      </c>
      <c r="AT37" s="48">
        <f t="shared" si="20"/>
        <v>0</v>
      </c>
      <c r="AU37" s="48">
        <f t="shared" si="20"/>
        <v>0</v>
      </c>
      <c r="AV37" s="48">
        <f t="shared" si="20"/>
        <v>0</v>
      </c>
      <c r="AW37" s="48">
        <f t="shared" si="20"/>
        <v>0</v>
      </c>
      <c r="AX37" s="48">
        <f t="shared" si="20"/>
        <v>1</v>
      </c>
      <c r="AY37" s="48">
        <f t="shared" si="20"/>
        <v>1</v>
      </c>
      <c r="AZ37" s="48">
        <f t="shared" si="20"/>
        <v>1</v>
      </c>
      <c r="BA37" s="48">
        <f t="shared" si="20"/>
        <v>0</v>
      </c>
      <c r="BB37" s="48">
        <f t="shared" si="20"/>
        <v>0</v>
      </c>
      <c r="BC37" s="48">
        <f t="shared" si="20"/>
        <v>0</v>
      </c>
      <c r="BD37" s="48">
        <f t="shared" si="20"/>
        <v>0</v>
      </c>
      <c r="BE37" s="48">
        <f t="shared" si="20"/>
        <v>0</v>
      </c>
      <c r="BF37" s="48">
        <f t="shared" si="20"/>
        <v>0</v>
      </c>
      <c r="BG37" s="48">
        <f t="shared" si="20"/>
        <v>0</v>
      </c>
      <c r="BH37" s="48">
        <f t="shared" si="17"/>
        <v>0</v>
      </c>
      <c r="BI37" s="48">
        <f t="shared" si="17"/>
        <v>0</v>
      </c>
      <c r="BJ37" s="48">
        <f t="shared" si="17"/>
        <v>0</v>
      </c>
      <c r="BK37" s="48">
        <f t="shared" si="17"/>
        <v>0</v>
      </c>
      <c r="BL37" s="48">
        <f t="shared" si="17"/>
        <v>0</v>
      </c>
      <c r="BM37" s="48">
        <f t="shared" si="17"/>
        <v>0</v>
      </c>
      <c r="BN37" s="48">
        <f t="shared" si="17"/>
        <v>0</v>
      </c>
    </row>
    <row r="38" spans="1:66" outlineLevel="1" x14ac:dyDescent="0.25">
      <c r="A38" s="26" t="str">
        <f t="shared" si="22"/>
        <v>S5-4</v>
      </c>
      <c r="B38" s="18" t="str">
        <f>"Finalized " &amp;B34</f>
        <v>Finalized Final “Boardroom” Presentation</v>
      </c>
      <c r="E38" s="20">
        <f t="shared" si="23"/>
        <v>44292</v>
      </c>
      <c r="F38" s="20">
        <f t="shared" si="5"/>
        <v>44297</v>
      </c>
      <c r="G38" s="43">
        <v>5</v>
      </c>
      <c r="I38" s="19" t="str">
        <f ca="1">IF(F38&lt;=$B$5,G38,"")</f>
        <v/>
      </c>
      <c r="J38" s="13"/>
      <c r="L38" s="48">
        <f t="shared" si="15"/>
        <v>0</v>
      </c>
      <c r="M38" s="48">
        <f t="shared" si="15"/>
        <v>0</v>
      </c>
      <c r="N38" s="48">
        <f t="shared" si="15"/>
        <v>0</v>
      </c>
      <c r="O38" s="48">
        <f t="shared" si="15"/>
        <v>0</v>
      </c>
      <c r="P38" s="48">
        <f t="shared" si="15"/>
        <v>0</v>
      </c>
      <c r="Q38" s="48">
        <f t="shared" si="15"/>
        <v>0</v>
      </c>
      <c r="R38" s="48">
        <f t="shared" si="15"/>
        <v>0</v>
      </c>
      <c r="S38" s="48">
        <f t="shared" si="15"/>
        <v>0</v>
      </c>
      <c r="T38" s="48">
        <f t="shared" si="15"/>
        <v>0</v>
      </c>
      <c r="U38" s="48">
        <f t="shared" si="15"/>
        <v>0</v>
      </c>
      <c r="V38" s="48">
        <f t="shared" si="15"/>
        <v>0</v>
      </c>
      <c r="W38" s="48">
        <f t="shared" si="15"/>
        <v>0</v>
      </c>
      <c r="X38" s="48">
        <f t="shared" si="15"/>
        <v>0</v>
      </c>
      <c r="Y38" s="48">
        <f t="shared" si="15"/>
        <v>0</v>
      </c>
      <c r="Z38" s="48">
        <f t="shared" si="15"/>
        <v>0</v>
      </c>
      <c r="AA38" s="48">
        <f t="shared" si="15"/>
        <v>0</v>
      </c>
      <c r="AB38" s="48">
        <f t="shared" si="19"/>
        <v>0</v>
      </c>
      <c r="AC38" s="48">
        <f t="shared" si="19"/>
        <v>0</v>
      </c>
      <c r="AD38" s="48">
        <f t="shared" si="19"/>
        <v>0</v>
      </c>
      <c r="AE38" s="48">
        <f t="shared" si="19"/>
        <v>0</v>
      </c>
      <c r="AF38" s="48">
        <f t="shared" si="19"/>
        <v>0</v>
      </c>
      <c r="AG38" s="48">
        <f t="shared" si="19"/>
        <v>0</v>
      </c>
      <c r="AH38" s="48">
        <f t="shared" si="19"/>
        <v>0</v>
      </c>
      <c r="AI38" s="48">
        <f t="shared" si="19"/>
        <v>0</v>
      </c>
      <c r="AJ38" s="48">
        <f t="shared" si="19"/>
        <v>0</v>
      </c>
      <c r="AK38" s="48">
        <f t="shared" si="19"/>
        <v>0</v>
      </c>
      <c r="AL38" s="48">
        <f t="shared" si="19"/>
        <v>0</v>
      </c>
      <c r="AM38" s="48">
        <f t="shared" si="19"/>
        <v>0</v>
      </c>
      <c r="AN38" s="48">
        <f t="shared" si="19"/>
        <v>0</v>
      </c>
      <c r="AO38" s="48">
        <f t="shared" si="19"/>
        <v>0</v>
      </c>
      <c r="AP38" s="48">
        <f t="shared" si="19"/>
        <v>0</v>
      </c>
      <c r="AQ38" s="48">
        <f t="shared" si="19"/>
        <v>0</v>
      </c>
      <c r="AR38" s="48">
        <f t="shared" si="20"/>
        <v>0</v>
      </c>
      <c r="AS38" s="48">
        <f t="shared" si="20"/>
        <v>0</v>
      </c>
      <c r="AT38" s="48">
        <f t="shared" si="20"/>
        <v>0</v>
      </c>
      <c r="AU38" s="48">
        <f t="shared" si="20"/>
        <v>0</v>
      </c>
      <c r="AV38" s="48">
        <f t="shared" si="20"/>
        <v>0</v>
      </c>
      <c r="AW38" s="48">
        <f t="shared" si="20"/>
        <v>0</v>
      </c>
      <c r="AX38" s="48">
        <f t="shared" si="20"/>
        <v>0</v>
      </c>
      <c r="AY38" s="48">
        <f t="shared" si="20"/>
        <v>0</v>
      </c>
      <c r="AZ38" s="48">
        <f t="shared" si="20"/>
        <v>1</v>
      </c>
      <c r="BA38" s="48">
        <f t="shared" si="20"/>
        <v>1</v>
      </c>
      <c r="BB38" s="48">
        <f t="shared" si="20"/>
        <v>1</v>
      </c>
      <c r="BC38" s="48">
        <f t="shared" si="20"/>
        <v>1</v>
      </c>
      <c r="BD38" s="48">
        <f t="shared" si="20"/>
        <v>1</v>
      </c>
      <c r="BE38" s="48">
        <f t="shared" si="20"/>
        <v>1</v>
      </c>
      <c r="BF38" s="48">
        <f t="shared" si="20"/>
        <v>0</v>
      </c>
      <c r="BG38" s="48">
        <f t="shared" si="20"/>
        <v>0</v>
      </c>
      <c r="BH38" s="48">
        <f t="shared" si="17"/>
        <v>0</v>
      </c>
      <c r="BI38" s="48">
        <f t="shared" si="17"/>
        <v>0</v>
      </c>
      <c r="BJ38" s="48">
        <f t="shared" si="17"/>
        <v>0</v>
      </c>
      <c r="BK38" s="48">
        <f t="shared" si="17"/>
        <v>0</v>
      </c>
      <c r="BL38" s="48">
        <f t="shared" si="17"/>
        <v>0</v>
      </c>
      <c r="BM38" s="48">
        <f t="shared" si="17"/>
        <v>0</v>
      </c>
      <c r="BN38" s="48">
        <f t="shared" si="17"/>
        <v>0</v>
      </c>
    </row>
    <row r="39" spans="1:66" outlineLevel="1" x14ac:dyDescent="0.25">
      <c r="A39" s="26" t="str">
        <f t="shared" si="22"/>
        <v>S5-5</v>
      </c>
      <c r="B39" s="18" t="str">
        <f>"Submit " &amp; B34</f>
        <v>Submit Final “Boardroom” Presentation</v>
      </c>
      <c r="C39" s="11">
        <v>44301</v>
      </c>
      <c r="D39" s="45"/>
      <c r="E39" s="20">
        <f t="shared" si="23"/>
        <v>44297</v>
      </c>
      <c r="F39" s="20">
        <f t="shared" si="5"/>
        <v>44302</v>
      </c>
      <c r="G39" s="43">
        <v>5</v>
      </c>
      <c r="I39" s="19" t="str">
        <f ca="1">IF(F39&lt;=$B$5,G39,"")</f>
        <v/>
      </c>
      <c r="J39" s="13"/>
      <c r="L39" s="48">
        <f t="shared" si="15"/>
        <v>0</v>
      </c>
      <c r="M39" s="48">
        <f t="shared" si="15"/>
        <v>0</v>
      </c>
      <c r="N39" s="48">
        <f t="shared" si="15"/>
        <v>0</v>
      </c>
      <c r="O39" s="48">
        <f t="shared" si="15"/>
        <v>0</v>
      </c>
      <c r="P39" s="48">
        <f t="shared" si="15"/>
        <v>0</v>
      </c>
      <c r="Q39" s="48">
        <f t="shared" si="15"/>
        <v>0</v>
      </c>
      <c r="R39" s="48">
        <f t="shared" si="15"/>
        <v>0</v>
      </c>
      <c r="S39" s="48">
        <f t="shared" si="15"/>
        <v>0</v>
      </c>
      <c r="T39" s="48">
        <f t="shared" si="15"/>
        <v>0</v>
      </c>
      <c r="U39" s="48">
        <f t="shared" si="15"/>
        <v>0</v>
      </c>
      <c r="V39" s="48">
        <f t="shared" si="15"/>
        <v>0</v>
      </c>
      <c r="W39" s="48">
        <f t="shared" si="15"/>
        <v>0</v>
      </c>
      <c r="X39" s="48">
        <f t="shared" si="15"/>
        <v>0</v>
      </c>
      <c r="Y39" s="48">
        <f t="shared" si="15"/>
        <v>0</v>
      </c>
      <c r="Z39" s="48">
        <f t="shared" si="15"/>
        <v>0</v>
      </c>
      <c r="AA39" s="48">
        <f t="shared" si="15"/>
        <v>0</v>
      </c>
      <c r="AB39" s="48">
        <f t="shared" si="19"/>
        <v>0</v>
      </c>
      <c r="AC39" s="48">
        <f t="shared" si="19"/>
        <v>0</v>
      </c>
      <c r="AD39" s="48">
        <f t="shared" si="19"/>
        <v>0</v>
      </c>
      <c r="AE39" s="48">
        <f t="shared" si="19"/>
        <v>0</v>
      </c>
      <c r="AF39" s="48">
        <f t="shared" si="19"/>
        <v>0</v>
      </c>
      <c r="AG39" s="48">
        <f t="shared" si="19"/>
        <v>0</v>
      </c>
      <c r="AH39" s="48">
        <f t="shared" si="19"/>
        <v>0</v>
      </c>
      <c r="AI39" s="48">
        <f t="shared" si="19"/>
        <v>0</v>
      </c>
      <c r="AJ39" s="48">
        <f t="shared" si="19"/>
        <v>0</v>
      </c>
      <c r="AK39" s="48">
        <f t="shared" si="19"/>
        <v>0</v>
      </c>
      <c r="AL39" s="48">
        <f t="shared" si="19"/>
        <v>0</v>
      </c>
      <c r="AM39" s="48">
        <f t="shared" si="19"/>
        <v>0</v>
      </c>
      <c r="AN39" s="48">
        <f t="shared" si="19"/>
        <v>0</v>
      </c>
      <c r="AO39" s="48">
        <f t="shared" si="19"/>
        <v>0</v>
      </c>
      <c r="AP39" s="48">
        <f t="shared" si="19"/>
        <v>0</v>
      </c>
      <c r="AQ39" s="48">
        <f t="shared" si="19"/>
        <v>0</v>
      </c>
      <c r="AR39" s="48">
        <f t="shared" si="20"/>
        <v>0</v>
      </c>
      <c r="AS39" s="48">
        <f t="shared" si="20"/>
        <v>0</v>
      </c>
      <c r="AT39" s="48">
        <f t="shared" si="20"/>
        <v>0</v>
      </c>
      <c r="AU39" s="48">
        <f t="shared" si="20"/>
        <v>0</v>
      </c>
      <c r="AV39" s="48">
        <f t="shared" si="20"/>
        <v>0</v>
      </c>
      <c r="AW39" s="48">
        <f t="shared" si="20"/>
        <v>0</v>
      </c>
      <c r="AX39" s="48">
        <f t="shared" si="20"/>
        <v>0</v>
      </c>
      <c r="AY39" s="48">
        <f t="shared" si="20"/>
        <v>0</v>
      </c>
      <c r="AZ39" s="48">
        <f t="shared" si="20"/>
        <v>0</v>
      </c>
      <c r="BA39" s="48">
        <f t="shared" si="20"/>
        <v>0</v>
      </c>
      <c r="BB39" s="48">
        <f t="shared" si="20"/>
        <v>0</v>
      </c>
      <c r="BC39" s="48">
        <f t="shared" si="20"/>
        <v>0</v>
      </c>
      <c r="BD39" s="48">
        <f t="shared" si="20"/>
        <v>0</v>
      </c>
      <c r="BE39" s="48">
        <f t="shared" si="20"/>
        <v>1</v>
      </c>
      <c r="BF39" s="48">
        <f t="shared" si="20"/>
        <v>1</v>
      </c>
      <c r="BG39" s="48">
        <f t="shared" si="20"/>
        <v>1</v>
      </c>
      <c r="BH39" s="48">
        <f t="shared" si="17"/>
        <v>1</v>
      </c>
      <c r="BI39" s="48">
        <f t="shared" si="17"/>
        <v>1</v>
      </c>
      <c r="BJ39" s="48">
        <f t="shared" si="17"/>
        <v>1</v>
      </c>
      <c r="BK39" s="48">
        <f t="shared" si="17"/>
        <v>0</v>
      </c>
      <c r="BL39" s="48">
        <f t="shared" si="17"/>
        <v>0</v>
      </c>
      <c r="BM39" s="48">
        <f t="shared" si="17"/>
        <v>0</v>
      </c>
      <c r="BN39" s="48">
        <f t="shared" si="17"/>
        <v>0</v>
      </c>
    </row>
    <row r="40" spans="1:66" x14ac:dyDescent="0.25">
      <c r="A40" s="14"/>
      <c r="B40" s="15"/>
      <c r="C40" s="16"/>
      <c r="D40" s="44"/>
      <c r="E40" s="16"/>
      <c r="F40" s="16"/>
      <c r="G40" s="15"/>
      <c r="H40" s="15"/>
      <c r="I40" s="17"/>
      <c r="J40" s="17"/>
      <c r="L40" s="48">
        <f t="shared" si="15"/>
        <v>0</v>
      </c>
      <c r="M40" s="48">
        <f t="shared" si="15"/>
        <v>0</v>
      </c>
      <c r="N40" s="48">
        <f t="shared" si="15"/>
        <v>0</v>
      </c>
      <c r="O40" s="48">
        <f t="shared" si="15"/>
        <v>0</v>
      </c>
      <c r="P40" s="48">
        <f t="shared" si="15"/>
        <v>0</v>
      </c>
      <c r="Q40" s="48">
        <f t="shared" si="15"/>
        <v>0</v>
      </c>
      <c r="R40" s="48">
        <f t="shared" si="15"/>
        <v>0</v>
      </c>
      <c r="S40" s="48">
        <f t="shared" si="15"/>
        <v>0</v>
      </c>
      <c r="T40" s="48">
        <f t="shared" si="15"/>
        <v>0</v>
      </c>
      <c r="U40" s="48">
        <f t="shared" si="15"/>
        <v>0</v>
      </c>
      <c r="V40" s="48">
        <f t="shared" si="15"/>
        <v>0</v>
      </c>
      <c r="W40" s="48">
        <f t="shared" si="15"/>
        <v>0</v>
      </c>
      <c r="X40" s="48">
        <f t="shared" si="15"/>
        <v>0</v>
      </c>
      <c r="Y40" s="48">
        <f t="shared" si="15"/>
        <v>0</v>
      </c>
      <c r="Z40" s="48">
        <f t="shared" si="15"/>
        <v>0</v>
      </c>
      <c r="AA40" s="48">
        <f t="shared" si="15"/>
        <v>0</v>
      </c>
      <c r="AB40" s="48">
        <f t="shared" si="19"/>
        <v>0</v>
      </c>
      <c r="AC40" s="48">
        <f t="shared" si="19"/>
        <v>0</v>
      </c>
      <c r="AD40" s="48">
        <f t="shared" si="19"/>
        <v>0</v>
      </c>
      <c r="AE40" s="48">
        <f t="shared" si="19"/>
        <v>0</v>
      </c>
      <c r="AF40" s="48">
        <f t="shared" si="19"/>
        <v>0</v>
      </c>
      <c r="AG40" s="48">
        <f t="shared" si="19"/>
        <v>0</v>
      </c>
      <c r="AH40" s="48">
        <f t="shared" si="19"/>
        <v>0</v>
      </c>
      <c r="AI40" s="48">
        <f t="shared" si="19"/>
        <v>0</v>
      </c>
      <c r="AJ40" s="48">
        <f t="shared" si="19"/>
        <v>0</v>
      </c>
      <c r="AK40" s="48">
        <f t="shared" si="19"/>
        <v>0</v>
      </c>
      <c r="AL40" s="48">
        <f t="shared" si="19"/>
        <v>0</v>
      </c>
      <c r="AM40" s="48">
        <f t="shared" si="19"/>
        <v>0</v>
      </c>
      <c r="AN40" s="48">
        <f t="shared" si="19"/>
        <v>0</v>
      </c>
      <c r="AO40" s="48">
        <f t="shared" si="19"/>
        <v>0</v>
      </c>
      <c r="AP40" s="48">
        <f t="shared" si="19"/>
        <v>0</v>
      </c>
      <c r="AQ40" s="48">
        <f t="shared" si="19"/>
        <v>0</v>
      </c>
      <c r="AR40" s="48">
        <f t="shared" si="20"/>
        <v>0</v>
      </c>
      <c r="AS40" s="48">
        <f t="shared" si="20"/>
        <v>0</v>
      </c>
      <c r="AT40" s="48">
        <f t="shared" si="20"/>
        <v>0</v>
      </c>
      <c r="AU40" s="48">
        <f t="shared" si="20"/>
        <v>0</v>
      </c>
      <c r="AV40" s="48">
        <f t="shared" si="20"/>
        <v>0</v>
      </c>
      <c r="AW40" s="48">
        <f t="shared" si="20"/>
        <v>0</v>
      </c>
      <c r="AX40" s="48">
        <f t="shared" si="20"/>
        <v>0</v>
      </c>
      <c r="AY40" s="48">
        <f t="shared" si="20"/>
        <v>0</v>
      </c>
      <c r="AZ40" s="48">
        <f t="shared" si="20"/>
        <v>0</v>
      </c>
      <c r="BA40" s="48">
        <f t="shared" si="20"/>
        <v>0</v>
      </c>
      <c r="BB40" s="48">
        <f t="shared" si="20"/>
        <v>0</v>
      </c>
      <c r="BC40" s="48">
        <f t="shared" si="20"/>
        <v>0</v>
      </c>
      <c r="BD40" s="48">
        <f t="shared" si="20"/>
        <v>0</v>
      </c>
      <c r="BE40" s="48">
        <f t="shared" si="20"/>
        <v>0</v>
      </c>
      <c r="BF40" s="48">
        <f t="shared" si="20"/>
        <v>0</v>
      </c>
      <c r="BG40" s="48">
        <f t="shared" si="20"/>
        <v>0</v>
      </c>
      <c r="BH40" s="48">
        <f t="shared" si="17"/>
        <v>0</v>
      </c>
      <c r="BI40" s="48">
        <f t="shared" si="17"/>
        <v>0</v>
      </c>
      <c r="BJ40" s="48">
        <f t="shared" si="17"/>
        <v>0</v>
      </c>
      <c r="BK40" s="48">
        <f t="shared" si="17"/>
        <v>0</v>
      </c>
      <c r="BL40" s="48">
        <f t="shared" si="17"/>
        <v>0</v>
      </c>
      <c r="BM40" s="48">
        <f t="shared" si="17"/>
        <v>0</v>
      </c>
      <c r="BN40" s="48">
        <f t="shared" si="17"/>
        <v>0</v>
      </c>
    </row>
    <row r="41" spans="1:66" x14ac:dyDescent="0.25"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7" spans="1:66" x14ac:dyDescent="0.25">
      <c r="A47" s="12"/>
      <c r="J47" s="13"/>
    </row>
    <row r="48" spans="1:66" x14ac:dyDescent="0.25">
      <c r="A48" s="3"/>
      <c r="B48" s="4"/>
      <c r="C48" s="4"/>
      <c r="D48" s="3"/>
      <c r="E48" s="5"/>
      <c r="F48" s="5"/>
      <c r="G48" s="4"/>
      <c r="H48" s="4"/>
      <c r="I48" s="4"/>
      <c r="J48" s="4"/>
    </row>
    <row r="52" spans="1:10" outlineLevel="1" x14ac:dyDescent="0.25">
      <c r="A52" s="14"/>
      <c r="B52" s="15" t="s">
        <v>17</v>
      </c>
      <c r="C52" s="16">
        <f>MAX(C53:C57)</f>
        <v>0</v>
      </c>
      <c r="D52" s="44"/>
      <c r="E52" s="16">
        <f>MIN(E53:E57)</f>
        <v>0</v>
      </c>
      <c r="F52" s="16">
        <f>MAX(F53:F57)</f>
        <v>0</v>
      </c>
      <c r="G52" s="15" t="e">
        <f>SUM(G53:G57)</f>
        <v>#VALUE!</v>
      </c>
      <c r="H52" s="15">
        <f>SUM(H53:H57)/$G$9</f>
        <v>0</v>
      </c>
      <c r="I52" s="17">
        <f ca="1">SUM(I53:I57)/$G$9</f>
        <v>0</v>
      </c>
      <c r="J52" s="17">
        <v>0.2</v>
      </c>
    </row>
    <row r="53" spans="1:10" outlineLevel="1" x14ac:dyDescent="0.25">
      <c r="A53" s="12"/>
      <c r="B53" s="18"/>
      <c r="E53" s="11" t="s">
        <v>43</v>
      </c>
      <c r="F53" s="11" t="s">
        <v>43</v>
      </c>
      <c r="G53" s="19" t="e">
        <f>F53-E53</f>
        <v>#VALUE!</v>
      </c>
      <c r="I53" s="19" t="str">
        <f ca="1">IF(F53&lt;=$B$5,G53,"")</f>
        <v/>
      </c>
      <c r="J53" s="13"/>
    </row>
    <row r="54" spans="1:10" outlineLevel="1" x14ac:dyDescent="0.25">
      <c r="A54" s="12"/>
      <c r="B54" s="18"/>
      <c r="E54" s="20" t="str">
        <f>F53</f>
        <v>[Insert Date]</v>
      </c>
      <c r="F54" s="11" t="s">
        <v>43</v>
      </c>
      <c r="G54" s="19" t="e">
        <f t="shared" ref="G54:G57" si="24">F54-E54</f>
        <v>#VALUE!</v>
      </c>
      <c r="I54" s="19" t="str">
        <f ca="1">IF(F54&lt;=$B$5,G54,"")</f>
        <v/>
      </c>
      <c r="J54" s="13"/>
    </row>
    <row r="55" spans="1:10" outlineLevel="1" x14ac:dyDescent="0.25">
      <c r="A55" s="12"/>
      <c r="B55" s="18"/>
      <c r="E55" s="20" t="str">
        <f t="shared" ref="E55:E57" si="25">F54</f>
        <v>[Insert Date]</v>
      </c>
      <c r="F55" s="11" t="s">
        <v>43</v>
      </c>
      <c r="G55" s="19" t="e">
        <f t="shared" si="24"/>
        <v>#VALUE!</v>
      </c>
      <c r="I55" s="19" t="str">
        <f ca="1">IF(F55&lt;=$B$5,G55,"")</f>
        <v/>
      </c>
      <c r="J55" s="13"/>
    </row>
    <row r="56" spans="1:10" outlineLevel="1" x14ac:dyDescent="0.25">
      <c r="A56" s="12"/>
      <c r="B56" s="18"/>
      <c r="E56" s="20" t="str">
        <f t="shared" si="25"/>
        <v>[Insert Date]</v>
      </c>
      <c r="F56" s="11" t="s">
        <v>43</v>
      </c>
      <c r="G56" s="19" t="e">
        <f t="shared" si="24"/>
        <v>#VALUE!</v>
      </c>
      <c r="I56" s="19" t="str">
        <f ca="1">IF(F56&lt;=$B$5,G56,"")</f>
        <v/>
      </c>
      <c r="J56" s="13"/>
    </row>
    <row r="57" spans="1:10" outlineLevel="1" x14ac:dyDescent="0.25">
      <c r="A57" s="12"/>
      <c r="B57" s="18" t="str">
        <f>"Submit " &amp; B52</f>
        <v>Submit Template</v>
      </c>
      <c r="C57" s="11" t="s">
        <v>43</v>
      </c>
      <c r="D57" s="45"/>
      <c r="E57" s="20" t="str">
        <f t="shared" si="25"/>
        <v>[Insert Date]</v>
      </c>
      <c r="F57" s="11" t="s">
        <v>43</v>
      </c>
      <c r="G57" s="19" t="e">
        <f t="shared" si="24"/>
        <v>#VALUE!</v>
      </c>
      <c r="I57" s="19" t="str">
        <f ca="1">IF(F57&lt;=$B$5,G57,"")</f>
        <v/>
      </c>
      <c r="J57" s="13"/>
    </row>
    <row r="58" spans="1:10" outlineLevel="1" x14ac:dyDescent="0.25">
      <c r="A58" s="14"/>
      <c r="B58" s="15"/>
      <c r="C58" s="16"/>
      <c r="D58" s="44"/>
      <c r="E58" s="16"/>
      <c r="F58" s="16"/>
      <c r="G58" s="15"/>
      <c r="H58" s="15"/>
      <c r="I58" s="17"/>
      <c r="J58" s="17"/>
    </row>
  </sheetData>
  <conditionalFormatting sqref="L9:BN40">
    <cfRule type="cellIs" dxfId="5" priority="6" operator="equal">
      <formula>1</formula>
    </cfRule>
  </conditionalFormatting>
  <conditionalFormatting sqref="L9:BN9">
    <cfRule type="cellIs" dxfId="4" priority="5" operator="equal">
      <formula>1</formula>
    </cfRule>
  </conditionalFormatting>
  <conditionalFormatting sqref="L15:BN15">
    <cfRule type="cellIs" dxfId="3" priority="4" operator="equal">
      <formula>1</formula>
    </cfRule>
  </conditionalFormatting>
  <conditionalFormatting sqref="L22:BN22">
    <cfRule type="cellIs" dxfId="2" priority="3" operator="equal">
      <formula>1</formula>
    </cfRule>
  </conditionalFormatting>
  <conditionalFormatting sqref="L28:BN28">
    <cfRule type="cellIs" dxfId="1" priority="2" operator="equal">
      <formula>1</formula>
    </cfRule>
  </conditionalFormatting>
  <conditionalFormatting sqref="L34:BN3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 Plan</vt:lpstr>
      <vt:lpstr>Log</vt:lpstr>
      <vt:lpstr>Evaluation Dates</vt:lpstr>
      <vt:lpstr>DataLists</vt:lpstr>
      <vt:lpstr>Template PP</vt:lpstr>
      <vt:lpstr>Names</vt:lpstr>
      <vt:lpstr>Priority</vt:lpstr>
      <vt:lpstr>Type_IRD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2021-03-16T02:54:07Z</dcterms:modified>
</cp:coreProperties>
</file>