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 INDIA\Desktop\BHAVISHYA 567\salary sheet\"/>
    </mc:Choice>
  </mc:AlternateContent>
  <xr:revisionPtr revIDLastSave="0" documentId="13_ncr:1_{1112B46C-8CB7-4ABF-A35F-D22A54976F55}" xr6:coauthVersionLast="47" xr6:coauthVersionMax="47" xr10:uidLastSave="{00000000-0000-0000-0000-000000000000}"/>
  <bookViews>
    <workbookView xWindow="-110" yWindow="-110" windowWidth="19420" windowHeight="10300" xr2:uid="{E30BF74D-8301-4A26-AE8D-EA3A272258B5}"/>
  </bookViews>
  <sheets>
    <sheet name="Sheet1" sheetId="1" r:id="rId1"/>
  </sheets>
  <definedNames>
    <definedName name="_xlchart.v1.0" hidden="1">Sheet1!$B$3:$B$42</definedName>
    <definedName name="_xlchart.v1.1" hidden="1">Sheet1!$D$2</definedName>
    <definedName name="_xlchart.v1.2" hidden="1">Sheet1!$D$3:$D$42</definedName>
    <definedName name="_xlchart.v1.3" hidden="1">Sheet1!$B$3:$B$42</definedName>
    <definedName name="_xlchart.v1.4" hidden="1">Sheet1!$D$2</definedName>
    <definedName name="_xlchart.v1.5" hidden="1">Sheet1!$D$3:$D$42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1" l="1"/>
  <c r="C45" i="1"/>
  <c r="I25" i="1"/>
  <c r="I14" i="1"/>
  <c r="I12" i="1"/>
  <c r="I22" i="1"/>
  <c r="I21" i="1"/>
  <c r="I41" i="1"/>
  <c r="I30" i="1"/>
  <c r="I17" i="1"/>
  <c r="I13" i="1"/>
  <c r="I27" i="1"/>
  <c r="I24" i="1"/>
  <c r="I5" i="1"/>
  <c r="I29" i="1"/>
  <c r="I4" i="1"/>
  <c r="I8" i="1"/>
  <c r="I42" i="1"/>
  <c r="I3" i="1"/>
  <c r="I11" i="1"/>
  <c r="I15" i="1"/>
  <c r="I23" i="1"/>
  <c r="E25" i="1"/>
  <c r="F25" i="1"/>
  <c r="G25" i="1"/>
  <c r="K25" i="1"/>
  <c r="L25" i="1"/>
  <c r="E14" i="1"/>
  <c r="F14" i="1"/>
  <c r="G14" i="1"/>
  <c r="K14" i="1"/>
  <c r="L14" i="1"/>
  <c r="E12" i="1"/>
  <c r="F12" i="1"/>
  <c r="G12" i="1"/>
  <c r="K12" i="1"/>
  <c r="L12" i="1"/>
  <c r="E22" i="1"/>
  <c r="F22" i="1"/>
  <c r="G22" i="1"/>
  <c r="K22" i="1"/>
  <c r="L22" i="1"/>
  <c r="E21" i="1"/>
  <c r="F21" i="1"/>
  <c r="G21" i="1"/>
  <c r="K21" i="1"/>
  <c r="L21" i="1"/>
  <c r="E41" i="1"/>
  <c r="F41" i="1"/>
  <c r="G41" i="1"/>
  <c r="K41" i="1"/>
  <c r="L41" i="1"/>
  <c r="E30" i="1"/>
  <c r="F30" i="1"/>
  <c r="G30" i="1"/>
  <c r="K30" i="1"/>
  <c r="L30" i="1"/>
  <c r="E17" i="1"/>
  <c r="F17" i="1"/>
  <c r="G17" i="1"/>
  <c r="K17" i="1"/>
  <c r="L17" i="1"/>
  <c r="E13" i="1"/>
  <c r="F13" i="1"/>
  <c r="G13" i="1"/>
  <c r="K13" i="1"/>
  <c r="L13" i="1"/>
  <c r="E27" i="1"/>
  <c r="F27" i="1"/>
  <c r="G27" i="1"/>
  <c r="K27" i="1"/>
  <c r="L27" i="1"/>
  <c r="E24" i="1"/>
  <c r="F24" i="1"/>
  <c r="G24" i="1"/>
  <c r="K24" i="1"/>
  <c r="L24" i="1"/>
  <c r="E5" i="1"/>
  <c r="F5" i="1"/>
  <c r="G5" i="1"/>
  <c r="K5" i="1"/>
  <c r="L5" i="1"/>
  <c r="E29" i="1"/>
  <c r="F29" i="1"/>
  <c r="G29" i="1"/>
  <c r="K29" i="1"/>
  <c r="L29" i="1"/>
  <c r="E4" i="1"/>
  <c r="F4" i="1"/>
  <c r="G4" i="1"/>
  <c r="K4" i="1"/>
  <c r="L4" i="1"/>
  <c r="E8" i="1"/>
  <c r="F8" i="1"/>
  <c r="G8" i="1"/>
  <c r="K8" i="1"/>
  <c r="L8" i="1"/>
  <c r="E42" i="1"/>
  <c r="F42" i="1"/>
  <c r="G42" i="1"/>
  <c r="K42" i="1"/>
  <c r="L42" i="1"/>
  <c r="E3" i="1"/>
  <c r="F3" i="1"/>
  <c r="G3" i="1"/>
  <c r="K3" i="1"/>
  <c r="L3" i="1"/>
  <c r="E11" i="1"/>
  <c r="F11" i="1"/>
  <c r="G11" i="1"/>
  <c r="K11" i="1"/>
  <c r="L11" i="1"/>
  <c r="E15" i="1"/>
  <c r="F15" i="1"/>
  <c r="G15" i="1"/>
  <c r="K15" i="1"/>
  <c r="L15" i="1"/>
  <c r="E23" i="1"/>
  <c r="F23" i="1"/>
  <c r="G23" i="1"/>
  <c r="K23" i="1"/>
  <c r="L23" i="1"/>
  <c r="L6" i="1"/>
  <c r="L31" i="1"/>
  <c r="L34" i="1"/>
  <c r="L36" i="1"/>
  <c r="L28" i="1"/>
  <c r="L32" i="1"/>
  <c r="L26" i="1"/>
  <c r="L16" i="1"/>
  <c r="L38" i="1"/>
  <c r="L39" i="1"/>
  <c r="L37" i="1"/>
  <c r="L33" i="1"/>
  <c r="L20" i="1"/>
  <c r="L10" i="1"/>
  <c r="L19" i="1"/>
  <c r="L40" i="1"/>
  <c r="L9" i="1"/>
  <c r="L18" i="1"/>
  <c r="L7" i="1"/>
  <c r="L35" i="1"/>
  <c r="K6" i="1"/>
  <c r="K31" i="1"/>
  <c r="K34" i="1"/>
  <c r="K36" i="1"/>
  <c r="K28" i="1"/>
  <c r="K32" i="1"/>
  <c r="K26" i="1"/>
  <c r="K16" i="1"/>
  <c r="K38" i="1"/>
  <c r="K39" i="1"/>
  <c r="K37" i="1"/>
  <c r="K33" i="1"/>
  <c r="K20" i="1"/>
  <c r="K10" i="1"/>
  <c r="K19" i="1"/>
  <c r="K40" i="1"/>
  <c r="K9" i="1"/>
  <c r="K18" i="1"/>
  <c r="K7" i="1"/>
  <c r="K35" i="1"/>
  <c r="I6" i="1"/>
  <c r="I31" i="1"/>
  <c r="I34" i="1"/>
  <c r="I36" i="1"/>
  <c r="I28" i="1"/>
  <c r="I32" i="1"/>
  <c r="I26" i="1"/>
  <c r="I16" i="1"/>
  <c r="I38" i="1"/>
  <c r="I39" i="1"/>
  <c r="I37" i="1"/>
  <c r="I33" i="1"/>
  <c r="I20" i="1"/>
  <c r="I10" i="1"/>
  <c r="I19" i="1"/>
  <c r="I40" i="1"/>
  <c r="I9" i="1"/>
  <c r="I18" i="1"/>
  <c r="I7" i="1"/>
  <c r="I35" i="1"/>
  <c r="G6" i="1"/>
  <c r="G31" i="1"/>
  <c r="G34" i="1"/>
  <c r="G36" i="1"/>
  <c r="G28" i="1"/>
  <c r="G32" i="1"/>
  <c r="G26" i="1"/>
  <c r="G16" i="1"/>
  <c r="G38" i="1"/>
  <c r="G39" i="1"/>
  <c r="G37" i="1"/>
  <c r="G33" i="1"/>
  <c r="G20" i="1"/>
  <c r="G10" i="1"/>
  <c r="G19" i="1"/>
  <c r="G40" i="1"/>
  <c r="G9" i="1"/>
  <c r="G18" i="1"/>
  <c r="G7" i="1"/>
  <c r="G35" i="1"/>
  <c r="F6" i="1"/>
  <c r="F31" i="1"/>
  <c r="F34" i="1"/>
  <c r="F36" i="1"/>
  <c r="F28" i="1"/>
  <c r="F32" i="1"/>
  <c r="J32" i="1" s="1"/>
  <c r="F26" i="1"/>
  <c r="F16" i="1"/>
  <c r="F38" i="1"/>
  <c r="F39" i="1"/>
  <c r="F37" i="1"/>
  <c r="F33" i="1"/>
  <c r="F20" i="1"/>
  <c r="F10" i="1"/>
  <c r="J10" i="1" s="1"/>
  <c r="F19" i="1"/>
  <c r="F40" i="1"/>
  <c r="F9" i="1"/>
  <c r="F18" i="1"/>
  <c r="F7" i="1"/>
  <c r="F35" i="1"/>
  <c r="E6" i="1"/>
  <c r="E31" i="1"/>
  <c r="J31" i="1" s="1"/>
  <c r="E34" i="1"/>
  <c r="E36" i="1"/>
  <c r="E28" i="1"/>
  <c r="E32" i="1"/>
  <c r="E26" i="1"/>
  <c r="J26" i="1" s="1"/>
  <c r="E16" i="1"/>
  <c r="E38" i="1"/>
  <c r="E39" i="1"/>
  <c r="J39" i="1" s="1"/>
  <c r="E37" i="1"/>
  <c r="E33" i="1"/>
  <c r="E20" i="1"/>
  <c r="E10" i="1"/>
  <c r="E19" i="1"/>
  <c r="E40" i="1"/>
  <c r="E9" i="1"/>
  <c r="E18" i="1"/>
  <c r="J18" i="1" s="1"/>
  <c r="E7" i="1"/>
  <c r="E35" i="1"/>
  <c r="J35" i="1" l="1"/>
  <c r="M35" i="1" s="1"/>
  <c r="J40" i="1"/>
  <c r="M40" i="1" s="1"/>
  <c r="J16" i="1"/>
  <c r="J9" i="1"/>
  <c r="M9" i="1" s="1"/>
  <c r="J38" i="1"/>
  <c r="M38" i="1" s="1"/>
  <c r="J6" i="1"/>
  <c r="M6" i="1" s="1"/>
  <c r="J24" i="1"/>
  <c r="M24" i="1" s="1"/>
  <c r="J19" i="1"/>
  <c r="M19" i="1" s="1"/>
  <c r="J27" i="1"/>
  <c r="M27" i="1" s="1"/>
  <c r="J12" i="1"/>
  <c r="M12" i="1" s="1"/>
  <c r="J25" i="1"/>
  <c r="M25" i="1" s="1"/>
  <c r="J11" i="1"/>
  <c r="M11" i="1" s="1"/>
  <c r="M18" i="1"/>
  <c r="M39" i="1"/>
  <c r="M31" i="1"/>
  <c r="M10" i="1"/>
  <c r="M32" i="1"/>
  <c r="J23" i="1"/>
  <c r="M23" i="1" s="1"/>
  <c r="J3" i="1"/>
  <c r="M3" i="1" s="1"/>
  <c r="J30" i="1"/>
  <c r="M20" i="1"/>
  <c r="J33" i="1"/>
  <c r="M33" i="1" s="1"/>
  <c r="J21" i="1"/>
  <c r="M21" i="1" s="1"/>
  <c r="J14" i="1"/>
  <c r="M14" i="1" s="1"/>
  <c r="J36" i="1"/>
  <c r="M36" i="1" s="1"/>
  <c r="M26" i="1"/>
  <c r="J20" i="1"/>
  <c r="J28" i="1"/>
  <c r="M28" i="1" s="1"/>
  <c r="J15" i="1"/>
  <c r="M15" i="1" s="1"/>
  <c r="J17" i="1"/>
  <c r="M17" i="1" s="1"/>
  <c r="M16" i="1"/>
  <c r="J37" i="1"/>
  <c r="M37" i="1" s="1"/>
  <c r="J34" i="1"/>
  <c r="M34" i="1" s="1"/>
  <c r="J5" i="1"/>
  <c r="M5" i="1" s="1"/>
  <c r="J13" i="1"/>
  <c r="M13" i="1" s="1"/>
  <c r="J41" i="1"/>
  <c r="M41" i="1" s="1"/>
  <c r="J4" i="1"/>
  <c r="M4" i="1" s="1"/>
  <c r="J8" i="1"/>
  <c r="M8" i="1" s="1"/>
  <c r="J7" i="1"/>
  <c r="M7" i="1" s="1"/>
  <c r="J29" i="1"/>
  <c r="M29" i="1" s="1"/>
  <c r="E45" i="1" s="1"/>
  <c r="J22" i="1"/>
  <c r="M22" i="1" s="1"/>
  <c r="J42" i="1"/>
  <c r="M42" i="1" s="1"/>
  <c r="M30" i="1"/>
</calcChain>
</file>

<file path=xl/sharedStrings.xml><?xml version="1.0" encoding="utf-8"?>
<sst xmlns="http://schemas.openxmlformats.org/spreadsheetml/2006/main" count="139" uniqueCount="101">
  <si>
    <t>EMPLOY ID</t>
  </si>
  <si>
    <t>EMPLOYE NAME</t>
  </si>
  <si>
    <t>DESIGNATION</t>
  </si>
  <si>
    <t>BASIC SALARY</t>
  </si>
  <si>
    <t>HRA</t>
  </si>
  <si>
    <t>TA</t>
  </si>
  <si>
    <t>OVERTIME HOURS</t>
  </si>
  <si>
    <t>OVERTIME AMOUNT</t>
  </si>
  <si>
    <t>GROSS SALARY</t>
  </si>
  <si>
    <t>PF</t>
  </si>
  <si>
    <t>ESI</t>
  </si>
  <si>
    <t>IN HAND SALARY</t>
  </si>
  <si>
    <t>OTHER ALLOWANCES</t>
  </si>
  <si>
    <t>saandu</t>
  </si>
  <si>
    <t>babu lal</t>
  </si>
  <si>
    <t>raja babu</t>
  </si>
  <si>
    <t>rao sahab</t>
  </si>
  <si>
    <t>sachin</t>
  </si>
  <si>
    <t>manisha</t>
  </si>
  <si>
    <t>kavita</t>
  </si>
  <si>
    <t>sanjana</t>
  </si>
  <si>
    <t>sanju</t>
  </si>
  <si>
    <t>samsung</t>
  </si>
  <si>
    <t>rani anti</t>
  </si>
  <si>
    <t>dhoni</t>
  </si>
  <si>
    <t>kushbu</t>
  </si>
  <si>
    <t>saxena</t>
  </si>
  <si>
    <t>chowmin</t>
  </si>
  <si>
    <t>kumari sunita</t>
  </si>
  <si>
    <t>manager</t>
  </si>
  <si>
    <t>ceo</t>
  </si>
  <si>
    <t>co manager</t>
  </si>
  <si>
    <t>head</t>
  </si>
  <si>
    <t>worker</t>
  </si>
  <si>
    <t>boss</t>
  </si>
  <si>
    <t>jyoti mam</t>
  </si>
  <si>
    <t>doctor jhatka</t>
  </si>
  <si>
    <t>tun tun mosi</t>
  </si>
  <si>
    <t>bhula tau</t>
  </si>
  <si>
    <t>baba tillu</t>
  </si>
  <si>
    <t>papu palu</t>
  </si>
  <si>
    <t>babli</t>
  </si>
  <si>
    <t>majnu</t>
  </si>
  <si>
    <t>maynti raju</t>
  </si>
  <si>
    <t>jadu</t>
  </si>
  <si>
    <t>kirmada</t>
  </si>
  <si>
    <t>sundari</t>
  </si>
  <si>
    <t>lockey</t>
  </si>
  <si>
    <t xml:space="preserve">luckey </t>
  </si>
  <si>
    <t>harshu</t>
  </si>
  <si>
    <t>jhulfi raju</t>
  </si>
  <si>
    <t>mangal singh</t>
  </si>
  <si>
    <t>monu</t>
  </si>
  <si>
    <t>raju</t>
  </si>
  <si>
    <t>kusum</t>
  </si>
  <si>
    <t>ballu</t>
  </si>
  <si>
    <t xml:space="preserve">madhuri </t>
  </si>
  <si>
    <t xml:space="preserve">punet </t>
  </si>
  <si>
    <t>EMPLOYES SALARY SHEET</t>
  </si>
  <si>
    <t>OVERTME HOURS</t>
  </si>
  <si>
    <t>MS01</t>
  </si>
  <si>
    <t>MS02</t>
  </si>
  <si>
    <t>MS03</t>
  </si>
  <si>
    <t>MS04</t>
  </si>
  <si>
    <t>MS05</t>
  </si>
  <si>
    <t>MS06</t>
  </si>
  <si>
    <t>MS07</t>
  </si>
  <si>
    <t>MS08</t>
  </si>
  <si>
    <t>MS09</t>
  </si>
  <si>
    <t>MS10</t>
  </si>
  <si>
    <t>MS11</t>
  </si>
  <si>
    <t>MS12</t>
  </si>
  <si>
    <t>MS13</t>
  </si>
  <si>
    <t>MS14</t>
  </si>
  <si>
    <t>MS15</t>
  </si>
  <si>
    <t>MS16</t>
  </si>
  <si>
    <t>MS17</t>
  </si>
  <si>
    <t>MS18</t>
  </si>
  <si>
    <t>MS19</t>
  </si>
  <si>
    <t>MS20</t>
  </si>
  <si>
    <t>MS21</t>
  </si>
  <si>
    <t>MS22</t>
  </si>
  <si>
    <t>MS23</t>
  </si>
  <si>
    <t>MS24</t>
  </si>
  <si>
    <t>MS25</t>
  </si>
  <si>
    <t>MS26</t>
  </si>
  <si>
    <t>MS27</t>
  </si>
  <si>
    <t>MS28</t>
  </si>
  <si>
    <t>MS29</t>
  </si>
  <si>
    <t>MS30</t>
  </si>
  <si>
    <t>MS31</t>
  </si>
  <si>
    <t>MS32</t>
  </si>
  <si>
    <t>MS33</t>
  </si>
  <si>
    <t>MS34</t>
  </si>
  <si>
    <t>MS35</t>
  </si>
  <si>
    <t>MS36</t>
  </si>
  <si>
    <t>MS37</t>
  </si>
  <si>
    <t>MS38</t>
  </si>
  <si>
    <t>MS39</t>
  </si>
  <si>
    <t>MS40</t>
  </si>
  <si>
    <t xml:space="preserve">baba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</si>
</sst>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EMPLOYES BASIC SALARY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EMPLOYES BASIC SALARY CHART</a:t>
          </a:r>
        </a:p>
      </cx:txPr>
    </cx:title>
    <cx:plotArea>
      <cx:plotAreaRegion>
        <cx:series layoutId="clusteredColumn" uniqueId="{9C1DAAEB-8927-467D-BA98-D5192896FEE5}">
          <cx:tx>
            <cx:txData>
              <cx:f>_xlchart.v1.4</cx:f>
              <cx:v>BASIC SALARY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6E458421-4357-4F68-BEF0-3E50A9CFF1E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45</xdr:row>
      <xdr:rowOff>82550</xdr:rowOff>
    </xdr:from>
    <xdr:to>
      <xdr:col>10</xdr:col>
      <xdr:colOff>273050</xdr:colOff>
      <xdr:row>63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40796B0-FFC4-A92C-B145-66526C6BA7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3400" y="8369300"/>
              <a:ext cx="10210800" cy="3327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6F839-8771-46C9-A967-C5FAA96B1A4C}" name="Table1" displayName="Table1" ref="A2:M42" totalsRowShown="0">
  <autoFilter ref="A2:M42" xr:uid="{1C46F839-8771-46C9-A967-C5FAA96B1A4C}"/>
  <sortState xmlns:xlrd2="http://schemas.microsoft.com/office/spreadsheetml/2017/richdata2" ref="A3:M42">
    <sortCondition ref="B3:B42"/>
  </sortState>
  <tableColumns count="13">
    <tableColumn id="1" xr3:uid="{AC3B2717-890F-4AE3-9409-11EDB7793763}" name="EMPLOY ID"/>
    <tableColumn id="2" xr3:uid="{B363F80A-F474-4C50-B10E-A494836AD4B9}" name="EMPLOYE NAME"/>
    <tableColumn id="3" xr3:uid="{231E851E-F6BC-495C-BA91-82FB09C32563}" name="DESIGNATION"/>
    <tableColumn id="4" xr3:uid="{09C804A7-4DC8-4826-9610-378B7D3415E7}" name="BASIC SALARY"/>
    <tableColumn id="5" xr3:uid="{DF5FF1E3-02C9-4FDD-BE32-B3FA1129A8AA}" name="HRA">
      <calculatedColumnFormula>D3*25%</calculatedColumnFormula>
    </tableColumn>
    <tableColumn id="6" xr3:uid="{67835383-C7D5-48F8-A77D-A659A8F63ECA}" name="TA">
      <calculatedColumnFormula>D3*10%</calculatedColumnFormula>
    </tableColumn>
    <tableColumn id="7" xr3:uid="{FF650DC3-1E66-4B5C-95FC-A13A30ADA202}" name="OTHER ALLOWANCES">
      <calculatedColumnFormula>D3*15%</calculatedColumnFormula>
    </tableColumn>
    <tableColumn id="8" xr3:uid="{D35CE744-608A-4BFA-A7C8-26CB18E84777}" name="OVERTIME HOURS"/>
    <tableColumn id="9" xr3:uid="{B460C117-9D86-4017-B149-9F14C0467B87}" name="OVERTIME AMOUNT">
      <calculatedColumnFormula>H3*500</calculatedColumnFormula>
    </tableColumn>
    <tableColumn id="10" xr3:uid="{C4C6F1A6-1606-48C8-961E-FD02BB92656F}" name="GROSS SALARY">
      <calculatedColumnFormula>D3+E3+F3+G3</calculatedColumnFormula>
    </tableColumn>
    <tableColumn id="11" xr3:uid="{9BC4E5EC-06E2-4D72-8B66-9933339FACF8}" name="PF">
      <calculatedColumnFormula>D3*12%</calculatedColumnFormula>
    </tableColumn>
    <tableColumn id="12" xr3:uid="{A23D270D-8FB8-455E-BE65-4D788B142051}" name="ESI">
      <calculatedColumnFormula>D3*5%</calculatedColumnFormula>
    </tableColumn>
    <tableColumn id="13" xr3:uid="{A9D2C6E9-DDB4-4B54-8154-4344B85B4ADF}" name="IN HAND SALARY">
      <calculatedColumnFormula>I3+J3+-K3-L3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8D8B-54B1-46D8-9466-ACC9A9843A8F}">
  <dimension ref="A1:M45"/>
  <sheetViews>
    <sheetView tabSelected="1" workbookViewId="0">
      <selection activeCell="B3" sqref="B3"/>
    </sheetView>
  </sheetViews>
  <sheetFormatPr defaultRowHeight="14.5" x14ac:dyDescent="0.35"/>
  <cols>
    <col min="1" max="1" width="12.08984375" customWidth="1"/>
    <col min="2" max="2" width="16.453125" customWidth="1"/>
    <col min="3" max="3" width="14.453125" customWidth="1"/>
    <col min="4" max="4" width="14.26953125" customWidth="1"/>
    <col min="5" max="5" width="11.90625" customWidth="1"/>
    <col min="6" max="6" width="7.1796875" customWidth="1"/>
    <col min="7" max="7" width="20.453125" customWidth="1"/>
    <col min="8" max="8" width="18.08984375" customWidth="1"/>
    <col min="9" max="9" width="20" customWidth="1"/>
    <col min="10" max="10" width="15" customWidth="1"/>
    <col min="11" max="11" width="6.26953125" customWidth="1"/>
    <col min="12" max="12" width="7.7265625" customWidth="1"/>
    <col min="13" max="13" width="16.7265625" customWidth="1"/>
  </cols>
  <sheetData>
    <row r="1" spans="1:13" x14ac:dyDescent="0.35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3" x14ac:dyDescent="0.35">
      <c r="A3" t="s">
        <v>83</v>
      </c>
      <c r="B3" t="s">
        <v>100</v>
      </c>
      <c r="C3" t="s">
        <v>33</v>
      </c>
      <c r="D3">
        <v>63000</v>
      </c>
      <c r="E3">
        <f>D3*25%</f>
        <v>15750</v>
      </c>
      <c r="F3">
        <f>D3*10%</f>
        <v>6300</v>
      </c>
      <c r="G3">
        <f>D3*15%</f>
        <v>9450</v>
      </c>
      <c r="H3">
        <v>7</v>
      </c>
      <c r="I3">
        <f>H3*500</f>
        <v>3500</v>
      </c>
      <c r="J3">
        <f>D3+E3+F3+G3</f>
        <v>94500</v>
      </c>
      <c r="K3">
        <f>D3*12%</f>
        <v>7560</v>
      </c>
      <c r="L3">
        <f>D3*5%</f>
        <v>3150</v>
      </c>
      <c r="M3">
        <f>I3+J3+-K3-L3</f>
        <v>87290</v>
      </c>
    </row>
    <row r="4" spans="1:13" x14ac:dyDescent="0.35">
      <c r="A4" t="s">
        <v>86</v>
      </c>
      <c r="B4" t="s">
        <v>39</v>
      </c>
      <c r="C4" t="s">
        <v>33</v>
      </c>
      <c r="D4">
        <v>32000</v>
      </c>
      <c r="E4">
        <f>D4*25%</f>
        <v>8000</v>
      </c>
      <c r="F4">
        <f>D4*10%</f>
        <v>3200</v>
      </c>
      <c r="G4">
        <f>D4*15%</f>
        <v>4800</v>
      </c>
      <c r="H4">
        <v>4</v>
      </c>
      <c r="I4">
        <f>H4*500</f>
        <v>2000</v>
      </c>
      <c r="J4">
        <f>D4+E4+F4+G4</f>
        <v>48000</v>
      </c>
      <c r="K4">
        <f>D4*12%</f>
        <v>3840</v>
      </c>
      <c r="L4">
        <f>D4*5%</f>
        <v>1600</v>
      </c>
      <c r="M4">
        <f>I4+J4+-K4-L4</f>
        <v>44560</v>
      </c>
    </row>
    <row r="5" spans="1:13" x14ac:dyDescent="0.35">
      <c r="A5" t="s">
        <v>88</v>
      </c>
      <c r="B5" t="s">
        <v>41</v>
      </c>
      <c r="C5" t="s">
        <v>33</v>
      </c>
      <c r="D5">
        <v>15000</v>
      </c>
      <c r="E5">
        <f>D5*25%</f>
        <v>3750</v>
      </c>
      <c r="F5">
        <f>D5*10%</f>
        <v>1500</v>
      </c>
      <c r="G5">
        <f>D5*15%</f>
        <v>2250</v>
      </c>
      <c r="H5">
        <v>0</v>
      </c>
      <c r="I5">
        <f>H5*500</f>
        <v>0</v>
      </c>
      <c r="J5">
        <f>D5+E5+F5+G5</f>
        <v>22500</v>
      </c>
      <c r="K5">
        <f>D5*12%</f>
        <v>1800</v>
      </c>
      <c r="L5">
        <f>D5*5%</f>
        <v>750</v>
      </c>
      <c r="M5">
        <f>I5+J5+-K5-L5</f>
        <v>19950</v>
      </c>
    </row>
    <row r="6" spans="1:13" x14ac:dyDescent="0.35">
      <c r="A6" t="s">
        <v>61</v>
      </c>
      <c r="B6" t="s">
        <v>14</v>
      </c>
      <c r="C6" t="s">
        <v>34</v>
      </c>
      <c r="D6">
        <v>45000</v>
      </c>
      <c r="E6">
        <f>D6*25%</f>
        <v>11250</v>
      </c>
      <c r="F6">
        <f>D6*10%</f>
        <v>4500</v>
      </c>
      <c r="G6">
        <f>D6*15%</f>
        <v>6750</v>
      </c>
      <c r="H6">
        <v>0</v>
      </c>
      <c r="I6">
        <f>H6*500</f>
        <v>0</v>
      </c>
      <c r="J6">
        <f>D6+E6+F6+G6</f>
        <v>67500</v>
      </c>
      <c r="K6">
        <f>D6*12%</f>
        <v>5400</v>
      </c>
      <c r="L6">
        <f>D6*5%</f>
        <v>2250</v>
      </c>
      <c r="M6">
        <f>I6+J6+-K6-L6</f>
        <v>59850</v>
      </c>
    </row>
    <row r="7" spans="1:13" x14ac:dyDescent="0.35">
      <c r="A7" t="s">
        <v>79</v>
      </c>
      <c r="B7" t="s">
        <v>55</v>
      </c>
      <c r="C7" t="s">
        <v>33</v>
      </c>
      <c r="D7">
        <v>47000</v>
      </c>
      <c r="E7">
        <f>D7*25%</f>
        <v>11750</v>
      </c>
      <c r="F7">
        <f>D7*10%</f>
        <v>4700</v>
      </c>
      <c r="G7">
        <f>D7*15%</f>
        <v>7050</v>
      </c>
      <c r="H7">
        <v>4</v>
      </c>
      <c r="I7">
        <f>H7*500</f>
        <v>2000</v>
      </c>
      <c r="J7">
        <f>D7+E7+F7+G7</f>
        <v>70500</v>
      </c>
      <c r="K7">
        <f>D7*12%</f>
        <v>5640</v>
      </c>
      <c r="L7">
        <f>D7*5%</f>
        <v>2350</v>
      </c>
      <c r="M7">
        <f>I7+J7+-K7-L7</f>
        <v>64510</v>
      </c>
    </row>
    <row r="8" spans="1:13" x14ac:dyDescent="0.35">
      <c r="A8" t="s">
        <v>85</v>
      </c>
      <c r="B8" t="s">
        <v>38</v>
      </c>
      <c r="C8" t="s">
        <v>33</v>
      </c>
      <c r="D8">
        <v>43000</v>
      </c>
      <c r="E8">
        <f>D8*25%</f>
        <v>10750</v>
      </c>
      <c r="F8">
        <f>D8*10%</f>
        <v>4300</v>
      </c>
      <c r="G8">
        <f>D8*15%</f>
        <v>6450</v>
      </c>
      <c r="H8">
        <v>3</v>
      </c>
      <c r="I8">
        <f>H8*500</f>
        <v>1500</v>
      </c>
      <c r="J8">
        <f>D8+E8+F8+G8</f>
        <v>64500</v>
      </c>
      <c r="K8">
        <f>D8*12%</f>
        <v>5160</v>
      </c>
      <c r="L8">
        <f>D8*5%</f>
        <v>2150</v>
      </c>
      <c r="M8">
        <f>I8+J8+-K8-L8</f>
        <v>58690</v>
      </c>
    </row>
    <row r="9" spans="1:13" x14ac:dyDescent="0.35">
      <c r="A9" t="s">
        <v>77</v>
      </c>
      <c r="B9" t="s">
        <v>27</v>
      </c>
      <c r="C9" t="s">
        <v>33</v>
      </c>
      <c r="D9">
        <v>35000</v>
      </c>
      <c r="E9">
        <f>D9*25%</f>
        <v>8750</v>
      </c>
      <c r="F9">
        <f>D9*10%</f>
        <v>3500</v>
      </c>
      <c r="G9">
        <f>D9*15%</f>
        <v>5250</v>
      </c>
      <c r="H9">
        <v>0</v>
      </c>
      <c r="I9">
        <f>H9*500</f>
        <v>0</v>
      </c>
      <c r="J9">
        <f>D9+E9+F9+G9</f>
        <v>52500</v>
      </c>
      <c r="K9">
        <f>D9*12%</f>
        <v>4200</v>
      </c>
      <c r="L9">
        <f>D9*5%</f>
        <v>1750</v>
      </c>
      <c r="M9">
        <f>I9+J9+-K9-L9</f>
        <v>46550</v>
      </c>
    </row>
    <row r="10" spans="1:13" x14ac:dyDescent="0.35">
      <c r="A10" t="s">
        <v>74</v>
      </c>
      <c r="B10" t="s">
        <v>24</v>
      </c>
      <c r="C10" t="s">
        <v>33</v>
      </c>
      <c r="D10">
        <v>55000</v>
      </c>
      <c r="E10">
        <f>D10*25%</f>
        <v>13750</v>
      </c>
      <c r="F10">
        <f>D10*10%</f>
        <v>5500</v>
      </c>
      <c r="G10">
        <f>D10*15%</f>
        <v>8250</v>
      </c>
      <c r="H10">
        <v>4</v>
      </c>
      <c r="I10">
        <f>H10*500</f>
        <v>2000</v>
      </c>
      <c r="J10">
        <f>D10+E10+F10+G10</f>
        <v>82500</v>
      </c>
      <c r="K10">
        <f>D10*12%</f>
        <v>6600</v>
      </c>
      <c r="L10">
        <f>D10*5%</f>
        <v>2750</v>
      </c>
      <c r="M10">
        <f>I10+J10+-K10-L10</f>
        <v>75150</v>
      </c>
    </row>
    <row r="11" spans="1:13" x14ac:dyDescent="0.35">
      <c r="A11" t="s">
        <v>82</v>
      </c>
      <c r="B11" t="s">
        <v>36</v>
      </c>
      <c r="C11" t="s">
        <v>33</v>
      </c>
      <c r="D11">
        <v>54000</v>
      </c>
      <c r="E11">
        <f>D11*25%</f>
        <v>13500</v>
      </c>
      <c r="F11">
        <f>D11*10%</f>
        <v>5400</v>
      </c>
      <c r="G11">
        <f>D11*15%</f>
        <v>8100</v>
      </c>
      <c r="H11">
        <v>9</v>
      </c>
      <c r="I11">
        <f>H11*500</f>
        <v>4500</v>
      </c>
      <c r="J11">
        <f>D11+E11+F11+G11</f>
        <v>81000</v>
      </c>
      <c r="K11">
        <f>D11*12%</f>
        <v>6480</v>
      </c>
      <c r="L11">
        <f>D11*5%</f>
        <v>2700</v>
      </c>
      <c r="M11">
        <f>I11+J11+-K11-L11</f>
        <v>76320</v>
      </c>
    </row>
    <row r="12" spans="1:13" x14ac:dyDescent="0.35">
      <c r="A12" t="s">
        <v>97</v>
      </c>
      <c r="B12" t="s">
        <v>49</v>
      </c>
      <c r="C12" t="s">
        <v>33</v>
      </c>
      <c r="D12">
        <v>55000</v>
      </c>
      <c r="E12">
        <f>D12*25%</f>
        <v>13750</v>
      </c>
      <c r="F12">
        <f>D12*10%</f>
        <v>5500</v>
      </c>
      <c r="G12">
        <f>D12*15%</f>
        <v>8250</v>
      </c>
      <c r="H12">
        <v>6</v>
      </c>
      <c r="I12">
        <f>H12*500</f>
        <v>3000</v>
      </c>
      <c r="J12">
        <f>D12+E12+F12+G12</f>
        <v>82500</v>
      </c>
      <c r="K12">
        <f>D12*12%</f>
        <v>6600</v>
      </c>
      <c r="L12">
        <f>D12*5%</f>
        <v>2750</v>
      </c>
      <c r="M12">
        <f>I12+J12+-K12-L12</f>
        <v>76150</v>
      </c>
    </row>
    <row r="13" spans="1:13" x14ac:dyDescent="0.35">
      <c r="A13" t="s">
        <v>91</v>
      </c>
      <c r="B13" t="s">
        <v>44</v>
      </c>
      <c r="C13" t="s">
        <v>33</v>
      </c>
      <c r="D13">
        <v>32000</v>
      </c>
      <c r="E13">
        <f>D13*25%</f>
        <v>8000</v>
      </c>
      <c r="F13">
        <f>D13*10%</f>
        <v>3200</v>
      </c>
      <c r="G13">
        <f>D13*15%</f>
        <v>4800</v>
      </c>
      <c r="H13">
        <v>0</v>
      </c>
      <c r="I13">
        <f>H13*500</f>
        <v>0</v>
      </c>
      <c r="J13">
        <f>D13+E13+F13+G13</f>
        <v>48000</v>
      </c>
      <c r="K13">
        <f>D13*12%</f>
        <v>3840</v>
      </c>
      <c r="L13">
        <f>D13*5%</f>
        <v>1600</v>
      </c>
      <c r="M13">
        <f>I13+J13+-K13-L13</f>
        <v>42560</v>
      </c>
    </row>
    <row r="14" spans="1:13" x14ac:dyDescent="0.35">
      <c r="A14" t="s">
        <v>98</v>
      </c>
      <c r="B14" t="s">
        <v>50</v>
      </c>
      <c r="C14" t="s">
        <v>33</v>
      </c>
      <c r="D14">
        <v>38000</v>
      </c>
      <c r="E14">
        <f>D14*25%</f>
        <v>9500</v>
      </c>
      <c r="F14">
        <f>D14*10%</f>
        <v>3800</v>
      </c>
      <c r="G14">
        <f>D14*15%</f>
        <v>5700</v>
      </c>
      <c r="H14">
        <v>4</v>
      </c>
      <c r="I14">
        <f>H14*500</f>
        <v>2000</v>
      </c>
      <c r="J14">
        <f>D14+E14+F14+G14</f>
        <v>57000</v>
      </c>
      <c r="K14">
        <f>D14*12%</f>
        <v>4560</v>
      </c>
      <c r="L14">
        <f>D14*5%</f>
        <v>1900</v>
      </c>
      <c r="M14">
        <f>I14+J14+-K14-L14</f>
        <v>52540</v>
      </c>
    </row>
    <row r="15" spans="1:13" x14ac:dyDescent="0.35">
      <c r="A15" t="s">
        <v>81</v>
      </c>
      <c r="B15" t="s">
        <v>35</v>
      </c>
      <c r="C15" t="s">
        <v>33</v>
      </c>
      <c r="D15">
        <v>40000</v>
      </c>
      <c r="E15">
        <f>D15*25%</f>
        <v>10000</v>
      </c>
      <c r="F15">
        <f>D15*10%</f>
        <v>4000</v>
      </c>
      <c r="G15">
        <f>D15*15%</f>
        <v>6000</v>
      </c>
      <c r="H15">
        <v>7</v>
      </c>
      <c r="I15">
        <f>H15*500</f>
        <v>3500</v>
      </c>
      <c r="J15">
        <f>D15+E15+F15+G15</f>
        <v>60000</v>
      </c>
      <c r="K15">
        <f>D15*12%</f>
        <v>4800</v>
      </c>
      <c r="L15">
        <f>D15*5%</f>
        <v>2000</v>
      </c>
      <c r="M15">
        <f>I15+J15+-K15-L15</f>
        <v>56700</v>
      </c>
    </row>
    <row r="16" spans="1:13" x14ac:dyDescent="0.35">
      <c r="A16" t="s">
        <v>68</v>
      </c>
      <c r="B16" t="s">
        <v>19</v>
      </c>
      <c r="C16" t="s">
        <v>33</v>
      </c>
      <c r="D16">
        <v>35000</v>
      </c>
      <c r="E16">
        <f>D16*25%</f>
        <v>8750</v>
      </c>
      <c r="F16">
        <f>D16*10%</f>
        <v>3500</v>
      </c>
      <c r="G16">
        <f>D16*15%</f>
        <v>5250</v>
      </c>
      <c r="H16">
        <v>3</v>
      </c>
      <c r="I16">
        <f>H16*500</f>
        <v>1500</v>
      </c>
      <c r="J16">
        <f>D16+E16+F16+G16</f>
        <v>52500</v>
      </c>
      <c r="K16">
        <f>D16*12%</f>
        <v>4200</v>
      </c>
      <c r="L16">
        <f>D16*5%</f>
        <v>1750</v>
      </c>
      <c r="M16">
        <f>I16+J16+-K16-L16</f>
        <v>48050</v>
      </c>
    </row>
    <row r="17" spans="1:13" x14ac:dyDescent="0.35">
      <c r="A17" t="s">
        <v>92</v>
      </c>
      <c r="B17" t="s">
        <v>45</v>
      </c>
      <c r="C17" t="s">
        <v>33</v>
      </c>
      <c r="D17">
        <v>45000</v>
      </c>
      <c r="E17">
        <f>D17*25%</f>
        <v>11250</v>
      </c>
      <c r="F17">
        <f>D17*10%</f>
        <v>4500</v>
      </c>
      <c r="G17">
        <f>D17*15%</f>
        <v>6750</v>
      </c>
      <c r="H17">
        <v>0</v>
      </c>
      <c r="I17">
        <f>H17*500</f>
        <v>0</v>
      </c>
      <c r="J17">
        <f>D17+E17+F17+G17</f>
        <v>67500</v>
      </c>
      <c r="K17">
        <f>D17*12%</f>
        <v>5400</v>
      </c>
      <c r="L17">
        <f>D17*5%</f>
        <v>2250</v>
      </c>
      <c r="M17">
        <f>I17+J17+-K17-L17</f>
        <v>59850</v>
      </c>
    </row>
    <row r="18" spans="1:13" x14ac:dyDescent="0.35">
      <c r="A18" t="s">
        <v>78</v>
      </c>
      <c r="B18" t="s">
        <v>28</v>
      </c>
      <c r="C18" t="s">
        <v>33</v>
      </c>
      <c r="D18">
        <v>36000</v>
      </c>
      <c r="E18">
        <f>D18*25%</f>
        <v>9000</v>
      </c>
      <c r="F18">
        <f>D18*10%</f>
        <v>3600</v>
      </c>
      <c r="G18">
        <f>D18*15%</f>
        <v>5400</v>
      </c>
      <c r="H18">
        <v>0</v>
      </c>
      <c r="I18">
        <f>H18*500</f>
        <v>0</v>
      </c>
      <c r="J18">
        <f>D18+E18+F18+G18</f>
        <v>54000</v>
      </c>
      <c r="K18">
        <f>D18*12%</f>
        <v>4320</v>
      </c>
      <c r="L18">
        <f>D18*5%</f>
        <v>1800</v>
      </c>
      <c r="M18">
        <f>I18+J18+-K18-L18</f>
        <v>47880</v>
      </c>
    </row>
    <row r="19" spans="1:13" x14ac:dyDescent="0.35">
      <c r="A19" t="s">
        <v>75</v>
      </c>
      <c r="B19" t="s">
        <v>25</v>
      </c>
      <c r="C19" t="s">
        <v>33</v>
      </c>
      <c r="D19">
        <v>50000</v>
      </c>
      <c r="E19">
        <f>D19*25%</f>
        <v>12500</v>
      </c>
      <c r="F19">
        <f>D19*10%</f>
        <v>5000</v>
      </c>
      <c r="G19">
        <f>D19*15%</f>
        <v>7500</v>
      </c>
      <c r="H19">
        <v>6</v>
      </c>
      <c r="I19">
        <f>H19*500</f>
        <v>3000</v>
      </c>
      <c r="J19">
        <f>D19+E19+F19+G19</f>
        <v>75000</v>
      </c>
      <c r="K19">
        <f>D19*12%</f>
        <v>6000</v>
      </c>
      <c r="L19">
        <f>D19*5%</f>
        <v>2500</v>
      </c>
      <c r="M19">
        <f>I19+J19+-K19-L19</f>
        <v>69500</v>
      </c>
    </row>
    <row r="20" spans="1:13" x14ac:dyDescent="0.35">
      <c r="A20" t="s">
        <v>73</v>
      </c>
      <c r="B20" t="s">
        <v>54</v>
      </c>
      <c r="C20" t="s">
        <v>33</v>
      </c>
      <c r="D20">
        <v>30000</v>
      </c>
      <c r="E20">
        <f>D20*25%</f>
        <v>7500</v>
      </c>
      <c r="F20">
        <f>D20*10%</f>
        <v>3000</v>
      </c>
      <c r="G20">
        <f>D20*15%</f>
        <v>4500</v>
      </c>
      <c r="H20">
        <v>2</v>
      </c>
      <c r="I20">
        <f>H20*500</f>
        <v>1000</v>
      </c>
      <c r="J20">
        <f>D20+E20+F20+G20</f>
        <v>45000</v>
      </c>
      <c r="K20">
        <f>D20*12%</f>
        <v>3600</v>
      </c>
      <c r="L20">
        <f>D20*5%</f>
        <v>1500</v>
      </c>
      <c r="M20">
        <f>I20+J20+-K20-L20</f>
        <v>40900</v>
      </c>
    </row>
    <row r="21" spans="1:13" x14ac:dyDescent="0.35">
      <c r="A21" t="s">
        <v>95</v>
      </c>
      <c r="B21" t="s">
        <v>47</v>
      </c>
      <c r="C21" t="s">
        <v>33</v>
      </c>
      <c r="D21">
        <v>55000</v>
      </c>
      <c r="E21">
        <f>D21*25%</f>
        <v>13750</v>
      </c>
      <c r="F21">
        <f>D21*10%</f>
        <v>5500</v>
      </c>
      <c r="G21">
        <f>D21*15%</f>
        <v>8250</v>
      </c>
      <c r="H21">
        <v>2</v>
      </c>
      <c r="I21">
        <f>H21*500</f>
        <v>1000</v>
      </c>
      <c r="J21">
        <f>D21+E21+F21+G21</f>
        <v>82500</v>
      </c>
      <c r="K21">
        <f>D21*12%</f>
        <v>6600</v>
      </c>
      <c r="L21">
        <f>D21*5%</f>
        <v>2750</v>
      </c>
      <c r="M21">
        <f>I21+J21+-K21-L21</f>
        <v>74150</v>
      </c>
    </row>
    <row r="22" spans="1:13" x14ac:dyDescent="0.35">
      <c r="A22" t="s">
        <v>96</v>
      </c>
      <c r="B22" t="s">
        <v>48</v>
      </c>
      <c r="C22" t="s">
        <v>33</v>
      </c>
      <c r="D22">
        <v>30000</v>
      </c>
      <c r="E22">
        <f>D22*25%</f>
        <v>7500</v>
      </c>
      <c r="F22">
        <f>D22*10%</f>
        <v>3000</v>
      </c>
      <c r="G22">
        <f>D22*15%</f>
        <v>4500</v>
      </c>
      <c r="H22">
        <v>1</v>
      </c>
      <c r="I22">
        <f>H22*500</f>
        <v>500</v>
      </c>
      <c r="J22">
        <f>D22+E22+F22+G22</f>
        <v>45000</v>
      </c>
      <c r="K22">
        <f>D22*12%</f>
        <v>3600</v>
      </c>
      <c r="L22">
        <f>D22*5%</f>
        <v>1500</v>
      </c>
      <c r="M22">
        <f>I22+J22+-K22-L22</f>
        <v>40400</v>
      </c>
    </row>
    <row r="23" spans="1:13" x14ac:dyDescent="0.35">
      <c r="A23" t="s">
        <v>80</v>
      </c>
      <c r="B23" t="s">
        <v>56</v>
      </c>
      <c r="C23" t="s">
        <v>33</v>
      </c>
      <c r="D23">
        <v>55000</v>
      </c>
      <c r="E23">
        <f>D23*25%</f>
        <v>13750</v>
      </c>
      <c r="F23">
        <f>D23*10%</f>
        <v>5500</v>
      </c>
      <c r="G23">
        <f>D23*15%</f>
        <v>8250</v>
      </c>
      <c r="H23">
        <v>0</v>
      </c>
      <c r="I23">
        <f>H23*500</f>
        <v>0</v>
      </c>
      <c r="J23">
        <f>D23+E23+F23+G23</f>
        <v>82500</v>
      </c>
      <c r="K23">
        <f>D23*12%</f>
        <v>6600</v>
      </c>
      <c r="L23">
        <f>D23*5%</f>
        <v>2750</v>
      </c>
      <c r="M23">
        <f>I23+J23+-K23-L23</f>
        <v>73150</v>
      </c>
    </row>
    <row r="24" spans="1:13" x14ac:dyDescent="0.35">
      <c r="A24" t="s">
        <v>89</v>
      </c>
      <c r="B24" t="s">
        <v>42</v>
      </c>
      <c r="C24" t="s">
        <v>33</v>
      </c>
      <c r="D24">
        <v>46000</v>
      </c>
      <c r="E24">
        <f>D24*25%</f>
        <v>11500</v>
      </c>
      <c r="F24">
        <f>D24*10%</f>
        <v>4600</v>
      </c>
      <c r="G24">
        <f>D24*15%</f>
        <v>6900</v>
      </c>
      <c r="H24">
        <v>0</v>
      </c>
      <c r="I24">
        <f>H24*500</f>
        <v>0</v>
      </c>
      <c r="J24">
        <f>D24+E24+F24+G24</f>
        <v>69000</v>
      </c>
      <c r="K24">
        <f>D24*12%</f>
        <v>5520</v>
      </c>
      <c r="L24">
        <f>D24*5%</f>
        <v>2300</v>
      </c>
      <c r="M24">
        <f>I24+J24+-K24-L24</f>
        <v>61180</v>
      </c>
    </row>
    <row r="25" spans="1:13" x14ac:dyDescent="0.35">
      <c r="A25" t="s">
        <v>99</v>
      </c>
      <c r="B25" t="s">
        <v>51</v>
      </c>
      <c r="C25" t="s">
        <v>33</v>
      </c>
      <c r="D25">
        <v>45000</v>
      </c>
      <c r="E25">
        <f>D25*25%</f>
        <v>11250</v>
      </c>
      <c r="F25">
        <f>D25*10%</f>
        <v>4500</v>
      </c>
      <c r="G25">
        <f>D25*15%</f>
        <v>6750</v>
      </c>
      <c r="H25">
        <v>0</v>
      </c>
      <c r="I25">
        <f>H25*500</f>
        <v>0</v>
      </c>
      <c r="J25">
        <f>D25+E25+F25+G25</f>
        <v>67500</v>
      </c>
      <c r="K25">
        <f>D25*12%</f>
        <v>5400</v>
      </c>
      <c r="L25">
        <f>D25*5%</f>
        <v>2250</v>
      </c>
      <c r="M25">
        <f>I25+J25+-K25-L25</f>
        <v>59850</v>
      </c>
    </row>
    <row r="26" spans="1:13" x14ac:dyDescent="0.35">
      <c r="A26" t="s">
        <v>67</v>
      </c>
      <c r="B26" t="s">
        <v>18</v>
      </c>
      <c r="C26" t="s">
        <v>33</v>
      </c>
      <c r="D26">
        <v>38000</v>
      </c>
      <c r="E26">
        <f>D26*25%</f>
        <v>9500</v>
      </c>
      <c r="F26">
        <f>D26*10%</f>
        <v>3800</v>
      </c>
      <c r="G26">
        <f>D26*15%</f>
        <v>5700</v>
      </c>
      <c r="H26">
        <v>5</v>
      </c>
      <c r="I26">
        <f>H26*500</f>
        <v>2500</v>
      </c>
      <c r="J26">
        <f>D26+E26+F26+G26</f>
        <v>57000</v>
      </c>
      <c r="K26">
        <f>D26*12%</f>
        <v>4560</v>
      </c>
      <c r="L26">
        <f>D26*5%</f>
        <v>1900</v>
      </c>
      <c r="M26">
        <f>I26+J26+-K26-L26</f>
        <v>53040</v>
      </c>
    </row>
    <row r="27" spans="1:13" x14ac:dyDescent="0.35">
      <c r="A27" t="s">
        <v>90</v>
      </c>
      <c r="B27" t="s">
        <v>43</v>
      </c>
      <c r="C27" t="s">
        <v>33</v>
      </c>
      <c r="D27">
        <v>53000</v>
      </c>
      <c r="E27">
        <f>D27*25%</f>
        <v>13250</v>
      </c>
      <c r="F27">
        <f>D27*10%</f>
        <v>5300</v>
      </c>
      <c r="G27">
        <f>D27*15%</f>
        <v>7950</v>
      </c>
      <c r="H27">
        <v>0</v>
      </c>
      <c r="I27">
        <f>H27*500</f>
        <v>0</v>
      </c>
      <c r="J27">
        <f>D27+E27+F27+G27</f>
        <v>79500</v>
      </c>
      <c r="K27">
        <f>D27*12%</f>
        <v>6360</v>
      </c>
      <c r="L27">
        <f>D27*5%</f>
        <v>2650</v>
      </c>
      <c r="M27">
        <f>I27+J27+-K27-L27</f>
        <v>70490</v>
      </c>
    </row>
    <row r="28" spans="1:13" x14ac:dyDescent="0.35">
      <c r="A28" t="s">
        <v>65</v>
      </c>
      <c r="B28" t="s">
        <v>52</v>
      </c>
      <c r="C28" t="s">
        <v>32</v>
      </c>
      <c r="D28">
        <v>46000</v>
      </c>
      <c r="E28">
        <f>D28*25%</f>
        <v>11500</v>
      </c>
      <c r="F28">
        <f>D28*10%</f>
        <v>4600</v>
      </c>
      <c r="G28">
        <f>D28*15%</f>
        <v>6900</v>
      </c>
      <c r="H28">
        <v>7</v>
      </c>
      <c r="I28">
        <f>H28*500</f>
        <v>3500</v>
      </c>
      <c r="J28">
        <f>D28+E28+F28+G28</f>
        <v>69000</v>
      </c>
      <c r="K28">
        <f>D28*12%</f>
        <v>5520</v>
      </c>
      <c r="L28">
        <f>D28*5%</f>
        <v>2300</v>
      </c>
      <c r="M28">
        <f>I28+J28+-K28-L28</f>
        <v>64680</v>
      </c>
    </row>
    <row r="29" spans="1:13" x14ac:dyDescent="0.35">
      <c r="A29" t="s">
        <v>87</v>
      </c>
      <c r="B29" t="s">
        <v>40</v>
      </c>
      <c r="C29" t="s">
        <v>33</v>
      </c>
      <c r="D29">
        <v>40000</v>
      </c>
      <c r="E29">
        <f>D29*25%</f>
        <v>10000</v>
      </c>
      <c r="F29">
        <f>D29*10%</f>
        <v>4000</v>
      </c>
      <c r="G29">
        <f>D29*15%</f>
        <v>6000</v>
      </c>
      <c r="H29">
        <v>0</v>
      </c>
      <c r="I29">
        <f>H29*500</f>
        <v>0</v>
      </c>
      <c r="J29">
        <f>D29+E29+F29+G29</f>
        <v>60000</v>
      </c>
      <c r="K29">
        <f>D29*12%</f>
        <v>4800</v>
      </c>
      <c r="L29">
        <f>D29*5%</f>
        <v>2000</v>
      </c>
      <c r="M29">
        <f>I29+J29+-K29-L29</f>
        <v>53200</v>
      </c>
    </row>
    <row r="30" spans="1:13" x14ac:dyDescent="0.35">
      <c r="A30" t="s">
        <v>93</v>
      </c>
      <c r="B30" t="s">
        <v>57</v>
      </c>
      <c r="C30" t="s">
        <v>33</v>
      </c>
      <c r="D30">
        <v>45000</v>
      </c>
      <c r="E30">
        <f>D30*25%</f>
        <v>11250</v>
      </c>
      <c r="F30">
        <f>D30*10%</f>
        <v>4500</v>
      </c>
      <c r="G30">
        <f>D30*15%</f>
        <v>6750</v>
      </c>
      <c r="H30">
        <v>0</v>
      </c>
      <c r="I30">
        <f>H30*500</f>
        <v>0</v>
      </c>
      <c r="J30">
        <f>D30+E30+F30+G30</f>
        <v>67500</v>
      </c>
      <c r="K30">
        <f>D30*12%</f>
        <v>5400</v>
      </c>
      <c r="L30">
        <f>D30*5%</f>
        <v>2250</v>
      </c>
      <c r="M30">
        <f>I30+J30+-K30-L30</f>
        <v>59850</v>
      </c>
    </row>
    <row r="31" spans="1:13" x14ac:dyDescent="0.35">
      <c r="A31" t="s">
        <v>62</v>
      </c>
      <c r="B31" t="s">
        <v>15</v>
      </c>
      <c r="C31" t="s">
        <v>33</v>
      </c>
      <c r="D31">
        <v>48000</v>
      </c>
      <c r="E31">
        <f>D31*25%</f>
        <v>12000</v>
      </c>
      <c r="F31">
        <f>D31*10%</f>
        <v>4800</v>
      </c>
      <c r="G31">
        <f>D31*15%</f>
        <v>7200</v>
      </c>
      <c r="H31">
        <v>0</v>
      </c>
      <c r="I31">
        <f>H31*500</f>
        <v>0</v>
      </c>
      <c r="J31">
        <f>D31+E31+F31+G31</f>
        <v>72000</v>
      </c>
      <c r="K31">
        <f>D31*12%</f>
        <v>5760</v>
      </c>
      <c r="L31">
        <f>D31*5%</f>
        <v>2400</v>
      </c>
      <c r="M31">
        <f>I31+J31+-K31-L31</f>
        <v>63840</v>
      </c>
    </row>
    <row r="32" spans="1:13" x14ac:dyDescent="0.35">
      <c r="A32" t="s">
        <v>66</v>
      </c>
      <c r="B32" t="s">
        <v>53</v>
      </c>
      <c r="C32" t="s">
        <v>33</v>
      </c>
      <c r="D32">
        <v>32000</v>
      </c>
      <c r="E32">
        <f>D32*25%</f>
        <v>8000</v>
      </c>
      <c r="F32">
        <f>D32*10%</f>
        <v>3200</v>
      </c>
      <c r="G32">
        <f>D32*15%</f>
        <v>4800</v>
      </c>
      <c r="H32">
        <v>9</v>
      </c>
      <c r="I32">
        <f>H32*500</f>
        <v>4500</v>
      </c>
      <c r="J32">
        <f>D32+E32+F32+G32</f>
        <v>48000</v>
      </c>
      <c r="K32">
        <f>D32*12%</f>
        <v>3840</v>
      </c>
      <c r="L32">
        <f>D32*5%</f>
        <v>1600</v>
      </c>
      <c r="M32">
        <f>I32+J32+-K32-L32</f>
        <v>47060</v>
      </c>
    </row>
    <row r="33" spans="1:13" x14ac:dyDescent="0.35">
      <c r="A33" t="s">
        <v>72</v>
      </c>
      <c r="B33" t="s">
        <v>23</v>
      </c>
      <c r="C33" t="s">
        <v>33</v>
      </c>
      <c r="D33">
        <v>25000</v>
      </c>
      <c r="E33">
        <f>D33*25%</f>
        <v>6250</v>
      </c>
      <c r="F33">
        <f>D33*10%</f>
        <v>2500</v>
      </c>
      <c r="G33">
        <f>D33*15%</f>
        <v>3750</v>
      </c>
      <c r="H33">
        <v>3</v>
      </c>
      <c r="I33">
        <f>H33*500</f>
        <v>1500</v>
      </c>
      <c r="J33">
        <f>D33+E33+F33+G33</f>
        <v>37500</v>
      </c>
      <c r="K33">
        <f>D33*12%</f>
        <v>3000</v>
      </c>
      <c r="L33">
        <f>D33*5%</f>
        <v>1250</v>
      </c>
      <c r="M33">
        <f>I33+J33+-K33-L33</f>
        <v>34750</v>
      </c>
    </row>
    <row r="34" spans="1:13" x14ac:dyDescent="0.35">
      <c r="A34" t="s">
        <v>63</v>
      </c>
      <c r="B34" t="s">
        <v>16</v>
      </c>
      <c r="C34" t="s">
        <v>33</v>
      </c>
      <c r="D34">
        <v>35000</v>
      </c>
      <c r="E34">
        <f>D34*25%</f>
        <v>8750</v>
      </c>
      <c r="F34">
        <f>D34*10%</f>
        <v>3500</v>
      </c>
      <c r="G34">
        <f>D34*15%</f>
        <v>5250</v>
      </c>
      <c r="H34">
        <v>1</v>
      </c>
      <c r="I34">
        <f>H34*500</f>
        <v>500</v>
      </c>
      <c r="J34">
        <f>D34+E34+F34+G34</f>
        <v>52500</v>
      </c>
      <c r="K34">
        <f>D34*12%</f>
        <v>4200</v>
      </c>
      <c r="L34">
        <f>D34*5%</f>
        <v>1750</v>
      </c>
      <c r="M34">
        <f>I34+J34+-K34-L34</f>
        <v>47050</v>
      </c>
    </row>
    <row r="35" spans="1:13" x14ac:dyDescent="0.35">
      <c r="A35" t="s">
        <v>60</v>
      </c>
      <c r="B35" t="s">
        <v>13</v>
      </c>
      <c r="C35" t="s">
        <v>29</v>
      </c>
      <c r="D35">
        <v>50000</v>
      </c>
      <c r="E35">
        <f>D35*25%</f>
        <v>12500</v>
      </c>
      <c r="F35">
        <f>D35*10%</f>
        <v>5000</v>
      </c>
      <c r="G35">
        <f>D35*15%</f>
        <v>7500</v>
      </c>
      <c r="H35">
        <v>5</v>
      </c>
      <c r="I35">
        <f>H35*500</f>
        <v>2500</v>
      </c>
      <c r="J35">
        <f>D35+E35+F35+G35</f>
        <v>75000</v>
      </c>
      <c r="K35">
        <f>D35*12%</f>
        <v>6000</v>
      </c>
      <c r="L35">
        <f>D35*5%</f>
        <v>2500</v>
      </c>
      <c r="M35">
        <f>I35+J35+-K35-L35</f>
        <v>69000</v>
      </c>
    </row>
    <row r="36" spans="1:13" x14ac:dyDescent="0.35">
      <c r="A36" t="s">
        <v>64</v>
      </c>
      <c r="B36" t="s">
        <v>17</v>
      </c>
      <c r="C36" t="s">
        <v>30</v>
      </c>
      <c r="D36">
        <v>42000</v>
      </c>
      <c r="E36">
        <f>D36*25%</f>
        <v>10500</v>
      </c>
      <c r="F36">
        <f>D36*10%</f>
        <v>4200</v>
      </c>
      <c r="G36">
        <f>D36*15%</f>
        <v>6300</v>
      </c>
      <c r="H36">
        <v>3</v>
      </c>
      <c r="I36">
        <f>H36*500</f>
        <v>1500</v>
      </c>
      <c r="J36">
        <f>D36+E36+F36+G36</f>
        <v>63000</v>
      </c>
      <c r="K36">
        <f>D36*12%</f>
        <v>5040</v>
      </c>
      <c r="L36">
        <f>D36*5%</f>
        <v>2100</v>
      </c>
      <c r="M36">
        <f>I36+J36+-K36-L36</f>
        <v>57360</v>
      </c>
    </row>
    <row r="37" spans="1:13" x14ac:dyDescent="0.35">
      <c r="A37" t="s">
        <v>71</v>
      </c>
      <c r="B37" t="s">
        <v>22</v>
      </c>
      <c r="C37" t="s">
        <v>31</v>
      </c>
      <c r="D37">
        <v>60000</v>
      </c>
      <c r="E37">
        <f>D37*25%</f>
        <v>15000</v>
      </c>
      <c r="F37">
        <f>D37*10%</f>
        <v>6000</v>
      </c>
      <c r="G37">
        <f>D37*15%</f>
        <v>9000</v>
      </c>
      <c r="H37">
        <v>1</v>
      </c>
      <c r="I37">
        <f>H37*500</f>
        <v>500</v>
      </c>
      <c r="J37">
        <f>D37+E37+F37+G37</f>
        <v>90000</v>
      </c>
      <c r="K37">
        <f>D37*12%</f>
        <v>7200</v>
      </c>
      <c r="L37">
        <f>D37*5%</f>
        <v>3000</v>
      </c>
      <c r="M37">
        <f>I37+J37+-K37-L37</f>
        <v>80300</v>
      </c>
    </row>
    <row r="38" spans="1:13" x14ac:dyDescent="0.35">
      <c r="A38" t="s">
        <v>69</v>
      </c>
      <c r="B38" t="s">
        <v>20</v>
      </c>
      <c r="C38" t="s">
        <v>33</v>
      </c>
      <c r="D38">
        <v>52000</v>
      </c>
      <c r="E38">
        <f>D38*25%</f>
        <v>13000</v>
      </c>
      <c r="F38">
        <f>D38*10%</f>
        <v>5200</v>
      </c>
      <c r="G38">
        <f>D38*15%</f>
        <v>7800</v>
      </c>
      <c r="H38">
        <v>6</v>
      </c>
      <c r="I38">
        <f>H38*500</f>
        <v>3000</v>
      </c>
      <c r="J38">
        <f>D38+E38+F38+G38</f>
        <v>78000</v>
      </c>
      <c r="K38">
        <f>D38*12%</f>
        <v>6240</v>
      </c>
      <c r="L38">
        <f>D38*5%</f>
        <v>2600</v>
      </c>
      <c r="M38">
        <f>I38+J38+-K38-L38</f>
        <v>72160</v>
      </c>
    </row>
    <row r="39" spans="1:13" x14ac:dyDescent="0.35">
      <c r="A39" t="s">
        <v>70</v>
      </c>
      <c r="B39" t="s">
        <v>21</v>
      </c>
      <c r="C39" t="s">
        <v>33</v>
      </c>
      <c r="D39">
        <v>55000</v>
      </c>
      <c r="E39">
        <f>D39*25%</f>
        <v>13750</v>
      </c>
      <c r="F39">
        <f>D39*10%</f>
        <v>5500</v>
      </c>
      <c r="G39">
        <f>D39*15%</f>
        <v>8250</v>
      </c>
      <c r="H39">
        <v>8</v>
      </c>
      <c r="I39">
        <f>H39*500</f>
        <v>4000</v>
      </c>
      <c r="J39">
        <f>D39+E39+F39+G39</f>
        <v>82500</v>
      </c>
      <c r="K39">
        <f>D39*12%</f>
        <v>6600</v>
      </c>
      <c r="L39">
        <f>D39*5%</f>
        <v>2750</v>
      </c>
      <c r="M39">
        <f>I39+J39+-K39-L39</f>
        <v>77150</v>
      </c>
    </row>
    <row r="40" spans="1:13" x14ac:dyDescent="0.35">
      <c r="A40" t="s">
        <v>76</v>
      </c>
      <c r="B40" t="s">
        <v>26</v>
      </c>
      <c r="C40" t="s">
        <v>33</v>
      </c>
      <c r="D40">
        <v>46000</v>
      </c>
      <c r="E40">
        <f>D40*25%</f>
        <v>11500</v>
      </c>
      <c r="F40">
        <f>D40*10%</f>
        <v>4600</v>
      </c>
      <c r="G40">
        <f>D40*15%</f>
        <v>6900</v>
      </c>
      <c r="H40">
        <v>9</v>
      </c>
      <c r="I40">
        <f>H40*500</f>
        <v>4500</v>
      </c>
      <c r="J40">
        <f>D40+E40+F40+G40</f>
        <v>69000</v>
      </c>
      <c r="K40">
        <f>D40*12%</f>
        <v>5520</v>
      </c>
      <c r="L40">
        <f>D40*5%</f>
        <v>2300</v>
      </c>
      <c r="M40">
        <f>I40+J40+-K40-L40</f>
        <v>65680</v>
      </c>
    </row>
    <row r="41" spans="1:13" x14ac:dyDescent="0.35">
      <c r="A41" t="s">
        <v>94</v>
      </c>
      <c r="B41" t="s">
        <v>46</v>
      </c>
      <c r="C41" t="s">
        <v>33</v>
      </c>
      <c r="D41">
        <v>60000</v>
      </c>
      <c r="E41">
        <f>D41*25%</f>
        <v>15000</v>
      </c>
      <c r="F41">
        <f>D41*10%</f>
        <v>6000</v>
      </c>
      <c r="G41">
        <f>D41*15%</f>
        <v>9000</v>
      </c>
      <c r="H41">
        <v>6</v>
      </c>
      <c r="I41">
        <f>H41*500</f>
        <v>3000</v>
      </c>
      <c r="J41">
        <f>D41+E41+F41+G41</f>
        <v>90000</v>
      </c>
      <c r="K41">
        <f>D41*12%</f>
        <v>7200</v>
      </c>
      <c r="L41">
        <f>D41*5%</f>
        <v>3000</v>
      </c>
      <c r="M41">
        <f>I41+J41+-K41-L41</f>
        <v>82800</v>
      </c>
    </row>
    <row r="42" spans="1:13" x14ac:dyDescent="0.35">
      <c r="A42" t="s">
        <v>84</v>
      </c>
      <c r="B42" t="s">
        <v>37</v>
      </c>
      <c r="C42" t="s">
        <v>33</v>
      </c>
      <c r="D42">
        <v>52000</v>
      </c>
      <c r="E42">
        <f>D42*25%</f>
        <v>13000</v>
      </c>
      <c r="F42">
        <f>D42*10%</f>
        <v>5200</v>
      </c>
      <c r="G42">
        <f>D42*15%</f>
        <v>7800</v>
      </c>
      <c r="H42">
        <v>5</v>
      </c>
      <c r="I42">
        <f>H42*500</f>
        <v>2500</v>
      </c>
      <c r="J42">
        <f>D42+E42+F42+G42</f>
        <v>78000</v>
      </c>
      <c r="K42">
        <f>D42*12%</f>
        <v>6240</v>
      </c>
      <c r="L42">
        <f>D42*5%</f>
        <v>2600</v>
      </c>
      <c r="M42">
        <f>I42+J42+-K42-L42</f>
        <v>71660</v>
      </c>
    </row>
    <row r="44" spans="1:13" x14ac:dyDescent="0.35">
      <c r="B44" t="s">
        <v>0</v>
      </c>
      <c r="C44" t="s">
        <v>1</v>
      </c>
      <c r="D44" t="s">
        <v>59</v>
      </c>
      <c r="E44" t="s">
        <v>11</v>
      </c>
    </row>
    <row r="45" spans="1:13" x14ac:dyDescent="0.35">
      <c r="B45" t="s">
        <v>87</v>
      </c>
      <c r="C45" t="str">
        <f>VLOOKUP(B45,A3:M42,2,0)</f>
        <v>papu palu</v>
      </c>
      <c r="D45">
        <f>VLOOKUP(B45,A3:M42,8,0)</f>
        <v>0</v>
      </c>
      <c r="E45">
        <f>VLOOKUP(B45,A3:M42,13,0)</f>
        <v>53200</v>
      </c>
    </row>
  </sheetData>
  <mergeCells count="1">
    <mergeCell ref="A1:M1"/>
  </mergeCells>
  <phoneticPr fontId="1" type="noConversion"/>
  <dataValidations count="1">
    <dataValidation type="list" allowBlank="1" showInputMessage="1" showErrorMessage="1" sqref="B45" xr:uid="{C10353C5-F7F2-4F6E-81A8-DF2FE157B1DF}">
      <formula1>$A$3:$A$42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LITERACY INDIA</dc:creator>
  <cp:lastModifiedBy>LITERACY INDIA</cp:lastModifiedBy>
  <dcterms:created xsi:type="dcterms:W3CDTF">2025-06-09T11:58:06Z</dcterms:created>
  <dcterms:modified xsi:type="dcterms:W3CDTF">2025-06-25T12:03:57Z</dcterms:modified>
</cp:coreProperties>
</file>