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sb028\Documents\My Documents\Dushyant\Time series\"/>
    </mc:Choice>
  </mc:AlternateContent>
  <bookViews>
    <workbookView xWindow="0" yWindow="0" windowWidth="19170" windowHeight="10140" activeTab="1"/>
  </bookViews>
  <sheets>
    <sheet name="Data" sheetId="1" r:id="rId1"/>
    <sheet name="Plot" sheetId="3" r:id="rId2"/>
  </sheets>
  <calcPr calcId="171027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5" i="1" l="1"/>
  <c r="Q55" i="1"/>
  <c r="R53" i="1"/>
  <c r="Q53" i="1"/>
  <c r="R51" i="1"/>
  <c r="Q51" i="1"/>
  <c r="R49" i="1"/>
  <c r="Q49" i="1"/>
  <c r="K42" i="1"/>
  <c r="K43" i="1"/>
  <c r="K44" i="1"/>
  <c r="K45" i="1"/>
  <c r="K46" i="1"/>
  <c r="K47" i="1"/>
  <c r="K48" i="1"/>
  <c r="K49" i="1"/>
  <c r="K50" i="1"/>
  <c r="K51" i="1"/>
  <c r="K52" i="1"/>
  <c r="K41" i="1"/>
  <c r="J53" i="1"/>
</calcChain>
</file>

<file path=xl/sharedStrings.xml><?xml version="1.0" encoding="utf-8"?>
<sst xmlns="http://schemas.openxmlformats.org/spreadsheetml/2006/main" count="84" uniqueCount="23">
  <si>
    <t>Year</t>
  </si>
  <si>
    <t>Month</t>
  </si>
  <si>
    <t>TEUs</t>
  </si>
  <si>
    <t>Forecast</t>
  </si>
  <si>
    <t>Train</t>
  </si>
  <si>
    <t>Actual(TEUs)</t>
  </si>
  <si>
    <t>Forecast(TEUs)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</si>
  <si>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</si>
  <si>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</si>
  <si>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</si>
  <si>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</si>
  <si>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</si>
  <si>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</si>
  <si>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</si>
  <si>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</si>
  <si>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</si>
  <si>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</si>
  <si>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</si>
  <si>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</si>
  <si>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CompXFC &lt;- hw(CompX1, seasonal='m',alpha=0.140, beta=0.0001, gamma=0.002, h=12 )</t>
  </si>
  <si>
    <t>Row Labels</t>
  </si>
  <si>
    <t>Grand Total</t>
  </si>
  <si>
    <t>Average of TEUs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</si>
</sst>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0" fontId="0" fillId="2" borderId="1" xfId="0" applyFill="1" applyBorder="1"/>
    <xf numFmtId="2" fontId="0" fillId="2" borderId="1" xfId="0" applyNumberFormat="1" applyFill="1" applyBorder="1"/>
    <xf numFmtId="2" fontId="0" fillId="0" borderId="1" xfId="0" applyNumberFormat="1" applyBorder="1" applyAlignment="1">
      <alignment horizontal="right"/>
    </xf>
    <xf numFmtId="0" fontId="0" fillId="0" borderId="0" xfId="0"/>
    <xf numFmtId="0" fontId="0" fillId="0" borderId="2" xfId="0" applyBorder="1"/>
    <xf numFmtId="0" fontId="0" fillId="0" borderId="0" xfId="0" applyBorder="1"/>
    <xf numFmtId="2" fontId="0" fillId="0" borderId="2" xfId="0" applyNumberFormat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TEU's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Month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Data!$A$2:$B$55</c:f>
              <c:multiLvlStrCache>
                <c:ptCount val="5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</c:lvl>
              </c:multiLvlStrCache>
            </c:multiLvlStrRef>
          </c:cat>
          <c:val>
            <c:numRef>
              <c:f>Data!$B$2:$B$49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8-4C1A-B69F-850F412138BA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TEUs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Data!$A$2:$B$55</c:f>
              <c:multiLvlStrCache>
                <c:ptCount val="5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</c:lvl>
                <c:lvl>
                  <c:pt idx="0">
                    <c:v>2014</c:v>
                  </c:pt>
                  <c:pt idx="12">
                    <c:v>2015</c:v>
                  </c:pt>
                  <c:pt idx="24">
                    <c:v>2016</c:v>
                  </c:pt>
                  <c:pt idx="36">
                    <c:v>2017</c:v>
                  </c:pt>
                  <c:pt idx="48">
                    <c:v>2018</c:v>
                  </c:pt>
                </c:lvl>
              </c:multiLvlStrCache>
            </c:multiLvlStrRef>
          </c:cat>
          <c:val>
            <c:numRef>
              <c:f>Data!$C$2:$C$49</c:f>
              <c:numCache>
                <c:formatCode>0.00</c:formatCode>
                <c:ptCount val="48"/>
                <c:pt idx="0">
                  <c:v>51196.3727</c:v>
                </c:pt>
                <c:pt idx="1">
                  <c:v>38538.616900000001</c:v>
                </c:pt>
                <c:pt idx="2">
                  <c:v>50002.7261</c:v>
                </c:pt>
                <c:pt idx="3">
                  <c:v>47921.448600000003</c:v>
                </c:pt>
                <c:pt idx="4">
                  <c:v>50072.993999999999</c:v>
                </c:pt>
                <c:pt idx="5">
                  <c:v>51702.417200000004</c:v>
                </c:pt>
                <c:pt idx="6">
                  <c:v>51461.555200000003</c:v>
                </c:pt>
                <c:pt idx="7">
                  <c:v>52218.084000000003</c:v>
                </c:pt>
                <c:pt idx="8">
                  <c:v>49313.694600000003</c:v>
                </c:pt>
                <c:pt idx="9">
                  <c:v>47532.106500000002</c:v>
                </c:pt>
                <c:pt idx="10">
                  <c:v>46307.357199999999</c:v>
                </c:pt>
                <c:pt idx="11">
                  <c:v>48054.179700000001</c:v>
                </c:pt>
                <c:pt idx="12">
                  <c:v>47777.966076919001</c:v>
                </c:pt>
                <c:pt idx="13">
                  <c:v>41866.570061539998</c:v>
                </c:pt>
                <c:pt idx="14">
                  <c:v>40652.174892308001</c:v>
                </c:pt>
                <c:pt idx="15">
                  <c:v>43563.225176922999</c:v>
                </c:pt>
                <c:pt idx="16">
                  <c:v>46467.156199999998</c:v>
                </c:pt>
                <c:pt idx="17">
                  <c:v>45653.669300000998</c:v>
                </c:pt>
                <c:pt idx="18">
                  <c:v>47310.975700000003</c:v>
                </c:pt>
                <c:pt idx="19">
                  <c:v>45469.332199999997</c:v>
                </c:pt>
                <c:pt idx="20">
                  <c:v>42973.750599999999</c:v>
                </c:pt>
                <c:pt idx="21">
                  <c:v>42545.387900000002</c:v>
                </c:pt>
                <c:pt idx="22">
                  <c:v>44672.368499999997</c:v>
                </c:pt>
                <c:pt idx="23">
                  <c:v>45854.7618</c:v>
                </c:pt>
                <c:pt idx="24">
                  <c:v>47361.557999999</c:v>
                </c:pt>
                <c:pt idx="25">
                  <c:v>38331.853700000996</c:v>
                </c:pt>
                <c:pt idx="26">
                  <c:v>42609.439899999998</c:v>
                </c:pt>
                <c:pt idx="27">
                  <c:v>46082.252399999998</c:v>
                </c:pt>
                <c:pt idx="28">
                  <c:v>49731.8923</c:v>
                </c:pt>
                <c:pt idx="29">
                  <c:v>48711.382899999997</c:v>
                </c:pt>
                <c:pt idx="30">
                  <c:v>49884.0242</c:v>
                </c:pt>
                <c:pt idx="31">
                  <c:v>51727.919099999999</c:v>
                </c:pt>
                <c:pt idx="32">
                  <c:v>47747.270199999999</c:v>
                </c:pt>
                <c:pt idx="33">
                  <c:v>45742.017800000001</c:v>
                </c:pt>
                <c:pt idx="34">
                  <c:v>49061.357399998997</c:v>
                </c:pt>
                <c:pt idx="35">
                  <c:v>51922.467800001003</c:v>
                </c:pt>
                <c:pt idx="36">
                  <c:v>52272.890700000004</c:v>
                </c:pt>
                <c:pt idx="37">
                  <c:v>40013.167299998</c:v>
                </c:pt>
                <c:pt idx="38">
                  <c:v>49519.249600001996</c:v>
                </c:pt>
                <c:pt idx="39">
                  <c:v>46575.788800000002</c:v>
                </c:pt>
                <c:pt idx="40">
                  <c:v>46266.638200000001</c:v>
                </c:pt>
                <c:pt idx="41">
                  <c:v>45341.638200000998</c:v>
                </c:pt>
                <c:pt idx="42">
                  <c:v>46955.708684614001</c:v>
                </c:pt>
                <c:pt idx="43">
                  <c:v>49504.443515384002</c:v>
                </c:pt>
                <c:pt idx="44">
                  <c:v>45587.697700001001</c:v>
                </c:pt>
                <c:pt idx="45">
                  <c:v>44631.668400000002</c:v>
                </c:pt>
                <c:pt idx="46">
                  <c:v>47457.429700000001</c:v>
                </c:pt>
                <c:pt idx="47">
                  <c:v>53018.072399999997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8-4C1A-B69F-850F4121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8130512"/>
        <c:axId val="438127232"/>
      </c:lineChart>
      <c:catAx>
        <c:axId val="4381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27232"/>
        <c:crosses val="autoZero"/>
        <c:auto val="1"/>
        <c:lblAlgn val="ctr"/>
        <c:lblOffset val="100"/>
        <c:noMultiLvlLbl val="0"/>
      </c:catAx>
      <c:valAx>
        <c:axId val="43812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30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Data!$H$41:$H$52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Data!$J$41:$J$52</c:f>
              <c:numCache>
                <c:formatCode>General</c:formatCode>
                <c:ptCount val="12"/>
                <c:pt idx="0">
                  <c:v>49652.196869229505</c:v>
                </c:pt>
                <c:pt idx="1">
                  <c:v>39687.551990384745</c:v>
                </c:pt>
                <c:pt idx="2">
                  <c:v>45695.897623077493</c:v>
                </c:pt>
                <c:pt idx="3">
                  <c:v>46035.678744230754</c:v>
                </c:pt>
                <c:pt idx="4">
                  <c:v>48134.670175000007</c:v>
                </c:pt>
                <c:pt idx="5">
                  <c:v>47852.276900000499</c:v>
                </c:pt>
                <c:pt idx="6">
                  <c:v>48903.065946153496</c:v>
                </c:pt>
                <c:pt idx="7">
                  <c:v>49729.944703846006</c:v>
                </c:pt>
                <c:pt idx="8">
                  <c:v>46405.603275000249</c:v>
                </c:pt>
                <c:pt idx="9">
                  <c:v>45112.795149999998</c:v>
                </c:pt>
                <c:pt idx="10">
                  <c:v>46874.628199999752</c:v>
                </c:pt>
                <c:pt idx="11">
                  <c:v>49712.370425000248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7-46F6-92ED-32D34510E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2713839"/>
        <c:axId val="2075323696"/>
      </c:lineChart>
      <c:catAx>
        <c:axId val="827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23696"/>
        <c:crosses val="autoZero"/>
        <c:auto val="1"/>
        <c:lblAlgn val="ctr"/>
        <c:lblOffset val="100"/>
        <c:noMultiLvlLbl val="0"/>
      </c:catAx>
      <c:valAx>
        <c:axId val="207532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83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300"/>
              <a:t>OCE Controlled Monthly Volume Actual TEUs Vs Forecast TEUs Jan 2017 till June 2018 (based on HFM upload)</a:t>
            </a:r>
          </a:p>
        </c:rich>
      </c:tx>
      <c:layout>
        <c:manualLayout>
          <c:xMode val="edge"/>
          <c:yMode val="edge"/>
          <c:x val="9.526621427862586E-2"/>
          <c:y val="2.6970151986815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Plot!$C$2</c:f>
              <c:strCache>
                <c:ptCount val="1"/>
                <c:pt idx="0">
                  <c:v>Actual(TEUs)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2"/>
              <c:numFmt formatCode="#,##0" sourceLinked="0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D45-4457-8BEC-FEE358FBDC65}"/>
                </c:ext>
              </c:extLst>
            </c:dLbl>
            <c:dLbl>
              <c:idx val="13"/>
              <c:numFmt formatCode="#,##0" sourceLinked="0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D45-4457-8BEC-FEE358FBDC65}"/>
                </c:ext>
              </c:extLst>
            </c:dLbl>
            <c:dLbl>
              <c:idx val="14"/>
              <c:numFmt formatCode="#,##0" sourceLinked="0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D45-4457-8BEC-FEE358FBDC6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Plot!$A$3:$B$20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</c:lvl>
              </c:multiLvlStrCache>
            </c:multiLvlStrRef>
          </c:cat>
          <c:val>
            <c:numRef>
              <c:f>Plot!$C$3:$C$20</c:f>
              <c:numCache>
                <c:formatCode>#,##0</c:formatCode>
                <c:ptCount val="18"/>
                <c:pt idx="0">
                  <c:v>52272.890700000004</c:v>
                </c:pt>
                <c:pt idx="1">
                  <c:v>40013.167299998</c:v>
                </c:pt>
                <c:pt idx="2">
                  <c:v>49519.249600001996</c:v>
                </c:pt>
                <c:pt idx="3">
                  <c:v>46575.788800000002</c:v>
                </c:pt>
                <c:pt idx="4">
                  <c:v>46266.638200000001</c:v>
                </c:pt>
                <c:pt idx="5">
                  <c:v>45341.638200000998</c:v>
                </c:pt>
                <c:pt idx="6">
                  <c:v>46955.708684614001</c:v>
                </c:pt>
                <c:pt idx="7">
                  <c:v>49504.443515384002</c:v>
                </c:pt>
                <c:pt idx="8">
                  <c:v>45587.697700001001</c:v>
                </c:pt>
                <c:pt idx="9">
                  <c:v>44631.668400000002</c:v>
                </c:pt>
                <c:pt idx="10">
                  <c:v>47457.429700000001</c:v>
                </c:pt>
                <c:pt idx="11">
                  <c:v>53018.072399999997</c:v>
                </c:pt>
                <c:pt idx="12">
                  <c:v>48926.951000000001</c:v>
                </c:pt>
                <c:pt idx="13">
                  <c:v>38443.118399999999</c:v>
                </c:pt>
                <c:pt idx="14">
                  <c:v>40601.67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6-42D9-A578-38825F35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799487"/>
        <c:axId val="785798655"/>
      </c:barChart>
      <c:lineChart>
        <c:grouping val="standard"/>
        <c:varyColors val="0"/>
        <c:ser>
          <c:idx val="1"/>
          <c:order val="1"/>
          <c:tx>
            <c:strRef>
              <c:f>Plot!$D$2</c:f>
              <c:strCache>
                <c:ptCount val="1"/>
                <c:pt idx="0">
                  <c:v>Forecast(TEUs)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2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D45-4457-8BEC-FEE358FBDC65}"/>
                </c:ext>
              </c:extLst>
            </c:dLbl>
            <c:dLbl>
              <c:idx val="13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D45-4457-8BEC-FEE358FBDC65}"/>
                </c:ext>
              </c:extLst>
            </c:dLbl>
            <c:dLbl>
              <c:idx val="14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D45-4457-8BEC-FEE358FBDC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Plot!$D$3:$D$20</c:f>
              <c:numCache>
                <c:formatCode>#,##0</c:formatCode>
                <c:ptCount val="18"/>
                <c:pt idx="0">
                  <c:v>48329.33</c:v>
                </c:pt>
                <c:pt idx="1">
                  <c:v>39312.46</c:v>
                </c:pt>
                <c:pt idx="2">
                  <c:v>44159.28</c:v>
                </c:pt>
                <c:pt idx="3">
                  <c:v>45500.480000000003</c:v>
                </c:pt>
                <c:pt idx="4">
                  <c:v>48356.37</c:v>
                </c:pt>
                <c:pt idx="5">
                  <c:v>48378.28</c:v>
                </c:pt>
                <c:pt idx="6">
                  <c:v>49215.199999999997</c:v>
                </c:pt>
                <c:pt idx="7">
                  <c:v>49496.1</c:v>
                </c:pt>
                <c:pt idx="8">
                  <c:v>46436.24</c:v>
                </c:pt>
                <c:pt idx="9">
                  <c:v>45039.839999999997</c:v>
                </c:pt>
                <c:pt idx="10">
                  <c:v>46351.28</c:v>
                </c:pt>
                <c:pt idx="11">
                  <c:v>48302.42</c:v>
                </c:pt>
                <c:pt idx="12">
                  <c:v>47521.760000000002</c:v>
                </c:pt>
                <c:pt idx="13">
                  <c:v>38654.639999999999</c:v>
                </c:pt>
                <c:pt idx="14">
                  <c:v>43419.32</c:v>
                </c:pt>
                <c:pt idx="15">
                  <c:v>44736.99</c:v>
                </c:pt>
                <c:pt idx="16">
                  <c:v>47543.82</c:v>
                </c:pt>
                <c:pt idx="17">
                  <c:v>47564.22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6-42D9-A578-38825F35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799487"/>
        <c:axId val="785798655"/>
      </c:lineChart>
      <c:catAx>
        <c:axId val="7857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8655"/>
        <c:crosses val="autoZero"/>
        <c:auto val="1"/>
        <c:lblAlgn val="ctr"/>
        <c:lblOffset val="100"/>
        <c:noMultiLvlLbl val="0"/>
      </c:catAx>
      <c:valAx>
        <c:axId val="785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138112</xdr:rowOff>
    </xdr:from>
    <xdr:to>
      <xdr:col>16</xdr:col>
      <xdr:colOff>476250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24</xdr:row>
      <xdr:rowOff>90487</xdr:rowOff>
    </xdr:from>
    <xdr:to>
      <xdr:col>14</xdr:col>
      <xdr:colOff>0</xdr:colOff>
      <xdr:row>38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BFDECF-F8F0-40C9-BAAF-F0C9D713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152399</xdr:rowOff>
    </xdr:from>
    <xdr:to>
      <xdr:col>17</xdr:col>
      <xdr:colOff>19050</xdr:colOff>
      <xdr:row>24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0.78383</cdr:x>
      <cdr:y>0.42093</cdr:y>
    </cdr:from>
    <cdr:to>
      <cdr:x>0.99176</cdr:x>
      <cdr:y>0.57907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26426" y="1724015"/>
          <a:ext cx="1519069" cy="647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400" b="1" i="0" u="sng">
              <a:solidFill>
                <a:schemeClr val="bg1"/>
              </a:solidFill>
            </a:rPr>
            <a:t>Model</a:t>
          </a:r>
          <a:r>
            <a:rPr lang="en-IN" sz="1400" b="1" i="0" u="sng" baseline="0">
              <a:solidFill>
                <a:schemeClr val="bg1"/>
              </a:solidFill>
            </a:rPr>
            <a:t> </a:t>
          </a:r>
          <a:r>
            <a:rPr lang="en-IN" sz="1400" b="1" i="0" u="sng">
              <a:solidFill>
                <a:schemeClr val="bg1"/>
              </a:solidFill>
            </a:rPr>
            <a:t>MAPE</a:t>
          </a:r>
        </a:p>
        <a:p xmlns:a="http://schemas.openxmlformats.org/drawingml/2006/main">
          <a:pPr algn="ctr"/>
          <a:r>
            <a:rPr lang="en-IN" sz="1400" b="1" i="0" u="sng">
              <a:solidFill>
                <a:schemeClr val="bg1"/>
              </a:solidFill>
            </a:rPr>
            <a:t>4.3%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havsar, Dushyant Sunilkumar" refreshedDate="43195.714189583334" createdVersion="6" refreshedVersion="6" minRefreshableVersion="3" recordCount="48">
  <cacheSource type="worksheet">
    <worksheetSource ref="B1:C49" sheet="Data"/>
  </cacheSource>
  <cacheFields count="2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EUs" numFmtId="2">
      <sharedItems containsSemiMixedTypes="0" containsString="0" containsNumber="1" minValue="38331.853700000996" maxValue="53018.0723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51196.3727"/>
  </r>
  <r>
    <x v="1"/>
    <n v="38538.616900000001"/>
  </r>
  <r>
    <x v="2"/>
    <n v="50002.7261"/>
  </r>
  <r>
    <x v="3"/>
    <n v="47921.448600000003"/>
  </r>
  <r>
    <x v="4"/>
    <n v="50072.993999999999"/>
  </r>
  <r>
    <x v="5"/>
    <n v="51702.417200000004"/>
  </r>
  <r>
    <x v="6"/>
    <n v="51461.555200000003"/>
  </r>
  <r>
    <x v="7"/>
    <n v="52218.084000000003"/>
  </r>
  <r>
    <x v="8"/>
    <n v="49313.694600000003"/>
  </r>
  <r>
    <x v="9"/>
    <n v="47532.106500000002"/>
  </r>
  <r>
    <x v="10"/>
    <n v="46307.357199999999"/>
  </r>
  <r>
    <x v="11"/>
    <n v="48054.179700000001"/>
  </r>
  <r>
    <x v="0"/>
    <n v="47777.966076919001"/>
  </r>
  <r>
    <x v="1"/>
    <n v="41866.570061539998"/>
  </r>
  <r>
    <x v="2"/>
    <n v="40652.174892308001"/>
  </r>
  <r>
    <x v="3"/>
    <n v="43563.225176922999"/>
  </r>
  <r>
    <x v="4"/>
    <n v="46467.156199999998"/>
  </r>
  <r>
    <x v="5"/>
    <n v="45653.669300000998"/>
  </r>
  <r>
    <x v="6"/>
    <n v="47310.975700000003"/>
  </r>
  <r>
    <x v="7"/>
    <n v="45469.332199999997"/>
  </r>
  <r>
    <x v="8"/>
    <n v="42973.750599999999"/>
  </r>
  <r>
    <x v="9"/>
    <n v="42545.387900000002"/>
  </r>
  <r>
    <x v="10"/>
    <n v="44672.368499999997"/>
  </r>
  <r>
    <x v="11"/>
    <n v="45854.7618"/>
  </r>
  <r>
    <x v="0"/>
    <n v="47361.557999999"/>
  </r>
  <r>
    <x v="1"/>
    <n v="38331.853700000996"/>
  </r>
  <r>
    <x v="2"/>
    <n v="42609.439899999998"/>
  </r>
  <r>
    <x v="3"/>
    <n v="46082.252399999998"/>
  </r>
  <r>
    <x v="4"/>
    <n v="49731.8923"/>
  </r>
  <r>
    <x v="5"/>
    <n v="48711.382899999997"/>
  </r>
  <r>
    <x v="6"/>
    <n v="49884.0242"/>
  </r>
  <r>
    <x v="7"/>
    <n v="51727.919099999999"/>
  </r>
  <r>
    <x v="8"/>
    <n v="47747.270199999999"/>
  </r>
  <r>
    <x v="9"/>
    <n v="45742.017800000001"/>
  </r>
  <r>
    <x v="10"/>
    <n v="49061.357399998997"/>
  </r>
  <r>
    <x v="11"/>
    <n v="51922.467800001003"/>
  </r>
  <r>
    <x v="0"/>
    <n v="52272.890700000004"/>
  </r>
  <r>
    <x v="1"/>
    <n v="40013.167299998"/>
  </r>
  <r>
    <x v="2"/>
    <n v="49519.249600001996"/>
  </r>
  <r>
    <x v="3"/>
    <n v="46575.788800000002"/>
  </r>
  <r>
    <x v="4"/>
    <n v="46266.638200000001"/>
  </r>
  <r>
    <x v="5"/>
    <n v="45341.638200000998"/>
  </r>
  <r>
    <x v="6"/>
    <n v="46955.708684614001"/>
  </r>
  <r>
    <x v="7"/>
    <n v="49504.443515384002"/>
  </r>
  <r>
    <x v="8"/>
    <n v="45587.697700001001"/>
  </r>
  <r>
    <x v="9"/>
    <n v="44631.668400000002"/>
  </r>
  <r>
    <x v="10"/>
    <n v="47457.429700000001"/>
  </r>
  <r>
    <x v="11"/>
    <n v="53018.0723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Q29:R42" firstHeaderRow="1" firstDataRow="1" firstDataCol="1"/>
  <pivotFields count="2"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ubtotalTop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TEUs" fld="1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topLeftCell="C10" workbookViewId="0">
      <selection activeCell="P46" sqref="P46"/>
    </sheetView>
  </sheetViews>
  <sheetFormatPr defaultRowHeight="15" x14ac:dyDescent="0.25"/>
  <cols>
    <col min="3" max="3" width="11" style="1" bestFit="1" customWidth="1"/>
    <col min="5" max="5" width="9.140625" style="8"/>
    <col min="17" max="17" width="13.140625" bestFit="1" customWidth="1"/>
    <col min="18" max="18" width="15.42578125" bestFit="1" customWidth="1"/>
  </cols>
  <sheetData>
    <row r="1" spans="1:7" x14ac:dyDescent="0.25">
      <c r="A1" s="3" t="s">
        <v>0</v>
      </c>
      <c r="B1" s="3" t="s">
        <v>1</v>
      </c>
      <c r="C1" s="4" t="s">
        <v>2</v>
      </c>
      <c r="D1" s="3" t="s">
        <v>3</v>
      </c>
      <c r="E1" s="7"/>
    </row>
    <row r="2" spans="1:7" x14ac:dyDescent="0.25">
      <c r="A2" s="11">
        <v>2014</v>
      </c>
      <c r="B2" s="11">
        <v>1</v>
      </c>
      <c r="C2" s="5">
        <v>51196.3727</v>
      </c>
      <c r="D2" s="11" t="s">
        <v>4</v>
      </c>
      <c r="E2" s="7"/>
      <c r="G2" s="2"/>
    </row>
    <row r="3" spans="1:7" x14ac:dyDescent="0.25">
      <c r="A3" s="11"/>
      <c r="B3" s="11">
        <v>2</v>
      </c>
      <c r="C3" s="5">
        <v>38538.616900000001</v>
      </c>
      <c r="D3" s="11" t="s">
        <v>4</v>
      </c>
      <c r="E3" s="7"/>
      <c r="G3" s="2"/>
    </row>
    <row r="4" spans="1:7" x14ac:dyDescent="0.25">
      <c r="A4" s="11"/>
      <c r="B4" s="11">
        <v>3</v>
      </c>
      <c r="C4" s="5">
        <v>50002.7261</v>
      </c>
      <c r="D4" s="11" t="s">
        <v>4</v>
      </c>
      <c r="E4" s="7"/>
      <c r="G4" s="2"/>
    </row>
    <row r="5" spans="1:7" x14ac:dyDescent="0.25">
      <c r="A5" s="11"/>
      <c r="B5" s="11">
        <v>4</v>
      </c>
      <c r="C5" s="5">
        <v>47921.448600000003</v>
      </c>
      <c r="D5" s="11" t="s">
        <v>4</v>
      </c>
      <c r="E5" s="7"/>
      <c r="G5" s="2"/>
    </row>
    <row r="6" spans="1:7" x14ac:dyDescent="0.25">
      <c r="A6" s="11"/>
      <c r="B6" s="11">
        <v>5</v>
      </c>
      <c r="C6" s="5">
        <v>50072.993999999999</v>
      </c>
      <c r="D6" s="11" t="s">
        <v>4</v>
      </c>
      <c r="E6" s="7"/>
      <c r="G6" s="2"/>
    </row>
    <row r="7" spans="1:7" x14ac:dyDescent="0.25">
      <c r="A7" s="11"/>
      <c r="B7" s="11">
        <v>6</v>
      </c>
      <c r="C7" s="5">
        <v>51702.417200000004</v>
      </c>
      <c r="D7" s="11" t="s">
        <v>4</v>
      </c>
      <c r="E7" s="7"/>
    </row>
    <row r="8" spans="1:7" x14ac:dyDescent="0.25">
      <c r="A8" s="11"/>
      <c r="B8" s="11">
        <v>7</v>
      </c>
      <c r="C8" s="5">
        <v>51461.555200000003</v>
      </c>
      <c r="D8" s="11" t="s">
        <v>4</v>
      </c>
      <c r="E8" s="7"/>
    </row>
    <row r="9" spans="1:7" x14ac:dyDescent="0.25">
      <c r="A9" s="11"/>
      <c r="B9" s="11">
        <v>8</v>
      </c>
      <c r="C9" s="5">
        <v>52218.084000000003</v>
      </c>
      <c r="D9" s="11" t="s">
        <v>4</v>
      </c>
      <c r="E9" s="7"/>
      <c r="F9" s="8"/>
    </row>
    <row r="10" spans="1:7" x14ac:dyDescent="0.25">
      <c r="A10" s="11"/>
      <c r="B10" s="11">
        <v>9</v>
      </c>
      <c r="C10" s="5">
        <v>49313.694600000003</v>
      </c>
      <c r="D10" s="11" t="s">
        <v>4</v>
      </c>
      <c r="E10" s="7"/>
    </row>
    <row r="11" spans="1:7" x14ac:dyDescent="0.25">
      <c r="A11" s="11"/>
      <c r="B11" s="11">
        <v>10</v>
      </c>
      <c r="C11" s="5">
        <v>47532.106500000002</v>
      </c>
      <c r="D11" s="11" t="s">
        <v>4</v>
      </c>
      <c r="E11" s="7"/>
    </row>
    <row r="12" spans="1:7" x14ac:dyDescent="0.25">
      <c r="A12" s="11"/>
      <c r="B12" s="11">
        <v>11</v>
      </c>
      <c r="C12" s="5">
        <v>46307.357199999999</v>
      </c>
      <c r="D12" s="11" t="s">
        <v>4</v>
      </c>
      <c r="E12" s="7"/>
    </row>
    <row r="13" spans="1:7" x14ac:dyDescent="0.25">
      <c r="A13" s="11"/>
      <c r="B13" s="11">
        <v>12</v>
      </c>
      <c r="C13" s="5">
        <v>48054.179700000001</v>
      </c>
      <c r="D13" s="11" t="s">
        <v>4</v>
      </c>
      <c r="E13" s="7"/>
    </row>
    <row r="14" spans="1:7" x14ac:dyDescent="0.25">
      <c r="A14" s="11">
        <v>2015</v>
      </c>
      <c r="B14" s="11">
        <v>1</v>
      </c>
      <c r="C14" s="5">
        <v>47777.966076919001</v>
      </c>
      <c r="D14" s="11" t="s">
        <v>4</v>
      </c>
      <c r="E14" s="9"/>
    </row>
    <row r="15" spans="1:7" x14ac:dyDescent="0.25">
      <c r="A15" s="11"/>
      <c r="B15" s="11">
        <v>2</v>
      </c>
      <c r="C15" s="5">
        <v>41866.570061539998</v>
      </c>
      <c r="D15" s="11" t="s">
        <v>4</v>
      </c>
      <c r="E15" s="9"/>
    </row>
    <row r="16" spans="1:7" x14ac:dyDescent="0.25">
      <c r="A16" s="11"/>
      <c r="B16" s="11">
        <v>3</v>
      </c>
      <c r="C16" s="5">
        <v>40652.174892308001</v>
      </c>
      <c r="D16" s="11" t="s">
        <v>4</v>
      </c>
      <c r="E16" s="9"/>
    </row>
    <row r="17" spans="1:18" x14ac:dyDescent="0.25">
      <c r="A17" s="11"/>
      <c r="B17" s="11">
        <v>4</v>
      </c>
      <c r="C17" s="5">
        <v>43563.225176922999</v>
      </c>
      <c r="D17" s="11" t="s">
        <v>4</v>
      </c>
      <c r="E17" s="9"/>
    </row>
    <row r="18" spans="1:18" x14ac:dyDescent="0.25">
      <c r="A18" s="11"/>
      <c r="B18" s="11">
        <v>5</v>
      </c>
      <c r="C18" s="5">
        <v>46467.156199999998</v>
      </c>
      <c r="D18" s="11" t="s">
        <v>4</v>
      </c>
      <c r="E18" s="9"/>
    </row>
    <row r="19" spans="1:18" x14ac:dyDescent="0.25">
      <c r="A19" s="11"/>
      <c r="B19" s="11">
        <v>6</v>
      </c>
      <c r="C19" s="5">
        <v>45653.669300000998</v>
      </c>
      <c r="D19" s="11" t="s">
        <v>4</v>
      </c>
      <c r="E19" s="9"/>
    </row>
    <row r="20" spans="1:18" x14ac:dyDescent="0.25">
      <c r="A20" s="11"/>
      <c r="B20" s="11">
        <v>7</v>
      </c>
      <c r="C20" s="5">
        <v>47310.975700000003</v>
      </c>
      <c r="D20" s="11" t="s">
        <v>4</v>
      </c>
      <c r="E20" s="9"/>
    </row>
    <row r="21" spans="1:18" x14ac:dyDescent="0.25">
      <c r="A21" s="11"/>
      <c r="B21" s="11">
        <v>8</v>
      </c>
      <c r="C21" s="5">
        <v>45469.332199999997</v>
      </c>
      <c r="D21" s="11" t="s">
        <v>4</v>
      </c>
      <c r="E21" s="9"/>
    </row>
    <row r="22" spans="1:18" x14ac:dyDescent="0.25">
      <c r="A22" s="11"/>
      <c r="B22" s="11">
        <v>9</v>
      </c>
      <c r="C22" s="5">
        <v>42973.750599999999</v>
      </c>
      <c r="D22" s="11" t="s">
        <v>4</v>
      </c>
      <c r="E22" s="9"/>
    </row>
    <row r="23" spans="1:18" x14ac:dyDescent="0.25">
      <c r="A23" s="11"/>
      <c r="B23" s="11">
        <v>10</v>
      </c>
      <c r="C23" s="5">
        <v>42545.387900000002</v>
      </c>
      <c r="D23" s="11" t="s">
        <v>4</v>
      </c>
      <c r="E23" s="9"/>
    </row>
    <row r="24" spans="1:18" x14ac:dyDescent="0.25">
      <c r="A24" s="11"/>
      <c r="B24" s="11">
        <v>11</v>
      </c>
      <c r="C24" s="5">
        <v>44672.368499999997</v>
      </c>
      <c r="D24" s="11" t="s">
        <v>4</v>
      </c>
      <c r="E24" s="9"/>
    </row>
    <row r="25" spans="1:18" x14ac:dyDescent="0.25">
      <c r="A25" s="11"/>
      <c r="B25" s="11">
        <v>12</v>
      </c>
      <c r="C25" s="5">
        <v>45854.7618</v>
      </c>
      <c r="D25" s="11" t="s">
        <v>4</v>
      </c>
      <c r="E25" s="9"/>
    </row>
    <row r="26" spans="1:18" x14ac:dyDescent="0.25">
      <c r="A26" s="11">
        <v>2016</v>
      </c>
      <c r="B26" s="11">
        <v>1</v>
      </c>
      <c r="C26" s="5">
        <v>47361.557999999</v>
      </c>
      <c r="D26" s="11" t="s">
        <v>4</v>
      </c>
      <c r="E26" s="7"/>
    </row>
    <row r="27" spans="1:18" x14ac:dyDescent="0.25">
      <c r="A27" s="11"/>
      <c r="B27" s="11">
        <v>2</v>
      </c>
      <c r="C27" s="5">
        <v>38331.853700000996</v>
      </c>
      <c r="D27" s="11" t="s">
        <v>4</v>
      </c>
      <c r="E27" s="7"/>
    </row>
    <row r="28" spans="1:18" x14ac:dyDescent="0.25">
      <c r="A28" s="11"/>
      <c r="B28" s="11">
        <v>3</v>
      </c>
      <c r="C28" s="5">
        <v>42609.439899999998</v>
      </c>
      <c r="D28" s="11" t="s">
        <v>4</v>
      </c>
      <c r="E28" s="7"/>
    </row>
    <row r="29" spans="1:18" x14ac:dyDescent="0.25">
      <c r="A29" s="11"/>
      <c r="B29" s="11">
        <v>4</v>
      </c>
      <c r="C29" s="5">
        <v>46082.252399999998</v>
      </c>
      <c r="D29" s="11" t="s">
        <v>4</v>
      </c>
      <c r="E29" s="7"/>
      <c r="Q29" s="12" t="s">
        <v>20</v>
      </c>
      <c r="R29" t="s">
        <v>22</v>
      </c>
    </row>
    <row r="30" spans="1:18" x14ac:dyDescent="0.25">
      <c r="A30" s="11"/>
      <c r="B30" s="11">
        <v>5</v>
      </c>
      <c r="C30" s="5">
        <v>49731.8923</v>
      </c>
      <c r="D30" s="11" t="s">
        <v>4</v>
      </c>
      <c r="E30" s="7"/>
      <c r="Q30" s="13">
        <v>1</v>
      </c>
      <c r="R30" s="14">
        <v>49652.196869229505</v>
      </c>
    </row>
    <row r="31" spans="1:18" x14ac:dyDescent="0.25">
      <c r="A31" s="11"/>
      <c r="B31" s="11">
        <v>6</v>
      </c>
      <c r="C31" s="5">
        <v>48711.382899999997</v>
      </c>
      <c r="D31" s="11" t="s">
        <v>4</v>
      </c>
      <c r="E31" s="7"/>
      <c r="Q31" s="13">
        <v>2</v>
      </c>
      <c r="R31" s="14">
        <v>39687.551990384745</v>
      </c>
    </row>
    <row r="32" spans="1:18" x14ac:dyDescent="0.25">
      <c r="A32" s="11"/>
      <c r="B32" s="11">
        <v>7</v>
      </c>
      <c r="C32" s="5">
        <v>49884.0242</v>
      </c>
      <c r="D32" s="11" t="s">
        <v>4</v>
      </c>
      <c r="E32" s="7"/>
      <c r="Q32" s="13">
        <v>3</v>
      </c>
      <c r="R32" s="14">
        <v>45695.897623077493</v>
      </c>
    </row>
    <row r="33" spans="1:18" x14ac:dyDescent="0.25">
      <c r="A33" s="11"/>
      <c r="B33" s="11">
        <v>8</v>
      </c>
      <c r="C33" s="5">
        <v>51727.919099999999</v>
      </c>
      <c r="D33" s="11" t="s">
        <v>4</v>
      </c>
      <c r="E33" s="7"/>
      <c r="Q33" s="13">
        <v>4</v>
      </c>
      <c r="R33" s="14">
        <v>46035.678744230754</v>
      </c>
    </row>
    <row r="34" spans="1:18" x14ac:dyDescent="0.25">
      <c r="A34" s="11"/>
      <c r="B34" s="11">
        <v>9</v>
      </c>
      <c r="C34" s="5">
        <v>47747.270199999999</v>
      </c>
      <c r="D34" s="11" t="s">
        <v>4</v>
      </c>
      <c r="E34" s="7"/>
      <c r="Q34" s="13">
        <v>5</v>
      </c>
      <c r="R34" s="14">
        <v>48134.670175000007</v>
      </c>
    </row>
    <row r="35" spans="1:18" x14ac:dyDescent="0.25">
      <c r="A35" s="11"/>
      <c r="B35" s="11">
        <v>10</v>
      </c>
      <c r="C35" s="5">
        <v>45742.017800000001</v>
      </c>
      <c r="D35" s="11" t="s">
        <v>4</v>
      </c>
      <c r="E35" s="7"/>
      <c r="Q35" s="13">
        <v>6</v>
      </c>
      <c r="R35" s="14">
        <v>47852.276900000499</v>
      </c>
    </row>
    <row r="36" spans="1:18" x14ac:dyDescent="0.25">
      <c r="A36" s="11"/>
      <c r="B36" s="11">
        <v>11</v>
      </c>
      <c r="C36" s="5">
        <v>49061.357399998997</v>
      </c>
      <c r="D36" s="11" t="s">
        <v>4</v>
      </c>
      <c r="E36" s="7"/>
      <c r="Q36" s="13">
        <v>7</v>
      </c>
      <c r="R36" s="14">
        <v>48903.065946153496</v>
      </c>
    </row>
    <row r="37" spans="1:18" x14ac:dyDescent="0.25">
      <c r="A37" s="11"/>
      <c r="B37" s="11">
        <v>12</v>
      </c>
      <c r="C37" s="5">
        <v>51922.467800001003</v>
      </c>
      <c r="D37" s="11" t="s">
        <v>4</v>
      </c>
      <c r="E37" s="7"/>
      <c r="Q37" s="13">
        <v>8</v>
      </c>
      <c r="R37" s="14">
        <v>49729.944703846006</v>
      </c>
    </row>
    <row r="38" spans="1:18" x14ac:dyDescent="0.25">
      <c r="A38" s="11">
        <v>2017</v>
      </c>
      <c r="B38" s="11">
        <v>1</v>
      </c>
      <c r="C38" s="5">
        <v>52272.890700000004</v>
      </c>
      <c r="D38" s="5">
        <v>48329.33</v>
      </c>
      <c r="E38" s="7"/>
      <c r="Q38" s="13">
        <v>9</v>
      </c>
      <c r="R38" s="14">
        <v>46405.603275000249</v>
      </c>
    </row>
    <row r="39" spans="1:18" x14ac:dyDescent="0.25">
      <c r="A39" s="11"/>
      <c r="B39" s="11">
        <v>2</v>
      </c>
      <c r="C39" s="5">
        <v>40013.167299998</v>
      </c>
      <c r="D39" s="5">
        <v>39312.46</v>
      </c>
      <c r="E39" s="7"/>
      <c r="Q39" s="13">
        <v>10</v>
      </c>
      <c r="R39" s="14">
        <v>45112.795149999998</v>
      </c>
    </row>
    <row r="40" spans="1:18" x14ac:dyDescent="0.25">
      <c r="A40" s="11"/>
      <c r="B40" s="11">
        <v>3</v>
      </c>
      <c r="C40" s="5">
        <v>49519.249600001996</v>
      </c>
      <c r="D40" s="5">
        <v>44159.28</v>
      </c>
      <c r="E40" s="7"/>
      <c r="Q40" s="13">
        <v>11</v>
      </c>
      <c r="R40" s="14">
        <v>46874.628199999752</v>
      </c>
    </row>
    <row r="41" spans="1:18" x14ac:dyDescent="0.25">
      <c r="A41" s="11"/>
      <c r="B41" s="11">
        <v>4</v>
      </c>
      <c r="C41" s="5">
        <v>46575.788800000002</v>
      </c>
      <c r="D41" s="5">
        <v>45500.480000000003</v>
      </c>
      <c r="E41" s="7"/>
      <c r="H41" t="s">
        <v>7</v>
      </c>
      <c r="I41">
        <v>1</v>
      </c>
      <c r="J41">
        <v>49652.196869229505</v>
      </c>
      <c r="K41">
        <f>J41/$J$53*100</f>
        <v>8.8067558093921683</v>
      </c>
      <c r="Q41" s="13">
        <v>12</v>
      </c>
      <c r="R41" s="14">
        <v>49712.370425000248</v>
      </c>
    </row>
    <row r="42" spans="1:18" x14ac:dyDescent="0.25">
      <c r="A42" s="11"/>
      <c r="B42" s="11">
        <v>5</v>
      </c>
      <c r="C42" s="5">
        <v>46266.638200000001</v>
      </c>
      <c r="D42" s="5">
        <v>48356.37</v>
      </c>
      <c r="E42" s="7"/>
      <c r="H42" s="6" t="s">
        <v>8</v>
      </c>
      <c r="I42">
        <v>2</v>
      </c>
      <c r="J42">
        <v>39687.551990384745</v>
      </c>
      <c r="K42" s="6">
        <f t="shared" ref="K42:K52" si="0">J42/$J$53*100</f>
        <v>7.0393376545334378</v>
      </c>
      <c r="Q42" s="13" t="s">
        <v>21</v>
      </c>
      <c r="R42" s="14">
        <v>46983.056666826909</v>
      </c>
    </row>
    <row r="43" spans="1:18" x14ac:dyDescent="0.25">
      <c r="A43" s="11"/>
      <c r="B43" s="11">
        <v>6</v>
      </c>
      <c r="C43" s="5">
        <v>45341.638200000998</v>
      </c>
      <c r="D43" s="5">
        <v>48378.28</v>
      </c>
      <c r="E43" s="7"/>
      <c r="H43" s="6" t="s">
        <v>9</v>
      </c>
      <c r="I43">
        <v>3</v>
      </c>
      <c r="J43">
        <v>45695.897623077493</v>
      </c>
      <c r="K43" s="6">
        <f t="shared" si="0"/>
        <v>8.1050313426680081</v>
      </c>
    </row>
    <row r="44" spans="1:18" x14ac:dyDescent="0.25">
      <c r="A44" s="11"/>
      <c r="B44" s="11">
        <v>7</v>
      </c>
      <c r="C44" s="5">
        <v>46955.708684614001</v>
      </c>
      <c r="D44" s="5">
        <v>49215.199999999997</v>
      </c>
      <c r="E44" s="7"/>
      <c r="H44" s="6" t="s">
        <v>10</v>
      </c>
      <c r="I44">
        <v>4</v>
      </c>
      <c r="J44">
        <v>46035.678744230754</v>
      </c>
      <c r="K44" s="6">
        <f t="shared" si="0"/>
        <v>8.1652979482024897</v>
      </c>
    </row>
    <row r="45" spans="1:18" x14ac:dyDescent="0.25">
      <c r="A45" s="11"/>
      <c r="B45" s="11">
        <v>8</v>
      </c>
      <c r="C45" s="5">
        <v>49504.443515384002</v>
      </c>
      <c r="D45" s="5">
        <v>49496.1</v>
      </c>
      <c r="E45" s="7"/>
      <c r="H45" s="6" t="s">
        <v>11</v>
      </c>
      <c r="I45">
        <v>5</v>
      </c>
      <c r="J45">
        <v>48134.670175000007</v>
      </c>
      <c r="K45" s="6">
        <f t="shared" si="0"/>
        <v>8.5375937607216574</v>
      </c>
    </row>
    <row r="46" spans="1:18" x14ac:dyDescent="0.25">
      <c r="A46" s="11"/>
      <c r="B46" s="11">
        <v>9</v>
      </c>
      <c r="C46" s="5">
        <v>45587.697700001001</v>
      </c>
      <c r="D46" s="5">
        <v>46436.24</v>
      </c>
      <c r="E46" s="7"/>
      <c r="H46" s="6" t="s">
        <v>12</v>
      </c>
      <c r="I46">
        <v>6</v>
      </c>
      <c r="J46">
        <v>47852.276900000499</v>
      </c>
      <c r="K46" s="6">
        <f t="shared" si="0"/>
        <v>8.4875059746427208</v>
      </c>
    </row>
    <row r="47" spans="1:18" x14ac:dyDescent="0.25">
      <c r="A47" s="11"/>
      <c r="B47" s="11">
        <v>10</v>
      </c>
      <c r="C47" s="5">
        <v>44631.668400000002</v>
      </c>
      <c r="D47" s="5">
        <v>45039.839999999997</v>
      </c>
      <c r="E47" s="7"/>
      <c r="H47" s="6" t="s">
        <v>13</v>
      </c>
      <c r="I47">
        <v>7</v>
      </c>
      <c r="J47">
        <v>48903.065946153496</v>
      </c>
      <c r="K47" s="6">
        <f t="shared" si="0"/>
        <v>8.673883277565011</v>
      </c>
    </row>
    <row r="48" spans="1:18" x14ac:dyDescent="0.25">
      <c r="A48" s="11"/>
      <c r="B48" s="11">
        <v>11</v>
      </c>
      <c r="C48" s="5">
        <v>47457.429700000001</v>
      </c>
      <c r="D48" s="5">
        <v>46351.28</v>
      </c>
      <c r="E48" s="7"/>
      <c r="H48" s="6" t="s">
        <v>14</v>
      </c>
      <c r="I48">
        <v>8</v>
      </c>
      <c r="J48">
        <v>49729.944703846006</v>
      </c>
      <c r="K48" s="6">
        <f t="shared" si="0"/>
        <v>8.8205458577153042</v>
      </c>
    </row>
    <row r="49" spans="1:18" x14ac:dyDescent="0.25">
      <c r="A49" s="11"/>
      <c r="B49" s="11">
        <v>12</v>
      </c>
      <c r="C49" s="5">
        <v>53018.072399999997</v>
      </c>
      <c r="D49" s="5">
        <v>48302.42</v>
      </c>
      <c r="E49" s="7"/>
      <c r="H49" s="6" t="s">
        <v>15</v>
      </c>
      <c r="I49">
        <v>9</v>
      </c>
      <c r="J49">
        <v>46405.603275000249</v>
      </c>
      <c r="K49" s="6">
        <f t="shared" si="0"/>
        <v>8.2309110573056206</v>
      </c>
      <c r="P49">
        <v>8.33</v>
      </c>
      <c r="Q49">
        <f>P49-K42</f>
        <v>1.2906623454665622</v>
      </c>
      <c r="R49">
        <f>Q49/P49*100</f>
        <v>15.494145803920315</v>
      </c>
    </row>
    <row r="50" spans="1:18" x14ac:dyDescent="0.25">
      <c r="A50" s="11">
        <v>2018</v>
      </c>
      <c r="B50" s="11">
        <v>1</v>
      </c>
      <c r="C50" s="5" t="s">
        <v>3</v>
      </c>
      <c r="D50" s="5">
        <v>47521.760000000002</v>
      </c>
      <c r="E50" s="7"/>
      <c r="H50" s="6" t="s">
        <v>16</v>
      </c>
      <c r="I50">
        <v>10</v>
      </c>
      <c r="J50">
        <v>45112.795149999998</v>
      </c>
      <c r="K50" s="6">
        <f t="shared" si="0"/>
        <v>8.0016070952823171</v>
      </c>
    </row>
    <row r="51" spans="1:18" x14ac:dyDescent="0.25">
      <c r="A51" s="11"/>
      <c r="B51" s="11">
        <v>2</v>
      </c>
      <c r="C51" s="5" t="s">
        <v>3</v>
      </c>
      <c r="D51" s="5">
        <v>38654.639999999999</v>
      </c>
      <c r="E51" s="7"/>
      <c r="H51" s="6" t="s">
        <v>17</v>
      </c>
      <c r="I51">
        <v>11</v>
      </c>
      <c r="J51">
        <v>46874.628199999752</v>
      </c>
      <c r="K51" s="6">
        <f t="shared" si="0"/>
        <v>8.3141014948580203</v>
      </c>
      <c r="P51">
        <v>46983</v>
      </c>
      <c r="Q51">
        <f>P51-J42</f>
        <v>7295.4480096152547</v>
      </c>
      <c r="R51">
        <f>Q51/P51*100</f>
        <v>15.52784626272323</v>
      </c>
    </row>
    <row r="52" spans="1:18" x14ac:dyDescent="0.25">
      <c r="A52" s="11"/>
      <c r="B52" s="11">
        <v>3</v>
      </c>
      <c r="C52" s="5" t="s">
        <v>3</v>
      </c>
      <c r="D52" s="5">
        <v>43419.32</v>
      </c>
      <c r="E52" s="7"/>
      <c r="H52" s="6" t="s">
        <v>18</v>
      </c>
      <c r="I52">
        <v>12</v>
      </c>
      <c r="J52">
        <v>49712.370425000248</v>
      </c>
      <c r="K52" s="6">
        <f t="shared" si="0"/>
        <v>8.8174287271132403</v>
      </c>
    </row>
    <row r="53" spans="1:18" x14ac:dyDescent="0.25">
      <c r="A53" s="11"/>
      <c r="B53" s="11">
        <v>4</v>
      </c>
      <c r="C53" s="5" t="s">
        <v>3</v>
      </c>
      <c r="D53" s="5">
        <v>44736.99</v>
      </c>
      <c r="E53" s="7"/>
      <c r="J53">
        <f>SUM(J41:J52)</f>
        <v>563796.68000192277</v>
      </c>
      <c r="Q53">
        <f>P51-J50</f>
        <v>1870.2048500000019</v>
      </c>
      <c r="R53">
        <f>Q53/P51*100</f>
        <v>3.9805990464636185</v>
      </c>
    </row>
    <row r="54" spans="1:18" x14ac:dyDescent="0.25">
      <c r="A54" s="11"/>
      <c r="B54" s="11">
        <v>5</v>
      </c>
      <c r="C54" s="5" t="s">
        <v>3</v>
      </c>
      <c r="D54" s="5">
        <v>47543.82</v>
      </c>
      <c r="E54" s="7"/>
    </row>
    <row r="55" spans="1:18" x14ac:dyDescent="0.25">
      <c r="A55" s="11"/>
      <c r="B55" s="11">
        <v>6</v>
      </c>
      <c r="C55" s="5" t="s">
        <v>3</v>
      </c>
      <c r="D55" s="5">
        <v>47564.22</v>
      </c>
      <c r="E55" s="7"/>
      <c r="Q55">
        <f>J48-P51</f>
        <v>2746.9447038460057</v>
      </c>
      <c r="R55">
        <f>Q55/P51*100</f>
        <v>5.8466779555286079</v>
      </c>
    </row>
    <row r="65" spans="7:7" x14ac:dyDescent="0.25">
      <c r="G65" s="2"/>
    </row>
    <row r="66" spans="7:7" x14ac:dyDescent="0.25">
      <c r="G66" s="2"/>
    </row>
    <row r="67" spans="7:7" x14ac:dyDescent="0.25">
      <c r="G67" s="2"/>
    </row>
    <row r="68" spans="7:7" x14ac:dyDescent="0.25">
      <c r="G68" s="2"/>
    </row>
    <row r="69" spans="7:7" x14ac:dyDescent="0.25">
      <c r="G69" s="2"/>
    </row>
  </sheetData>
  <conditionalFormatting sqref="H58:H62">
    <cfRule type="containsText" dxfId="0" priority="1" operator="containsText" text="          Jan      Feb      Mar      Apr      May      Jun      Jul      Aug      Sep      Oct      Nov      Dec">
      <formula>NOT(ISERROR(SEARCH("          Jan      Feb      Mar      Apr      May      Jun      Jul      Aug      Sep      Oct      Nov      Dec",H58)))</formula>
    </cfRule>
  </conditionalFormatting>
  <pageMargins left="0.7" right="0.7" top="0.75" bottom="0.75" header="0.3" footer="0.3"/>
  <pageSetup paperSize="9"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workbookViewId="0">
      <selection activeCell="H31" sqref="H31"/>
    </sheetView>
  </sheetViews>
  <sheetFormatPr defaultRowHeight="15" x14ac:dyDescent="0.25"/>
  <cols>
    <col min="3" max="3" width="12.140625" bestFit="1" customWidth="1"/>
    <col min="4" max="4" width="14.140625" bestFit="1" customWidth="1"/>
  </cols>
  <sheetData>
    <row r="2" spans="1:8" x14ac:dyDescent="0.25">
      <c r="A2" s="10" t="s">
        <v>0</v>
      </c>
      <c r="B2" s="10" t="s">
        <v>1</v>
      </c>
      <c r="C2" s="10" t="s">
        <v>5</v>
      </c>
      <c r="D2" s="10" t="s">
        <v>6</v>
      </c>
    </row>
    <row r="3" spans="1:8" x14ac:dyDescent="0.25">
      <c r="A3" s="10">
        <v>2017</v>
      </c>
      <c r="B3" s="10" t="s">
        <v>7</v>
      </c>
      <c r="C3" s="15">
        <v>52272.890700000004</v>
      </c>
      <c r="D3" s="15">
        <v>48329.33</v>
      </c>
    </row>
    <row r="4" spans="1:8" x14ac:dyDescent="0.25">
      <c r="A4" s="10"/>
      <c r="B4" s="10" t="s">
        <v>8</v>
      </c>
      <c r="C4" s="15">
        <v>40013.167299998</v>
      </c>
      <c r="D4" s="15">
        <v>39312.46</v>
      </c>
      <c r="H4" t="s">
        <v>19</v>
      </c>
    </row>
    <row r="5" spans="1:8" x14ac:dyDescent="0.25">
      <c r="A5" s="10"/>
      <c r="B5" s="10" t="s">
        <v>9</v>
      </c>
      <c r="C5" s="15">
        <v>49519.249600001996</v>
      </c>
      <c r="D5" s="15">
        <v>44159.28</v>
      </c>
    </row>
    <row r="6" spans="1:8" x14ac:dyDescent="0.25">
      <c r="A6" s="10"/>
      <c r="B6" s="10" t="s">
        <v>10</v>
      </c>
      <c r="C6" s="15">
        <v>46575.788800000002</v>
      </c>
      <c r="D6" s="15">
        <v>45500.480000000003</v>
      </c>
    </row>
    <row r="7" spans="1:8" x14ac:dyDescent="0.25">
      <c r="A7" s="10"/>
      <c r="B7" s="10" t="s">
        <v>11</v>
      </c>
      <c r="C7" s="15">
        <v>46266.638200000001</v>
      </c>
      <c r="D7" s="15">
        <v>48356.37</v>
      </c>
    </row>
    <row r="8" spans="1:8" x14ac:dyDescent="0.25">
      <c r="A8" s="10"/>
      <c r="B8" s="10" t="s">
        <v>12</v>
      </c>
      <c r="C8" s="15">
        <v>45341.638200000998</v>
      </c>
      <c r="D8" s="15">
        <v>48378.28</v>
      </c>
    </row>
    <row r="9" spans="1:8" x14ac:dyDescent="0.25">
      <c r="A9" s="10"/>
      <c r="B9" s="10" t="s">
        <v>13</v>
      </c>
      <c r="C9" s="15">
        <v>46955.708684614001</v>
      </c>
      <c r="D9" s="15">
        <v>49215.199999999997</v>
      </c>
    </row>
    <row r="10" spans="1:8" x14ac:dyDescent="0.25">
      <c r="A10" s="10"/>
      <c r="B10" s="10" t="s">
        <v>14</v>
      </c>
      <c r="C10" s="15">
        <v>49504.443515384002</v>
      </c>
      <c r="D10" s="15">
        <v>49496.1</v>
      </c>
    </row>
    <row r="11" spans="1:8" x14ac:dyDescent="0.25">
      <c r="A11" s="10"/>
      <c r="B11" s="10" t="s">
        <v>15</v>
      </c>
      <c r="C11" s="15">
        <v>45587.697700001001</v>
      </c>
      <c r="D11" s="15">
        <v>46436.24</v>
      </c>
    </row>
    <row r="12" spans="1:8" x14ac:dyDescent="0.25">
      <c r="A12" s="10"/>
      <c r="B12" s="10" t="s">
        <v>16</v>
      </c>
      <c r="C12" s="15">
        <v>44631.668400000002</v>
      </c>
      <c r="D12" s="15">
        <v>45039.839999999997</v>
      </c>
    </row>
    <row r="13" spans="1:8" x14ac:dyDescent="0.25">
      <c r="A13" s="10"/>
      <c r="B13" s="10" t="s">
        <v>17</v>
      </c>
      <c r="C13" s="15">
        <v>47457.429700000001</v>
      </c>
      <c r="D13" s="15">
        <v>46351.28</v>
      </c>
    </row>
    <row r="14" spans="1:8" x14ac:dyDescent="0.25">
      <c r="A14" s="10"/>
      <c r="B14" s="10" t="s">
        <v>18</v>
      </c>
      <c r="C14" s="15">
        <v>53018.072399999997</v>
      </c>
      <c r="D14" s="15">
        <v>48302.42</v>
      </c>
    </row>
    <row r="15" spans="1:8" x14ac:dyDescent="0.25">
      <c r="A15" s="10">
        <v>2018</v>
      </c>
      <c r="B15" s="10" t="s">
        <v>7</v>
      </c>
      <c r="C15" s="16">
        <v>48926.951000000001</v>
      </c>
      <c r="D15" s="15">
        <v>47521.760000000002</v>
      </c>
    </row>
    <row r="16" spans="1:8" x14ac:dyDescent="0.25">
      <c r="A16" s="10"/>
      <c r="B16" s="10" t="s">
        <v>8</v>
      </c>
      <c r="C16" s="16">
        <v>38443.118399999999</v>
      </c>
      <c r="D16" s="15">
        <v>38654.639999999999</v>
      </c>
    </row>
    <row r="17" spans="1:4" x14ac:dyDescent="0.25">
      <c r="A17" s="10"/>
      <c r="B17" s="10" t="s">
        <v>9</v>
      </c>
      <c r="C17" s="16">
        <v>40601.67</v>
      </c>
      <c r="D17" s="15">
        <v>43419.32</v>
      </c>
    </row>
    <row r="18" spans="1:4" x14ac:dyDescent="0.25">
      <c r="A18" s="10"/>
      <c r="B18" s="10" t="s">
        <v>10</v>
      </c>
      <c r="C18" s="16"/>
      <c r="D18" s="15">
        <v>44736.99</v>
      </c>
    </row>
    <row r="19" spans="1:4" x14ac:dyDescent="0.25">
      <c r="A19" s="10"/>
      <c r="B19" s="10" t="s">
        <v>11</v>
      </c>
      <c r="C19" s="16"/>
      <c r="D19" s="15">
        <v>47543.82</v>
      </c>
    </row>
    <row r="20" spans="1:4" x14ac:dyDescent="0.25">
      <c r="A20" s="10"/>
      <c r="B20" s="10" t="s">
        <v>12</v>
      </c>
      <c r="C20" s="16"/>
      <c r="D20" s="15">
        <v>47564.22</v>
      </c>
    </row>
    <row r="22" spans="1:4" x14ac:dyDescent="0.25">
      <c r="A22" s="6"/>
    </row>
    <row r="23" spans="1:4" x14ac:dyDescent="0.25">
      <c r="A23" s="6"/>
    </row>
    <row r="24" spans="1:4" x14ac:dyDescent="0.25">
      <c r="A24" s="6"/>
    </row>
    <row r="25" spans="1:4" x14ac:dyDescent="0.25">
      <c r="A25" s="6"/>
    </row>
    <row r="26" spans="1:4" x14ac:dyDescent="0.25">
      <c r="A26" s="6"/>
    </row>
    <row r="27" spans="1:4" x14ac:dyDescent="0.25">
      <c r="A27" s="6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Shaikh, Nasir Chand</dc:creator>
  <cp:lastModifiedBy>Bhavsar, Dushyant Sunilkumar</cp:lastModifiedBy>
  <dcterms:created xsi:type="dcterms:W3CDTF">2017-12-29T06:44:48Z</dcterms:created>
  <dcterms:modified xsi:type="dcterms:W3CDTF">2018-04-05T11:38:41Z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