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<sst xmlns="http://schemas.openxmlformats.org/spreadsheetml/2006/main" count="55" uniqueCount="21">
  <si>
    <t>Elapsed Time</t>
  </si>
  <si>
    <t>Trial</t>
  </si>
  <si>
    <t>Elapsed Time pre-PGO (sec)</t>
  </si>
  <si>
    <t>Elapsed Time post-PGO (sec)</t>
  </si>
  <si>
    <t>Average</t>
  </si>
  <si>
    <t>Standard Error</t>
  </si>
  <si>
    <t>Pre-PGO</t>
  </si>
  <si>
    <t>Post-PGO</t>
  </si>
  <si>
    <t>Student T-statistic</t>
  </si>
  <si>
    <t>branches</t>
  </si>
  <si>
    <t>branches pre-PGO (sec)</t>
  </si>
  <si>
    <t>branches post-PGO (sec)</t>
  </si>
  <si>
    <t>branch-misses</t>
  </si>
  <si>
    <t>branch-misses pre-PGO (sec)</t>
  </si>
  <si>
    <t>branch-misses post-PGO (sec)</t>
  </si>
  <si>
    <t>L1-dcache-loads</t>
  </si>
  <si>
    <t>L1-dcache-loads pre-PGO</t>
  </si>
  <si>
    <t>L1-dcache-loads post-PGO</t>
  </si>
  <si>
    <t>L1-dcache-load-misses</t>
  </si>
  <si>
    <t>L1-dcache-load-misses pre-PGO</t>
  </si>
  <si>
    <t>L1-dcache-load-misses post-PGO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</si>
</sst>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sz val="18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Inconsolata"/>
    </font>
    <font>
      <color theme="1"/>
      <name val="Calibri"/>
    </font>
    <font>
      <sz val="11.0"/>
      <color rgb="FF000000"/>
      <name val="Docs-Calibri"/>
    </font>
  </fonts>
  <fills count="4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1" fillId="0" fontId="3" numFmtId="0" xfId="0" applyBorder="1" applyFont="1"/>
    <xf borderId="1" fillId="0" fontId="3" numFmtId="0" xfId="0" applyAlignment="1" applyBorder="1" applyFont="1">
      <alignment readingOrder="0"/>
    </xf>
    <xf borderId="0" fillId="3" fontId="4" numFmtId="0" xfId="0" applyAlignment="1" applyFill="1" applyFont="1">
      <alignment horizontal="left"/>
    </xf>
    <xf borderId="0" fillId="0" fontId="5" numFmtId="0" xfId="0" applyFont="1"/>
    <xf borderId="1" fillId="0" fontId="3" numFmtId="3" xfId="0" applyAlignment="1" applyBorder="1" applyFont="1" applyNumberFormat="1">
      <alignment readingOrder="0"/>
    </xf>
    <xf borderId="0" fillId="3" fontId="4" numFmtId="3" xfId="0" applyAlignment="1" applyFont="1" applyNumberFormat="1">
      <alignment horizontal="left"/>
    </xf>
    <xf borderId="1" fillId="0" fontId="3" numFmtId="3" xfId="0" applyBorder="1" applyFont="1" applyNumberFormat="1"/>
    <xf borderId="0" fillId="3" fontId="6" numFmtId="0" xfId="0" applyAlignment="1" applyFont="1">
      <alignment horizontal="right"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6.13"/>
    <col customWidth="1" min="3" max="3" width="26.88"/>
    <col customWidth="1" min="4" max="9" width="7.63"/>
    <col customWidth="1" min="10" max="10" width="17.75"/>
    <col customWidth="1" min="11" max="11" width="14.5"/>
    <col customWidth="1" min="12" max="12" width="19.0"/>
    <col customWidth="1" min="13" max="26" width="7.63"/>
  </cols>
  <sheetData>
    <row r="1">
      <c r="A1" s="1" t="s">
        <v>0</v>
      </c>
      <c r="J1" s="1" t="s">
        <v>0</v>
      </c>
    </row>
    <row r="3">
      <c r="A3" s="2" t="s">
        <v>1</v>
      </c>
      <c r="B3" s="2" t="s">
        <v>2</v>
      </c>
      <c r="C3" s="2" t="s">
        <v>3</v>
      </c>
      <c r="J3" s="2" t="s">
        <v>1</v>
      </c>
      <c r="K3" s="2" t="s">
        <v>4</v>
      </c>
      <c r="L3" s="2" t="s">
        <v>5</v>
      </c>
    </row>
    <row r="4">
      <c r="A4" s="3">
        <v>1.0</v>
      </c>
      <c r="B4" s="4">
        <v>180.6885</v>
      </c>
      <c r="C4" s="4">
        <v>158.67642</v>
      </c>
      <c r="J4" s="3" t="s">
        <v>6</v>
      </c>
      <c r="K4" s="3">
        <f>AVERAGE(B4:B9)</f>
        <v>180.6171533</v>
      </c>
      <c r="L4" s="3">
        <f>STDEV(B4:B9)/SQRT(6)</f>
        <v>0.09516815804</v>
      </c>
    </row>
    <row r="5">
      <c r="A5" s="3">
        <v>2.0</v>
      </c>
      <c r="B5" s="4">
        <v>180.8484</v>
      </c>
      <c r="C5" s="4">
        <v>159.28887</v>
      </c>
      <c r="J5" s="3" t="s">
        <v>7</v>
      </c>
      <c r="K5" s="5">
        <f>AVERAGE(C4:C9)</f>
        <v>159.0255067</v>
      </c>
      <c r="L5" s="5">
        <f>STDEV(C4:C9)/SQRT(6)</f>
        <v>0.08752254958</v>
      </c>
    </row>
    <row r="6">
      <c r="A6" s="3">
        <v>3.0</v>
      </c>
      <c r="B6" s="4">
        <v>180.76611</v>
      </c>
      <c r="C6" s="4">
        <v>159.12148</v>
      </c>
    </row>
    <row r="7">
      <c r="A7" s="3">
        <v>4.0</v>
      </c>
      <c r="B7" s="4">
        <v>180.195</v>
      </c>
      <c r="C7" s="4">
        <v>159.06569</v>
      </c>
      <c r="H7" s="6">
        <f>DIVIDE(MINUS(K4, K5),SQRT(ADD(POW(L4, 2), POW(L5, 2))))</f>
        <v>166.9953277</v>
      </c>
      <c r="J7" s="3" t="s">
        <v>8</v>
      </c>
      <c r="K7" s="4">
        <f>(K4-K5)/SQRT(L4^2+L5^2)</f>
        <v>166.9953277</v>
      </c>
    </row>
    <row r="8">
      <c r="A8" s="3">
        <v>5.0</v>
      </c>
      <c r="B8" s="4">
        <v>180.524</v>
      </c>
      <c r="C8" s="4">
        <v>158.88521</v>
      </c>
    </row>
    <row r="9">
      <c r="A9" s="3">
        <v>6.0</v>
      </c>
      <c r="B9" s="4">
        <v>180.68091</v>
      </c>
      <c r="C9" s="4">
        <v>159.11537</v>
      </c>
    </row>
    <row r="11">
      <c r="A11" s="1" t="s">
        <v>9</v>
      </c>
      <c r="J11" s="1" t="s">
        <v>9</v>
      </c>
    </row>
    <row r="13">
      <c r="A13" s="2" t="s">
        <v>1</v>
      </c>
      <c r="B13" s="2" t="s">
        <v>10</v>
      </c>
      <c r="C13" s="2" t="s">
        <v>11</v>
      </c>
      <c r="J13" s="2" t="s">
        <v>1</v>
      </c>
      <c r="K13" s="2" t="s">
        <v>4</v>
      </c>
      <c r="L13" s="2" t="s">
        <v>5</v>
      </c>
    </row>
    <row r="14">
      <c r="A14" s="3">
        <v>1.0</v>
      </c>
      <c r="B14" s="7">
        <v>5.4954560802E11</v>
      </c>
      <c r="C14" s="7">
        <v>4.58174083894E11</v>
      </c>
      <c r="J14" s="3" t="s">
        <v>6</v>
      </c>
      <c r="K14" s="8">
        <f>AVERAGE(B14:B19)</f>
        <v>549755351382</v>
      </c>
      <c r="L14" s="3">
        <f>STDEV(B14:B19)/SQRT(6)</f>
        <v>96112243.49</v>
      </c>
    </row>
    <row r="15">
      <c r="A15" s="3">
        <v>2.0</v>
      </c>
      <c r="B15" s="7">
        <v>5.4954560802E11</v>
      </c>
      <c r="C15" s="4">
        <v>4.58066825705E11</v>
      </c>
      <c r="J15" s="3" t="s">
        <v>7</v>
      </c>
      <c r="K15" s="9">
        <f>AVERAGE(C14:C19)</f>
        <v>458072966935</v>
      </c>
      <c r="L15" s="5">
        <f>STDEV(C14:C19)/SQRT(6)</f>
        <v>137883777.4</v>
      </c>
    </row>
    <row r="16">
      <c r="A16" s="3">
        <v>3.0</v>
      </c>
      <c r="B16" s="10">
        <v>5.49810505692E11</v>
      </c>
      <c r="C16" s="4">
        <v>4.58353534206E11</v>
      </c>
    </row>
    <row r="17">
      <c r="A17" s="3">
        <v>4.0</v>
      </c>
      <c r="B17" s="4">
        <v>5.49773353633E11</v>
      </c>
      <c r="C17" s="4">
        <v>4.57997782498E11</v>
      </c>
      <c r="J17" s="3" t="s">
        <v>8</v>
      </c>
      <c r="K17" s="5">
        <f>(K14-K15)/SQRT(L14^2+L15^2)</f>
        <v>545.4821222</v>
      </c>
    </row>
    <row r="18">
      <c r="A18" s="3">
        <v>5.0</v>
      </c>
      <c r="B18" s="4">
        <v>5.49677713779E11</v>
      </c>
      <c r="C18" s="4">
        <v>4.58386801339E11</v>
      </c>
    </row>
    <row r="19">
      <c r="A19" s="3">
        <v>6.0</v>
      </c>
      <c r="B19" s="4">
        <v>5.5017931915E11</v>
      </c>
      <c r="C19" s="4">
        <v>4.57458773967E11</v>
      </c>
    </row>
    <row r="21" ht="15.75" customHeight="1">
      <c r="A21" s="1" t="s">
        <v>12</v>
      </c>
      <c r="J21" s="1" t="s">
        <v>12</v>
      </c>
    </row>
    <row r="22" ht="15.75" customHeight="1"/>
    <row r="23" ht="15.75" customHeight="1">
      <c r="A23" s="2" t="s">
        <v>1</v>
      </c>
      <c r="B23" s="2" t="s">
        <v>13</v>
      </c>
      <c r="C23" s="2" t="s">
        <v>14</v>
      </c>
      <c r="J23" s="2" t="s">
        <v>1</v>
      </c>
      <c r="K23" s="2" t="s">
        <v>4</v>
      </c>
      <c r="L23" s="2" t="s">
        <v>5</v>
      </c>
    </row>
    <row r="24" ht="15.75" customHeight="1">
      <c r="A24" s="3">
        <v>1.0</v>
      </c>
      <c r="B24" s="7">
        <v>3.48771677E9</v>
      </c>
      <c r="C24" s="7">
        <v>4.75492621E9</v>
      </c>
      <c r="J24" s="3" t="s">
        <v>6</v>
      </c>
      <c r="K24" s="8">
        <f>AVERAGE(B24:B29)</f>
        <v>3447518265</v>
      </c>
      <c r="L24" s="5">
        <f>STDEV(B24:B29)/SQRT(6)</f>
        <v>15477935.9</v>
      </c>
    </row>
    <row r="25" ht="15.75" customHeight="1">
      <c r="A25" s="3">
        <v>2.0</v>
      </c>
      <c r="B25" s="7">
        <v>3.48771677E9</v>
      </c>
      <c r="C25" s="4">
        <v>4.739708992E9</v>
      </c>
      <c r="J25" s="3" t="s">
        <v>7</v>
      </c>
      <c r="K25" s="9">
        <f>AVERAGE(C24:C29)</f>
        <v>4757783711</v>
      </c>
      <c r="L25" s="5">
        <f>STDEV(C24:C29)/SQRT(6)</f>
        <v>15103004.4</v>
      </c>
    </row>
    <row r="26" ht="15.75" customHeight="1">
      <c r="A26" s="3">
        <v>3.0</v>
      </c>
      <c r="B26" s="10">
        <v>3.440509327E9</v>
      </c>
      <c r="C26" s="4">
        <v>4.712981625E9</v>
      </c>
    </row>
    <row r="27" ht="15.75" customHeight="1">
      <c r="A27" s="3">
        <v>4.0</v>
      </c>
      <c r="B27" s="4">
        <v>3.40054301E9</v>
      </c>
      <c r="C27" s="4">
        <v>4.745279174E9</v>
      </c>
      <c r="J27" s="3" t="s">
        <v>8</v>
      </c>
      <c r="K27" s="5">
        <f>(K24-K25)/SQRT(L24^2+L25^2)</f>
        <v>-60.5885854</v>
      </c>
    </row>
    <row r="28" ht="15.75" customHeight="1">
      <c r="A28" s="3">
        <v>5.0</v>
      </c>
      <c r="B28" s="4">
        <v>3.460297786E9</v>
      </c>
      <c r="C28" s="4">
        <v>4.822239992E9</v>
      </c>
    </row>
    <row r="29" ht="15.75" customHeight="1">
      <c r="A29" s="3">
        <v>6.0</v>
      </c>
      <c r="B29" s="4">
        <v>3.408325926E9</v>
      </c>
      <c r="C29" s="4">
        <v>4.771566271E9</v>
      </c>
    </row>
    <row r="30" ht="15.75" customHeight="1"/>
    <row r="31" ht="15.75" customHeight="1">
      <c r="A31" s="1" t="s">
        <v>15</v>
      </c>
      <c r="J31" s="1" t="s">
        <v>15</v>
      </c>
    </row>
    <row r="32" ht="15.75" customHeight="1"/>
    <row r="33" ht="15.75" customHeight="1">
      <c r="A33" s="2" t="s">
        <v>1</v>
      </c>
      <c r="B33" s="2" t="s">
        <v>16</v>
      </c>
      <c r="C33" s="2" t="s">
        <v>17</v>
      </c>
      <c r="J33" s="2" t="s">
        <v>1</v>
      </c>
      <c r="K33" s="2" t="s">
        <v>4</v>
      </c>
      <c r="L33" s="2" t="s">
        <v>5</v>
      </c>
    </row>
    <row r="34" ht="15.75" customHeight="1">
      <c r="A34" s="3">
        <v>1.0</v>
      </c>
      <c r="B34" s="7">
        <v>1.83228695969E11</v>
      </c>
      <c r="C34" s="7">
        <v>1.83337625809E11</v>
      </c>
      <c r="J34" s="3" t="s">
        <v>6</v>
      </c>
      <c r="K34" s="7">
        <f>AVERAGE(B34:B39)</f>
        <v>183331319871</v>
      </c>
      <c r="L34" s="5">
        <f>STDEV(B34:B39)/SQRT(6)</f>
        <v>67740050.5</v>
      </c>
    </row>
    <row r="35" ht="15.75" customHeight="1">
      <c r="A35" s="3">
        <v>2.0</v>
      </c>
      <c r="B35" s="7">
        <v>1.83228695969E11</v>
      </c>
      <c r="C35" s="4">
        <v>1.83758000501E11</v>
      </c>
      <c r="J35" s="3" t="s">
        <v>7</v>
      </c>
      <c r="K35" s="8">
        <f>AVERAGE(C34:C39)</f>
        <v>183372834985</v>
      </c>
      <c r="L35" s="5">
        <f>STDEV(C34:C39)/SQRT(6)</f>
        <v>85263844.15</v>
      </c>
    </row>
    <row r="36" ht="15.75" customHeight="1">
      <c r="A36" s="3">
        <v>3.0</v>
      </c>
      <c r="B36" s="10">
        <v>1.83407163961E11</v>
      </c>
      <c r="C36" s="4">
        <v>1.8326968242E11</v>
      </c>
    </row>
    <row r="37" ht="15.75" customHeight="1">
      <c r="A37" s="3">
        <v>4.0</v>
      </c>
      <c r="B37" s="4">
        <v>1.83245205974E11</v>
      </c>
      <c r="C37" s="4">
        <v>1.83448806746E11</v>
      </c>
      <c r="J37" s="3" t="s">
        <v>8</v>
      </c>
      <c r="K37" s="5">
        <f>(K34-K35)/SQRT(L34^2+L35^2)</f>
        <v>-0.3812315518</v>
      </c>
    </row>
    <row r="38" ht="15.75" customHeight="1">
      <c r="A38" s="3">
        <v>5.0</v>
      </c>
      <c r="B38" s="4">
        <v>1.83238821026E11</v>
      </c>
      <c r="C38" s="4">
        <v>1.83212268601E11</v>
      </c>
    </row>
    <row r="39" ht="15.75" customHeight="1">
      <c r="A39" s="3">
        <v>6.0</v>
      </c>
      <c r="B39" s="4">
        <v>1.83639336327E11</v>
      </c>
      <c r="C39" s="4">
        <v>1.83210625833E11</v>
      </c>
    </row>
    <row r="40" ht="15.75" customHeight="1"/>
    <row r="41" ht="15.75" customHeight="1">
      <c r="A41" s="1" t="s">
        <v>18</v>
      </c>
      <c r="J41" s="1" t="s">
        <v>18</v>
      </c>
    </row>
    <row r="42" ht="15.75" customHeight="1"/>
    <row r="43" ht="15.75" customHeight="1">
      <c r="A43" s="2" t="s">
        <v>1</v>
      </c>
      <c r="B43" s="2" t="s">
        <v>19</v>
      </c>
      <c r="C43" s="2" t="s">
        <v>20</v>
      </c>
      <c r="J43" s="2" t="s">
        <v>1</v>
      </c>
      <c r="K43" s="2" t="s">
        <v>4</v>
      </c>
      <c r="L43" s="2" t="s">
        <v>5</v>
      </c>
    </row>
    <row r="44" ht="15.75" customHeight="1">
      <c r="A44" s="3">
        <v>1.0</v>
      </c>
      <c r="B44" s="7">
        <v>4.5412139208E10</v>
      </c>
      <c r="C44" s="7">
        <v>4.5410976974E10</v>
      </c>
      <c r="J44" s="3" t="s">
        <v>6</v>
      </c>
      <c r="K44" s="9">
        <f>AVERAGE(B44:B49)</f>
        <v>45355262685</v>
      </c>
      <c r="L44" s="5">
        <f>STDEV(B44:B49)/SQRT(6)</f>
        <v>21231835.7</v>
      </c>
    </row>
    <row r="45" ht="15.75" customHeight="1">
      <c r="A45" s="3">
        <v>2.0</v>
      </c>
      <c r="B45" s="7">
        <v>4.5412139208E10</v>
      </c>
      <c r="C45" s="4">
        <v>4.5343808358E10</v>
      </c>
      <c r="J45" s="3" t="s">
        <v>7</v>
      </c>
      <c r="K45" s="8">
        <f>AVERAGE(C44:C49)</f>
        <v>45335377203</v>
      </c>
      <c r="L45" s="5">
        <f>STDEV(C44:C49)/SQRT(6)</f>
        <v>44888632.93</v>
      </c>
    </row>
    <row r="46" ht="15.75" customHeight="1">
      <c r="A46" s="3">
        <v>3.0</v>
      </c>
      <c r="B46" s="10">
        <v>4.5328793776E10</v>
      </c>
      <c r="C46" s="4">
        <v>4.5133517778E10</v>
      </c>
      <c r="L46" s="11"/>
    </row>
    <row r="47" ht="15.75" customHeight="1">
      <c r="A47" s="3">
        <v>4.0</v>
      </c>
      <c r="B47" s="4">
        <v>4.5275832926E10</v>
      </c>
      <c r="C47" s="4">
        <v>4.5337816661E10</v>
      </c>
      <c r="J47" s="3" t="s">
        <v>8</v>
      </c>
      <c r="K47" s="5">
        <f>(K44-K45)/SQRT(L44^2+L45^2)</f>
        <v>0.4004598032</v>
      </c>
    </row>
    <row r="48" ht="15.75" customHeight="1">
      <c r="A48" s="3">
        <v>5.0</v>
      </c>
      <c r="B48" s="4">
        <v>4.5348755545E10</v>
      </c>
      <c r="C48" s="4">
        <v>4.5332852221E10</v>
      </c>
    </row>
    <row r="49" ht="15.75" customHeight="1">
      <c r="A49" s="3">
        <v>6.0</v>
      </c>
      <c r="B49" s="4">
        <v>4.5353915446E10</v>
      </c>
      <c r="C49" s="4">
        <v>4.5453291228E10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