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<sst xmlns="http://schemas.openxmlformats.org/spreadsheetml/2006/main" count="111" uniqueCount="29">
  <si>
    <t>Observations:  Box-Muller</t>
  </si>
  <si>
    <t>Observations:  Marsaglia</t>
  </si>
  <si>
    <t>Analysis</t>
  </si>
  <si>
    <t>Serial:  Code compiled without -fopenmp</t>
  </si>
  <si>
    <t>Trial</t>
  </si>
  <si>
    <t>CPU (System + User) (sec)</t>
  </si>
  <si>
    <t>Elapsed Time (sec)</t>
  </si>
  <si>
    <t>Average CPU</t>
  </si>
  <si>
    <t>Standard Error CPU</t>
  </si>
  <si>
    <t>Average Elapsed</t>
  </si>
  <si>
    <t>Standard Error Elapsed</t>
  </si>
  <si>
    <t>Box-Muller</t>
  </si>
  <si>
    <t>Marsaglia</t>
  </si>
  <si>
    <t>T Statistic CPU</t>
  </si>
  <si>
    <t>T Statistic Elapsed</t>
  </si>
  <si>
    <t>Parallel:  Code compiled with -fopenmp</t>
  </si>
  <si>
    <t>OMP_NUM_THREADS=1</t>
  </si>
  <si>
    <t># of Threads</t>
  </si>
  <si>
    <t>OMP_NUM_THREADS=2</t>
  </si>
  <si>
    <t>OMP_NUM_THREADS=3</t>
  </si>
  <si>
    <t>16.72 49.98</t>
  </si>
  <si>
    <t>OMP_NUM_THREADS=4</t>
  </si>
  <si>
    <t>Sn</t>
  </si>
  <si>
    <t>En</t>
  </si>
  <si>
    <t>Pn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</si>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</sst>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6.0"/>
      <color rgb="FF000000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Inconsolata"/>
    </font>
    <font>
      <sz val="11.0"/>
      <color theme="1"/>
    </font>
    <font>
      <b/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ECECE"/>
        <bgColor rgb="FFCECECE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0" fillId="3" fontId="8" numFmtId="0" xfId="0" applyAlignment="1" applyFill="1" applyFont="1">
      <alignment horizontal="left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1" fillId="2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3" width="21.75"/>
    <col customWidth="1" min="4" max="5" width="7.63"/>
    <col customWidth="1" min="6" max="6" width="21.75"/>
    <col customWidth="1" min="7" max="7" width="16.0"/>
    <col customWidth="1" min="8" max="9" width="7.63"/>
    <col customWidth="1" min="10" max="10" width="15.88"/>
    <col customWidth="1" min="11" max="11" width="16.0"/>
    <col customWidth="1" min="12" max="12" width="21.75"/>
    <col customWidth="1" min="13" max="13" width="16.0"/>
    <col customWidth="1" min="14" max="14" width="21.75"/>
    <col customWidth="1" min="15" max="29" width="7.63"/>
  </cols>
  <sheetData>
    <row r="1">
      <c r="A1" s="1" t="s">
        <v>0</v>
      </c>
      <c r="E1" s="1" t="s">
        <v>1</v>
      </c>
      <c r="J1" s="2" t="s">
        <v>2</v>
      </c>
    </row>
    <row r="3">
      <c r="A3" s="3" t="s">
        <v>3</v>
      </c>
      <c r="B3" s="4"/>
      <c r="C3" s="4"/>
      <c r="E3" s="3" t="s">
        <v>3</v>
      </c>
      <c r="F3" s="4"/>
      <c r="G3" s="4"/>
      <c r="J3" s="3" t="s">
        <v>3</v>
      </c>
    </row>
    <row r="4">
      <c r="A4" s="4"/>
      <c r="B4" s="4"/>
      <c r="C4" s="4"/>
      <c r="E4" s="4"/>
      <c r="F4" s="4"/>
      <c r="G4" s="4"/>
    </row>
    <row r="5">
      <c r="A5" s="5" t="s">
        <v>4</v>
      </c>
      <c r="B5" s="6" t="s">
        <v>5</v>
      </c>
      <c r="C5" s="6" t="s">
        <v>6</v>
      </c>
      <c r="E5" s="5" t="s">
        <v>4</v>
      </c>
      <c r="F5" s="6" t="s">
        <v>5</v>
      </c>
      <c r="G5" s="6" t="s">
        <v>6</v>
      </c>
      <c r="J5" s="5" t="s">
        <v>4</v>
      </c>
      <c r="K5" s="7" t="s">
        <v>7</v>
      </c>
      <c r="L5" s="7" t="s">
        <v>8</v>
      </c>
      <c r="M5" s="7" t="s">
        <v>9</v>
      </c>
      <c r="N5" s="7" t="s">
        <v>10</v>
      </c>
    </row>
    <row r="6">
      <c r="A6" s="8">
        <v>1.0</v>
      </c>
      <c r="B6" s="9">
        <v>54.32</v>
      </c>
      <c r="C6" s="9">
        <v>54.32</v>
      </c>
      <c r="E6" s="8">
        <v>1.0</v>
      </c>
      <c r="F6" s="9">
        <v>48.24</v>
      </c>
      <c r="G6" s="9">
        <v>48.25</v>
      </c>
      <c r="J6" s="10" t="s">
        <v>11</v>
      </c>
      <c r="K6" s="9">
        <f>AVERAGE(B6,B10)</f>
        <v>54.31</v>
      </c>
      <c r="L6" s="9">
        <f>STDEV(B6,B10)/sqrt(5)</f>
        <v>0.00632455532</v>
      </c>
      <c r="M6" s="9">
        <f>AVERAGE(C6,C10)</f>
        <v>54.31</v>
      </c>
      <c r="N6" s="11">
        <f>STDEV(C6,C10)/sqrt(5)</f>
        <v>0.00632455532</v>
      </c>
    </row>
    <row r="7">
      <c r="A7" s="8">
        <v>2.0</v>
      </c>
      <c r="B7" s="12">
        <v>54.32</v>
      </c>
      <c r="C7" s="12">
        <v>54.32</v>
      </c>
      <c r="E7" s="8">
        <v>2.0</v>
      </c>
      <c r="F7" s="12">
        <v>48.14</v>
      </c>
      <c r="G7" s="12">
        <v>48.14</v>
      </c>
      <c r="J7" s="10" t="s">
        <v>12</v>
      </c>
      <c r="K7" s="12">
        <f>AVERAGE(F6,F10)</f>
        <v>48.235</v>
      </c>
      <c r="L7" s="12">
        <f>STDEV(F6,F10)/sqrt(5)</f>
        <v>0.00316227766</v>
      </c>
      <c r="M7" s="12">
        <f>AVERAGE(G6,G10)</f>
        <v>48.24</v>
      </c>
      <c r="N7" s="11">
        <f>STDEV(G6,G10)/sqrt(5)</f>
        <v>0.00632455532</v>
      </c>
    </row>
    <row r="8">
      <c r="A8" s="10">
        <v>3.0</v>
      </c>
      <c r="B8" s="12">
        <v>54.4</v>
      </c>
      <c r="C8" s="12">
        <v>54.4</v>
      </c>
      <c r="E8" s="10">
        <v>3.0</v>
      </c>
      <c r="F8" s="12">
        <v>48.25</v>
      </c>
      <c r="G8" s="12">
        <v>48.25</v>
      </c>
    </row>
    <row r="9">
      <c r="A9" s="10">
        <v>4.0</v>
      </c>
      <c r="B9" s="12">
        <v>54.37</v>
      </c>
      <c r="C9" s="12">
        <v>54.37</v>
      </c>
      <c r="E9" s="10">
        <v>4.0</v>
      </c>
      <c r="F9" s="12">
        <v>48.18</v>
      </c>
      <c r="G9" s="12">
        <v>48.18</v>
      </c>
      <c r="J9" s="5" t="s">
        <v>13</v>
      </c>
      <c r="K9" s="13">
        <v>859.134</v>
      </c>
    </row>
    <row r="10">
      <c r="A10" s="10">
        <v>5.0</v>
      </c>
      <c r="B10" s="12">
        <v>54.3</v>
      </c>
      <c r="C10" s="12">
        <v>54.3</v>
      </c>
      <c r="E10" s="10">
        <v>5.0</v>
      </c>
      <c r="F10" s="12">
        <v>48.23</v>
      </c>
      <c r="G10" s="12">
        <v>48.23</v>
      </c>
      <c r="J10" s="5" t="s">
        <v>14</v>
      </c>
      <c r="K10" s="14">
        <v>678.647</v>
      </c>
    </row>
    <row r="12">
      <c r="A12" s="3" t="s">
        <v>15</v>
      </c>
      <c r="E12" s="3" t="s">
        <v>15</v>
      </c>
      <c r="J12" s="3" t="s">
        <v>15</v>
      </c>
    </row>
    <row r="13">
      <c r="A13" s="3"/>
      <c r="E13" s="3"/>
      <c r="J13" s="15" t="s">
        <v>11</v>
      </c>
    </row>
    <row r="14">
      <c r="A14" s="3" t="s">
        <v>16</v>
      </c>
      <c r="E14" s="3" t="s">
        <v>16</v>
      </c>
    </row>
    <row r="15">
      <c r="A15" s="5" t="s">
        <v>4</v>
      </c>
      <c r="B15" s="6" t="s">
        <v>5</v>
      </c>
      <c r="C15" s="6" t="s">
        <v>6</v>
      </c>
      <c r="E15" s="5" t="s">
        <v>4</v>
      </c>
      <c r="F15" s="6" t="s">
        <v>5</v>
      </c>
      <c r="G15" s="6" t="s">
        <v>6</v>
      </c>
      <c r="J15" s="16" t="s">
        <v>17</v>
      </c>
      <c r="K15" s="7" t="s">
        <v>7</v>
      </c>
      <c r="L15" s="7" t="s">
        <v>8</v>
      </c>
      <c r="M15" s="7" t="s">
        <v>9</v>
      </c>
      <c r="N15" s="7" t="s">
        <v>10</v>
      </c>
    </row>
    <row r="16">
      <c r="A16" s="8">
        <v>1.0</v>
      </c>
      <c r="B16" s="9">
        <v>54.5</v>
      </c>
      <c r="C16" s="9">
        <v>54.5</v>
      </c>
      <c r="E16" s="8">
        <v>1.0</v>
      </c>
      <c r="F16" s="9">
        <v>48.17</v>
      </c>
      <c r="G16" s="9">
        <v>48.18</v>
      </c>
      <c r="J16" s="10">
        <v>1.0</v>
      </c>
      <c r="K16" s="9">
        <f>AVERAGE(B16, B20)</f>
        <v>54.5</v>
      </c>
      <c r="L16" s="11">
        <f>STDEV(B16,B20)/SQRT(5)</f>
        <v>0</v>
      </c>
      <c r="M16" s="9">
        <f>AVERAGE(C16, C20)</f>
        <v>54.5</v>
      </c>
      <c r="N16" s="9">
        <f>STDEV(C16,C20)/SQRT(5)</f>
        <v>0</v>
      </c>
    </row>
    <row r="17">
      <c r="A17" s="8">
        <v>2.0</v>
      </c>
      <c r="B17" s="12">
        <v>54.91</v>
      </c>
      <c r="C17" s="12">
        <v>54.92</v>
      </c>
      <c r="E17" s="8">
        <v>2.0</v>
      </c>
      <c r="F17" s="12">
        <v>48.28</v>
      </c>
      <c r="G17" s="12">
        <v>48.29</v>
      </c>
      <c r="J17" s="10">
        <v>2.0</v>
      </c>
      <c r="K17" s="11">
        <f>AVERAGE(B24, B28)</f>
        <v>54.92</v>
      </c>
      <c r="L17" s="11">
        <f>STDEV(B24,B28)/SQRT(5)</f>
        <v>0.00632455532</v>
      </c>
      <c r="M17" s="11">
        <f>AVERAGE(C24, C28)</f>
        <v>27.46</v>
      </c>
      <c r="N17" s="11">
        <f>STDEV(C24,C28)/SQRT(5)</f>
        <v>0</v>
      </c>
    </row>
    <row r="18">
      <c r="A18" s="10">
        <v>3.0</v>
      </c>
      <c r="B18" s="12">
        <v>54.52</v>
      </c>
      <c r="C18" s="12">
        <v>54.53</v>
      </c>
      <c r="E18" s="10">
        <v>3.0</v>
      </c>
      <c r="F18" s="12">
        <v>48.29</v>
      </c>
      <c r="G18" s="12">
        <v>48.29</v>
      </c>
      <c r="J18" s="10">
        <v>3.0</v>
      </c>
      <c r="K18" s="11">
        <f>AVERAGE(B32, B36)</f>
        <v>56.58</v>
      </c>
      <c r="L18" s="11">
        <f>STDEV(B32,B36)/SQRT(5)</f>
        <v>0.0632455532</v>
      </c>
      <c r="M18" s="11">
        <f>AVERAGE(C32, C36)</f>
        <v>18.94</v>
      </c>
      <c r="N18" s="11">
        <f>STDEV(C32,C36)/SQRT(5)</f>
        <v>0.01264911064</v>
      </c>
    </row>
    <row r="19">
      <c r="A19" s="10">
        <v>4.0</v>
      </c>
      <c r="B19" s="12">
        <v>54.61</v>
      </c>
      <c r="C19" s="12">
        <v>54.61</v>
      </c>
      <c r="E19" s="10">
        <v>4.0</v>
      </c>
      <c r="F19" s="12">
        <v>48.18</v>
      </c>
      <c r="G19" s="12">
        <v>48.18</v>
      </c>
      <c r="J19" s="10">
        <v>4.0</v>
      </c>
      <c r="K19" s="11">
        <f>AVERAGE(B40, B44)</f>
        <v>58.09</v>
      </c>
      <c r="L19" s="11">
        <f>STDEV(B40,B44)/SQRT(5)</f>
        <v>0.05059644256</v>
      </c>
      <c r="M19" s="11">
        <f>AVERAGE(C40, C44)</f>
        <v>14.725</v>
      </c>
      <c r="N19" s="11">
        <f>STDEV(C40,C44)/SQRT(5)</f>
        <v>0.02213594362</v>
      </c>
    </row>
    <row r="20">
      <c r="A20" s="10">
        <v>5.0</v>
      </c>
      <c r="B20" s="12">
        <v>54.5</v>
      </c>
      <c r="C20" s="12">
        <v>54.5</v>
      </c>
      <c r="E20" s="10">
        <v>5.0</v>
      </c>
      <c r="F20" s="12">
        <v>48.17</v>
      </c>
      <c r="G20" s="12">
        <v>48.17</v>
      </c>
      <c r="J20" s="10">
        <v>5.0</v>
      </c>
      <c r="K20" s="11">
        <f>AVERAGE(B48, B52)</f>
        <v>69.31</v>
      </c>
      <c r="L20" s="11">
        <f>STDEV(B48,B52)/SQRT(5)</f>
        <v>0.03794733192</v>
      </c>
      <c r="M20" s="11">
        <f>AVERAGE(C48, C52)</f>
        <v>16.985</v>
      </c>
      <c r="N20" s="11">
        <f>STDEV(C48,C52)/SQRT(5)</f>
        <v>0.00316227766</v>
      </c>
    </row>
    <row r="21">
      <c r="J21" s="10">
        <v>6.0</v>
      </c>
      <c r="K21" s="11">
        <f>AVERAGE(B56, B60)</f>
        <v>78.4</v>
      </c>
      <c r="L21" s="11">
        <f>STDEV(B56,B60)/SQRT(5)</f>
        <v>0.2023857703</v>
      </c>
      <c r="M21" s="11">
        <f>AVERAGE(C56, C60)</f>
        <v>14.77</v>
      </c>
      <c r="N21" s="11">
        <f>STDEV(C56,C60)/SQRT(5)</f>
        <v>0.0632455532</v>
      </c>
    </row>
    <row r="22">
      <c r="A22" s="15" t="s">
        <v>18</v>
      </c>
      <c r="E22" s="15" t="s">
        <v>18</v>
      </c>
      <c r="J22" s="10">
        <v>7.0</v>
      </c>
      <c r="K22" s="11">
        <f>AVERAGE(B64, B68)</f>
        <v>87.92</v>
      </c>
      <c r="L22" s="11">
        <f>STDEV(B64,B68)/SQRT(5)</f>
        <v>0.00632455532</v>
      </c>
      <c r="M22" s="11">
        <f>AVERAGE(C64, C68)</f>
        <v>13.525</v>
      </c>
      <c r="N22" s="11">
        <f>STDEV(C64,C68)/SQRT(5)</f>
        <v>0.00316227766</v>
      </c>
    </row>
    <row r="23">
      <c r="A23" s="5" t="s">
        <v>4</v>
      </c>
      <c r="B23" s="6" t="s">
        <v>5</v>
      </c>
      <c r="C23" s="6" t="s">
        <v>6</v>
      </c>
      <c r="E23" s="5" t="s">
        <v>4</v>
      </c>
      <c r="F23" s="6" t="s">
        <v>5</v>
      </c>
      <c r="G23" s="6" t="s">
        <v>6</v>
      </c>
      <c r="J23" s="10">
        <v>8.0</v>
      </c>
      <c r="K23" s="11">
        <f>AVERAGE(B72, B76)</f>
        <v>95.405</v>
      </c>
      <c r="L23" s="11">
        <f>STDEV(B72,B76)/SQRT(5)</f>
        <v>0.009486832981</v>
      </c>
      <c r="M23" s="11">
        <f>AVERAGE(C72, C76)</f>
        <v>12.21</v>
      </c>
      <c r="N23" s="11">
        <f>STDEV(C72,C76)/SQRT(5)</f>
        <v>0.01897366596</v>
      </c>
    </row>
    <row r="24">
      <c r="A24" s="8">
        <v>1.0</v>
      </c>
      <c r="B24" s="9">
        <v>54.93</v>
      </c>
      <c r="C24" s="9">
        <v>27.46</v>
      </c>
      <c r="E24" s="8">
        <v>1.0</v>
      </c>
      <c r="F24" s="9">
        <v>48.4</v>
      </c>
      <c r="G24" s="9">
        <v>24.2</v>
      </c>
    </row>
    <row r="25">
      <c r="A25" s="8">
        <v>2.0</v>
      </c>
      <c r="B25" s="12">
        <v>55.32</v>
      </c>
      <c r="C25" s="12">
        <v>27.87</v>
      </c>
      <c r="E25" s="8">
        <v>2.0</v>
      </c>
      <c r="F25" s="12">
        <v>48.39</v>
      </c>
      <c r="G25" s="12">
        <v>24.2</v>
      </c>
    </row>
    <row r="26">
      <c r="A26" s="10">
        <v>3.0</v>
      </c>
      <c r="B26" s="12">
        <v>55.27</v>
      </c>
      <c r="C26" s="12">
        <v>27.65</v>
      </c>
      <c r="E26" s="10">
        <v>3.0</v>
      </c>
      <c r="F26" s="12">
        <v>48.56</v>
      </c>
      <c r="G26" s="12">
        <v>24.28</v>
      </c>
      <c r="J26" s="15" t="s">
        <v>12</v>
      </c>
    </row>
    <row r="27">
      <c r="A27" s="10">
        <v>4.0</v>
      </c>
      <c r="B27" s="12">
        <v>54.69</v>
      </c>
      <c r="C27" s="12">
        <v>27.34</v>
      </c>
      <c r="E27" s="10">
        <v>4.0</v>
      </c>
      <c r="F27" s="12">
        <v>48.6</v>
      </c>
      <c r="G27" s="12">
        <v>24.3</v>
      </c>
    </row>
    <row r="28">
      <c r="A28" s="10">
        <v>5.0</v>
      </c>
      <c r="B28" s="12">
        <v>54.91</v>
      </c>
      <c r="C28" s="12">
        <v>27.46</v>
      </c>
      <c r="E28" s="10">
        <v>5.0</v>
      </c>
      <c r="F28" s="12">
        <v>49.92</v>
      </c>
      <c r="G28" s="12">
        <v>25.49</v>
      </c>
      <c r="J28" s="16" t="s">
        <v>17</v>
      </c>
      <c r="K28" s="7" t="s">
        <v>7</v>
      </c>
      <c r="L28" s="7" t="s">
        <v>8</v>
      </c>
      <c r="M28" s="7" t="s">
        <v>9</v>
      </c>
      <c r="N28" s="7" t="s">
        <v>10</v>
      </c>
    </row>
    <row r="29">
      <c r="B29" s="4"/>
      <c r="C29" s="4"/>
      <c r="F29" s="4"/>
      <c r="G29" s="4"/>
      <c r="J29" s="10">
        <v>1.0</v>
      </c>
      <c r="K29" s="11">
        <f>AVERAGE(F16, F20)</f>
        <v>48.17</v>
      </c>
      <c r="L29" s="11">
        <f>STDEV(F16,F20)/SQRT(5)</f>
        <v>0</v>
      </c>
      <c r="M29" s="11">
        <f>AVERAGE(G16, G20)</f>
        <v>48.175</v>
      </c>
      <c r="N29" s="9">
        <f>STDEV(G16,G20)/SQRT(5)</f>
        <v>0.00316227766</v>
      </c>
    </row>
    <row r="30">
      <c r="A30" s="15" t="s">
        <v>19</v>
      </c>
      <c r="E30" s="15" t="s">
        <v>19</v>
      </c>
      <c r="J30" s="10">
        <v>2.0</v>
      </c>
      <c r="K30" s="11">
        <f>AVERAGE(F24, F28)</f>
        <v>49.16</v>
      </c>
      <c r="L30" s="11">
        <f>STDEV(F24,F28)/SQRT(5)</f>
        <v>0.4806662043</v>
      </c>
      <c r="M30" s="12">
        <f>AVERAGE(G24, G28)</f>
        <v>24.845</v>
      </c>
      <c r="N30" s="12">
        <f>STDEV(G24,G28)/SQRT(5)</f>
        <v>0.4079338182</v>
      </c>
    </row>
    <row r="31">
      <c r="A31" s="5" t="s">
        <v>4</v>
      </c>
      <c r="B31" s="6" t="s">
        <v>5</v>
      </c>
      <c r="C31" s="6" t="s">
        <v>6</v>
      </c>
      <c r="E31" s="5" t="s">
        <v>4</v>
      </c>
      <c r="F31" s="6" t="s">
        <v>5</v>
      </c>
      <c r="G31" s="6" t="s">
        <v>6</v>
      </c>
      <c r="J31" s="10">
        <v>3.0</v>
      </c>
      <c r="K31" s="11">
        <f>AVERAGE(F32, F36)</f>
        <v>49.93</v>
      </c>
      <c r="L31" s="11">
        <f>STDEV(F32,F36)/SQRT(5)</f>
        <v>0.04427188724</v>
      </c>
      <c r="M31" s="11">
        <f>AVERAGE(G32, G36)</f>
        <v>16.715</v>
      </c>
      <c r="N31" s="11">
        <f>STDEV(G32,G36)/SQRT(5)</f>
        <v>0.02213594362</v>
      </c>
    </row>
    <row r="32">
      <c r="A32" s="8">
        <v>1.0</v>
      </c>
      <c r="B32" s="9">
        <v>56.48</v>
      </c>
      <c r="C32" s="9">
        <v>18.92</v>
      </c>
      <c r="E32" s="8">
        <v>1.0</v>
      </c>
      <c r="F32" s="9">
        <v>49.86</v>
      </c>
      <c r="G32" s="9">
        <v>16.68</v>
      </c>
      <c r="J32" s="10">
        <v>4.0</v>
      </c>
      <c r="K32" s="11">
        <f>AVERAGE(F40, F4)</f>
        <v>51.61</v>
      </c>
      <c r="L32" s="11">
        <f>STDEV(F40,F44)/SQRT(5)</f>
        <v>0.1201665511</v>
      </c>
      <c r="M32" s="11">
        <f>AVERAGE(G40, G44)</f>
        <v>13</v>
      </c>
      <c r="N32" s="11">
        <f>STDEV(G40,G44)/SQRT(5)</f>
        <v>0.04427188724</v>
      </c>
    </row>
    <row r="33">
      <c r="A33" s="8">
        <v>2.0</v>
      </c>
      <c r="B33" s="12">
        <v>56.34</v>
      </c>
      <c r="C33" s="12">
        <v>18.88</v>
      </c>
      <c r="E33" s="8">
        <v>2.0</v>
      </c>
      <c r="F33" s="12">
        <v>49.9</v>
      </c>
      <c r="G33" s="12">
        <v>16.68</v>
      </c>
      <c r="J33" s="10">
        <v>5.0</v>
      </c>
      <c r="K33" s="11">
        <f>AVERAGE(F48, F52)</f>
        <v>59.345</v>
      </c>
      <c r="L33" s="11">
        <f>STDEV(F48,F52)/SQRT(5)</f>
        <v>0.02846049894</v>
      </c>
      <c r="M33" s="11">
        <f>AVERAGE(G48, G52)</f>
        <v>14.08</v>
      </c>
      <c r="N33" s="11">
        <f>STDEV(G48,G52)/SQRT(5)</f>
        <v>0</v>
      </c>
    </row>
    <row r="34">
      <c r="A34" s="10">
        <v>3.0</v>
      </c>
      <c r="B34" s="12">
        <v>56.74</v>
      </c>
      <c r="C34" s="12">
        <v>18.98</v>
      </c>
      <c r="E34" s="10">
        <v>3.0</v>
      </c>
      <c r="F34" s="12">
        <v>49.67</v>
      </c>
      <c r="G34" s="12">
        <v>16.58</v>
      </c>
      <c r="J34" s="10">
        <v>6.0</v>
      </c>
      <c r="K34" s="11">
        <f>AVERAGE(F56, F60)</f>
        <v>65.61</v>
      </c>
      <c r="L34" s="11">
        <f>STDEV(F56,F60)/SQRT(5)</f>
        <v>0.00632455532</v>
      </c>
      <c r="M34" s="11">
        <f>AVERAGE(G56, G60)</f>
        <v>12.09</v>
      </c>
      <c r="N34" s="11">
        <f>STDEV(G56,G60)/SQRT(5)</f>
        <v>0</v>
      </c>
    </row>
    <row r="35">
      <c r="A35" s="10">
        <v>4.0</v>
      </c>
      <c r="B35" s="12">
        <v>56.31</v>
      </c>
      <c r="C35" s="12">
        <v>18.82</v>
      </c>
      <c r="E35" s="10">
        <v>4.0</v>
      </c>
      <c r="F35" s="12" t="s">
        <v>20</v>
      </c>
      <c r="G35" s="12">
        <v>16.72</v>
      </c>
      <c r="J35" s="10">
        <v>7.0</v>
      </c>
      <c r="K35" s="11">
        <f>AVERAGE(F64, F68)</f>
        <v>71.035</v>
      </c>
      <c r="L35" s="11">
        <f>STDEV(F64,F68)/SQRT(5)</f>
        <v>0.00316227766</v>
      </c>
      <c r="M35" s="11">
        <f>AVERAGE(G64, G68)</f>
        <v>10.6</v>
      </c>
      <c r="N35" s="11">
        <f>STDEV(G64,G68)/SQRT(5)</f>
        <v>0</v>
      </c>
    </row>
    <row r="36">
      <c r="A36" s="10">
        <v>5.0</v>
      </c>
      <c r="B36" s="12">
        <v>56.68</v>
      </c>
      <c r="C36" s="12">
        <v>18.96</v>
      </c>
      <c r="E36" s="10">
        <v>5.0</v>
      </c>
      <c r="F36" s="12">
        <v>50.0</v>
      </c>
      <c r="G36" s="12">
        <v>16.75</v>
      </c>
      <c r="J36" s="10">
        <v>8.0</v>
      </c>
      <c r="K36" s="11">
        <f>AVERAGE(F72, F76)</f>
        <v>75.215</v>
      </c>
      <c r="L36" s="11">
        <f>STDEV(F72,F76)/SQRT(5)</f>
        <v>0.2877672671</v>
      </c>
      <c r="M36" s="11">
        <f>AVERAGE(G72, G76)</f>
        <v>9.76</v>
      </c>
      <c r="N36" s="11">
        <f>STDEV(G72,G76)/SQRT(5)</f>
        <v>0.08221921916</v>
      </c>
    </row>
    <row r="37">
      <c r="B37" s="4"/>
      <c r="C37" s="4"/>
      <c r="F37" s="4"/>
      <c r="G37" s="4"/>
    </row>
    <row r="38">
      <c r="A38" s="15" t="s">
        <v>21</v>
      </c>
      <c r="E38" s="15" t="s">
        <v>21</v>
      </c>
      <c r="J38" s="15" t="s">
        <v>11</v>
      </c>
    </row>
    <row r="39">
      <c r="A39" s="5" t="s">
        <v>4</v>
      </c>
      <c r="B39" s="6" t="s">
        <v>5</v>
      </c>
      <c r="C39" s="6" t="s">
        <v>6</v>
      </c>
      <c r="E39" s="5" t="s">
        <v>4</v>
      </c>
      <c r="F39" s="6" t="s">
        <v>5</v>
      </c>
      <c r="G39" s="6" t="s">
        <v>6</v>
      </c>
      <c r="J39" s="16" t="s">
        <v>17</v>
      </c>
      <c r="K39" s="7" t="s">
        <v>22</v>
      </c>
      <c r="L39" s="7" t="s">
        <v>23</v>
      </c>
      <c r="M39" s="7" t="s">
        <v>24</v>
      </c>
    </row>
    <row r="40">
      <c r="A40" s="8">
        <v>1.0</v>
      </c>
      <c r="B40" s="9">
        <v>58.01</v>
      </c>
      <c r="C40" s="9">
        <v>14.69</v>
      </c>
      <c r="E40" s="8">
        <v>1.0</v>
      </c>
      <c r="F40" s="9">
        <v>51.61</v>
      </c>
      <c r="G40" s="9">
        <v>13.07</v>
      </c>
      <c r="J40" s="10">
        <v>1.0</v>
      </c>
      <c r="K40" s="9">
        <f>(K16/K16)</f>
        <v>1</v>
      </c>
      <c r="L40" s="9">
        <f>(K40/1)</f>
        <v>1</v>
      </c>
      <c r="M40" s="9">
        <f>(K16/K16)</f>
        <v>1</v>
      </c>
    </row>
    <row r="41">
      <c r="A41" s="8">
        <v>2.0</v>
      </c>
      <c r="B41" s="12">
        <v>58.76</v>
      </c>
      <c r="C41" s="12">
        <v>15.12</v>
      </c>
      <c r="E41" s="8">
        <v>2.0</v>
      </c>
      <c r="F41" s="12">
        <v>51.2</v>
      </c>
      <c r="G41" s="12">
        <v>12.93</v>
      </c>
      <c r="J41" s="10">
        <v>2.0</v>
      </c>
      <c r="K41" s="11">
        <f>(M16/M17)</f>
        <v>1.984705025</v>
      </c>
      <c r="L41" s="11">
        <f>(K41/2)</f>
        <v>0.9923525127</v>
      </c>
      <c r="M41" s="11">
        <f>(K17/K16)</f>
        <v>1.007706422</v>
      </c>
    </row>
    <row r="42">
      <c r="A42" s="10">
        <v>3.0</v>
      </c>
      <c r="B42" s="12">
        <v>58.02</v>
      </c>
      <c r="C42" s="12">
        <v>14.7</v>
      </c>
      <c r="E42" s="10">
        <v>3.0</v>
      </c>
      <c r="F42" s="12">
        <v>51.15</v>
      </c>
      <c r="G42" s="12">
        <v>12.92</v>
      </c>
      <c r="J42" s="10">
        <v>3.0</v>
      </c>
      <c r="K42" s="11">
        <f>(M16/M18)</f>
        <v>2.87750792</v>
      </c>
      <c r="L42" s="11">
        <f>(K42/3)</f>
        <v>0.9591693066</v>
      </c>
      <c r="M42" s="11">
        <f>(K18/K16)</f>
        <v>1.038165138</v>
      </c>
    </row>
    <row r="43">
      <c r="A43" s="10">
        <v>4.0</v>
      </c>
      <c r="B43" s="12">
        <v>58.43</v>
      </c>
      <c r="C43" s="12">
        <v>14.91</v>
      </c>
      <c r="E43" s="10">
        <v>4.0</v>
      </c>
      <c r="F43" s="12">
        <v>51.22</v>
      </c>
      <c r="G43" s="12">
        <v>12.95</v>
      </c>
      <c r="J43" s="10">
        <v>4.0</v>
      </c>
      <c r="K43" s="11">
        <f>(M16/M19)</f>
        <v>3.701188455</v>
      </c>
      <c r="L43" s="11">
        <f>(K43/4)</f>
        <v>0.9252971138</v>
      </c>
      <c r="M43" s="11">
        <f>(K19/K16)</f>
        <v>1.06587156</v>
      </c>
    </row>
    <row r="44">
      <c r="A44" s="10">
        <v>5.0</v>
      </c>
      <c r="B44" s="12">
        <v>58.17</v>
      </c>
      <c r="C44" s="12">
        <v>14.76</v>
      </c>
      <c r="E44" s="10">
        <v>5.0</v>
      </c>
      <c r="F44" s="12">
        <v>51.23</v>
      </c>
      <c r="G44" s="12">
        <v>12.93</v>
      </c>
      <c r="J44" s="10">
        <v>5.0</v>
      </c>
      <c r="K44" s="11">
        <f>(M16/M20)</f>
        <v>3.208713571</v>
      </c>
      <c r="L44" s="11">
        <f>(K44/5)</f>
        <v>0.6417427142</v>
      </c>
      <c r="M44" s="11">
        <f>(K20/K16)</f>
        <v>1.271743119</v>
      </c>
    </row>
    <row r="45">
      <c r="B45" s="4"/>
      <c r="C45" s="4"/>
      <c r="F45" s="4"/>
      <c r="G45" s="4"/>
      <c r="J45" s="10">
        <v>6.0</v>
      </c>
      <c r="K45" s="11">
        <f>(M16/M21)</f>
        <v>3.689911984</v>
      </c>
      <c r="L45" s="11">
        <f>(K45/6)</f>
        <v>0.6149853306</v>
      </c>
      <c r="M45" s="11">
        <f>(K21/K16)</f>
        <v>1.43853211</v>
      </c>
    </row>
    <row r="46">
      <c r="A46" s="15" t="s">
        <v>25</v>
      </c>
      <c r="E46" s="15" t="s">
        <v>25</v>
      </c>
      <c r="J46" s="10">
        <v>7.0</v>
      </c>
      <c r="K46" s="11">
        <f>(M16/M22)</f>
        <v>4.029574861</v>
      </c>
      <c r="L46" s="11">
        <f>(K47/7)</f>
        <v>0.6376506377</v>
      </c>
      <c r="M46" s="11">
        <f>(K22/K16)</f>
        <v>1.613211009</v>
      </c>
    </row>
    <row r="47">
      <c r="A47" s="5" t="s">
        <v>4</v>
      </c>
      <c r="B47" s="6" t="s">
        <v>5</v>
      </c>
      <c r="C47" s="6" t="s">
        <v>6</v>
      </c>
      <c r="E47" s="5" t="s">
        <v>4</v>
      </c>
      <c r="F47" s="6" t="s">
        <v>5</v>
      </c>
      <c r="G47" s="6" t="s">
        <v>6</v>
      </c>
      <c r="J47" s="10">
        <v>8.0</v>
      </c>
      <c r="K47" s="11">
        <f>(M16/M23)</f>
        <v>4.463554464</v>
      </c>
      <c r="L47" s="11">
        <f>(K47/8)</f>
        <v>0.5579443079</v>
      </c>
      <c r="M47" s="11">
        <f>(K23/K16)</f>
        <v>1.750550459</v>
      </c>
    </row>
    <row r="48">
      <c r="A48" s="8">
        <v>1.0</v>
      </c>
      <c r="B48" s="9">
        <v>69.37</v>
      </c>
      <c r="C48" s="9">
        <v>16.98</v>
      </c>
      <c r="E48" s="8">
        <v>1.0</v>
      </c>
      <c r="F48" s="9">
        <v>59.3</v>
      </c>
      <c r="G48" s="9">
        <v>14.08</v>
      </c>
    </row>
    <row r="49">
      <c r="A49" s="8">
        <v>2.0</v>
      </c>
      <c r="B49" s="12">
        <v>69.41</v>
      </c>
      <c r="C49" s="12">
        <v>17.06</v>
      </c>
      <c r="E49" s="8">
        <v>2.0</v>
      </c>
      <c r="F49" s="12">
        <v>59.47</v>
      </c>
      <c r="G49" s="12">
        <v>14.09</v>
      </c>
    </row>
    <row r="50">
      <c r="A50" s="10">
        <v>3.0</v>
      </c>
      <c r="B50" s="12">
        <v>69.81</v>
      </c>
      <c r="C50" s="12">
        <v>17.24</v>
      </c>
      <c r="E50" s="10">
        <v>3.0</v>
      </c>
      <c r="F50" s="12">
        <v>59.32</v>
      </c>
      <c r="G50" s="12">
        <v>14.09</v>
      </c>
      <c r="J50" s="15" t="s">
        <v>12</v>
      </c>
    </row>
    <row r="51">
      <c r="A51" s="10">
        <v>4.0</v>
      </c>
      <c r="B51" s="12">
        <v>69.36</v>
      </c>
      <c r="C51" s="12">
        <v>16.97</v>
      </c>
      <c r="E51" s="10">
        <v>4.0</v>
      </c>
      <c r="F51" s="12">
        <v>59.33</v>
      </c>
      <c r="G51" s="12">
        <v>14.07</v>
      </c>
      <c r="J51" s="16" t="s">
        <v>17</v>
      </c>
      <c r="K51" s="7" t="s">
        <v>22</v>
      </c>
      <c r="L51" s="7" t="s">
        <v>23</v>
      </c>
      <c r="M51" s="7" t="s">
        <v>24</v>
      </c>
    </row>
    <row r="52">
      <c r="A52" s="10">
        <v>5.0</v>
      </c>
      <c r="B52" s="12">
        <v>69.25</v>
      </c>
      <c r="C52" s="12">
        <v>16.99</v>
      </c>
      <c r="E52" s="10">
        <v>5.0</v>
      </c>
      <c r="F52" s="12">
        <v>59.39</v>
      </c>
      <c r="G52" s="12">
        <v>14.08</v>
      </c>
      <c r="J52" s="10">
        <v>1.0</v>
      </c>
      <c r="K52" s="9">
        <f>(M29/M29)</f>
        <v>1</v>
      </c>
      <c r="L52" s="9">
        <f>(K52/1)</f>
        <v>1</v>
      </c>
      <c r="M52" s="9">
        <f>(K29/K29)</f>
        <v>1</v>
      </c>
    </row>
    <row r="53">
      <c r="B53" s="4"/>
      <c r="C53" s="4"/>
      <c r="F53" s="4"/>
      <c r="G53" s="4"/>
      <c r="J53" s="10">
        <v>2.0</v>
      </c>
      <c r="K53" s="11">
        <f>(M29/M30)</f>
        <v>1.939021936</v>
      </c>
      <c r="L53" s="11">
        <f>(K53/2)</f>
        <v>0.969510968</v>
      </c>
      <c r="M53" s="11">
        <f>(K30/K29)</f>
        <v>1.020552211</v>
      </c>
    </row>
    <row r="54">
      <c r="A54" s="15" t="s">
        <v>26</v>
      </c>
      <c r="E54" s="15" t="s">
        <v>26</v>
      </c>
      <c r="J54" s="10">
        <v>3.0</v>
      </c>
      <c r="K54" s="11">
        <f>(M29/M31)</f>
        <v>2.882141789</v>
      </c>
      <c r="L54" s="11">
        <f>(K54/3)</f>
        <v>0.9607139296</v>
      </c>
      <c r="M54" s="11">
        <f>(K31/K29)</f>
        <v>1.036537264</v>
      </c>
    </row>
    <row r="55">
      <c r="A55" s="5" t="s">
        <v>4</v>
      </c>
      <c r="B55" s="6" t="s">
        <v>5</v>
      </c>
      <c r="C55" s="6" t="s">
        <v>6</v>
      </c>
      <c r="E55" s="5" t="s">
        <v>4</v>
      </c>
      <c r="F55" s="6" t="s">
        <v>5</v>
      </c>
      <c r="G55" s="6" t="s">
        <v>6</v>
      </c>
      <c r="J55" s="10">
        <v>4.0</v>
      </c>
      <c r="K55" s="11">
        <f>(M29/M32)</f>
        <v>3.705769231</v>
      </c>
      <c r="L55" s="11">
        <f>(K55/4)</f>
        <v>0.9264423077</v>
      </c>
      <c r="M55" s="11">
        <f>(K32/K29)</f>
        <v>1.071413743</v>
      </c>
    </row>
    <row r="56">
      <c r="A56" s="8">
        <v>1.0</v>
      </c>
      <c r="B56" s="9">
        <v>78.72</v>
      </c>
      <c r="C56" s="9">
        <v>14.87</v>
      </c>
      <c r="E56" s="8">
        <v>1.0</v>
      </c>
      <c r="F56" s="9">
        <v>65.6</v>
      </c>
      <c r="G56" s="9">
        <v>12.09</v>
      </c>
      <c r="J56" s="10">
        <v>5.0</v>
      </c>
      <c r="K56" s="11">
        <f>(M29/M33)</f>
        <v>3.421519886</v>
      </c>
      <c r="L56" s="11">
        <f>(K56/5)</f>
        <v>0.6843039773</v>
      </c>
      <c r="M56" s="11">
        <f>(K33/K29)</f>
        <v>1.231990866</v>
      </c>
    </row>
    <row r="57">
      <c r="A57" s="8">
        <v>2.0</v>
      </c>
      <c r="B57" s="12">
        <v>78.21</v>
      </c>
      <c r="C57" s="12">
        <v>14.77</v>
      </c>
      <c r="E57" s="8">
        <v>2.0</v>
      </c>
      <c r="F57" s="12">
        <v>65.54</v>
      </c>
      <c r="G57" s="12">
        <v>12.07</v>
      </c>
      <c r="J57" s="10">
        <v>6.0</v>
      </c>
      <c r="K57" s="11">
        <f>(M29/M34)</f>
        <v>3.984698098</v>
      </c>
      <c r="L57" s="11">
        <f>(K57/6)</f>
        <v>0.6641163496</v>
      </c>
      <c r="M57" s="11">
        <f>(K34/K29)</f>
        <v>1.362051069</v>
      </c>
    </row>
    <row r="58">
      <c r="A58" s="10">
        <v>3.0</v>
      </c>
      <c r="B58" s="12">
        <v>78.37</v>
      </c>
      <c r="C58" s="12">
        <v>14.76</v>
      </c>
      <c r="E58" s="10">
        <v>3.0</v>
      </c>
      <c r="F58" s="12">
        <v>66.58</v>
      </c>
      <c r="G58" s="12">
        <v>12.76</v>
      </c>
      <c r="J58" s="10">
        <v>7.0</v>
      </c>
      <c r="K58" s="11">
        <f>(M29/M35)</f>
        <v>4.544811321</v>
      </c>
      <c r="L58" s="11">
        <f>(K58/7)</f>
        <v>0.6492587601</v>
      </c>
      <c r="M58" s="11">
        <f>(K35/K29)</f>
        <v>1.474673033</v>
      </c>
    </row>
    <row r="59">
      <c r="A59" s="10">
        <v>4.0</v>
      </c>
      <c r="B59" s="12">
        <v>78.32</v>
      </c>
      <c r="C59" s="12">
        <v>14.78</v>
      </c>
      <c r="E59" s="10">
        <v>4.0</v>
      </c>
      <c r="F59" s="12">
        <v>65.65</v>
      </c>
      <c r="G59" s="12">
        <v>12.1</v>
      </c>
      <c r="J59" s="10">
        <v>8.0</v>
      </c>
      <c r="K59" s="11">
        <f>(M29/M36)</f>
        <v>4.935963115</v>
      </c>
      <c r="L59" s="11">
        <f>(K59/8)</f>
        <v>0.6169953893</v>
      </c>
      <c r="M59" s="11">
        <f>(K36/K29)</f>
        <v>1.561449035</v>
      </c>
    </row>
    <row r="60">
      <c r="A60" s="10">
        <v>5.0</v>
      </c>
      <c r="B60" s="12">
        <v>78.08</v>
      </c>
      <c r="C60" s="12">
        <v>14.67</v>
      </c>
      <c r="E60" s="10">
        <v>5.0</v>
      </c>
      <c r="F60" s="12">
        <v>65.62</v>
      </c>
      <c r="G60" s="12">
        <v>12.09</v>
      </c>
    </row>
    <row r="61">
      <c r="B61" s="4"/>
      <c r="C61" s="4"/>
      <c r="F61" s="4"/>
      <c r="G61" s="4"/>
    </row>
    <row r="62">
      <c r="A62" s="15" t="s">
        <v>27</v>
      </c>
      <c r="E62" s="15" t="s">
        <v>27</v>
      </c>
    </row>
    <row r="63">
      <c r="A63" s="5" t="s">
        <v>4</v>
      </c>
      <c r="B63" s="6" t="s">
        <v>5</v>
      </c>
      <c r="C63" s="6" t="s">
        <v>6</v>
      </c>
      <c r="E63" s="5" t="s">
        <v>4</v>
      </c>
      <c r="F63" s="6" t="s">
        <v>5</v>
      </c>
      <c r="G63" s="6" t="s">
        <v>6</v>
      </c>
    </row>
    <row r="64">
      <c r="A64" s="8">
        <v>1.0</v>
      </c>
      <c r="B64" s="9">
        <v>87.93</v>
      </c>
      <c r="C64" s="9">
        <v>13.53</v>
      </c>
      <c r="E64" s="8">
        <v>1.0</v>
      </c>
      <c r="F64" s="9">
        <v>71.03</v>
      </c>
      <c r="G64" s="9">
        <v>10.6</v>
      </c>
    </row>
    <row r="65">
      <c r="A65" s="8">
        <v>2.0</v>
      </c>
      <c r="B65" s="12">
        <v>87.93</v>
      </c>
      <c r="C65" s="12">
        <v>13.53</v>
      </c>
      <c r="E65" s="8">
        <v>2.0</v>
      </c>
      <c r="F65" s="12">
        <v>71.16</v>
      </c>
      <c r="G65" s="12">
        <v>10.63</v>
      </c>
    </row>
    <row r="66">
      <c r="A66" s="10">
        <v>3.0</v>
      </c>
      <c r="B66" s="12">
        <v>88.0</v>
      </c>
      <c r="C66" s="12">
        <v>13.52</v>
      </c>
      <c r="E66" s="10">
        <v>3.0</v>
      </c>
      <c r="F66" s="12">
        <v>71.13</v>
      </c>
      <c r="G66" s="12">
        <v>10.63</v>
      </c>
    </row>
    <row r="67">
      <c r="A67" s="10">
        <v>4.0</v>
      </c>
      <c r="B67" s="12">
        <v>88.16</v>
      </c>
      <c r="C67" s="12">
        <v>13.54</v>
      </c>
      <c r="E67" s="10">
        <v>4.0</v>
      </c>
      <c r="F67" s="12">
        <v>70.99</v>
      </c>
      <c r="G67" s="12">
        <v>10.6</v>
      </c>
    </row>
    <row r="68">
      <c r="A68" s="10">
        <v>5.0</v>
      </c>
      <c r="B68" s="12">
        <v>87.91</v>
      </c>
      <c r="C68" s="12">
        <v>13.52</v>
      </c>
      <c r="E68" s="10">
        <v>5.0</v>
      </c>
      <c r="F68" s="12">
        <v>71.04</v>
      </c>
      <c r="G68" s="12">
        <v>10.6</v>
      </c>
    </row>
    <row r="69">
      <c r="B69" s="4"/>
      <c r="C69" s="4"/>
      <c r="F69" s="4"/>
      <c r="G69" s="4"/>
    </row>
    <row r="70">
      <c r="A70" s="15" t="s">
        <v>28</v>
      </c>
      <c r="E70" s="15" t="s">
        <v>28</v>
      </c>
    </row>
    <row r="71">
      <c r="A71" s="5" t="s">
        <v>4</v>
      </c>
      <c r="B71" s="6" t="s">
        <v>6</v>
      </c>
      <c r="C71" s="6" t="s">
        <v>5</v>
      </c>
      <c r="E71" s="5" t="s">
        <v>4</v>
      </c>
      <c r="F71" s="6" t="s">
        <v>5</v>
      </c>
      <c r="G71" s="6" t="s">
        <v>6</v>
      </c>
    </row>
    <row r="72">
      <c r="A72" s="8">
        <v>1.0</v>
      </c>
      <c r="B72" s="9">
        <v>95.42</v>
      </c>
      <c r="C72" s="9">
        <v>12.18</v>
      </c>
      <c r="E72" s="8">
        <v>1.0</v>
      </c>
      <c r="F72" s="9">
        <v>75.67</v>
      </c>
      <c r="G72" s="9">
        <v>9.89</v>
      </c>
    </row>
    <row r="73">
      <c r="A73" s="8">
        <v>2.0</v>
      </c>
      <c r="B73" s="12">
        <v>95.85</v>
      </c>
      <c r="C73" s="12">
        <v>12.34</v>
      </c>
      <c r="E73" s="8">
        <v>2.0</v>
      </c>
      <c r="F73" s="12">
        <v>74.49</v>
      </c>
      <c r="G73" s="12">
        <v>9.57</v>
      </c>
    </row>
    <row r="74">
      <c r="A74" s="10">
        <v>3.0</v>
      </c>
      <c r="B74" s="12">
        <v>95.47</v>
      </c>
      <c r="C74" s="12">
        <v>12.25</v>
      </c>
      <c r="E74" s="10">
        <v>3.0</v>
      </c>
      <c r="F74" s="12">
        <v>74.49</v>
      </c>
      <c r="G74" s="12">
        <v>9.59</v>
      </c>
    </row>
    <row r="75">
      <c r="A75" s="10">
        <v>4.0</v>
      </c>
      <c r="B75" s="12">
        <v>97.07</v>
      </c>
      <c r="C75" s="12">
        <v>12.48</v>
      </c>
      <c r="E75" s="10">
        <v>4.0</v>
      </c>
      <c r="F75" s="12">
        <v>75.08</v>
      </c>
      <c r="G75" s="12">
        <v>9.62</v>
      </c>
    </row>
    <row r="76">
      <c r="A76" s="10">
        <v>5.0</v>
      </c>
      <c r="B76" s="12">
        <v>95.39</v>
      </c>
      <c r="C76" s="12">
        <v>12.24</v>
      </c>
      <c r="E76" s="10">
        <v>5.0</v>
      </c>
      <c r="F76" s="12">
        <v>74.76</v>
      </c>
      <c r="G76" s="12">
        <v>9.63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0.75" footer="0.0" header="0.0" left="0.7" right="0.7" top="0.75"/>
  <pageSetup orientation="portrait"/>
  <drawing r:id="rId1"/>
</worksheet>
</file>