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ostra Normal" sheetId="1" r:id="rId4"/>
    <sheet state="visible" name="Amostra Patológica" sheetId="2" r:id="rId5"/>
  </sheets>
  <definedNames/>
  <calcPr/>
</workbook>
</file>

<file path=xl/sharedStrings.xml><?xml version="1.0" encoding="utf-8"?>
<sst xmlns="http://schemas.openxmlformats.org/spreadsheetml/2006/main" count="88" uniqueCount="22">
  <si>
    <t>Equipamento 1</t>
  </si>
  <si>
    <t>Manhã</t>
  </si>
  <si>
    <t>Tarde</t>
  </si>
  <si>
    <t>Noite</t>
  </si>
  <si>
    <t>Desvio</t>
  </si>
  <si>
    <t>Status Tarde</t>
  </si>
  <si>
    <t>Status Noite</t>
  </si>
  <si>
    <t>RBC</t>
  </si>
  <si>
    <t>HB</t>
  </si>
  <si>
    <t>HT</t>
  </si>
  <si>
    <t>RDW</t>
  </si>
  <si>
    <t>WBC</t>
  </si>
  <si>
    <t>NEUT</t>
  </si>
  <si>
    <t>MON</t>
  </si>
  <si>
    <t>LINF</t>
  </si>
  <si>
    <t>PLAQ</t>
  </si>
  <si>
    <t>Responsável</t>
  </si>
  <si>
    <t>Katherine</t>
  </si>
  <si>
    <t>Maui</t>
  </si>
  <si>
    <t>Kaio</t>
  </si>
  <si>
    <t>Data</t>
  </si>
  <si>
    <t>Equipamento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</si>
</sst>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0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10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7" fillId="0" fontId="4" numFmtId="10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0" fillId="0" fontId="4" numFmtId="0" xfId="0" applyFont="1"/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9" fillId="0" fontId="3" numFmtId="3" xfId="0" applyAlignment="1" applyBorder="1" applyFont="1" applyNumberFormat="1">
      <alignment horizontal="center" readingOrder="0"/>
    </xf>
    <xf borderId="10" fillId="0" fontId="3" numFmtId="3" xfId="0" applyAlignment="1" applyBorder="1" applyFont="1" applyNumberFormat="1">
      <alignment horizontal="center" readingOrder="0"/>
    </xf>
    <xf borderId="11" fillId="0" fontId="3" numFmtId="1" xfId="0" applyAlignment="1" applyBorder="1" applyFont="1" applyNumberFormat="1">
      <alignment horizontal="center" readingOrder="0"/>
    </xf>
    <xf borderId="12" fillId="0" fontId="3" numFmtId="1" xfId="0" applyAlignment="1" applyBorder="1" applyFont="1" applyNumberFormat="1">
      <alignment horizontal="center" readingOrder="0"/>
    </xf>
    <xf borderId="13" fillId="0" fontId="4" numFmtId="10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/>
    </xf>
    <xf borderId="14" fillId="0" fontId="4" numFmtId="10" xfId="0" applyAlignment="1" applyBorder="1" applyFont="1" applyNumberFormat="1">
      <alignment horizontal="center"/>
    </xf>
    <xf borderId="15" fillId="0" fontId="4" numFmtId="0" xfId="0" applyAlignment="1" applyBorder="1" applyFont="1">
      <alignment horizontal="center"/>
    </xf>
    <xf borderId="4" fillId="0" fontId="3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/>
    </xf>
    <xf borderId="4" fillId="0" fontId="5" numFmtId="164" xfId="0" applyAlignment="1" applyBorder="1" applyFont="1" applyNumberFormat="1">
      <alignment horizontal="center" readingOrder="0"/>
    </xf>
    <xf borderId="0" fillId="0" fontId="4" numFmtId="10" xfId="0" applyFont="1" applyNumberFormat="1"/>
    <xf borderId="1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9" max="10" width="12.6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4</v>
      </c>
      <c r="H2" s="4" t="s">
        <v>6</v>
      </c>
    </row>
    <row r="3">
      <c r="A3" s="4" t="s">
        <v>7</v>
      </c>
      <c r="B3" s="5">
        <v>2.61</v>
      </c>
      <c r="C3" s="6">
        <v>2.62</v>
      </c>
      <c r="D3" s="6">
        <v>2.6</v>
      </c>
      <c r="E3" s="7">
        <f t="shared" ref="E3:E11" si="1">(C3-B3)/B3</f>
        <v>0.003831417625</v>
      </c>
      <c r="F3" s="8" t="str">
        <f t="shared" ref="F3:F11" si="2">IF(J3=TRUE,"Reprovado","Aprovado")</f>
        <v>Aprovado</v>
      </c>
      <c r="G3" s="9">
        <f t="shared" ref="G3:G11" si="3">(D3-B3)/B3</f>
        <v>-0.003831417625</v>
      </c>
      <c r="H3" s="10" t="str">
        <f t="shared" ref="H3:H11" si="4">IF(I3=TRUE,"Reprovado","Aprovado")</f>
        <v>Aprovado</v>
      </c>
      <c r="I3" s="11" t="b">
        <f t="shared" ref="I3:I5" si="5">OR(G3&gt;4%,G3&lt;-4%)</f>
        <v>0</v>
      </c>
      <c r="J3" s="11" t="b">
        <f t="shared" ref="J3:J5" si="6">OR(E3&gt;4%,E3&lt;-4%)</f>
        <v>0</v>
      </c>
    </row>
    <row r="4">
      <c r="A4" s="4" t="s">
        <v>8</v>
      </c>
      <c r="B4" s="12"/>
      <c r="C4" s="13"/>
      <c r="D4" s="13"/>
      <c r="E4" s="7" t="str">
        <f t="shared" si="1"/>
        <v>#DIV/0!</v>
      </c>
      <c r="F4" s="8" t="str">
        <f t="shared" si="2"/>
        <v>#DIV/0!</v>
      </c>
      <c r="G4" s="9" t="str">
        <f t="shared" si="3"/>
        <v>#DIV/0!</v>
      </c>
      <c r="H4" s="10" t="str">
        <f t="shared" si="4"/>
        <v>#DIV/0!</v>
      </c>
      <c r="I4" s="11" t="str">
        <f t="shared" si="5"/>
        <v>#DIV/0!</v>
      </c>
      <c r="J4" s="11" t="str">
        <f t="shared" si="6"/>
        <v>#DIV/0!</v>
      </c>
    </row>
    <row r="5">
      <c r="A5" s="4" t="s">
        <v>9</v>
      </c>
      <c r="B5" s="12"/>
      <c r="C5" s="13"/>
      <c r="D5" s="13"/>
      <c r="E5" s="7" t="str">
        <f t="shared" si="1"/>
        <v>#DIV/0!</v>
      </c>
      <c r="F5" s="8" t="str">
        <f t="shared" si="2"/>
        <v>#DIV/0!</v>
      </c>
      <c r="G5" s="9" t="str">
        <f t="shared" si="3"/>
        <v>#DIV/0!</v>
      </c>
      <c r="H5" s="10" t="str">
        <f t="shared" si="4"/>
        <v>#DIV/0!</v>
      </c>
      <c r="I5" s="11" t="str">
        <f t="shared" si="5"/>
        <v>#DIV/0!</v>
      </c>
      <c r="J5" s="11" t="str">
        <f t="shared" si="6"/>
        <v>#DIV/0!</v>
      </c>
    </row>
    <row r="6">
      <c r="A6" s="4" t="s">
        <v>10</v>
      </c>
      <c r="B6" s="12"/>
      <c r="C6" s="13"/>
      <c r="D6" s="13"/>
      <c r="E6" s="7" t="str">
        <f t="shared" si="1"/>
        <v>#DIV/0!</v>
      </c>
      <c r="F6" s="8" t="str">
        <f t="shared" si="2"/>
        <v>#DIV/0!</v>
      </c>
      <c r="G6" s="9" t="str">
        <f t="shared" si="3"/>
        <v>#DIV/0!</v>
      </c>
      <c r="H6" s="10" t="str">
        <f t="shared" si="4"/>
        <v>#DIV/0!</v>
      </c>
      <c r="I6" s="11" t="str">
        <f>OR(G6&gt;5%,G6&lt;-5%)</f>
        <v>#DIV/0!</v>
      </c>
      <c r="J6" s="11" t="str">
        <f>OR(E6&gt;5%,E6&lt;-5%)</f>
        <v>#DIV/0!</v>
      </c>
    </row>
    <row r="7">
      <c r="A7" s="4" t="s">
        <v>11</v>
      </c>
      <c r="B7" s="14"/>
      <c r="C7" s="15"/>
      <c r="D7" s="15"/>
      <c r="E7" s="7" t="str">
        <f t="shared" si="1"/>
        <v>#DIV/0!</v>
      </c>
      <c r="F7" s="8" t="str">
        <f t="shared" si="2"/>
        <v>#DIV/0!</v>
      </c>
      <c r="G7" s="9" t="str">
        <f t="shared" si="3"/>
        <v>#DIV/0!</v>
      </c>
      <c r="H7" s="10" t="str">
        <f t="shared" si="4"/>
        <v>#DIV/0!</v>
      </c>
      <c r="I7" s="11" t="str">
        <f>OR(G7&gt;10%,G7&lt;-10%)</f>
        <v>#DIV/0!</v>
      </c>
      <c r="J7" s="11" t="str">
        <f>OR(E7&gt;10%,E7&lt;-10%)</f>
        <v>#DIV/0!</v>
      </c>
    </row>
    <row r="8">
      <c r="A8" s="4" t="s">
        <v>12</v>
      </c>
      <c r="B8" s="12"/>
      <c r="C8" s="13"/>
      <c r="D8" s="13"/>
      <c r="E8" s="7" t="str">
        <f t="shared" si="1"/>
        <v>#DIV/0!</v>
      </c>
      <c r="F8" s="8" t="str">
        <f t="shared" si="2"/>
        <v>#DIV/0!</v>
      </c>
      <c r="G8" s="9" t="str">
        <f t="shared" si="3"/>
        <v>#DIV/0!</v>
      </c>
      <c r="H8" s="10" t="str">
        <f t="shared" si="4"/>
        <v>#DIV/0!</v>
      </c>
      <c r="I8" s="11" t="str">
        <f t="shared" ref="I8:I10" si="7">OR(G8&gt;5%,G8&lt;-5%)</f>
        <v>#DIV/0!</v>
      </c>
      <c r="J8" s="11" t="str">
        <f t="shared" ref="J8:J10" si="8">OR(E8&gt;5%,E8&lt;-5%)</f>
        <v>#DIV/0!</v>
      </c>
    </row>
    <row r="9">
      <c r="A9" s="4" t="s">
        <v>13</v>
      </c>
      <c r="B9" s="12"/>
      <c r="C9" s="13"/>
      <c r="D9" s="13"/>
      <c r="E9" s="7" t="str">
        <f t="shared" si="1"/>
        <v>#DIV/0!</v>
      </c>
      <c r="F9" s="8" t="str">
        <f t="shared" si="2"/>
        <v>#DIV/0!</v>
      </c>
      <c r="G9" s="9" t="str">
        <f t="shared" si="3"/>
        <v>#DIV/0!</v>
      </c>
      <c r="H9" s="10" t="str">
        <f t="shared" si="4"/>
        <v>#DIV/0!</v>
      </c>
      <c r="I9" s="11" t="str">
        <f t="shared" si="7"/>
        <v>#DIV/0!</v>
      </c>
      <c r="J9" s="11" t="str">
        <f t="shared" si="8"/>
        <v>#DIV/0!</v>
      </c>
    </row>
    <row r="10">
      <c r="A10" s="4" t="s">
        <v>14</v>
      </c>
      <c r="B10" s="12"/>
      <c r="C10" s="13"/>
      <c r="D10" s="13"/>
      <c r="E10" s="7" t="str">
        <f t="shared" si="1"/>
        <v>#DIV/0!</v>
      </c>
      <c r="F10" s="8" t="str">
        <f t="shared" si="2"/>
        <v>#DIV/0!</v>
      </c>
      <c r="G10" s="9" t="str">
        <f t="shared" si="3"/>
        <v>#DIV/0!</v>
      </c>
      <c r="H10" s="10" t="str">
        <f t="shared" si="4"/>
        <v>#DIV/0!</v>
      </c>
      <c r="I10" s="11" t="str">
        <f t="shared" si="7"/>
        <v>#DIV/0!</v>
      </c>
      <c r="J10" s="11" t="str">
        <f t="shared" si="8"/>
        <v>#DIV/0!</v>
      </c>
    </row>
    <row r="11">
      <c r="A11" s="4" t="s">
        <v>15</v>
      </c>
      <c r="B11" s="16"/>
      <c r="C11" s="17"/>
      <c r="D11" s="17"/>
      <c r="E11" s="18" t="str">
        <f t="shared" si="1"/>
        <v>#DIV/0!</v>
      </c>
      <c r="F11" s="19" t="str">
        <f t="shared" si="2"/>
        <v>#DIV/0!</v>
      </c>
      <c r="G11" s="20" t="str">
        <f t="shared" si="3"/>
        <v>#DIV/0!</v>
      </c>
      <c r="H11" s="21" t="str">
        <f t="shared" si="4"/>
        <v>#DIV/0!</v>
      </c>
      <c r="I11" s="11" t="str">
        <f>OR(G11&gt;25%,G11&lt;-25%)</f>
        <v>#DIV/0!</v>
      </c>
      <c r="J11" s="11" t="str">
        <f>OR(E11&gt;25%,E11&lt;-25%)</f>
        <v>#DIV/0!</v>
      </c>
    </row>
    <row r="12">
      <c r="A12" s="22" t="s">
        <v>16</v>
      </c>
      <c r="B12" s="22" t="s">
        <v>17</v>
      </c>
      <c r="C12" s="22" t="s">
        <v>18</v>
      </c>
      <c r="D12" s="22" t="s">
        <v>19</v>
      </c>
      <c r="E12" s="23" t="s">
        <v>20</v>
      </c>
      <c r="F12" s="24">
        <v>45543.0</v>
      </c>
    </row>
    <row r="13">
      <c r="E13" s="25"/>
    </row>
    <row r="14">
      <c r="E14" s="25"/>
    </row>
    <row r="15">
      <c r="E15" s="25"/>
    </row>
    <row r="16">
      <c r="A16" s="1" t="s">
        <v>21</v>
      </c>
      <c r="B16" s="2"/>
      <c r="C16" s="2"/>
      <c r="D16" s="2"/>
      <c r="E16" s="2"/>
      <c r="F16" s="2"/>
      <c r="G16" s="2"/>
      <c r="H16" s="3"/>
    </row>
    <row r="17">
      <c r="A17" s="4"/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4</v>
      </c>
      <c r="H17" s="4" t="s">
        <v>6</v>
      </c>
    </row>
    <row r="18">
      <c r="A18" s="4" t="s">
        <v>7</v>
      </c>
      <c r="B18" s="5">
        <v>3.54</v>
      </c>
      <c r="C18" s="6">
        <v>3.5</v>
      </c>
      <c r="D18" s="6">
        <v>3.55</v>
      </c>
      <c r="E18" s="7">
        <f t="shared" ref="E18:E26" si="9">(C18-B18)/B18</f>
        <v>-0.01129943503</v>
      </c>
      <c r="F18" s="8" t="str">
        <f t="shared" ref="F18:F26" si="10">IF(J18=TRUE,"Reprovado","Aprovado")</f>
        <v>Aprovado</v>
      </c>
      <c r="G18" s="9">
        <f t="shared" ref="G18:G26" si="11">(D18-B18)/B18</f>
        <v>0.002824858757</v>
      </c>
      <c r="H18" s="10" t="str">
        <f t="shared" ref="H18:H26" si="12">IF(I18=TRUE,"Reprovado","Aprovado")</f>
        <v>Aprovado</v>
      </c>
    </row>
    <row r="19">
      <c r="A19" s="4" t="s">
        <v>8</v>
      </c>
      <c r="B19" s="12">
        <v>13.1</v>
      </c>
      <c r="C19" s="13">
        <v>13.5</v>
      </c>
      <c r="D19" s="13">
        <v>13.5</v>
      </c>
      <c r="E19" s="7">
        <f t="shared" si="9"/>
        <v>0.03053435115</v>
      </c>
      <c r="F19" s="8" t="str">
        <f t="shared" si="10"/>
        <v>Aprovado</v>
      </c>
      <c r="G19" s="9">
        <f t="shared" si="11"/>
        <v>0.03053435115</v>
      </c>
      <c r="H19" s="10" t="str">
        <f t="shared" si="12"/>
        <v>Aprovado</v>
      </c>
    </row>
    <row r="20">
      <c r="A20" s="4" t="s">
        <v>9</v>
      </c>
      <c r="B20" s="12">
        <v>33.5</v>
      </c>
      <c r="C20" s="13">
        <v>33.9</v>
      </c>
      <c r="D20" s="13">
        <v>33.8</v>
      </c>
      <c r="E20" s="7">
        <f t="shared" si="9"/>
        <v>0.01194029851</v>
      </c>
      <c r="F20" s="8" t="str">
        <f t="shared" si="10"/>
        <v>Aprovado</v>
      </c>
      <c r="G20" s="9">
        <f t="shared" si="11"/>
        <v>0.008955223881</v>
      </c>
      <c r="H20" s="10" t="str">
        <f t="shared" si="12"/>
        <v>Aprovado</v>
      </c>
    </row>
    <row r="21">
      <c r="A21" s="4" t="s">
        <v>10</v>
      </c>
      <c r="B21" s="12">
        <v>12.0</v>
      </c>
      <c r="C21" s="13">
        <v>12.3</v>
      </c>
      <c r="D21" s="13">
        <v>12.1</v>
      </c>
      <c r="E21" s="7">
        <f t="shared" si="9"/>
        <v>0.025</v>
      </c>
      <c r="F21" s="8" t="str">
        <f t="shared" si="10"/>
        <v>Aprovado</v>
      </c>
      <c r="G21" s="9">
        <f t="shared" si="11"/>
        <v>0.008333333333</v>
      </c>
      <c r="H21" s="10" t="str">
        <f t="shared" si="12"/>
        <v>Aprovado</v>
      </c>
    </row>
    <row r="22">
      <c r="A22" s="4" t="s">
        <v>11</v>
      </c>
      <c r="B22" s="14">
        <v>7800.0</v>
      </c>
      <c r="C22" s="15">
        <v>7900.0</v>
      </c>
      <c r="D22" s="15">
        <v>7700.0</v>
      </c>
      <c r="E22" s="7">
        <f t="shared" si="9"/>
        <v>0.01282051282</v>
      </c>
      <c r="F22" s="8" t="str">
        <f t="shared" si="10"/>
        <v>Aprovado</v>
      </c>
      <c r="G22" s="9">
        <f t="shared" si="11"/>
        <v>-0.01282051282</v>
      </c>
      <c r="H22" s="10" t="str">
        <f t="shared" si="12"/>
        <v>Aprovado</v>
      </c>
    </row>
    <row r="23">
      <c r="A23" s="4" t="s">
        <v>12</v>
      </c>
      <c r="B23" s="12">
        <v>1.74</v>
      </c>
      <c r="C23" s="13">
        <v>1.8</v>
      </c>
      <c r="D23" s="13">
        <v>1.79</v>
      </c>
      <c r="E23" s="7">
        <f t="shared" si="9"/>
        <v>0.03448275862</v>
      </c>
      <c r="F23" s="8" t="str">
        <f t="shared" si="10"/>
        <v>Aprovado</v>
      </c>
      <c r="G23" s="9">
        <f t="shared" si="11"/>
        <v>0.02873563218</v>
      </c>
      <c r="H23" s="10" t="str">
        <f t="shared" si="12"/>
        <v>Aprovado</v>
      </c>
    </row>
    <row r="24">
      <c r="A24" s="4" t="s">
        <v>13</v>
      </c>
      <c r="B24" s="12">
        <v>8.3</v>
      </c>
      <c r="C24" s="13">
        <v>8.21</v>
      </c>
      <c r="D24" s="13">
        <v>8.0</v>
      </c>
      <c r="E24" s="7">
        <f t="shared" si="9"/>
        <v>-0.01084337349</v>
      </c>
      <c r="F24" s="8" t="str">
        <f t="shared" si="10"/>
        <v>Aprovado</v>
      </c>
      <c r="G24" s="9">
        <f t="shared" si="11"/>
        <v>-0.03614457831</v>
      </c>
      <c r="H24" s="10" t="str">
        <f t="shared" si="12"/>
        <v>Aprovado</v>
      </c>
    </row>
    <row r="25">
      <c r="A25" s="4" t="s">
        <v>14</v>
      </c>
      <c r="B25" s="12">
        <v>0.89</v>
      </c>
      <c r="C25" s="13">
        <v>0.88</v>
      </c>
      <c r="D25" s="13">
        <v>0.91</v>
      </c>
      <c r="E25" s="7">
        <f t="shared" si="9"/>
        <v>-0.01123595506</v>
      </c>
      <c r="F25" s="8" t="str">
        <f t="shared" si="10"/>
        <v>Aprovado</v>
      </c>
      <c r="G25" s="9">
        <f t="shared" si="11"/>
        <v>0.02247191011</v>
      </c>
      <c r="H25" s="10" t="str">
        <f t="shared" si="12"/>
        <v>Aprovado</v>
      </c>
    </row>
    <row r="26">
      <c r="A26" s="4" t="s">
        <v>15</v>
      </c>
      <c r="B26" s="16">
        <v>258.0</v>
      </c>
      <c r="C26" s="17">
        <v>260.0</v>
      </c>
      <c r="D26" s="17">
        <v>270.0</v>
      </c>
      <c r="E26" s="18">
        <f t="shared" si="9"/>
        <v>0.007751937984</v>
      </c>
      <c r="F26" s="19" t="str">
        <f t="shared" si="10"/>
        <v>Aprovado</v>
      </c>
      <c r="G26" s="20">
        <f t="shared" si="11"/>
        <v>0.04651162791</v>
      </c>
      <c r="H26" s="21" t="str">
        <f t="shared" si="12"/>
        <v>Aprovado</v>
      </c>
    </row>
    <row r="27">
      <c r="A27" s="22" t="s">
        <v>16</v>
      </c>
      <c r="B27" s="22" t="s">
        <v>17</v>
      </c>
      <c r="C27" s="22" t="s">
        <v>18</v>
      </c>
      <c r="D27" s="22" t="s">
        <v>19</v>
      </c>
      <c r="E27" s="23" t="s">
        <v>20</v>
      </c>
      <c r="F27" s="24">
        <v>45543.0</v>
      </c>
    </row>
  </sheetData>
  <mergeCells count="2">
    <mergeCell ref="A16:H16"/>
    <mergeCell ref="A1:H1"/>
  </mergeCells>
  <conditionalFormatting sqref="E3:E11 G18:G26">
    <cfRule type="cellIs" dxfId="0" priority="1" operator="between">
      <formula>"5%"</formula>
      <formula>"-5%"</formula>
    </cfRule>
  </conditionalFormatting>
  <conditionalFormatting sqref="H3:H11 F18:F26">
    <cfRule type="containsText" dxfId="0" priority="2" operator="containsText" text="Aprovado">
      <formula>NOT(ISERROR(SEARCH(("Aprovado"),(H3))))</formula>
    </cfRule>
  </conditionalFormatting>
  <conditionalFormatting sqref="H3:H11 F18:F26">
    <cfRule type="containsText" dxfId="1" priority="3" operator="containsText" text="Reprovado">
      <formula>NOT(ISERROR(SEARCH(("Reprovado"),(H3))))</formula>
    </cfRule>
  </conditionalFormatting>
  <conditionalFormatting sqref="G3:G11">
    <cfRule type="cellIs" dxfId="0" priority="4" operator="between">
      <formula>"5%"</formula>
      <formula>"-5%"</formula>
    </cfRule>
  </conditionalFormatting>
  <conditionalFormatting sqref="F3:F11">
    <cfRule type="containsText" dxfId="0" priority="5" operator="containsText" text="Aprovado">
      <formula>NOT(ISERROR(SEARCH(("Aprovado"),(F3))))</formula>
    </cfRule>
  </conditionalFormatting>
  <conditionalFormatting sqref="F3:F11">
    <cfRule type="containsText" dxfId="1" priority="6" operator="containsText" text="Reprovado">
      <formula>NOT(ISERROR(SEARCH(("Reprovado"),(F3))))</formula>
    </cfRule>
  </conditionalFormatting>
  <conditionalFormatting sqref="E3:E11 G18:G26">
    <cfRule type="cellIs" dxfId="1" priority="7" operator="notBetween">
      <formula>"5%"</formula>
      <formula>"-5%"</formula>
    </cfRule>
  </conditionalFormatting>
  <conditionalFormatting sqref="G3:G11">
    <cfRule type="cellIs" dxfId="1" priority="8" operator="notBetween">
      <formula>"5%"</formula>
      <formula>"-5%"</formula>
    </cfRule>
  </conditionalFormatting>
  <conditionalFormatting sqref="B12:D12 B27:D27">
    <cfRule type="notContainsBlanks" dxfId="2" priority="9">
      <formula>LEN(TRIM(B12))&gt;0</formula>
    </cfRule>
  </conditionalFormatting>
  <dataValidations>
    <dataValidation type="list" allowBlank="1" showErrorMessage="1" sqref="B12:D12 B27:D27">
      <formula1>"Bruno,Kaio,Katherine,Maui"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9" max="10" width="12.63"/>
  </cols>
  <sheetData>
    <row r="1">
      <c r="A1" s="26" t="s">
        <v>0</v>
      </c>
      <c r="B1" s="2"/>
      <c r="C1" s="2"/>
      <c r="D1" s="2"/>
      <c r="E1" s="2"/>
      <c r="F1" s="2"/>
      <c r="G1" s="2"/>
      <c r="H1" s="3"/>
    </row>
    <row r="2">
      <c r="A2" s="27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4</v>
      </c>
      <c r="H2" s="4" t="s">
        <v>6</v>
      </c>
    </row>
    <row r="3">
      <c r="A3" s="4" t="s">
        <v>7</v>
      </c>
      <c r="B3" s="5">
        <v>3.54</v>
      </c>
      <c r="C3" s="6">
        <v>3.5</v>
      </c>
      <c r="D3" s="6">
        <v>3.55</v>
      </c>
      <c r="E3" s="7">
        <f t="shared" ref="E3:E11" si="1">(C3-B3)/B3</f>
        <v>-0.01129943503</v>
      </c>
      <c r="F3" s="8" t="str">
        <f t="shared" ref="F3:F11" si="2">IF(J3=TRUE,"Reprovado","Aprovado")</f>
        <v>Aprovado</v>
      </c>
      <c r="G3" s="9">
        <f t="shared" ref="G3:G11" si="3">(D3-B3)/B3</f>
        <v>0.002824858757</v>
      </c>
      <c r="H3" s="10" t="str">
        <f t="shared" ref="H3:H11" si="4">IF(I3=TRUE,"Reprovado","Aprovado")</f>
        <v>Aprovado</v>
      </c>
      <c r="I3" s="11" t="b">
        <f t="shared" ref="I3:I5" si="5">OR(G3&gt;4%,G3&lt;-4%)</f>
        <v>0</v>
      </c>
      <c r="J3" s="11" t="b">
        <f t="shared" ref="J3:J5" si="6">OR(E3&gt;4%,E3&lt;-4%)</f>
        <v>0</v>
      </c>
    </row>
    <row r="4">
      <c r="A4" s="4" t="s">
        <v>8</v>
      </c>
      <c r="B4" s="12">
        <v>13.1</v>
      </c>
      <c r="C4" s="13">
        <v>13.5</v>
      </c>
      <c r="D4" s="13">
        <v>13.4</v>
      </c>
      <c r="E4" s="7">
        <f t="shared" si="1"/>
        <v>0.03053435115</v>
      </c>
      <c r="F4" s="8" t="str">
        <f t="shared" si="2"/>
        <v>Aprovado</v>
      </c>
      <c r="G4" s="9">
        <f t="shared" si="3"/>
        <v>0.02290076336</v>
      </c>
      <c r="H4" s="10" t="str">
        <f t="shared" si="4"/>
        <v>Aprovado</v>
      </c>
      <c r="I4" s="11" t="b">
        <f t="shared" si="5"/>
        <v>0</v>
      </c>
      <c r="J4" s="11" t="b">
        <f t="shared" si="6"/>
        <v>0</v>
      </c>
    </row>
    <row r="5">
      <c r="A5" s="4" t="s">
        <v>9</v>
      </c>
      <c r="B5" s="12">
        <v>33.5</v>
      </c>
      <c r="C5" s="13">
        <v>33.9</v>
      </c>
      <c r="D5" s="13">
        <v>33.8</v>
      </c>
      <c r="E5" s="7">
        <f t="shared" si="1"/>
        <v>0.01194029851</v>
      </c>
      <c r="F5" s="8" t="str">
        <f t="shared" si="2"/>
        <v>Aprovado</v>
      </c>
      <c r="G5" s="9">
        <f t="shared" si="3"/>
        <v>0.008955223881</v>
      </c>
      <c r="H5" s="10" t="str">
        <f t="shared" si="4"/>
        <v>Aprovado</v>
      </c>
      <c r="I5" s="11" t="b">
        <f t="shared" si="5"/>
        <v>0</v>
      </c>
      <c r="J5" s="11" t="b">
        <f t="shared" si="6"/>
        <v>0</v>
      </c>
    </row>
    <row r="6">
      <c r="A6" s="4" t="s">
        <v>10</v>
      </c>
      <c r="B6" s="12">
        <v>12.0</v>
      </c>
      <c r="C6" s="13">
        <v>12.3</v>
      </c>
      <c r="D6" s="13">
        <v>12.1</v>
      </c>
      <c r="E6" s="7">
        <f t="shared" si="1"/>
        <v>0.025</v>
      </c>
      <c r="F6" s="8" t="str">
        <f t="shared" si="2"/>
        <v>Aprovado</v>
      </c>
      <c r="G6" s="9">
        <f t="shared" si="3"/>
        <v>0.008333333333</v>
      </c>
      <c r="H6" s="10" t="str">
        <f t="shared" si="4"/>
        <v>Aprovado</v>
      </c>
      <c r="I6" s="11" t="b">
        <f>OR(G6&gt;5%,G6&lt;-5%)</f>
        <v>0</v>
      </c>
      <c r="J6" s="11" t="b">
        <f>OR(E6&gt;5%,E6&lt;-5%)</f>
        <v>0</v>
      </c>
    </row>
    <row r="7">
      <c r="A7" s="4" t="s">
        <v>11</v>
      </c>
      <c r="B7" s="14">
        <v>7800.0</v>
      </c>
      <c r="C7" s="15">
        <v>7900.0</v>
      </c>
      <c r="D7" s="15">
        <v>7700.0</v>
      </c>
      <c r="E7" s="7">
        <f t="shared" si="1"/>
        <v>0.01282051282</v>
      </c>
      <c r="F7" s="8" t="str">
        <f t="shared" si="2"/>
        <v>Aprovado</v>
      </c>
      <c r="G7" s="9">
        <f t="shared" si="3"/>
        <v>-0.01282051282</v>
      </c>
      <c r="H7" s="10" t="str">
        <f t="shared" si="4"/>
        <v>Aprovado</v>
      </c>
      <c r="I7" s="11" t="b">
        <f>OR(G7&gt;10%,G7&lt;-10%)</f>
        <v>0</v>
      </c>
      <c r="J7" s="11" t="b">
        <f>OR(E7&gt;10%,E7&lt;-10%)</f>
        <v>0</v>
      </c>
    </row>
    <row r="8">
      <c r="A8" s="4" t="s">
        <v>12</v>
      </c>
      <c r="B8" s="12">
        <v>1.74</v>
      </c>
      <c r="C8" s="13">
        <v>1.8</v>
      </c>
      <c r="D8" s="13">
        <v>1.79</v>
      </c>
      <c r="E8" s="7">
        <f t="shared" si="1"/>
        <v>0.03448275862</v>
      </c>
      <c r="F8" s="8" t="str">
        <f t="shared" si="2"/>
        <v>Aprovado</v>
      </c>
      <c r="G8" s="9">
        <f t="shared" si="3"/>
        <v>0.02873563218</v>
      </c>
      <c r="H8" s="10" t="str">
        <f t="shared" si="4"/>
        <v>Aprovado</v>
      </c>
      <c r="I8" s="11" t="b">
        <f t="shared" ref="I8:I10" si="7">OR(G8&gt;5%,G8&lt;-5%)</f>
        <v>0</v>
      </c>
      <c r="J8" s="11" t="b">
        <f t="shared" ref="J8:J10" si="8">OR(E8&gt;5%,E8&lt;-5%)</f>
        <v>0</v>
      </c>
    </row>
    <row r="9">
      <c r="A9" s="4" t="s">
        <v>13</v>
      </c>
      <c r="B9" s="12">
        <v>8.3</v>
      </c>
      <c r="C9" s="13">
        <v>8.21</v>
      </c>
      <c r="D9" s="13">
        <v>8.0</v>
      </c>
      <c r="E9" s="7">
        <f t="shared" si="1"/>
        <v>-0.01084337349</v>
      </c>
      <c r="F9" s="8" t="str">
        <f t="shared" si="2"/>
        <v>Aprovado</v>
      </c>
      <c r="G9" s="9">
        <f t="shared" si="3"/>
        <v>-0.03614457831</v>
      </c>
      <c r="H9" s="10" t="str">
        <f t="shared" si="4"/>
        <v>Aprovado</v>
      </c>
      <c r="I9" s="11" t="b">
        <f t="shared" si="7"/>
        <v>0</v>
      </c>
      <c r="J9" s="11" t="b">
        <f t="shared" si="8"/>
        <v>0</v>
      </c>
    </row>
    <row r="10">
      <c r="A10" s="4" t="s">
        <v>14</v>
      </c>
      <c r="B10" s="12">
        <v>0.89</v>
      </c>
      <c r="C10" s="13">
        <v>0.88</v>
      </c>
      <c r="D10" s="13">
        <v>0.91</v>
      </c>
      <c r="E10" s="7">
        <f t="shared" si="1"/>
        <v>-0.01123595506</v>
      </c>
      <c r="F10" s="8" t="str">
        <f t="shared" si="2"/>
        <v>Aprovado</v>
      </c>
      <c r="G10" s="9">
        <f t="shared" si="3"/>
        <v>0.02247191011</v>
      </c>
      <c r="H10" s="10" t="str">
        <f t="shared" si="4"/>
        <v>Aprovado</v>
      </c>
      <c r="I10" s="11" t="b">
        <f t="shared" si="7"/>
        <v>0</v>
      </c>
      <c r="J10" s="11" t="b">
        <f t="shared" si="8"/>
        <v>0</v>
      </c>
    </row>
    <row r="11">
      <c r="A11" s="4" t="s">
        <v>15</v>
      </c>
      <c r="B11" s="16">
        <v>258.0</v>
      </c>
      <c r="C11" s="17">
        <v>260.0</v>
      </c>
      <c r="D11" s="17">
        <v>270.0</v>
      </c>
      <c r="E11" s="18">
        <f t="shared" si="1"/>
        <v>0.007751937984</v>
      </c>
      <c r="F11" s="19" t="str">
        <f t="shared" si="2"/>
        <v>Aprovado</v>
      </c>
      <c r="G11" s="20">
        <f t="shared" si="3"/>
        <v>0.04651162791</v>
      </c>
      <c r="H11" s="21" t="str">
        <f t="shared" si="4"/>
        <v>Aprovado</v>
      </c>
      <c r="I11" s="11" t="b">
        <f>OR(G11&gt;25%,G11&lt;-25%)</f>
        <v>0</v>
      </c>
      <c r="J11" s="11" t="b">
        <f>OR(E11&gt;25%,E11&lt;-25%)</f>
        <v>0</v>
      </c>
    </row>
    <row r="12">
      <c r="A12" s="22" t="s">
        <v>16</v>
      </c>
      <c r="B12" s="22" t="s">
        <v>17</v>
      </c>
      <c r="C12" s="22" t="s">
        <v>18</v>
      </c>
      <c r="D12" s="22" t="s">
        <v>19</v>
      </c>
      <c r="E12" s="23" t="s">
        <v>20</v>
      </c>
      <c r="F12" s="24">
        <v>45543.0</v>
      </c>
    </row>
    <row r="13">
      <c r="E13" s="25"/>
    </row>
    <row r="14">
      <c r="E14" s="25"/>
    </row>
    <row r="15">
      <c r="A15" s="26" t="s">
        <v>21</v>
      </c>
      <c r="B15" s="2"/>
      <c r="C15" s="2"/>
      <c r="D15" s="2"/>
      <c r="E15" s="2"/>
      <c r="F15" s="2"/>
      <c r="G15" s="2"/>
      <c r="H15" s="3"/>
    </row>
    <row r="16">
      <c r="A16" s="27"/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4</v>
      </c>
      <c r="H16" s="4" t="s">
        <v>6</v>
      </c>
    </row>
    <row r="17">
      <c r="A17" s="4" t="s">
        <v>7</v>
      </c>
      <c r="B17" s="5">
        <v>3.54</v>
      </c>
      <c r="C17" s="6">
        <v>3.5</v>
      </c>
      <c r="D17" s="6">
        <v>3.55</v>
      </c>
      <c r="E17" s="7">
        <f t="shared" ref="E17:E25" si="9">(C17-B17)/B17</f>
        <v>-0.01129943503</v>
      </c>
      <c r="F17" s="8" t="str">
        <f t="shared" ref="F17:F25" si="10">IF(J17=TRUE,"Reprovado","Aprovado")</f>
        <v>Aprovado</v>
      </c>
      <c r="G17" s="9">
        <f t="shared" ref="G17:G25" si="11">(D17-B17)/B17</f>
        <v>0.002824858757</v>
      </c>
      <c r="H17" s="10" t="str">
        <f t="shared" ref="H17:H25" si="12">IF(I17=TRUE,"Reprovado","Aprovado")</f>
        <v>Aprovado</v>
      </c>
    </row>
    <row r="18">
      <c r="A18" s="4" t="s">
        <v>8</v>
      </c>
      <c r="B18" s="12">
        <v>13.1</v>
      </c>
      <c r="C18" s="13">
        <v>13.5</v>
      </c>
      <c r="D18" s="13">
        <v>13.5</v>
      </c>
      <c r="E18" s="7">
        <f t="shared" si="9"/>
        <v>0.03053435115</v>
      </c>
      <c r="F18" s="8" t="str">
        <f t="shared" si="10"/>
        <v>Aprovado</v>
      </c>
      <c r="G18" s="9">
        <f t="shared" si="11"/>
        <v>0.03053435115</v>
      </c>
      <c r="H18" s="10" t="str">
        <f t="shared" si="12"/>
        <v>Aprovado</v>
      </c>
    </row>
    <row r="19">
      <c r="A19" s="4" t="s">
        <v>9</v>
      </c>
      <c r="B19" s="12">
        <v>33.5</v>
      </c>
      <c r="C19" s="13">
        <v>33.9</v>
      </c>
      <c r="D19" s="13">
        <v>33.8</v>
      </c>
      <c r="E19" s="7">
        <f t="shared" si="9"/>
        <v>0.01194029851</v>
      </c>
      <c r="F19" s="8" t="str">
        <f t="shared" si="10"/>
        <v>Aprovado</v>
      </c>
      <c r="G19" s="9">
        <f t="shared" si="11"/>
        <v>0.008955223881</v>
      </c>
      <c r="H19" s="10" t="str">
        <f t="shared" si="12"/>
        <v>Aprovado</v>
      </c>
    </row>
    <row r="20">
      <c r="A20" s="4" t="s">
        <v>10</v>
      </c>
      <c r="B20" s="12">
        <v>12.0</v>
      </c>
      <c r="C20" s="13">
        <v>12.3</v>
      </c>
      <c r="D20" s="13">
        <v>12.1</v>
      </c>
      <c r="E20" s="7">
        <f t="shared" si="9"/>
        <v>0.025</v>
      </c>
      <c r="F20" s="8" t="str">
        <f t="shared" si="10"/>
        <v>Aprovado</v>
      </c>
      <c r="G20" s="9">
        <f t="shared" si="11"/>
        <v>0.008333333333</v>
      </c>
      <c r="H20" s="10" t="str">
        <f t="shared" si="12"/>
        <v>Aprovado</v>
      </c>
    </row>
    <row r="21">
      <c r="A21" s="4" t="s">
        <v>11</v>
      </c>
      <c r="B21" s="14">
        <v>7800.0</v>
      </c>
      <c r="C21" s="15">
        <v>7900.0</v>
      </c>
      <c r="D21" s="15">
        <v>7700.0</v>
      </c>
      <c r="E21" s="7">
        <f t="shared" si="9"/>
        <v>0.01282051282</v>
      </c>
      <c r="F21" s="8" t="str">
        <f t="shared" si="10"/>
        <v>Aprovado</v>
      </c>
      <c r="G21" s="9">
        <f t="shared" si="11"/>
        <v>-0.01282051282</v>
      </c>
      <c r="H21" s="10" t="str">
        <f t="shared" si="12"/>
        <v>Aprovado</v>
      </c>
    </row>
    <row r="22">
      <c r="A22" s="4" t="s">
        <v>12</v>
      </c>
      <c r="B22" s="12">
        <v>1.74</v>
      </c>
      <c r="C22" s="13">
        <v>1.8</v>
      </c>
      <c r="D22" s="13">
        <v>1.79</v>
      </c>
      <c r="E22" s="7">
        <f t="shared" si="9"/>
        <v>0.03448275862</v>
      </c>
      <c r="F22" s="8" t="str">
        <f t="shared" si="10"/>
        <v>Aprovado</v>
      </c>
      <c r="G22" s="9">
        <f t="shared" si="11"/>
        <v>0.02873563218</v>
      </c>
      <c r="H22" s="10" t="str">
        <f t="shared" si="12"/>
        <v>Aprovado</v>
      </c>
    </row>
    <row r="23">
      <c r="A23" s="4" t="s">
        <v>13</v>
      </c>
      <c r="B23" s="12">
        <v>8.3</v>
      </c>
      <c r="C23" s="13">
        <v>8.21</v>
      </c>
      <c r="D23" s="13">
        <v>8.0</v>
      </c>
      <c r="E23" s="7">
        <f t="shared" si="9"/>
        <v>-0.01084337349</v>
      </c>
      <c r="F23" s="8" t="str">
        <f t="shared" si="10"/>
        <v>Aprovado</v>
      </c>
      <c r="G23" s="9">
        <f t="shared" si="11"/>
        <v>-0.03614457831</v>
      </c>
      <c r="H23" s="10" t="str">
        <f t="shared" si="12"/>
        <v>Aprovado</v>
      </c>
    </row>
    <row r="24">
      <c r="A24" s="4" t="s">
        <v>14</v>
      </c>
      <c r="B24" s="12">
        <v>0.89</v>
      </c>
      <c r="C24" s="13">
        <v>0.88</v>
      </c>
      <c r="D24" s="13">
        <v>0.91</v>
      </c>
      <c r="E24" s="7">
        <f t="shared" si="9"/>
        <v>-0.01123595506</v>
      </c>
      <c r="F24" s="8" t="str">
        <f t="shared" si="10"/>
        <v>Aprovado</v>
      </c>
      <c r="G24" s="9">
        <f t="shared" si="11"/>
        <v>0.02247191011</v>
      </c>
      <c r="H24" s="10" t="str">
        <f t="shared" si="12"/>
        <v>Aprovado</v>
      </c>
    </row>
    <row r="25">
      <c r="A25" s="4" t="s">
        <v>15</v>
      </c>
      <c r="B25" s="16">
        <v>258.0</v>
      </c>
      <c r="C25" s="17">
        <v>260.0</v>
      </c>
      <c r="D25" s="17">
        <v>270.0</v>
      </c>
      <c r="E25" s="18">
        <f t="shared" si="9"/>
        <v>0.007751937984</v>
      </c>
      <c r="F25" s="19" t="str">
        <f t="shared" si="10"/>
        <v>Aprovado</v>
      </c>
      <c r="G25" s="20">
        <f t="shared" si="11"/>
        <v>0.04651162791</v>
      </c>
      <c r="H25" s="21" t="str">
        <f t="shared" si="12"/>
        <v>Aprovado</v>
      </c>
    </row>
    <row r="26">
      <c r="A26" s="22" t="s">
        <v>16</v>
      </c>
      <c r="B26" s="22" t="s">
        <v>17</v>
      </c>
      <c r="C26" s="22" t="s">
        <v>18</v>
      </c>
      <c r="D26" s="22" t="s">
        <v>19</v>
      </c>
      <c r="E26" s="23" t="s">
        <v>20</v>
      </c>
      <c r="F26" s="24">
        <v>45543.0</v>
      </c>
    </row>
    <row r="27">
      <c r="E27" s="25"/>
    </row>
    <row r="28">
      <c r="E28" s="25"/>
    </row>
  </sheetData>
  <mergeCells count="2">
    <mergeCell ref="A15:H15"/>
    <mergeCell ref="A1:H1"/>
  </mergeCells>
  <conditionalFormatting sqref="E3:E11 E17:E25">
    <cfRule type="cellIs" dxfId="0" priority="1" operator="between">
      <formula>"5%"</formula>
      <formula>"-5%"</formula>
    </cfRule>
  </conditionalFormatting>
  <conditionalFormatting sqref="H3:H11 H17:H25">
    <cfRule type="containsText" dxfId="0" priority="2" operator="containsText" text="Aprovado">
      <formula>NOT(ISERROR(SEARCH(("Aprovado"),(H3))))</formula>
    </cfRule>
  </conditionalFormatting>
  <conditionalFormatting sqref="H3:H11 H17:H25">
    <cfRule type="containsText" dxfId="1" priority="3" operator="containsText" text="Reprovado">
      <formula>NOT(ISERROR(SEARCH(("Reprovado"),(H3))))</formula>
    </cfRule>
  </conditionalFormatting>
  <conditionalFormatting sqref="G3:G11 G17:G25">
    <cfRule type="cellIs" dxfId="0" priority="4" operator="between">
      <formula>"5%"</formula>
      <formula>"-5%"</formula>
    </cfRule>
  </conditionalFormatting>
  <conditionalFormatting sqref="F3:F11 F17:F25">
    <cfRule type="containsText" dxfId="0" priority="5" operator="containsText" text="Aprovado">
      <formula>NOT(ISERROR(SEARCH(("Aprovado"),(F3))))</formula>
    </cfRule>
  </conditionalFormatting>
  <conditionalFormatting sqref="F3:F11 F17:F25">
    <cfRule type="containsText" dxfId="1" priority="6" operator="containsText" text="Reprovado">
      <formula>NOT(ISERROR(SEARCH(("Reprovado"),(F3))))</formula>
    </cfRule>
  </conditionalFormatting>
  <conditionalFormatting sqref="E3:E11 E17:E25">
    <cfRule type="cellIs" dxfId="1" priority="7" operator="notBetween">
      <formula>"5%"</formula>
      <formula>"-5%"</formula>
    </cfRule>
  </conditionalFormatting>
  <conditionalFormatting sqref="G3:G11 G17:G25">
    <cfRule type="cellIs" dxfId="1" priority="8" operator="notBetween">
      <formula>"5%"</formula>
      <formula>"-5%"</formula>
    </cfRule>
  </conditionalFormatting>
  <conditionalFormatting sqref="B12:D12 B26:D26">
    <cfRule type="notContainsBlanks" dxfId="2" priority="9">
      <formula>LEN(TRIM(B12))&gt;0</formula>
    </cfRule>
  </conditionalFormatting>
  <drawing r:id="rId1"/>
</worksheet>
</file>