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hawal Bhende\Downloads\"/>
    </mc:Choice>
  </mc:AlternateContent>
  <bookViews>
    <workbookView xWindow="0" yWindow="0" windowWidth="20460" windowHeight="7680"/>
  </bookViews>
  <sheets>
    <sheet name="Mine Cash Flow Data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2" l="1"/>
  <c r="F41" i="2"/>
  <c r="L39" i="2"/>
  <c r="H39" i="2"/>
  <c r="E39" i="2"/>
  <c r="G29" i="2"/>
  <c r="E29" i="2"/>
  <c r="L20" i="2"/>
  <c r="J20" i="2"/>
  <c r="H20" i="2"/>
  <c r="G20" i="2"/>
  <c r="E20" i="2"/>
  <c r="G18" i="2"/>
  <c r="I10" i="2"/>
  <c r="F10" i="2"/>
  <c r="D9" i="2"/>
  <c r="K8" i="2"/>
  <c r="H8" i="2"/>
</calcChain>
</file>

<file path=xl/comments1.xml><?xml version="1.0" encoding="utf-8"?>
<comments xmlns="http://schemas.openxmlformats.org/spreadsheetml/2006/main">
  <authors>
    <author>tc={8448B551-62A7-4541-AEF4-EA0CCA4A788C}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Mention the last two digits of your roll no.
The values will be customised to you.</t>
        </r>
      </text>
    </comment>
  </commentList>
</comments>
</file>

<file path=xl/sharedStrings.xml><?xml version="1.0" encoding="utf-8"?>
<sst xmlns="http://schemas.openxmlformats.org/spreadsheetml/2006/main" count="91" uniqueCount="22">
  <si>
    <t xml:space="preserve">Roll No: </t>
  </si>
  <si>
    <t>Panihati Coal Block</t>
  </si>
  <si>
    <t>Project Year</t>
  </si>
  <si>
    <t>Operating Cost</t>
  </si>
  <si>
    <t>-</t>
  </si>
  <si>
    <t>Capital Cost</t>
  </si>
  <si>
    <t>Revenue</t>
  </si>
  <si>
    <t>Tax or No tax</t>
  </si>
  <si>
    <t>DISCOUNT RATE</t>
  </si>
  <si>
    <t>TAX</t>
  </si>
  <si>
    <t>Ekchakra Coal Block</t>
  </si>
  <si>
    <t>Remuna Coal Block</t>
  </si>
  <si>
    <t>Bhadradri Coal Block</t>
  </si>
  <si>
    <t xml:space="preserve"> </t>
  </si>
  <si>
    <t>IRR= 6.26%</t>
  </si>
  <si>
    <t>NPV= -50.2283</t>
  </si>
  <si>
    <t>NPV= -21.2796</t>
  </si>
  <si>
    <t>NPV= 42.5456</t>
  </si>
  <si>
    <t>IRR=0.1644</t>
  </si>
  <si>
    <t>NPV=61.6429</t>
  </si>
  <si>
    <t>IRR=0.1689</t>
  </si>
  <si>
    <t>IRR =0.102645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</si>
</sst>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0" fontId="0" fillId="0" borderId="0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 Chamanth Sai Reddy" id="{BE8EA085-B589-45D7-AF7E-286985AB33D6}" userId="ebd8be01e79243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9-28T09:40:08.33" personId="{BE8EA085-B589-45D7-AF7E-286985AB33D6}" id="{8448B551-62A7-4541-AEF4-EA0CCA4A788C}">
    <text>Mention the last two digits of your roll no.
The values will be customised to you.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abSelected="1" topLeftCell="A31" zoomScaleNormal="100" workbookViewId="0">
      <selection activeCell="O24" sqref="O24"/>
    </sheetView>
  </sheetViews>
  <sheetFormatPr defaultRowHeight="15" x14ac:dyDescent="0.25"/>
  <cols>
    <col min="2" max="2" width="18.140625" bestFit="1" customWidth="1"/>
    <col min="3" max="7" width="9.140625" bestFit="1" customWidth="1"/>
    <col min="8" max="8" width="9.85546875" bestFit="1" customWidth="1"/>
    <col min="9" max="11" width="8.85546875" bestFit="1" customWidth="1"/>
    <col min="12" max="12" width="9.140625" bestFit="1" customWidth="1"/>
    <col min="13" max="13" width="8.85546875" bestFit="1" customWidth="1"/>
    <col min="15" max="15" width="15.7109375" customWidth="1"/>
  </cols>
  <sheetData>
    <row r="1" spans="2:15" x14ac:dyDescent="0.25">
      <c r="B1" t="s">
        <v>0</v>
      </c>
      <c r="C1" s="1">
        <v>22</v>
      </c>
    </row>
    <row r="4" spans="2:15" ht="15.75" thickBot="1" x14ac:dyDescent="0.3"/>
    <row r="5" spans="2:15" x14ac:dyDescent="0.25">
      <c r="B5" s="2" t="s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2:15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5" x14ac:dyDescent="0.25">
      <c r="B7" s="5" t="s">
        <v>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7">
        <v>10</v>
      </c>
    </row>
    <row r="8" spans="2:15" x14ac:dyDescent="0.25">
      <c r="B8" s="5" t="s">
        <v>3</v>
      </c>
      <c r="C8" s="8" t="s">
        <v>4</v>
      </c>
      <c r="D8" s="6" t="s">
        <v>4</v>
      </c>
      <c r="E8" s="6" t="s">
        <v>4</v>
      </c>
      <c r="F8" s="6">
        <v>30</v>
      </c>
      <c r="G8" s="6">
        <v>32</v>
      </c>
      <c r="H8" s="6">
        <f>33+C1</f>
        <v>55</v>
      </c>
      <c r="I8" s="6">
        <v>36</v>
      </c>
      <c r="J8" s="6">
        <v>37</v>
      </c>
      <c r="K8" s="6">
        <f>38-C1</f>
        <v>16</v>
      </c>
      <c r="L8" s="6">
        <v>34</v>
      </c>
      <c r="M8" s="7">
        <v>35</v>
      </c>
    </row>
    <row r="9" spans="2:15" x14ac:dyDescent="0.25">
      <c r="B9" s="5" t="s">
        <v>5</v>
      </c>
      <c r="C9" s="6">
        <v>100</v>
      </c>
      <c r="D9" s="6">
        <f>85+C1</f>
        <v>107</v>
      </c>
      <c r="E9" s="6">
        <v>30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7" t="s">
        <v>4</v>
      </c>
    </row>
    <row r="10" spans="2:15" x14ac:dyDescent="0.25">
      <c r="B10" s="5" t="s">
        <v>6</v>
      </c>
      <c r="C10" s="6" t="s">
        <v>4</v>
      </c>
      <c r="D10" s="6" t="s">
        <v>4</v>
      </c>
      <c r="E10" s="6" t="s">
        <v>4</v>
      </c>
      <c r="F10" s="6">
        <f>80+C1</f>
        <v>102</v>
      </c>
      <c r="G10" s="6">
        <v>85</v>
      </c>
      <c r="H10" s="6">
        <v>90</v>
      </c>
      <c r="I10" s="6">
        <f>88-C1</f>
        <v>66</v>
      </c>
      <c r="J10" s="6">
        <v>92</v>
      </c>
      <c r="K10" s="6">
        <v>96</v>
      </c>
      <c r="L10" s="6">
        <v>75</v>
      </c>
      <c r="M10" s="7">
        <f>80-C1</f>
        <v>58</v>
      </c>
    </row>
    <row r="11" spans="2:15" x14ac:dyDescent="0.25">
      <c r="B11" s="5" t="s">
        <v>7</v>
      </c>
      <c r="C11" s="6">
        <v>0</v>
      </c>
      <c r="D11" s="6">
        <v>0</v>
      </c>
      <c r="E11" s="6">
        <v>1</v>
      </c>
      <c r="F11" s="9">
        <v>1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7">
        <v>0</v>
      </c>
      <c r="O11" s="15" t="s">
        <v>15</v>
      </c>
    </row>
    <row r="12" spans="2:15" x14ac:dyDescent="0.25">
      <c r="B12" s="5" t="s">
        <v>8</v>
      </c>
      <c r="C12" s="10">
        <v>0.114</v>
      </c>
      <c r="D12" s="6"/>
      <c r="E12" s="6"/>
      <c r="F12" s="9"/>
      <c r="G12" s="9"/>
      <c r="H12" s="9"/>
      <c r="I12" s="9"/>
      <c r="J12" s="9"/>
      <c r="K12" s="9"/>
      <c r="L12" s="9"/>
      <c r="M12" s="7"/>
      <c r="O12" s="15" t="s">
        <v>14</v>
      </c>
    </row>
    <row r="13" spans="2:15" ht="15.75" thickBot="1" x14ac:dyDescent="0.3">
      <c r="B13" s="11" t="s">
        <v>9</v>
      </c>
      <c r="C13" s="12">
        <v>0.33200000000000002</v>
      </c>
      <c r="D13" s="13"/>
      <c r="E13" s="13"/>
      <c r="F13" s="13"/>
      <c r="G13" s="13"/>
      <c r="H13" s="13"/>
      <c r="I13" s="13"/>
      <c r="J13" s="13"/>
      <c r="K13" s="13"/>
      <c r="L13" s="13"/>
      <c r="M13" s="14"/>
    </row>
    <row r="14" spans="2:15" ht="15.75" thickBot="1" x14ac:dyDescent="0.3"/>
    <row r="15" spans="2:15" x14ac:dyDescent="0.25">
      <c r="B15" s="2" t="s">
        <v>10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2:1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2:15" x14ac:dyDescent="0.25">
      <c r="B17" s="5" t="s">
        <v>2</v>
      </c>
      <c r="C17" s="6" t="s">
        <v>13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>
        <v>6</v>
      </c>
      <c r="J17" s="6">
        <v>7</v>
      </c>
      <c r="K17" s="6">
        <v>8</v>
      </c>
      <c r="L17" s="6">
        <v>9</v>
      </c>
      <c r="M17" s="7">
        <v>10</v>
      </c>
    </row>
    <row r="18" spans="2:15" x14ac:dyDescent="0.25">
      <c r="B18" s="5" t="s">
        <v>3</v>
      </c>
      <c r="C18" s="8" t="s">
        <v>4</v>
      </c>
      <c r="D18" s="6" t="s">
        <v>4</v>
      </c>
      <c r="E18" s="6">
        <v>35</v>
      </c>
      <c r="F18" s="6">
        <v>30</v>
      </c>
      <c r="G18" s="6">
        <f>32-C1</f>
        <v>10</v>
      </c>
      <c r="H18" s="6">
        <v>33</v>
      </c>
      <c r="I18" s="6">
        <v>36</v>
      </c>
      <c r="J18" s="6">
        <v>37</v>
      </c>
      <c r="K18" s="6">
        <v>38</v>
      </c>
      <c r="L18" s="6">
        <v>34</v>
      </c>
      <c r="M18" s="7">
        <v>35</v>
      </c>
    </row>
    <row r="19" spans="2:15" x14ac:dyDescent="0.25">
      <c r="B19" s="5" t="s">
        <v>5</v>
      </c>
      <c r="C19" s="6">
        <v>150</v>
      </c>
      <c r="D19" s="6">
        <v>65</v>
      </c>
      <c r="E19" s="6" t="s">
        <v>4</v>
      </c>
      <c r="F19" s="6" t="s">
        <v>4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7" t="s">
        <v>4</v>
      </c>
    </row>
    <row r="20" spans="2:15" x14ac:dyDescent="0.25">
      <c r="B20" s="5" t="s">
        <v>6</v>
      </c>
      <c r="C20" s="6" t="s">
        <v>4</v>
      </c>
      <c r="D20" s="6" t="s">
        <v>4</v>
      </c>
      <c r="E20" s="6">
        <f>65+C1</f>
        <v>87</v>
      </c>
      <c r="F20" s="6">
        <v>65</v>
      </c>
      <c r="G20" s="6">
        <f>95+C1</f>
        <v>117</v>
      </c>
      <c r="H20" s="6">
        <f>90-2*C1</f>
        <v>46</v>
      </c>
      <c r="I20" s="6">
        <v>76</v>
      </c>
      <c r="J20" s="6">
        <f>99-C1</f>
        <v>77</v>
      </c>
      <c r="K20" s="6">
        <v>88</v>
      </c>
      <c r="L20" s="6">
        <f>77-C1</f>
        <v>55</v>
      </c>
      <c r="M20" s="7">
        <v>94</v>
      </c>
    </row>
    <row r="21" spans="2:15" x14ac:dyDescent="0.25">
      <c r="B21" s="5" t="s">
        <v>7</v>
      </c>
      <c r="C21" s="6">
        <v>0</v>
      </c>
      <c r="D21" s="6">
        <v>0</v>
      </c>
      <c r="E21" s="6">
        <v>1</v>
      </c>
      <c r="F21" s="9">
        <v>1</v>
      </c>
      <c r="G21" s="9">
        <v>0</v>
      </c>
      <c r="H21" s="9">
        <v>1</v>
      </c>
      <c r="I21" s="9">
        <v>1</v>
      </c>
      <c r="J21" s="9">
        <v>0</v>
      </c>
      <c r="K21" s="9">
        <v>0</v>
      </c>
      <c r="L21" s="9">
        <v>1</v>
      </c>
      <c r="M21" s="7">
        <v>0</v>
      </c>
      <c r="O21" t="s">
        <v>16</v>
      </c>
    </row>
    <row r="22" spans="2:15" x14ac:dyDescent="0.25">
      <c r="B22" s="5" t="s">
        <v>8</v>
      </c>
      <c r="C22" s="10">
        <v>0.127</v>
      </c>
      <c r="D22" s="6"/>
      <c r="E22" s="6"/>
      <c r="F22" s="9"/>
      <c r="G22" s="9"/>
      <c r="H22" s="9"/>
      <c r="I22" s="9"/>
      <c r="J22" s="9"/>
      <c r="K22" s="9"/>
      <c r="L22" s="9"/>
      <c r="M22" s="7"/>
      <c r="O22" t="s">
        <v>21</v>
      </c>
    </row>
    <row r="23" spans="2:15" ht="15.75" thickBot="1" x14ac:dyDescent="0.3">
      <c r="B23" s="11" t="s">
        <v>9</v>
      </c>
      <c r="C23" s="12">
        <v>0.33800000000000002</v>
      </c>
      <c r="D23" s="13"/>
      <c r="E23" s="13"/>
      <c r="F23" s="13"/>
      <c r="G23" s="13"/>
      <c r="H23" s="13"/>
      <c r="I23" s="13"/>
      <c r="J23" s="13"/>
      <c r="K23" s="13"/>
      <c r="L23" s="13"/>
      <c r="M23" s="14"/>
    </row>
    <row r="25" spans="2:15" ht="15.75" thickBot="1" x14ac:dyDescent="0.3"/>
    <row r="26" spans="2:15" x14ac:dyDescent="0.25">
      <c r="B26" s="2" t="s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2:15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2:15" x14ac:dyDescent="0.25">
      <c r="B28" s="5" t="s">
        <v>2</v>
      </c>
      <c r="C28" s="6">
        <v>0</v>
      </c>
      <c r="D28" s="6">
        <v>1</v>
      </c>
      <c r="E28" s="6">
        <v>2</v>
      </c>
      <c r="F28" s="6">
        <v>3</v>
      </c>
      <c r="G28" s="6">
        <v>4</v>
      </c>
      <c r="H28" s="6">
        <v>5</v>
      </c>
      <c r="I28" s="6">
        <v>6</v>
      </c>
      <c r="J28" s="6">
        <v>7</v>
      </c>
      <c r="K28" s="6">
        <v>8</v>
      </c>
      <c r="L28" s="6">
        <v>9</v>
      </c>
      <c r="M28" s="7">
        <v>10</v>
      </c>
    </row>
    <row r="29" spans="2:15" x14ac:dyDescent="0.25">
      <c r="B29" s="5" t="s">
        <v>3</v>
      </c>
      <c r="C29" s="8" t="s">
        <v>4</v>
      </c>
      <c r="D29" s="6">
        <v>45</v>
      </c>
      <c r="E29" s="6">
        <f>35-C1</f>
        <v>13</v>
      </c>
      <c r="F29" s="6">
        <v>30</v>
      </c>
      <c r="G29" s="6">
        <f>32+C1</f>
        <v>54</v>
      </c>
      <c r="H29" s="6">
        <v>33</v>
      </c>
      <c r="I29" s="6">
        <v>36</v>
      </c>
      <c r="J29" s="6">
        <v>37</v>
      </c>
      <c r="K29" s="6">
        <v>38</v>
      </c>
      <c r="L29" s="6">
        <v>34</v>
      </c>
      <c r="M29" s="7">
        <v>35</v>
      </c>
    </row>
    <row r="30" spans="2:15" x14ac:dyDescent="0.25">
      <c r="B30" s="5" t="s">
        <v>5</v>
      </c>
      <c r="C30" s="6">
        <v>200</v>
      </c>
      <c r="D30" s="6"/>
      <c r="E30" s="6" t="s">
        <v>4</v>
      </c>
      <c r="F30" s="6" t="s">
        <v>4</v>
      </c>
      <c r="G30" s="6" t="s">
        <v>4</v>
      </c>
      <c r="H30" s="6" t="s">
        <v>4</v>
      </c>
      <c r="I30" s="6" t="s">
        <v>4</v>
      </c>
      <c r="J30" s="6" t="s">
        <v>4</v>
      </c>
      <c r="K30" s="6" t="s">
        <v>4</v>
      </c>
      <c r="L30" s="6" t="s">
        <v>4</v>
      </c>
      <c r="M30" s="7" t="s">
        <v>4</v>
      </c>
      <c r="O30" t="s">
        <v>19</v>
      </c>
    </row>
    <row r="31" spans="2:15" x14ac:dyDescent="0.25">
      <c r="B31" s="5" t="s">
        <v>6</v>
      </c>
      <c r="C31" s="6" t="s">
        <v>4</v>
      </c>
      <c r="D31" s="6">
        <v>80</v>
      </c>
      <c r="E31" s="6">
        <v>85</v>
      </c>
      <c r="F31" s="6">
        <v>75</v>
      </c>
      <c r="G31" s="6">
        <v>91</v>
      </c>
      <c r="H31" s="6">
        <v>95</v>
      </c>
      <c r="I31" s="6">
        <v>87</v>
      </c>
      <c r="J31" s="6">
        <v>95</v>
      </c>
      <c r="K31" s="6">
        <v>79</v>
      </c>
      <c r="L31" s="6">
        <v>81</v>
      </c>
      <c r="M31" s="7">
        <v>97</v>
      </c>
      <c r="O31" t="s">
        <v>20</v>
      </c>
    </row>
    <row r="32" spans="2:15" x14ac:dyDescent="0.25">
      <c r="B32" s="5" t="s">
        <v>7</v>
      </c>
      <c r="C32" s="6">
        <v>0</v>
      </c>
      <c r="D32" s="6">
        <v>1</v>
      </c>
      <c r="E32" s="6">
        <v>0</v>
      </c>
      <c r="F32" s="9">
        <v>1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1</v>
      </c>
      <c r="M32" s="7">
        <v>0</v>
      </c>
    </row>
    <row r="33" spans="2:15" x14ac:dyDescent="0.25">
      <c r="B33" s="5" t="s">
        <v>8</v>
      </c>
      <c r="C33" s="10">
        <v>0.104</v>
      </c>
      <c r="D33" s="6"/>
      <c r="E33" s="6"/>
      <c r="F33" s="9"/>
      <c r="G33" s="9"/>
      <c r="H33" s="9"/>
      <c r="I33" s="9"/>
      <c r="J33" s="9"/>
      <c r="K33" s="9"/>
      <c r="L33" s="9"/>
      <c r="M33" s="7"/>
    </row>
    <row r="34" spans="2:15" ht="15.75" thickBot="1" x14ac:dyDescent="0.3">
      <c r="B34" s="11" t="s">
        <v>9</v>
      </c>
      <c r="C34" s="12">
        <v>0.35499999999999998</v>
      </c>
      <c r="D34" s="13"/>
      <c r="E34" s="13"/>
      <c r="F34" s="13"/>
      <c r="G34" s="13"/>
      <c r="H34" s="13"/>
      <c r="I34" s="13"/>
      <c r="J34" s="13"/>
      <c r="K34" s="13"/>
      <c r="L34" s="13"/>
      <c r="M34" s="14"/>
    </row>
    <row r="35" spans="2:15" ht="15.75" thickBot="1" x14ac:dyDescent="0.3"/>
    <row r="36" spans="2:15" x14ac:dyDescent="0.25">
      <c r="B36" s="2" t="s">
        <v>12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2:15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</row>
    <row r="38" spans="2:15" x14ac:dyDescent="0.25">
      <c r="B38" s="5" t="s">
        <v>2</v>
      </c>
      <c r="C38" s="6">
        <v>0</v>
      </c>
      <c r="D38" s="6">
        <v>1</v>
      </c>
      <c r="E38" s="6">
        <v>2</v>
      </c>
      <c r="F38" s="6">
        <v>3</v>
      </c>
      <c r="G38" s="6">
        <v>4</v>
      </c>
      <c r="H38" s="6">
        <v>5</v>
      </c>
      <c r="I38" s="6">
        <v>6</v>
      </c>
      <c r="J38" s="6">
        <v>7</v>
      </c>
      <c r="K38" s="6">
        <v>8</v>
      </c>
      <c r="L38" s="6">
        <v>9</v>
      </c>
      <c r="M38" s="7">
        <v>10</v>
      </c>
    </row>
    <row r="39" spans="2:15" x14ac:dyDescent="0.25">
      <c r="B39" s="5" t="s">
        <v>3</v>
      </c>
      <c r="C39" s="8" t="s">
        <v>4</v>
      </c>
      <c r="D39" s="6">
        <v>51</v>
      </c>
      <c r="E39" s="6">
        <f>53-C1</f>
        <v>31</v>
      </c>
      <c r="F39" s="6">
        <v>36</v>
      </c>
      <c r="G39" s="6">
        <v>33</v>
      </c>
      <c r="H39" s="6">
        <f>39+C1</f>
        <v>61</v>
      </c>
      <c r="I39" s="6">
        <v>40</v>
      </c>
      <c r="J39" s="6">
        <v>42</v>
      </c>
      <c r="K39" s="6">
        <v>46</v>
      </c>
      <c r="L39" s="6">
        <f>43+C1</f>
        <v>65</v>
      </c>
      <c r="M39" s="7">
        <v>53</v>
      </c>
    </row>
    <row r="40" spans="2:15" x14ac:dyDescent="0.25">
      <c r="B40" s="5" t="s">
        <v>5</v>
      </c>
      <c r="C40" s="6">
        <v>200</v>
      </c>
      <c r="D40" s="6"/>
      <c r="E40" s="6" t="s">
        <v>4</v>
      </c>
      <c r="F40" s="6" t="s">
        <v>4</v>
      </c>
      <c r="G40" s="6" t="s">
        <v>4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7" t="s">
        <v>4</v>
      </c>
    </row>
    <row r="41" spans="2:15" x14ac:dyDescent="0.25">
      <c r="B41" s="5" t="s">
        <v>6</v>
      </c>
      <c r="C41" s="6" t="s">
        <v>4</v>
      </c>
      <c r="D41" s="6">
        <v>90</v>
      </c>
      <c r="E41" s="6">
        <v>95</v>
      </c>
      <c r="F41" s="6">
        <f>80+C1</f>
        <v>102</v>
      </c>
      <c r="G41" s="6">
        <v>97</v>
      </c>
      <c r="H41" s="6">
        <v>96</v>
      </c>
      <c r="I41" s="6">
        <v>89</v>
      </c>
      <c r="J41" s="6">
        <v>95</v>
      </c>
      <c r="K41" s="6">
        <v>79</v>
      </c>
      <c r="L41" s="6">
        <v>83</v>
      </c>
      <c r="M41" s="7">
        <v>95</v>
      </c>
      <c r="O41" t="s">
        <v>17</v>
      </c>
    </row>
    <row r="42" spans="2:15" x14ac:dyDescent="0.25">
      <c r="B42" s="5" t="s">
        <v>7</v>
      </c>
      <c r="C42" s="6">
        <v>0</v>
      </c>
      <c r="D42" s="6">
        <v>1</v>
      </c>
      <c r="E42" s="6">
        <v>1</v>
      </c>
      <c r="F42" s="9">
        <v>0</v>
      </c>
      <c r="G42" s="9">
        <v>0</v>
      </c>
      <c r="H42" s="9">
        <v>1</v>
      </c>
      <c r="I42" s="9">
        <v>0</v>
      </c>
      <c r="J42" s="9">
        <v>0</v>
      </c>
      <c r="K42" s="9">
        <v>0</v>
      </c>
      <c r="L42" s="9">
        <v>1</v>
      </c>
      <c r="M42" s="7">
        <v>0</v>
      </c>
      <c r="O42" t="s">
        <v>18</v>
      </c>
    </row>
    <row r="43" spans="2:15" x14ac:dyDescent="0.25">
      <c r="B43" s="5" t="s">
        <v>8</v>
      </c>
      <c r="C43" s="10">
        <v>0.114</v>
      </c>
      <c r="D43" s="6"/>
      <c r="E43" s="6"/>
      <c r="F43" s="9"/>
      <c r="G43" s="9"/>
      <c r="H43" s="9"/>
      <c r="I43" s="9"/>
      <c r="J43" s="9"/>
      <c r="K43" s="9"/>
      <c r="L43" s="9"/>
      <c r="M43" s="7"/>
    </row>
    <row r="44" spans="2:15" ht="15.75" thickBot="1" x14ac:dyDescent="0.3">
      <c r="B44" s="11" t="s">
        <v>9</v>
      </c>
      <c r="C44" s="12">
        <v>0.34499999999999997</v>
      </c>
      <c r="D44" s="13"/>
      <c r="E44" s="13"/>
      <c r="F44" s="13"/>
      <c r="G44" s="13"/>
      <c r="H44" s="13"/>
      <c r="I44" s="13"/>
      <c r="J44" s="13"/>
      <c r="K44" s="13"/>
      <c r="L44" s="13"/>
      <c r="M44" s="14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875D7559A12428DC048DD7AAB176C" ma:contentTypeVersion="1" ma:contentTypeDescription="Create a new document." ma:contentTypeScope="" ma:versionID="863547d8e23f750a76bc3001c143698b">
  <xsd:schema xmlns:xsd="http://www.w3.org/2001/XMLSchema" xmlns:xs="http://www.w3.org/2001/XMLSchema" xmlns:p="http://schemas.microsoft.com/office/2006/metadata/properties" xmlns:ns2="4c221714-2ae2-464f-9fd1-e43db337a8e8" targetNamespace="http://schemas.microsoft.com/office/2006/metadata/properties" ma:root="true" ma:fieldsID="ac8297b40077532a1eecdea6d9d9bccb" ns2:_="">
    <xsd:import namespace="4c221714-2ae2-464f-9fd1-e43db337a8e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21714-2ae2-464f-9fd1-e43db337a8e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c221714-2ae2-464f-9fd1-e43db337a8e8" xsi:nil="true"/>
  </documentManagement>
</p:properties>
</file>

<file path=customXml/itemProps1.xml><?xml version="1.0" encoding="utf-8"?>
<ds:datastoreItem xmlns:ds="http://schemas.openxmlformats.org/officeDocument/2006/customXml" ds:itemID="{E8B663A2-BD08-4424-A6F7-0EA630853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6334DA-0257-4406-9911-6A24E8D19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21714-2ae2-464f-9fd1-e43db337a8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4F06D0-0FAA-4F7B-84CC-19CB646A1936}">
  <ds:schemaRefs>
    <ds:schemaRef ds:uri="http://schemas.microsoft.com/office/2006/metadata/properties"/>
    <ds:schemaRef ds:uri="http://schemas.microsoft.com/office/infopath/2007/PartnerControls"/>
    <ds:schemaRef ds:uri="4c221714-2ae2-464f-9fd1-e43db337a8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Mine Cash Flow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Chamanth Sai Reddy</dc:creator>
  <cp:lastModifiedBy>Dhawal Bhende</cp:lastModifiedBy>
  <dcterms:created xsi:type="dcterms:W3CDTF">2020-09-28T10:00:34Z</dcterms:created>
  <dcterms:modified xsi:type="dcterms:W3CDTF">2020-09-30T16:55:31Z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0x0101001B5875D7559A12428DC048DD7AAB176C</vt:lpwstr>
  </property>
</Properties>
</file>