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hershbe\Downloads\"/>
    </mc:Choice>
  </mc:AlternateContent>
  <xr:revisionPtr revIDLastSave="0" documentId="13_ncr:1_{9FBB236B-CF51-4197-B165-772080A6ED7D}" xr6:coauthVersionLast="47" xr6:coauthVersionMax="47" xr10:uidLastSave="{00000000-0000-0000-0000-000000000000}"/>
  <bookViews>
    <workbookView xWindow="-110" yWindow="-110" windowWidth="38620" windowHeight="21100" xr2:uid="{F214066B-E69B-4EBB-B66C-26071D350487}"/>
  </bookViews>
  <sheets>
    <sheet name="Ringamp Publication List" sheetId="1" r:id="rId1"/>
    <sheet name="Analysis" sheetId="2" r:id="rId2"/>
    <sheet name="Interesting Counter-Argumen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37" i="2"/>
  <c r="B18" i="2"/>
  <c r="B38" i="2"/>
  <c r="B39" i="2"/>
  <c r="B40" i="2"/>
  <c r="B41" i="2"/>
  <c r="B42" i="2"/>
  <c r="B43" i="2"/>
  <c r="B44" i="2"/>
  <c r="B45" i="2"/>
  <c r="B19" i="2"/>
  <c r="B20" i="2"/>
  <c r="B21" i="2"/>
  <c r="B22" i="2"/>
  <c r="B23" i="2"/>
  <c r="B24" i="2"/>
  <c r="B25" i="2"/>
  <c r="B26" i="2"/>
  <c r="B27" i="2"/>
  <c r="B28" i="2"/>
  <c r="B29" i="2"/>
  <c r="B33" i="2"/>
  <c r="B2" i="2"/>
  <c r="B46" i="2" l="1"/>
  <c r="B32" i="2"/>
</calcChain>
</file>

<file path=xl/sharedStrings.xml><?xml version="1.0" encoding="utf-8"?>
<sst xmlns="http://schemas.openxmlformats.org/spreadsheetml/2006/main" count="1000" uniqueCount="604">
  <si>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</si>
  <si>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</si>
  <si>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</si>
  <si>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</si>
  <si>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</si>
  <si>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</si>
  <si>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</si>
  <si>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</si>
  <si>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</si>
  <si>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</si>
  <si>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</si>
  <si>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</si>
  <si>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</si>
  <si>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</si>
  <si>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general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</si>
  <si>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</si>
  <si>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</si>
  <si>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</si>
  <si>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</si>
  <si>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</si>
  <si>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</si>
  <si>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</si>
  <si>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</si>
  <si>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</si>
  <si>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</si>
  <si>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</si>
  <si>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</si>
  <si>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</si>
  <si>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</si>
  <si>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</si>
  <si>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</si>
  <si>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</si>
  <si>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</si>
  <si>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</si>
  <si>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</si>
  <si>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</si>
  <si>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</si>
  <si>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</si>
  <si>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</si>
  <si>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</si>
  <si>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</si>
  <si>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</si>
  <si>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</si>
  <si>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</si>
  <si>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</si>
  <si>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</si>
  <si>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</si>
  <si>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</si>
  <si>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</si>
  <si>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</si>
  <si>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</si>
  <si>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</si>
  <si>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</si>
  <si>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</si>
  <si>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</si>
  <si>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</si>
  <si>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</si>
  <si>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</si>
  <si>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</si>
  <si>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</si>
  <si>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</si>
  <si>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</si>
  <si>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</si>
  <si>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</si>
  <si>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</si>
  <si>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</si>
  <si>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</si>
  <si>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general technique whereby the signal-to-distortion ratio (SDR) of any amplifier in the system can be independently monitored in the background with an analog hardware overhead of only one comparator.</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</si>
  <si>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</si>
  <si>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</si>
  <si>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</si>
  <si>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</si>
  <si>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</si>
  <si>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</si>
  <si>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</si>
  <si>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</si>
  <si>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</si>
  <si>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</si>
  <si>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</si>
  <si>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</si>
  <si>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</si>
  <si>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</si>
  <si>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</si>
  <si>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</si>
  <si>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</si>
  <si>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</si>
  <si>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</si>
  <si>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</si>
  <si>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</si>
  <si>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</si>
  <si>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</si>
  <si>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</si>
  <si>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</si>
  <si>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</si>
  <si>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</si>
  <si>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</si>
  <si>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</si>
  <si>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</si>
  <si>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</si>
  <si>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</si>
  <si>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</si>
  <si>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</si>
  <si>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</si>
  <si>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</si>
  <si>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</si>
  <si>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</si>
  <si>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</si>
  <si>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</si>
  <si>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</si>
  <si>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</si>
  <si>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</si>
  <si>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</si>
  <si>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</si>
  <si>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</si>
  <si>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</si>
  <si>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</si>
  <si>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</si>
  <si>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</si>
  <si>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</si>
  <si>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</si>
  <si>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</si>
  <si>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</si>
  <si>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</si>
  <si>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</si>
  <si>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</si>
  <si>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</si>
  <si>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</si>
  <si>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</si>
  <si>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</si>
  <si>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</si>
  <si>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</si>
  <si>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</si>
  <si>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</si>
  <si>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</si>
  <si>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</si>
  <si>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</si>
  <si>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</si>
  <si>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</si>
  <si>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</si>
  <si>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</si>
  <si>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</si>
  <si>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</si>
  <si>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</si>
  <si>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</si>
  <si>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</si>
  <si>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</si>
  <si>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</si>
  <si>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</si>
  <si>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</si>
  <si>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</si>
  <si>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</si>
  <si>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</si>
  <si>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</si>
  <si>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</si>
  <si>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</si>
  <si>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</si>
  <si>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</si>
  <si>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</si>
  <si>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</si>
  <si>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</si>
  <si>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</si>
  <si>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</si>
  <si>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</si>
  <si>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</si>
  <si>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</si>
  <si>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</si>
  <si>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</si>
  <si>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</si>
  <si>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</si>
  <si>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</si>
  <si>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</si>
  <si>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</si>
  <si>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</si>
  <si>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</si>
  <si>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</si>
  <si>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</si>
  <si>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</si>
  <si>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</si>
  <si>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</si>
  <si>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</si>
  <si>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</si>
  <si>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</si>
  <si>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</si>
  <si>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</si>
  <si>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</si>
  <si>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</si>
  <si>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</si>
  <si>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</si>
  <si>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</si>
  <si>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</si>
  <si>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</si>
  <si>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</si>
  <si>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</si>
  <si>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</si>
  <si>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</si>
  <si>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</si>
  <si>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</si>
  <si>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</si>
  <si>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</si>
  <si>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</si>
  <si>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</si>
  <si>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</si>
  <si>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</si>
  <si>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</si>
  <si>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</si>
  <si>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</si>
  <si>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</si>
  <si>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</si>
  <si>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</si>
  <si>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</si>
  <si>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</si>
  <si>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</si>
  <si>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</si>
  <si>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</si>
  <si>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</si>
  <si>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</si>
  <si>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</si>
  <si>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</si>
  <si>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</si>
  <si>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</si>
  <si>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</si>
  <si>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</si>
  <si>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</si>
  <si>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</si>
  <si>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</si>
  <si>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</si>
  <si>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</si>
  <si>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</si>
  <si>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</si>
  <si>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</si>
  <si>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</si>
  <si>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</si>
  <si>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</si>
  <si>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</si>
  <si>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</si>
  <si>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</si>
  <si>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</si>
  <si>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</si>
  <si>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</si>
  <si>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</si>
  <si>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</si>
  <si>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</si>
  <si>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</si>
  <si>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</si>
  <si>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</si>
  <si>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</si>
  <si>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</si>
  <si>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</si>
  <si>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</si>
  <si>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</si>
  <si>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</si>
  <si>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</si>
  <si>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</si>
  <si>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</si>
  <si>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</si>
  <si>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</si>
  <si>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</si>
  <si>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</si>
  <si>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</si>
  <si>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</si>
  <si>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</si>
  <si>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</si>
  <si>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</si>
  <si>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</si>
  <si>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</si>
  <si>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</si>
  <si>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</si>
  <si>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</si>
  <si>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</si>
  <si>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</si>
  <si>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</si>
  <si>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</si>
  <si>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</si>
  <si>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</si>
  <si>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</si>
  <si>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</si>
  <si>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</si>
  <si>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</si>
  <si>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</si>
  <si>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</si>
  <si>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</si>
  <si>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</si>
  <si>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</si>
  <si>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</si>
  <si>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</si>
  <si>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</si>
  <si>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</si>
  <si>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</si>
  <si>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</si>
  <si>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</si>
  <si>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</si>
  <si>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</si>
  <si>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</si>
  <si>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</si>
  <si>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</si>
  <si>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</si>
  <si>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</si>
  <si>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</si>
  <si>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</si>
  <si>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</si>
  <si>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</si>
  <si>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</si>
  <si>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</si>
  <si>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</si>
  <si>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</si>
  <si>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</si>
  <si>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</si>
  <si>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</si>
  <si>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</si>
  <si>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</si>
  <si>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</si>
  <si>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</si>
  <si>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</si>
  <si>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</si>
  <si>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</si>
  <si>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</si>
  <si>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</si>
  <si>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</si>
  <si>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</si>
  <si>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</si>
  <si>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</si>
  <si>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</si>
  <si>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</si>
  <si>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</si>
  <si>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</si>
  <si>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</si>
  <si>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</si>
  <si>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</si>
  <si>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</si>
  <si>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</si>
  <si>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</si>
  <si>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</si>
  <si>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</si>
  <si>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</si>
  <si>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</si>
  <si>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</si>
  <si>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</si>
  <si>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Other</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</si>
  <si>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</si>
  <si>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</si>
  <si>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</si>
  <si>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</si>
  <si>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</si>
  <si>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</si>
  <si>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</si>
  <si>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</si>
  <si>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</si>
  <si>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</si>
  <si>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</si>
  <si>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</si>
  <si>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</si>
  <si>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</si>
  <si>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</si>
  <si>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</si>
  <si>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</si>
  <si>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</si>
  <si>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</si>
  <si>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</si>
  <si>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</si>
  <si>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</si>
  <si>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</si>
  <si>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</si>
  <si>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</si>
  <si>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</si>
  <si>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</si>
  <si>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</si>
  <si>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</si>
  <si>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</si>
  <si>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</si>
  <si>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</si>
  <si>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</si>
  <si>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</si>
  <si>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</si>
  <si>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</si>
  <si>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</si>
  <si>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</si>
  <si>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</si>
  <si>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</si>
  <si>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{"class":"ADC","sub_class”":"Pipelined","sub_sub_class":"Deep-Pipeline","performance":{"source":"measured","tech":"180","fs":"20e6","OSR":"1","SNDR_nyq":"76.8","SFDR_nyq":"95.4","P_nyq":"5.1e-3"}}</t>
  </si>
  <si>
    <t>{"class":"ADC","sub_class”":"Pipelined","sub_sub_class":"Deep-Pipeline","performance":{"source":"measured","tech":"180","fs":"30e6","OSR":"1","SNDR_nyq":"61.5","SFDR_nyq":"74.2","P_nyq":"2.6e-3"}}</t>
  </si>
  <si>
    <t>{"class":"ADC","sub_class”":"Pipelined","sub_sub_class":"Deep-Pipeline","performance":{"source":"measured","tech":"180","fs":"20e6","OSR":"1","SNDR_nyq":"75.9","SFDR_nyq":"91.4","P_nyq":"2.96e-3"}}</t>
  </si>
  <si>
    <t>{"class":"ADC","sub_class”":"Pipelined","sub_sub_class":"Deep-Pipeline","performance":{"source":"measured","tech":"65","fs":"100e6","OSR":"1","SNDR_nyq":"56.3","SFDR_nyq":"67.6","P_nyq":"2.46e-3"}}</t>
  </si>
  <si>
    <t>{"class":"ADC","sub_class”":"Pipelined","sub_sub_class":"Pipelined-SAR","performance":{"source":"measured","tech":"65","fs":"50e6","OSR":"1","SNDR_nyq":"70.9","SFDR_nyq":"84.6","P_nyq":"1.0e-3"}}</t>
  </si>
  <si>
    <t>{"class":"ADC","sub_class”":"Pipelined","sub_sub_class":"Deep-Pipeline","performance":{"source":"measured","tech":"65","fs":"100e6","OSR":"1","SNDR_nyq":"56.6","SFDR_nyq":"64.7","P_nyq":"2.46e-3"}}</t>
  </si>
  <si>
    <t>{"class":"ADC","sub_class”":"Pipelined","sub_sub_class":"Deep-Pipeline","performance":{"source":"measured","tech":"180","fs":"20e6","OSR":"1","SNDR_nyq":"72.32","SFDR_nyq":"78.13","P_nyq":"2.74e-3"}}</t>
  </si>
  <si>
    <t>{"class":"ADC","sub_class”":"Pipelined","sub_sub_class":"Deep-Pipeline","performance":{"source":"measured","tech":"28","fs":"600e6","OSR":"1","SNDR_nyq":"56.3","SFDR_nyq":"69.2","P_nyq":"14.2e-3"}}</t>
  </si>
  <si>
    <t>{"class":"ADC","sub_class”":"Pipelined","sub_sub_class":"Pipelined-SAR","performance":{"source":"measured","tech":"180","fs":"15e6","OSR":"1","SNDR_nyq":"88.0","SFDR_nyq":"96.5","P_nyq":"9.8e-3", "DR":"93.9"}}</t>
  </si>
  <si>
    <t>{"class":"ADC","sub_class”":"Pipelined","sub_sub_class":"Deep-Pipeline","performance":{"source":"measured","tech":"16","fs":"3.2e9","OSR":"1","SNDR_nyq":"61.7","SFDR_nyq":"73.3","P_nyq":"61.3e-3"}}</t>
  </si>
  <si>
    <t>{"class":"ADC","sub_class”":"Pipelined","sub_sub_class":"Deep-Pipeline","performance":{"source":"measured","tech":"16","fs":"600e6","OSR":"1","SNDR_nyq":"60.2","SFDR_nyq":"78.3","P_nyq":"6.0e-3"}}</t>
  </si>
  <si>
    <t>{"class":"ADC","sub_class”":"Pipelined","sub_sub_class":"Deep-Pipeline","performance":{"source":"measured","tech":"28","fs":"1e9","OSR":"1","SNDR_nyq":"56.6","SFDR_nyq":"73.1","P_nyq":"24.8e-3"}}</t>
  </si>
  <si>
    <t>{"class":"ADC","sub_class”":"Pipelined","sub_sub_class":"Deep-Pipeline","performance":{"source":"measured","tech":"90","fs":"24e6","OSR":"1","SNDR_nyq":"74.3","SFDR_nyq":"85.5","P_nyq":"5.1e-3"}}</t>
  </si>
  <si>
    <t>{"class":"ADC","sub_class”":"Pipelined","sub_sub_class":"Deep-Pipeline","performance":{"source":"measured","tech":"28","fs":"600e6","OSR":"1","SNDR_nyq":"58.7","SFDR_nyq":"72.4","P_nyq":"14.5e-3"}}</t>
  </si>
  <si>
    <t>{"class":"ADC","sub_class”":"Oversampling","sub_sub_class":"NS-SAR","performance":{"source":"measured","tech":"40","fs":"10e6","OSR":"8","SNDR_nyq":"83.8","SFDR_nyq":"","P_nyq":"107e-6","DR":"85.5"}}</t>
  </si>
  <si>
    <t>{"class":"ADC","sub_class”":"Pipelined","sub_sub_class":"Pipelined-SAR","performance":{"source":"measured","tech":"28","fs":"100e6","OSR":"1","SNDR_nyq":"71.7","SFDR_nyq":"85.1","P_nyq":"0.7e-3"}}</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</si>
  <si>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</si>
  <si>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</si>
  <si>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</si>
  <si>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</si>
  <si>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</si>
  <si>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</si>
  <si>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</si>
  <si>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</si>
  <si>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</si>
  <si>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{"class":"ADC","sub_class”":"Pipelined","sub_sub_class":"Pipelined-SAR","performance":{"source":"measured","tech":"40","fs":"100e6","OSR":"1","SNDR_nyq":"73.2","SFDR_nyq":"90.4","P_nyq":"2.3e-3"}}</t>
  </si>
  <si>
    <t>{"class":"ADC","sub_class”":"Pipelined","sub_sub_class":"Pipelined-SAR","performance":{"source":"measured","tech":"16","fs":"500e6","OSR":"1","SNDR_nyq":"62.9","SFDR_nyq":"75.5","P_nyq":"2.8e-3"}}</t>
  </si>
  <si>
    <t>Yamashita, Kaoru and Hershberg, Benjamin and Yoshioka, Kentaro and Ishikuro, Hiroki</t>
  </si>
  <si>
    <t>Ring amplifiers (ringamps) have been shown to improve pipelined ADC performance by relaxing the traditional bottleneck imposed by power-hungry class-A residue amplifiers $[1,2]$. However, the operation of several high-performance ringamp structures is heavily dependent on device parameters and supply voltage, and thus, often sensitive to PVT variation. This creates challenges for applications in extreme environments, such as cryogenic quantum computing, space, and automotive. To overcome this issue, this work introduces a PVT-robust ringamp with pole-aware bias calibration and a biasenhancement technique. Furthermore, to deal with insufficient gain in advanced CMOS, we also propose a cascode Correlated Level Shifting (cascode-CLS) technique. These three techniques enable a prototype 12b 250MS/s pipelined ADC that achieves SNDR higher than $55 \mathrm{~dB}$ across $4.6 \mathrm{~K}$ to $400 \mathrm{~K}$ operating temperature range without requiring gain calibration. To the best of our knowledge, this work is the first pipelined ADC reported to operate at less than $40 \mathrm{~K}$.</t>
  </si>
  <si>
    <t>10.1109/CICC57935.2023.10121320</t>
  </si>
  <si>
    <t>A 4.6K to 400K Functional PVT-Robust Ringamp-Based 250MS/s 12b Pipelined ADC with Pole-Aware Bias Calibration</t>
  </si>
  <si>
    <t>Cryogenic</t>
  </si>
  <si>
    <t>Santana, Lucas Moura and Martens, Ewout and Lagos, Jorge and Wambacq, Piet and Craninckx, Jan</t>
  </si>
  <si>
    <t>A 70MHz Bandwidth Time-Interleaved Noise-Shaping SAR Assisted Delta Sigma ADC with Digital Cross-Coupling in 28nm CMOS</t>
  </si>
  <si>
    <t>10.1109/ESSCIRC59616.2023.10268759</t>
  </si>
  <si>
    <t>This work presents a 2x Time-Interleaved (TI) Delta Sigma Modulator (DSM) Analog-to-Digital Converter (ADC) leveraging a 6b Noise-Coupled (NC) Noise-Shaping (NS) SAR quantizer. A novel technique to implement the noise coupling mid-quantization is presented to relax the timing bottleneck on a 2xTI NC NS SAR, having minimal impact on the achievable clock speed. The loop filter is implemented using power-efficient no-hold phase ringamps with an input capacitor reset pre-sampling to reduce kickback noise in the input network. The full ADC clocks at a sampling rate of 1. 4GS/s which is the highest among all discrete-time (DT) DSM ADCs and TI NS ADCs to date and achieves 67dB/72dBSNDR/SNR over a 70MHz bandwidth while consuming 32mW.</t>
  </si>
  <si>
    <t>Zhang, Heng and He, Ben and Guo, Xuan and Wu, Danyu and Liu, Xinyu</t>
  </si>
  <si>
    <t>A 1-GS/s 12-bit Single-Channel Pipelined ADC in 28-nm CMOS With Input-Split Fully Differential Ring Amplifier</t>
  </si>
  <si>
    <t>This article proposed a deep-pipelined analog-to-digital converter (ADC) that utilizes an input-split fully differential ring amplifier (ringamp, RAMP). The implemented ringamp is optimized for speed, achieving a higher nondominant pole frequency, and exhibits excellent adaptability in low-voltage, deep-nanoscale advanced CMOS processes. To minimize nonoverlap time, a nonoverlapping optimized clock generator is employed, generating two-phase and nonoverlapping clocks with near 50% duty cycles for sampling and amplification in the multiplying digital-to-analog converters (MDACs). The ADC architecture comprises a high-linearity input buffer, ten MDACs, and a flash backend ADC. To enhance linearity, a dither signal is injected in the first three stages. Fabricated in a 28-nm CMOS process, the 1-GS/s 12-bit ADC based on the ringamp achieves a spurious-free dynamic range (SFDR) of 70.34 dB and a signal-to-noise-and-distortion ratio (SNDR) of 55.71 dB at Nyquist input, while consuming only 38.9 mW from a single 1-V supply. This translates to a Walden figure of merit (FoM) of 75 fJ/conversion step and a Schreier FoM of 157.2 dB, respectively.</t>
  </si>
  <si>
    <t>10.1109/TVLSI.2023.3323568</t>
  </si>
  <si>
    <t>TVLSI</t>
  </si>
  <si>
    <t>A 4.6–400 K Functional Ringamp-Based 250 MS/s 12 b Pipelined ADC With PVT-Robust Unity-Gain-Frequency-Aware Bias Calibration</t>
  </si>
  <si>
    <t>This article presents a process voltage temperature (PVT) -robust ring amplifier that enables a high speed pipelined analog-to-digital-converter (ADC) without gain calibration, operating across a temperature range of 4.6–400 K. To ensure the stability of the ringamp, given the large variation of MOSFET transconductance, threshold voltage, and drain resistance across temperature, we propose a unity-gain-frequency-aware bias calibration and a 1st-stage bias-enhancement technique. The unity-gain-frequency-aware bias calibration stabilizes the amplifier bandwidth by biasing the 3rd stage of the ringamp using a constant- $Gm$  circuit and then optimizing the overall phase margin by tuning the 1st and 2nd stages based on feedback from an amplifier output settling monitor. An additional bias-enhancement technique alleviates the issue of insufficient voltage headroom at cryogenic temperatures (CTs) in the fully differential first stage of the ringamp. This is achieved by separately ac-coupling the NMOS and PMOS of the 1st-stage inverter. Furthermore, to deal with insufficient gain in advanced CMOS process, a cascode correlated-level-shifting (CLS) technique is proposed. This enables gain-calibration-free operation while achieving higher speed than conventional CLS. A 12-bit 250 MS/s pipelined ADC prototype is fabricated with the proposed ringamp in 65 nm CMOS technology. It achieves a signal to noise and distortion ratio (SNDR) above 57.7 dB across the 4.6–400 K temperature range, and Walden figure-of-merit (FoM) of 154 fJ/conv.-step at 4.6 K while operating without any gain calibrations. To the best of our knowledge, the achieved functional temperature range is the widest ever reported for a pipelined ADC.</t>
  </si>
  <si>
    <t>10.1109/JSSC.2023.3328385</t>
  </si>
  <si>
    <t>Zhan, Mingtao and Jie, Lu and Tang, Xiyuan and Zhong, Yi and Sun, Nan</t>
  </si>
  <si>
    <t>A 0.004-mm2 200-MS/s Pipelined SAR ADC With kT/C Noise Cancellation and Robust Ring-Amp</t>
  </si>
  <si>
    <t>This article presents a compact 13-bit 200-MS/s pipelined successive-approximation register (SAR) analog-to-digital converter (ADC) with a robust current-biased ring amplifier (ring-amp) and kT/C noise cancellation. The proposed current-biasing scheme using split capacitors significantly enhances the PVT robustness of the ring-amp. With additional split capacitors used for current-biasing, the kT/C noise cancellation technique can be seamlessly implemented in this architecture. With kT/C noise cancellation, the input-referred thermal noise can break the input sampling kT/C noise limit. As a result, the input sampling capacitance can be greatly reduced. With only 128-fF single-end input sampling capacitance, the prototype ADC implemented in a 28-nm process achieves 67-dB SNDR with only 0.004-mm2 core area. The power consumption at 200 MS/s is 1.3 mW, yielding a Schreier figure of merit of 175.5 dB and a Walden figure of merit of 3.7 fJ/conversion-step.</t>
  </si>
  <si>
    <t>10.1109/JSSC.2023.3344461</t>
  </si>
  <si>
    <t>Ye, Siyuan and Shen, Linxiao and Gao, Jihang and Li, Jie and Chen, Zhuoyi and Xu, Xinhang and Cui, Jiajia and Zhang, Hao and Zhang, Xing and Ye, Le and Huang, Ru</t>
  </si>
  <si>
    <t>9.1 A 2mW 70.7dB SNDR 200MS/s Pipelined-SAR ADC with Continuous-Time SAR-Assisted Detect-and-Skip and Open-then-Close Correlated Level Shifting</t>
  </si>
  <si>
    <t>10.1109/ISSCC49657.2024.10454412</t>
  </si>
  <si>
    <t>Cao, Yuefeng and Zhang, Minglei and Zhu, Yan and Martins, Rui P. and Chan, Chi-Hang</t>
  </si>
  <si>
    <t>A Single-Channel 12-b 2-GS/s PVT-Robust Pipelined ADC With Sturdy Ring Amplifier and Time-Domain Quantizer</t>
  </si>
  <si>
    <t>10.1109/JSSC.2024.3408468</t>
  </si>
  <si>
    <t>Ring amplifier (RingAmp)-based multiplying digital-to-analog converters (MDACs) feature high energy efficiency and linearity; however, their process, supply voltage, and temperature (PVT)-sensitive transient responses require significant timing overhead, limiting the speed of the pipelined analog-to-digital converters (ADCs). This work introduces a sturdy RingAmp (SRingAmp), which stabilizes the gain, gain–bandwidth product (GBW), phase margin (PM), and transient response by building up compensatory coordination, achieving significant speed and PVT-robustness advantages over prior RingAmps. Furthermore, a time-domain ADC is utilized as the sub-quantizer with two techniques, including a common-mode shifting (CMS) scheme and a partial power-down (PD) operation for the voltage-to-time converter (VTC) and the time-to-digital converter (TDC), respectively. The former allows a near mid-supply common-mode input without degrading the linearity, and the latter improves the power efficiency. With these techniques, a single-channel 12-bit pipelined ADC achieves 2 GS/s in 28-nm CMOS with measured 60.4-dB SNDR and 75.8-dB SFDR at a Nyquist input, consuming 27 mW from a 1.0-V supply and yielding a Schreier figure of merit (FoM) of 166.1 dB.</t>
  </si>
  <si>
    <t>A 12-bit 1.5-GS/s Single-Channel Pipelined SAR ADC With a Pipelined Residue Amplification Stage</t>
  </si>
  <si>
    <t>Shen, Yi and Liu, Shubin and Cao, Yue and Han, Haolin and Liang, Hongzhi and Dong, Zhicheng and Li, Dengquan and Ding, Ruixue and Zhu, Zhangming</t>
  </si>
  <si>
    <t>This article presents a 12-bit 1.5-GS/s single-channel pipelined successive approximation register (SAR) analog-to-digital converter (ADC). The ADC leverages a pipelined residue amplification (RA) stage scheme, early quantization technique, and fast differential ring amplifier (ringamp) to achieve high speed and high power efficiency simultaneously. The pipelined RA stage scheme allows the RA and SAR conversion to run in parallel for a fast pipelining operation and a relaxed residue amplifier’s bandwidth requirement, thus alleviating the speed bottleneck of the pipelined SAR ADCs. The early quantization technique reduces the timing budget of the SAR conversion phase, thereby further improving the ADC speed. The differential ringamp with a short settling time and low common-mode gain guarantees the high accuracy and high speed of the critical RA. Furthermore, a flexible digital-to-analog-converter (DAC) topology combining the scaling capacitor and bridge capacitor is employed to align the quantization range avoiding large overheads. The prototype ADC was fabricated in a 28-nm CMOS process and consumes 21.3 mW at 1.5 GS/s. The signal-to-noise-and-distortion-ratio (SNDR) and spurious-free dynamic range (SFDR) are 58.5 and 74.5 dB with a Nyquist input, respectively, achieving a Walden figure-of-merit (FoM) of 20.7 fJ/conversion step and a Schreier FoM of 164 dB.</t>
  </si>
  <si>
    <t>10.1109/JSSC.2024.3412090</t>
  </si>
  <si>
    <t>A Single-Channel, 1-GS/s, 10.91-ENOB, 81-dB SFDR, 9.2-fJ/conv.-step, Ringamp-Based Pipelined ADC with Background Calibration in 16nm CMOS</t>
  </si>
  <si>
    <t>Lagos, J. and Renukaswamy, P. and Markulic, N. and Martens, E. and Craninckx, J.</t>
  </si>
  <si>
    <t>We present a single-channel ADC that exploits muti-bit pipelined stages based on ring amplification to simultaneously achieve high linearity, bandwidth, and power efficiency. A very-wide tuning range comparator is introduced in the stage quantizers, which not only enables multi-bit quantization but is also leveraged for the injection of dither to calibrate DAC mismatch and inter-stage gain in the background. Implemented in a 16nm FinFET process, it achieves 10.91 ENOB and 81 dB SFDR at 1 GS/s, consuming 17.8 mW from a 0.9 V supply, resulting in a Walden FoM of 9.2 fJ/conv.-step.</t>
  </si>
  <si>
    <t>10.1109/VLSITechnologyandCir46783.2024.10631330</t>
  </si>
  <si>
    <t>Chen, Chao and Yuan, Zhu and Cao, Peng and Xu, Jiawei and Hong, Zhiliang</t>
  </si>
  <si>
    <t>A 71.5-dB SNDR 475-MS/s Ringamp-Based Pipelined SAR ADC with On-Chip Bit-Weight Calibration</t>
  </si>
  <si>
    <t>This paper presents a 13-bit 475-MS/s single-channel pipelined SAR ADC, which utilizes a ring amplifier (ringamp) for residue amplification through an improved bias scheme and common-mode feedback (CMFB). Moreover, the ADC exploits an on-chip bit-weight calibration with signal-dependent pseudo-random noise (PN) injection and a window detector to correct the interstage gain error and DAC mismatch, requiring only 4096 PN-injected samples to calibrate the gain error in the background. As a result, this work achieves a peak SNDR of 71.5dB and consumes 9.93mW from a 1V supply. This corresponds to a state-of-the-art FoMs of 175.3dB and FoMw of 6.8fJ/conv-step.</t>
  </si>
  <si>
    <t>10.1109/VLSITechnologyandCir46783.2024.10631448</t>
  </si>
  <si>
    <t>A 3.32mW 300MS/s 13b Pipelined SAR ADC Using a Time-Assisted Ringamp with Dynamic Slew Rate and Low-Supply Bias</t>
  </si>
  <si>
    <t>This paper presents a time-assisted ringamp topology that relaxes the tradeoff between speed and accuracy in conventional ringamps. In this topology, a time-domain voltage-to-time converter (VTC) enables high speed by boosting the slew rate of the ringamp during coarse open-loop amplification and releases the slew rate for high gain and stability during close-loop fine settling. The Proposed ringamp adopts a dynamic feedback Class-AB bias that needs a supply of only $V_{\mathrm{gs}, \min }+2 V_{\text {dsat }}$ for larger supply headroom; it also eliminates the level-shifting capacitors as in prior works to achieve higher area efficiency and lower parasitic capacitance. A two-stage pipelined SAR ADC in 40 nm CMOS equipped with the proposed techniques achieves a measured SNDR of 67.1 dB and a SFDR of 79.3 dB at $300 \mathrm{MS} / \mathrm{s}$, while consuming 3.32 mW in a 1.1 V supply.</t>
  </si>
  <si>
    <t>10.1109/ESSERC62670.2024.10719555</t>
  </si>
  <si>
    <t>Jiang, Rucheng and Yoo, Jerald</t>
  </si>
  <si>
    <t>A Floating-Ring Hybrid Amplifier Insensitive to PVT and Common-mode Variation without CMFB for High-Speed ADCs</t>
  </si>
  <si>
    <t>Wang, Yaning and Li, Zhenguo and Wang, Peng and Cheng, Yihang and Li, Fule and Hu, Yi and Hou, Jiali and Su, Meng and Li, Mengjiao</t>
  </si>
  <si>
    <t>This paper presents a floating-ring hybrid amplifier (FRHA) insensitive to PVT and common-mode variation, in which a floating power supply is used for the third stage. In differential-mode, the transistors of third stage are forced into the subthreshold region, which improves the loop gain and quickly realizes the pole separation, reducing the times of the oscillation convergence. As for common-mode, a pair of small cross-coupled NMOS is added as the load of first stage, which sharply reduced the common-mode gain without affecting the differential-mode gain much. Moreover, the floating power supply provided by the capacitor has natural common-mode stability. To achieve PVT robustness, a PVT tracking circuit for charging the power supply capacitor is designed, which solves the early shutdown of the third stage caused by insufficient capacitor charge at fast process corner and reduces oscillation cycles due to insufficient phase margin at slow process corner. This FRHA has been applied to a 12-bit 200MS/s pipelined-SAR ADC as residue amplifier (RA) in 65nm CMOS process. The simulation result achieves 67.95dB SNDR at Nyquist frequency and 1.2Vpeak-peak input, yielding a Walden FoM of 5.57 fJ/con-step.</t>
  </si>
  <si>
    <t>10.1109/ISCAS58744.2024.10558189</t>
  </si>
  <si>
    <t>Ceroni, Alessia and Zanoletti, Gabriele and Bonfanti, Andrea and Samori, Carlo</t>
  </si>
  <si>
    <t>A Highly Energy-Efficient FIA-based AZ-free Ring Amplifier for Pipeline-SAR ADCs</t>
  </si>
  <si>
    <t>PRIME</t>
  </si>
  <si>
    <t>10.1109/PRIME61930.2024.10559719</t>
  </si>
  <si>
    <t>This paper presents an ultra-low-power differential Ring Amplifier (RA) that exploits Floating Inverter Amplifiers (FIAs) as building blocks to derive an autozeroing-free, area-and energy-efficient topology. The proposed solution is implemented in a 28-nm bulk CMOS technology with a 0.9-V supply voltage and is used as a residue amplifier for a 500-MS/s Pipeline Successive Approximation Register (SAR) analog-to-digital converter (ADC). Simulations show that the amplifier settles within 500 ps and achieves an input-referred noise of $\mathbf{169}\ \mu \mathbf{V}$ with a power consumption of only $\mathbf{190}\ \mu \mathbf{W}$. These numbers result in a Figure-of-Merit (FoM) of $10.9 nJ \cdot (\mu \mathbf{V})^{2}$, which favorably compares with the state-of-the-art.</t>
  </si>
  <si>
    <t>High-Performance Floating Resistor-based Ring Amplifier for Switched Capacitor Circuits</t>
  </si>
  <si>
    <t>Pundir, Manish and Singh, Bipul Kumar and Kamble, Ninad Bandu and Shah, Ambika Prasad</t>
  </si>
  <si>
    <t>This paper presents a modified bias-enhanced with a floating resistor ring amplifier (FR-RAMP) circuit. The design uses two transistor-based floating resistor that are connected at the first stage to improve the settling time and cross-connections to maintain the high overdrive voltage that is responsible for the high dead-zone voltage. All the circuit simulations are performed with Cadence Virtuoso using industry-standard 45nm CMOS technology. The settling time of the FR-RAMP is only 0.86ns as compared to 7.51ns and 1.12ns for the conventional self-biased ring amplifier (CSB-RAMP) and bias-enhanced ring amplifier (BE-RAMP), respectively. The dead-zone voltage for the proposed FR-RAMP is also improved by 5.24% as compared to CSB-RAMP. Apart from faster settling time and improved dead-zone voltage, the circuit also shows strong immunity to PVT variations making it robust and ideal for high-performance applications.</t>
  </si>
  <si>
    <t>10.1109/NorCAS58970.2023.10305489</t>
  </si>
  <si>
    <t>NorCAS</t>
  </si>
  <si>
    <t>Song, Seungheun and Kang, Taewook and Lee, Seungjong and Flynn, Michael P.</t>
  </si>
  <si>
    <t>A 150-MS/s Fully Dynamic SAR-Assisted Pipeline ADC Using a Floating Ring Amplifier and Gain-Enhancing Miller Negative-C</t>
  </si>
  <si>
    <t>A 150-MS/s fully dynamic SAR-assisted pipeline ADC employs a dynamic, bias-free, floating ring amplifier. A Miller negative capacitance scheme overcomes the limited gain of the residue amplifier. Miller negative capacitance requires no extra circuitry and only needs a small capacitance. The measured SNDR and SFDR of the 28-nm CMOS prototype ADC with a 1 V supply are 67.9 dB and 84.3 dB, respectively. The ADC consumes 1.72 mW resulting in a Walden and a Schreier SNDR FoM of 5.7 fJ/conversion-step and 173 dB, respectively.</t>
  </si>
  <si>
    <t>10.23919/VLSITechnologyandCir57934.2023.10185377</t>
  </si>
  <si>
    <t>Zhan, Mingtao and Jie, Lu and Zhong, Yi and Sun, Nan</t>
  </si>
  <si>
    <t>A 10-mW 10-ENoB 1-GS/s Ring-Amp-Based Pipelined TI-SAR ADC With Split MDAC and Switched Reference Decoupling Capacitor</t>
  </si>
  <si>
    <t>This article presents a 12-bit 1-GS/s ring-amp-based analog-to-digital converter (ADC) with a pipelined and time-interleaved successive approximation register (TI-SAR) hybrid architecture. This architecture utilizes backend time-interleaving for power and design complexity reduction while eliminating the sampling time skew. A ring amplifier (ring-amp) is used in this architecture to significantly reduce the power of residue amplification by about ten times over a prior work. A high-speed PVT-robust ring-amp with split input by splitting the multiplying DAC (MDAC) is proposed to guarantee the performance of the ring-amp under low supply voltage. To improve the power supply rejection ratio (PSRR) of the reference buffer and lower the reference noise without degrading the reference settling speed, a switched reference decoupling capacitor (de-cap) technique is proposed. Flash ADC and backend successive approximation register (SAR) ADCs are also optimized to meet the challenging power efficiency requirement. The ADC implemented in a 28-nm CMOS process achieves 62.5-dB SNDR for Nyquist input. The total power including the reference buffer is 10.6 mW, yielding a Schreier figure of merit ( $\text {FoM}_{S}$ ) of 169.2 dB.</t>
  </si>
  <si>
    <t>10.1109/JSSC.2023.3307435</t>
  </si>
  <si>
    <t>17.5 A 10mW 10-ENOB 1GS/s Ring-Amp-Based Pipelined TI-SAR ADC with Split MDAC and Switched Reference Decoupling Capacitor</t>
  </si>
  <si>
    <t>Pipelined TI-SAR ADC</t>
  </si>
  <si>
    <t>Zhan, Mingtao and Jie, Lu and Sun, Nan</t>
  </si>
  <si>
    <t>Next-generation wireless standards (e.g., WiFi-7) advancing towards wider bandwidth and higher order modulation require ADCs with GHz sampling rates and over 12b resolution. Although conventional pipelined ADCs can satisfy the speed and resolution specifications, their power is usually too high for handset applications, for which $\leq 10\text{mW}$ per channel is desired. Alternatively, time-interleaved (TI) ADCs achieve low power by harnessing efficient low-speed SAR sub-ADCs. However, background timing-skew calibrations bring considerable overhead and place limitations on the input signal. The pipeline/TI-SAR hybrid architecture places the interleaved SAR at the $2^{\text{nd}}$ pipeline stage to avoid the timing skew problem [1]. As the SAR consumes low power and can run asynchronously, this greatly reduces the pipeline backend power and simplifies the clock distribution. However, the residue amplifier is still a power efficiency bottleneck as in a conventional pipeline. In [1], the architecture advantages are shaded by its power-hungry telescopic OTA. This work proposes a ring amplifier with split MDAC to boost the efficiency of the pipelined TI-SAR architecture, which enables a 1GS/s 10-ENOB ADC which consumes only 6.9mW. For high-speed ADCs, the power and area overhead of the reference buffer is also a critical issue. This work proposes a reference decoupling capacitor (de-cap) switching technique that reduces the reference buffer power to only 3.7mW, and the total de-cap size to only 44pF, while maintaining excellent high-frequency performance. Overall, this work achieves $\text{FoM}_{\mathrm{s}}$ of 171.1 and 169.2dB with or without the reference buffer, which outperforms all reported works with $\mathrm{f}_{\mathrm{s}} &gt; 600\text{MS}/\mathrm{s}$.</t>
  </si>
  <si>
    <t>10.1109/ISSCC42615.2023.10067475</t>
  </si>
  <si>
    <t>Cao, Yuefeng and Zhang, Minglei and Zhu, Yan and Chan, Chi-Hang and Martins, R. P.</t>
  </si>
  <si>
    <t>10.3 A Single-Channel 12b 2GS/s PVT-Robust Pipelined ADC with Critically Damped Ring Amplifier and Time-Domain Quantizer</t>
  </si>
  <si>
    <t>High-speed pipelined ADCs rely on fast and accurate residue amplification which often necessitates calibration, thus suffering from potential convergence issues, extra area/power overhead, and higher test costs. The state-of-the-art open-loop (OL) residue amplifiers (RAs) accommodate short amplification time [1] with decent calibration-free gain variation over PVT [2], reaching higher performance is challenging due to the absence of closed loop (CL) assistance. A ring-amp in a CL topology is a promising alternative, showing a $2 \times$ amplification within 420ps in a 16nm process [3]. Its ring-able nature, however, imposes a precise dead-zone (DZ) control for optimum performance over PVT in high-speed applications, which in turn loses the calibration-free characteristic common in CL architectures. This work presents a calibration-free critically damped ring amplifier (CDRA) exploited in a time-domain (TD) ADC assisted pipelined ADC. The CDRAs retain $4\times/8\times$ PVT-stable amplification within 130ps, facilitating a single-channel 12b 2GS/s ADC in 28nm CMOS with 60.4dB SNDR at Nyquist.</t>
  </si>
  <si>
    <t>10.1109/ISSCC42615.2023.10067687</t>
  </si>
  <si>
    <t>A 12-GS/s 12-b 4× Time-Interleaved ADC Using Input-Independent Timing Skew Calibration With Global Dither Injection and Linearized Input Buffer</t>
  </si>
  <si>
    <t>This article presents a 12-GS/s 12-bit  $4{\times }$  time-interleaved (TI) pipelined analog-to-digital converter (ADC), which utilizes a global dither injection (GDI) scheme to facilitate an input-independent background timing skew calibration. The GDI scheme adds dithers into the input signal of the push-pull source follower (PP-SF) in the input buffer (IBF), avoiding undetectable skews in conventional local dither injection (LDI) schemes. Meanwhile, the perturbations between the input signal and dither are mitigated by cross-coupled capacitive networks. This work also significantly improves the efficiency of the interleaver using the following techniques: first, the PP-SF-based IBF is linearized by a self-adaptive current compensation (SACC), achieving high linearity under 1.2-V low supply voltage headroom. Second, the speed of the 12-bit channel is lifted to 3 GS/s in 28-nm CMOS using a sturdy ring amplifier (SRingAmp) with feedforward (FF), which enables a nonhierarchical interleaver with a small interleaving factor of  $4{\times }$ . The time-interleaved ADC attains a 54.1-dB SNDR and a 66.0-dB SFDR under a near-Nyquist input with 179.8-mW power consumption, translating into a Walden figure of merit (FoM) of 36.2 fJ/conversion step and a Schreier FoM of 159.3 dB.</t>
  </si>
  <si>
    <t>10.1109/JSSC.2024.3482567</t>
  </si>
  <si>
    <t>Cao, Yuefeng and Zhang, Minglei and Zhu, Yan and Martins, R. P. and Chan, Chi-Hang</t>
  </si>
  <si>
    <t>22.1 A 12GS/s 12b 4× Time-Interleaved Pipelined ADC with Comprehensive Calibration of TI Errors and Linearized Input Buffer</t>
  </si>
  <si>
    <t>10.1109/ISSCC49657.2024.10454350</t>
  </si>
  <si>
    <t>Direct RF sampling relieves the analog front-end design and delivers high system flexibility. In $\gt10 \mathrm{GS} / \mathrm{s}\gt10 \mathrm{~b}$ ADCs, time-interleaving (TI) is inescapable [1–3], while the number of channels and their front-end components should be minimized to achieve low power and adequate linearity for a wideband input. Moreover, the complexity and hardware cost associated with background calibrations of TI impairments should be minimized. However, prior calibrations face challenges to be comprehensive, which either confine the applicable input [1–3] or the accuracy [4, 5]. This work presents a global dither-injection-facilitated comprehensive calibration of TI errors (CCTI), which features an inherent input-independent characteristic like the analog calibration of [5], but more comprehensively corrects all sources of skew. The CCTI is instantiated in a 12GS/s 12b ADC in 28nm, which is only aggregated by 4 TI channels (CHs), enabling a single input buffer (IBF) with direct sampling TI front-end for high energy efficiency. The IBF works under a 1.2V supply voltage headroom and is linearized by a self-adaptive current-compensation cell (SACC-cell), accommodating $\gt65 \mathrm{~dB}$ SFDR over the Nyquist bandwidth. The ADC dissipates 179.8mW power and measures 54.1dB Nyquist SNDR, yielding 36.2fJ/conv.-step $\mathrm{FoM}_{\mathrm{w}}$ and 159.3dB $\mathrm{FoM}_{\mathrm{s}}$.</t>
  </si>
  <si>
    <t>Lin, Yajun and Liu, Xun and Leung, Ka Nang</t>
  </si>
  <si>
    <t>A Bandwidth-Boosted Hybrid LDO With Spike-To-Time Converter for Near-Threshold Regulation</t>
  </si>
  <si>
    <t>A fully integrated output-capacitorless hybrid low-dropout regulator (HLDO) with enhanced transient response and tight regulation, able to operate at ultralow supply, is proposed in this article. The proposed HLDO contains a dual-control-loop structure to separate the proportional and derivative controls. A spike-to-time converter is used in the derivative control loop to convert the output transient spikes into digital signals and then activates the digital control loop to adjust the output current rapidly to speed up the recovery of output. In the proportional control loop, an analog controller based on the ring-amplifier structure with the proposed compensation scheme utilizes a hybrid algorithm to achieve a rippleless output. The proposed HLDO is fabricated in a 65-nm CMOS process with a regular threshold voltage of about 0.45 V. The chip area is 0.0302 mm2. The total on-chip capacitance is 4.4 pF. The minimum supply voltage is as low as 0.5 V with a minimum dropout voltage of 20 mV. At 1-V supply, the measured undershoot at the output is 142 mV and its settling time is 17 ns when the output current increases from 100 μA to 300 mA in 5 ns. The figure-of-merit is 2.05 fs.</t>
  </si>
  <si>
    <t>10.1109/TPEL.2023.3347254</t>
  </si>
  <si>
    <t>Li, Manxin and Lee, Calvin Yoji and Venkatachala, Praveen Kumar and ElShater, Ahmed and Miyahara, Yuichi and Sobue, Kazuki and Tomioka, Koji and Moon, Un-Ku</t>
  </si>
  <si>
    <t>A Rail-to-Rail 12 MS/s 91.3 dB SNDR 94.1 dB DR Two-Step SAR ADC With Integrated Input Buffer Using Predictive Level-Shifting</t>
  </si>
  <si>
    <t>Two-Step</t>
  </si>
  <si>
    <t>10.1109/JSSC.2023.3308121</t>
  </si>
  <si>
    <t>Input buffers can be used to reduce the input load of high-resolution discrete-time (DT) Nyquist analog-to-digital converters (ADCs), which can be challenging to drive, particularly at high sampling rates, because of the large input sampling capacitance needed to reduce thermal noise. An input driving technique called predictive level-shifting is proposed to drive rail-to-rail signal swing without increasing the buffer supply rail for high linearity. This article demonstrates an easy-to-drive two-step successive approximation register (SAR) ADC with integrated input buffer, achieving 91.3 dB peak signal-to-noise-and-distortion ratio (SNDR) and 94.1 dB dynamic range (DR) with 6.6 V peak-to-peak differential signal swing and 4 MHz input frequency at 12 MS/s with 30.41 mW power consumption, demonstrating the best performance among the published literature.</t>
  </si>
  <si>
    <t>High Voltage</t>
  </si>
  <si>
    <t>Li, Manxin and Lee, Calvin Yoji and ElShater, Ahmed and Miyahara, Yuichi and Sobue, Kazuki and Tomioka, Koji and Moon, Un-Ku</t>
  </si>
  <si>
    <t>10.4 A Rail-to-Rail 12MS 91.3dB SNDR 94.1dB DR Two-Step SAR ADC with Integrated Input Buffer Using Predictive Level-Shifting</t>
  </si>
  <si>
    <t>Recent years have witnessed the development of high-resolution ADCs &gt;14b utilizing the power-efficient SAR topology at medium speed (1-20MSps) [1–4]. However, high-resolution discrete-time Nyquist ADCs are difficult to drive, especially at high sampling frequencies, due to their large input sampling capacitance required to suppress thermal noise. Standalone general-use buffers are costly since a wide supply-range is needed to maintain linearity across signal swing resulting in low power-efficiency. Integrated driving techniques such as [5] have also been explored although the use of the embedded buffer inside the SAR loop requires each SAR decision trial to resettle through the bandwidth of the buffer, while also requiring a separate larger power supply (2.5V) to accommodate the 1.8Vpp signal swing. This work presents the predictive level-shifting integrated driving technique, implemented in a two-step SAR ADC with 3.3V/1.8V supplies, capable of processing rail-to-rail 6.6Vppd input, resulting in a peak SNDR of 91.3dB with a 4MHz input signal at 12MS/s.</t>
  </si>
  <si>
    <t>10.1109/ISSCC42615.2023.10067703</t>
  </si>
  <si>
    <t>Lyu, Yanjin and Hu, Yuanqi</t>
  </si>
  <si>
    <t>A 2.30 NEF Split-Steering Amplifier for Switched-Capacitor Circuits With  $-$ 14.2-dB CM-CM Gain and 100-V/ $\mu$ s Slew Rate</t>
  </si>
  <si>
    <t>This article presents three techniques to improve the split-steering amplifier’s (SSA) performance and robustness. At the system level, differential-mode charge neutralization (DMCN) is introduced first to reset the circuit with minimum burden. Second, a DMCN-compatible common-mode feedforward (CMFF) strategy is introduced to reduce the impact of common-mode (CM) disturbance without introducing extra noise or sacrificing the bandwidth. The above two techniques are universal and can be applied in other pseudo-differential (PD) amplifier architectures. As for circuit implementation, two ring amplifiers (RAs) with different dead zones (DZs) are paralleled with the SSA to improve the slew rate (SR) of the overall amplifier. Dynamic bias adjustment is used to increase the response speed of the RAs and ensure that they will not be activated after slewing, which is critical to keep the overall amplifier low noise. The measured results demonstrate a  $-$ 14.2-dB CM-CM gain and 11.7 times SR boosting. The measured noise efficiency factor (NEF) is 2.30, and  $\overline{V_{n}^2} \cdot I_{\rm supply}$  is 1.49 times overperforming previous works.</t>
  </si>
  <si>
    <t>10.1109/JSSC.2024.3440266</t>
  </si>
  <si>
    <t>Zhang, Xiongbo and Wu, Qingsen and Wang, Yuan and Li, Lin and Ye, Zuochang</t>
  </si>
  <si>
    <t>ASID</t>
  </si>
  <si>
    <t>Design Optimization</t>
  </si>
  <si>
    <t>Technology Generic Delta-Sigma ADC Design with gm/ID Methodology</t>
  </si>
  <si>
    <t>In contrast to traditional Operational Transconductance Amplifiers (OTAs), ring amplifiers present notable advantages in terms of superior performance and ease of scaling, rendering it a favored choice in analog circuit design. However, it is hard to use traditional hand-calculation in determining its optimal sizing, posing a substantial challenge for designers in sizing the ring amplifier. To address these challenges, this paper introduces a systematic gm/ID-based design method for the self-biased ring amplifier, which is automated within the analog design tool TED. The feasibility of the design procedure is verified through simulations using 65nm and 180nm technologies. Furthermore, the proposed design methodology is applied to a practical Delta-Sigma Modulator (DSM) design, resulting in over 100dB SNDR and 100kHz bandwidth.</t>
  </si>
  <si>
    <t>10.1109/ASID60355.2023.10426347</t>
  </si>
  <si>
    <t>Hsieh, Sung-En and Wu, Tzu-Chien and Hou, Chun-Chih</t>
  </si>
  <si>
    <t>Good FoM with simple OTA</t>
  </si>
  <si>
    <t>A 1.8GHz 12b Pre-Sampling Pipelined ADC with Reference Buffer and OP Power Relaxations</t>
  </si>
  <si>
    <t>10.1109/ISSCC42615.2023.10067258</t>
  </si>
  <si>
    <t>Hu, Hang and Vesely, Vladimir and Moon, Un-Ku</t>
  </si>
  <si>
    <t>This paper demonstrates a proposed architecture of multi-stage noise-shaping (MASH) structure with noise shaping successive-approximation (NSSAR) ADC. The proposed intrinsic stable $4^{\mathrm{t}\mathrm{h}}$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</si>
  <si>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A 12b 1.5GS/s Single-Channel Pipelined SAR ADC with a Pipelined Residue Amplification Stage</t>
  </si>
  <si>
    <t>10.1109/CICC57935.2023.10121270</t>
  </si>
  <si>
    <t>Pipelined SAR ADCs have become popular due to their excellent speed, resolution, and power efficiency. In advanced processes, the single-channel pipelined SAR ADC has gone beyond 1GS/s with $\geq$10b resolution [1–2]. The key operation in a pipelined SAR is the residue amplification (RA) which realizes residue transfer and provides interstage gain, but it also constitutes the speed bottleneck. Fig.1 (top) depicts the typical time allocation of the three-stage pipelined SAR architecture that is widely adopted to achieve both high resolution and speed. The current and next stages both need to participate in the current-stage residue amplification, consuming a significant timing budget for each stage. A high-bandwidth residue amplifier can reduce its amplification time, but it is power-hungry especially for the critical lst-stage residue amplifier that requires both high linearity and gain. Removing the time-consuming residue amplification and using passive residue transfer can tackle this bottleneck [3]. However, the lack of interstage gain increases the noise and linearity requirement for the succeeding stages, thereby limiting the ADC accuracy. In this work, we present a new pipelined RA stage scheme that allows the RA to run in parallel with the SAR conversions, thus breaking the speed bottleneck. To achieve both high bandwidth and power efficiency, we use a fast fully differential ring amplifier and a high-speed open-loop amplifier to implement the critical $1^{\mathrm{s}\mathrm{t}}-$stage and relaxed $2^{\mathrm{n}\mathrm{d}}-$stage RAs, respectively. The 12b single-channel prototype operates at 1. 5GS/s and achieves 58. 5dB SNDR with a Nyquist input while consuming 21.3mW.</t>
  </si>
  <si>
    <t>Xiang, Yuguo and Zhou, Dayan and Song, Minjia and Zhai, Danfeng and Lan, Jingchao and Ren, Junyan and Ye, Fan</t>
  </si>
  <si>
    <t xml:space="preserve"> TVLSI</t>
  </si>
  <si>
    <t>A Comprehensive Digital Calibration for Pipelined ADCs Using Cascaded Nonlinearity Correction</t>
  </si>
  <si>
    <t>This brief presents a digital calibration for pipelined analog-to-digital converters (ADCs) utilizing the cascaded nonlinearity correction (CNC) method. By cascading three correction layers for compensating nonlinearities in different parts of pipelined ADC, it comprehensively calibrates distortion in both ADC front end and back end with a low hardware cost. In addition, this work employs a discriminative fine-tuning least-mean-square (DFT-LMS) algorithm with varying step sizes for different layers, thereby improving both the convergence speed and the accuracy. An 800-MS/s, 12-bit ring amplifier-based pipelined ADC is presented to verify the proposed calibration technique. With calibration, the SFDR has a 26.7-dB improvement at low frequency and 23.6-dB improvement at Nyquist frequency, resulting in over 6-dB improvement compared with prior-art calibration techniques. The calibration algorithm has been verified on a TSMC 28-nm CMOS process. The experimental results show that the proposed ADC calibrator has an area of 6592  $\mu$ m $^2$  and consumes 5.31 mW at 800-MHz clock rate.</t>
  </si>
  <si>
    <t>10.1109/TVLSI.2024.3496669</t>
  </si>
  <si>
    <t>Calibration focus</t>
  </si>
  <si>
    <t>Kwon, Yigi and Lee, Sangwoo and Lee, Changuk and Yoon, Hyunchul and Min, Byounghan and Chae, Youngcheol</t>
  </si>
  <si>
    <t>An 11bit 360MS/s Pipelined SAR ADC with Dynamic Negative-C Assisted Residue Amplifier</t>
  </si>
  <si>
    <t>Pipelined SAR ADCs are widely used for moderate-to-high resolution applications. In this architecture, a residue amplifier plays a key role in speed and linearity, so it is inevitable that the amplifier consumes a large amount of power to achieve the target performance. Several amplifier topologies such as Gm-based amplifier, ring amplifier, and floating inverter amplifier (FIA) [1]–[3] have been developed to improve energy efficiency and represent a successful alternative to conventional OTAs. However, achieving high bandwidth while maintaining good energy efficiency of ADCs is still very challenging.</t>
  </si>
  <si>
    <t>10.1109/A-SSCC58667.2023.10347949</t>
  </si>
  <si>
    <t>Xu, Qiuyan and Lin, Chung-Ching and Wadaskar, Aditya and Hu, Huan and Cabric, Danijela and Gupta, Subhanshu</t>
  </si>
  <si>
    <t>A 10ns Delay Range 1.5GHz BW True-Time-Delay Array-Based Passive-Active Signal Combiner with Negative-Cap Stabilized RAMP for Fast Precise Localization</t>
  </si>
  <si>
    <t>Maximizing gain in beamforming arrays for emerging communications-on-the-move applications is key in highly resilient networks. Recent studies have demonstrated the rainbow beamtraining method as an effective solution for spatio-spectral mapping in analog/hybrid arrays but require large delay-bandwidth products. In this work, a proof-of-concept 2-channel 1.5GHz bandwidth 10ns maximum delay spatial signal processor is proposed. The angle-of-arrival estimation error is significantly reduced to ±1.5° compared to prior implementations with a smaller delay range. Multi-stage buffer-less switched-capacitor array enables large delay-bandwidth product of 15. A passive-active amplifier-based combination scheme supports the wideband operation minimizing power and distortion. A negative-capacitance compensated ring-amplifier with stabilization is proposed as part of the wideband signal combiner. The 2-channel system consumes 37.3mW/channel and 0.45mm2 in 65nm CMOS.</t>
  </si>
  <si>
    <t>10.1109/RFIC61187.2024.10600032</t>
  </si>
  <si>
    <t>RFIC</t>
  </si>
  <si>
    <t>RF</t>
  </si>
  <si>
    <t>Miyauchi, Ryoichi and Furusawa, Taketo and Hirano, Ryota and Hyogo, Akira</t>
  </si>
  <si>
    <t>The Fully Differential Ring Amplifier with Wide Output Voltage Range Using Correlated Level Shifting Technique for The Pipelined ADCs</t>
  </si>
  <si>
    <t>This paper describes the fully differential ring amplifier with wide output voltage range using correlated level shifting for the pipelined analog to digital converts. In the fine process, the problem of ring amplifier is low dc gain and narrow output voltage range. To overcome these problems, we proposed the novel ring amplifier using cascode circuit and correlated level shifting. From the simulation results, it is confirmed that the proposed circuit improves the gain and output voltage range compared to conventional circuits. Details are given in the paper.</t>
  </si>
  <si>
    <t>10.1109/ITC-CSCC62988.2024.10628273</t>
  </si>
  <si>
    <t>ITC-CSCC</t>
  </si>
  <si>
    <t>An Improved MOS Self-Biased Ring Amplifier and Modified Auto-Zeroing Scheme</t>
  </si>
  <si>
    <t>The self-biased ring amplifier (SBRA) is characterized by high power efficiency without the need for external bias and good stability when process, supply voltage, and temperature (PVT) variations are considered. This brief presents an improved SBRA structure implemented by full MOS devices. A cross-coupled pMOS and nMOS pair is used for MOS self-biasing to embed a dead-zone voltage, which reduces the settling time of output. In addition, a modified auto-zeroing scheme is proposed in this brief. A switch-controlled path is introduced in the circuit to improve the stability and linearity, and the load capacitor can be eliminated. The proposed ring amplifier and auto-zeroing scheme is used in a sample-and-hold circuit and has simulated SNR of 68.98 dB for a Nyquist frequency input sampled at 200 MS/s with a 65-nm technology.</t>
  </si>
  <si>
    <t>10.1109/TVLSI.2023.3242821</t>
  </si>
  <si>
    <t>Chen, Kexu and Li, Di and Chen, Dongdong and Chai, Changchun</t>
  </si>
  <si>
    <t>Zhu, Zhangming and Ye, Dongxian and Li, Dengquan and Zhao, Xin and Zhou, Zecheng and Ding, Ruixue</t>
  </si>
  <si>
    <t>A 13b 280MS/s Partial-Interleaving Pipelined-SAR ADC with Active Bias-Enhanced Ring Amplifier and Background Calibration</t>
  </si>
  <si>
    <t>In this paper, a compact 13b 280MS/s partial-interleaving (PI) pipelined-SAR ADC with inter-stage ring amplifier sharing is presented, which improves the conversion speed while maintaining low power consumption. To improve the settling speed, an active bias-enhanced ring amplifier is proposed. A background calibration is employed for gain error and timing skew in the first pipeline stage. The prototype ADC achieves 59.5 dB SNDR and 70.7 dB SFDR with Nyquist input frequency. Consuming 9.6 mW at 1.2 V supply, the Walden FoM and Schreier FoM are $44.4 \mathrm{fJ} /$ conv.-step and 161.1 dB, respectively.</t>
  </si>
  <si>
    <t>10.1109/ESSERC62670.2024.10719402</t>
  </si>
  <si>
    <t>Singh, Bipul Kumar and Pundir, Manish and Shah, Ambika Prasad</t>
  </si>
  <si>
    <t>Current Mirror-based High-Performance Ring Amplifier for Switched Capacitor Circuits</t>
  </si>
  <si>
    <t>ICECS</t>
  </si>
  <si>
    <t>Ring Amplifiers are the better alternatives to traditional OTAs in a Switched capacitor and other applications because of their ability to achieve efficient amplification, rail to rail output swing in scaled environments. In this paper, an improved self-biased current mirror resistor-based ring amplifier (CMR-RAMP) is presented. The design consists of four transistors that are connected at the second stage to improve settling time as well as dead zone voltage. The implementation and simulations of designs are performed with Cadence Virtuoso using 45nm CMOS technology at $V_{dd}=1V$ and 27°C of operating temperature. The settling time and dead zone voltage achieved by the CMR-RAMP is 3.3ns and 988.1mV which is $0.49\times$ and $1.21\times$ as compared to the settling time and dead zone voltage of a conventional self-biased ring amplifier (CSB-RAMP), respectively. Apart from faster settling time and improved dead-zone voltage, the circuit also shows strong immunity to PVT variations making it suitable for robust and high-performance switched capacitor circuits.</t>
  </si>
  <si>
    <t>10.1109/ICECS58634.2023.10382783</t>
  </si>
  <si>
    <t>Li, Qidi and Xir, Youze and Zhang, Bing and Wang, Zirui and Geng, Li</t>
  </si>
  <si>
    <t>A 12bit 160MS/s Pipelined SAR ADC with a MOS Self-Biased Cascoded Ring Amplifier</t>
  </si>
  <si>
    <t>In this design, a new structure of ring amplifier (RA) is proposed to meet high-speed applications, which uses low threshold voltage transistors to increase the charge rate for capacitors. The stability is ensured by increasing the dead-zone voltage using series-connected transistors. In this design, it is utilized as an inter-stage amplifier in a 160 MS/s, 12 bits pipelined successive approximation (pipeline SAR) analog-to-digital converter (ADC). The pipeline SAR ADC is designed with a 55 nm CMOS process and occupies an overall chip area of 500 × 170 µm2. Without calibration, the dynamic performance of ADC achieves 58.56 dB for SNDR and 69.14 dB for SFDR.</t>
  </si>
  <si>
    <t>10.1109/ICTA60488.2023.10364249</t>
  </si>
  <si>
    <t>ICTA</t>
  </si>
  <si>
    <t>Tang, Zhiyuan and Chen, Gong and Liu, Qingqing and Zhang, Jie and Yang, Wenzhao</t>
  </si>
  <si>
    <t>Analog Triggered Asynchronous Clocking Technique Based on the Ring Amplifier in Pipeline ADC</t>
  </si>
  <si>
    <t>10.1109/ICCC56324.2022.10065645</t>
  </si>
  <si>
    <t>A design technique for the analog triggered asynchronous clocking control technique for the pipeline ADC is presented, which is convenient for the realization of highly integrated ADCs. The analog trigger technique is implemented with dynamic-power residue amplifiers such as ring amplifiers (RAMPs) inside ADC to generate the ready signal, so the asynchronous processing is realized, which solves the design problem of establishing a high-frequency clock inside the highly integrated ADCs and completes the low-power designs. Simulation results of the adopted fully-differential RAMP using 130nm CMOS process models, supply of 1.2V, and clock frequency of 200MHz. Compared with the ready signal generated by the dynamic comparator in the SAR ADC, the results show that the duty cycle generated by the RAMP is 50%, and the setting up time is 114.1ps, which is more suitable for high-speed design.</t>
  </si>
  <si>
    <t>Clocking</t>
  </si>
  <si>
    <t>Lim, Yong and Lee, Jaehoon and Lee, Jongmi and Lim, Kwangmin and Oh, Seunghyun and Lee, Jongwoo and Kwak, Sung-Ung</t>
  </si>
  <si>
    <t>9.2 A 2.08mW 64.4dB SNDR 400MS/s 12b Pipelined-SAR ADC using Mismatch and PVT Variation Tolerant Dynamically Biased Ring Amplifier in 8nm</t>
  </si>
  <si>
    <t>Ring amplifiers [1–9] are promising energy-efficient alternatives to OTAs for switched-capacitor residue amplifiers. A ring amplifier is essentially a cascaded multi-stage inverter-based amplifier that is stabilized by a dominant pole at the last stage output with sub-threshold biasing. Although ring amplifiers offer slew-based charging, wide output swing, and high gain, the last stage biasing is still problematic considering mismatch and PVT variation. The self-biased ring amplifier [1] (Fig. 9.2.1 (a)) biases the last stage with a resistor placed in the $2^{\text {nd }}$-stage. While this IR-drop-based biasing effectively tracks first-order PVT variation and demonstrates a reasonable tolerance to VT variation [2], covering a wide range of variations with a fixed resistance is challenging due to the nonlinear relationship between $\left(V_{G S}-V_{T H}\right)$ and $I_{D S}$. The fixed resistor is replaced with a CMOS resistor [3–6] (Fig. 9.2.1 (b)) to provide flexibility in the last stage biasing using bias voltages $V_{B H}$ and $V_{B L}$. However, generating the optimum bias voltages without external tuning requires complex off-chip background digital calibration with ring amplifier behavior monitoring circuits $[4,5]$ or dither-injection-based histogram analysis [6]. The conventional class-AB amplifier bias circuit is adopted in [7, 8] (Fig. 9.2.1 (c)) for the optimum bias voltage generation without calibration. In addition, the $2^{\text {nd }}$-stages are also biased using the current mirrors with AC-coupled capacitors. Although this current mirror-based biasing offers stable performance across PVT variation, mismatch remains a concern. Mismatch is particularly challenging for energy efficient ring amplifiers because, unlike conventional class-AB amplifiers, it is desirable to design the last two stages with small-sized transistors for wide internal node bandwidth with low quiescent current by reducing the capacitive loading of the preceding stages. We introduce a dynamically biased ring amplifier to provide mismatch and PVT variation tolerance, and apply it in a 12b $400 \mathrm{MS} / \mathrm{s}$ pipelined-SAR ADC, achieving Walden and Schreier FoMs of $3.8 \mathrm{fJ} / \mathrm{c}$. s. and $174.2 \mathrm{~dB}$, respectively, without any ring amplifier bias or residue gain calibration.</t>
  </si>
  <si>
    <t>10.1109/ISSCC49657.2024.10454422</t>
  </si>
  <si>
    <t>Zainubia and Singh, Bipul Kumar and Pundir, Manish and Dubey, Subhash Chander and Shah, Ambika Prasad</t>
  </si>
  <si>
    <t>Parallel-Series Diode-based Ring Amplifier for Switched Capacitor Circuits</t>
  </si>
  <si>
    <t>In this paper, a new ring amplifier architecture is proposed. The new architecture uses a parallel-series diode-connected resistor in place of a resistor in the second stage of the conventional self-biased ring amplifier. The settling time, dead zone voltage, and output voltage of the ring amplifier all are improved to a great extent. The proposed modification is implemented and verified using simulations in Cadence Virtuoso with 45nm industry standard CMOS technology. The simulation results demonstrate that the modified ring amplifier achieves a settling time of 3.51 ns and the dead zone voltage is 998.60 mV which is $0.54 \times$ and $1.21 \times$ than that of the conventional self-biased ring amplifier. 2000 Monte Carlo simulations on settling time show the proposed circuit is robust against the process variations and has minimum deviation.</t>
  </si>
  <si>
    <t>10.1109/VLSID60093.2024.00031</t>
  </si>
  <si>
    <t>VLSID</t>
  </si>
  <si>
    <t>Fu, Yecong and Jian, Mingchao and Zheng, Jiwei and Guo, Chunbing</t>
  </si>
  <si>
    <t>A 100MS/s 12 Bit SAR-assisted Pipeline ADC with Gain-enhanced Fully Differential Ring Amplifier</t>
  </si>
  <si>
    <t>A 12 bit 100 MS/s SAR-assisted pipeline ADC with a 6-bit SAR ADC for the first stage and a 7-bit SAR ADC for the second stage is presented. The sub-ADCs adopt the upper plate sampling asynchronous SAR logic. The gain-enhanced fully differential ring amplifier acts as a residue amplifier, providing high-precision settling and accommodating large signal swings. The cascoded output stages are designed in the ring amplifier to enhance the closed loop accuracy. A prototype ADC has been designed and simulated using TSMC65nm CMOS technology, and it operates with a standard 1.2 V supply voltage.The SNDR and ENOB is 63.6dB and 10.28bit respectively from the simulation results, with a Nyquist frequency input sampled at 100 MS/s. The ADC achieves a FoM of 32.01 fJ/conversion-step.</t>
  </si>
  <si>
    <t>10.1109/IWS58240.2023.10222791</t>
  </si>
  <si>
    <t>IWS</t>
  </si>
  <si>
    <t>Liu, Bin and Li, Nannan and Chen, Xuhui and Dai, Zhichao and Ge, Yufeng and Jiang, Zheng and Qi, Huanhuan and Zhang, Jie and Wang, Jinfu and Wang, Xiaofei and Chen, Zhenhai and Xue, Yan and Zhang, Hong</t>
  </si>
  <si>
    <t>Artificial Neural Network Based Calibration for a 12 b 250 MS/s Pipelined-SAR ADC With Ring Amplifier in 40-nm CMOS</t>
  </si>
  <si>
    <t>This paper presents a 2-stage pipelined-SAR ADC with artificial-neural-network (ANN) based digital calibration algorithm to calibrate the mismatch error in the  $1^{\mathrm {st}}$ -stage capacitive DAC (CDAC) and the inter-stage gain error (IGE) together. Previous ANN-based calibration schemes suffer from excessive power and hardware overhead due to the large number of network parameters. To facilitate hardware implementation, the proposed algorithm only requires  $N_{1}+1$  input parameters ( $N_{1}$  is the resolution of the  $1^{\mathrm {st}}$ -stage SAR ADC), in which the overall output of the  $2^{\mathrm {nd}}$ -stage SAR ADC is combined into a single parameter. In addition, the ANN utilizes a single-neuron hidden layer with linear activation function to calculate the actual bit weight of the ADC, remarkably reducing the hardware overhead and power consumption of the calibration circuit. The prototype 12-bit, 250 MS/s pipelined-SAR ADC with “loop-unrolled” architecture is implemented in 40-nm CMOS, in which a ring amplifier with improved bias circuit is used to realize a robust closed-loop gain for residue amplification. With the ANN-based calibration circuit implemented in an FPGA, the calibrated ADC achieves the SNDR of 65.0 dB and the SFDR of 84.0 dB at Nyquist input (124 MHz), with a Schreier figure of merit of 169.0 dB and a Walden figure of merit of 14.0 fJ/conv-step. The ADC core consumes 4.95 mW, with an active area of only 0.013 mm2.</t>
  </si>
  <si>
    <t>10.1109/TCSI.2024.3429309</t>
  </si>
  <si>
    <t>Lim, Yong and Lee, Jaehoon and Lee, Jongmi and Lim, Kwangmin and Oh, Seunghyun and Lee, Jongwoo</t>
  </si>
  <si>
    <t>A 2.08-mW 64.4-dB SNDR 400-MS/s Pipelined- SAR ADC Using Mismatch and PVT Variation Tolerant Dynamically Biased Ring Amplifier in 8 nm</t>
  </si>
  <si>
    <t>In this article, we introduce a new dynamically biased ring amplifier that is tolerant to mismatch and PVT variation without requiring bias calibration, and we verify it in a 12-bit 400-MS/s pipelined-SAR analog-to-digital converter (ADC), fabricated in an 8-nm FinFET process. Our novel ring amplifier solves the biasing issues inherent in conventional ring amplifiers while maintaining the benefits of high gain, slew-based charging, and nearly rail-to-rail output swing. We also propose a technique to enhance the DC accuracy of a switched-capacitor common-mode feedback (CMFB) without consuming additional power, which we named feedback voltage sampling CMFB. Furthermore, we introduce a full-scale matching residue amplification technique for the prototype pipelined-SAR ADC to utilize the top-plate input sampling for the first-stage SAR ADC, resulting in faster and lower power conversion. The prototype ADC demonstrates the robustness of our dynamically biased ring amplifier to mismatch and PVT variation without any interstage gain, bias, or reference calibration, and achieves 64.4-dB SNDR and 77.6-dB SFDR for a low-frequency input while consuming 2.08 mW. This measured performance is equivalent to Walden and Schreier FoMs of 3.8 fJ/conversion $\cdot $ step and 174.2 dB, respectively.</t>
  </si>
  <si>
    <t>10.1109/JSSC.2024.3471915</t>
  </si>
  <si>
    <t>Wang, Shao-Yu and Lee, Tai-Cheng</t>
  </si>
  <si>
    <t>An 800-MS/s 8.2-ENOB TDC-Assisted Pipelined-SAR ADC With Parallel Conversion</t>
  </si>
  <si>
    <t>This brief presents a ring amplifier embedded with the time-to-digital converter (TDC) to implement parallel conversion techniques in a pipelined-SAR ADC. The ring amplifier, functioning as the residue amplifier, has a crucial role of providing information for the time-domain quantizer. This technique need no additional complex circuits and capacitors for applying parallel conversion techniques, resulting in 20% sampling rate boost. Fabricated in a 28-nm CMOS technology, the ADC achieves a 45.06-dB SNDR at 800 MS/s and consumes 4.84 mW with a 0.9-V supply, yielding a Walden FOM of 41.4 fJ/conv-step.</t>
  </si>
  <si>
    <t>10.1109/TCSII.2024.3445653</t>
  </si>
  <si>
    <t>Hsu, Chao-Yen and Lee, Tai-Cheng</t>
  </si>
  <si>
    <t>A Calibration-Free 9.3-ENOB 1-GS/s Pipelined ADC With PVT-Insensitive Nested Ring Amplifiers</t>
  </si>
  <si>
    <t>This paper presents a nested ring amplifier with dynamic-cascode-bias and gain-boosting techniques. The proposed amplifier achieves a gain of 90 dB while preserving the high-slew capability. The amplifier is employed in a MDAC for a calibration-free 11-bit 1-GS/s single-channel pipelined ADC. Furthermore, the proposed biasing circuits are utilized to alleviate PVT sensitivity. Fabricated in a 28-nm CMOS technology, the ADC achieves a 61.72-dB SFDR and 53.52-dB SNDR at a Nyquist input, while consuming 14.7 mW from a 1-V supply and yielding Schreier and Walden figure-of-merit (FoM) values of 159 dB and 37.9 fJ/conv.-step, respectively.</t>
  </si>
  <si>
    <t>10.1109/TCSII.2024.3466902</t>
  </si>
  <si>
    <t>A Generated 4 GS/s 124.6 mW 8× Time-Interleaved SAR-VCO ADC with 9.1 ENOB</t>
  </si>
  <si>
    <t>Liu, Zhaokai and Nikolić, Borivoje</t>
  </si>
  <si>
    <t>This work presents an eight-way time-interleaved SAR-VCO ADC implemented in the Intel 16 process that operates at $4 \mathrm{GS} / \mathrm{s}$ with 9.1 ENOB resolution. The sub-ADC design combines SAR and time-domain data conversion and uses a ring amplifier for the interstage residue amplification. The ADC achieves SNDR and SFDR of 56.5 dB and 72.9 dB with a Nyquist frequency input. The ADC core occupies $0.36 \mathrm{~mm}^{2}$ and consumes 124.6 mW, yielding the FoM ${ }_{\mathrm{W}}$ and the $\mathrm{FoM}_{\mathrm{S}}$ of $57.1 \mathrm{fJ} /$ conv.-step and 158.4 dB. The implemented ADC is an instance produced by a highly parameterized circuit generator that enables rapid design-space exploration through automated circuit generation.</t>
  </si>
  <si>
    <t>10.1109/ESSERC62670.2024.10719498</t>
  </si>
  <si>
    <t>ESSERC</t>
  </si>
  <si>
    <t>Hybrid ADC</t>
  </si>
  <si>
    <t>VCO, SAR, Interleaved</t>
  </si>
  <si>
    <t>General</t>
  </si>
  <si>
    <t>This work presents a discrete-time (DT) delta sigma modulator (DSM) ADC that uses ring amplifiers to relax critical speed and efficiency bottlenecks. The DSM is designed as a 3 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</si>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</sst>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sz val="10"/>
      <color rgb="FF333333"/>
      <name val="Arial"/>
      <family val="2"/>
    </font>
    <font>
      <b/>
      <sz val="11"/>
      <name val="Calibri"/>
      <family val="2"/>
      <scheme val="minor"/>
    </font>
    <font>
      <sz val="11"/>
      <name val="Calibri"/>
      <family val="2"/>
      <scheme val="minor"/>
    </font>
    <font>
      <sz val="10"/>
      <name val="Arial"/>
      <family val="2"/>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auto="1"/>
      </top>
      <bottom/>
      <diagonal/>
    </border>
    <border>
      <left style="medium">
        <color rgb="FFDDDDDD"/>
      </left>
      <right style="medium">
        <color rgb="FFDDDDDD"/>
      </right>
      <top style="medium">
        <color rgb="FFDDDDDD"/>
      </top>
      <bottom style="medium">
        <color rgb="FFDDDDDD"/>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3" fillId="0" borderId="3" xfId="0" applyFont="1" applyBorder="1" applyAlignment="1">
      <alignment horizontal="left" vertical="center" readingOrder="1"/>
    </xf>
    <xf numFmtId="0" fontId="4" fillId="0" borderId="0" xfId="0" applyFont="1" applyAlignment="1">
      <alignment horizontal="left"/>
    </xf>
    <xf numFmtId="0" fontId="5" fillId="0" borderId="0" xfId="0" applyFont="1" applyAlignment="1">
      <alignment horizontal="left"/>
    </xf>
    <xf numFmtId="0" fontId="6" fillId="0" borderId="0" xfId="0" applyFont="1" applyBorder="1" applyAlignment="1">
      <alignment vertical="center" readingOrder="1"/>
    </xf>
    <xf numFmtId="0" fontId="5" fillId="0" borderId="0" xfId="0" applyFont="1" applyAlignment="1">
      <alignment horizontal="left" vertical="center"/>
    </xf>
    <xf numFmtId="0" fontId="5" fillId="0" borderId="3" xfId="0" applyFont="1" applyBorder="1" applyAlignment="1">
      <alignment horizontal="left"/>
    </xf>
    <xf numFmtId="0" fontId="6" fillId="0" borderId="3" xfId="0" applyFont="1" applyBorder="1" applyAlignment="1">
      <alignment vertical="center" readingOrder="1"/>
    </xf>
    <xf numFmtId="0" fontId="5" fillId="0" borderId="3" xfId="0" applyFont="1" applyBorder="1" applyAlignment="1">
      <alignment horizontal="left" vertical="center"/>
    </xf>
    <xf numFmtId="0" fontId="4" fillId="0" borderId="1" xfId="0" applyFont="1" applyBorder="1" applyAlignment="1">
      <alignment horizontal="left"/>
    </xf>
    <xf numFmtId="0" fontId="5" fillId="0" borderId="2" xfId="0" applyFont="1" applyBorder="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Analysis!$A$2:$A$14</c:f>
              <c:strCach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strCache>
            </c:strRef>
          </c:tx>
          <c:spPr>
            <a:solidFill>
              <a:schemeClr val="accent1"/>
            </a:solidFill>
            <a:ln>
              <a:noFill/>
            </a:ln>
            <a:effectLst/>
          </c:spPr>
          <c:invertIfNegative val="0"/>
          <c:cat>
            <c:numRef>
              <c:f>Analysis!$A$2:$A$12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Analysis!$B$2:$B$14</c:f>
              <c:numCache>
                <c:formatCode>General</c:formatCode>
                <c:ptCount val="13"/>
                <c:pt idx="0">
                  <c:v>3</c:v>
                </c:pt>
                <c:pt idx="1">
                  <c:v>1</c:v>
                </c:pt>
                <c:pt idx="2">
                  <c:v>1</c:v>
                </c:pt>
                <c:pt idx="3">
                  <c:v>4</c:v>
                </c:pt>
                <c:pt idx="4">
                  <c:v>4</c:v>
                </c:pt>
                <c:pt idx="5">
                  <c:v>8</c:v>
                </c:pt>
                <c:pt idx="6">
                  <c:v>10</c:v>
                </c:pt>
                <c:pt idx="7">
                  <c:v>14</c:v>
                </c:pt>
                <c:pt idx="8">
                  <c:v>12</c:v>
                </c:pt>
                <c:pt idx="9">
                  <c:v>14</c:v>
                </c:pt>
                <c:pt idx="10">
                  <c:v>17</c:v>
                </c:pt>
                <c:pt idx="11">
                  <c:v>18</c:v>
                </c:pt>
                <c:pt idx="12">
                  <c:v>25</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RF</c:v>
                </c:pt>
                <c:pt idx="11">
                  <c:v>General</c:v>
                </c:pt>
              </c:strCache>
            </c:strRef>
          </c:cat>
          <c:val>
            <c:numRef>
              <c:f>Analysis!$B$18:$B$29</c:f>
              <c:numCache>
                <c:formatCode>General</c:formatCode>
                <c:ptCount val="12"/>
                <c:pt idx="0">
                  <c:v>36</c:v>
                </c:pt>
                <c:pt idx="1">
                  <c:v>39</c:v>
                </c:pt>
                <c:pt idx="2">
                  <c:v>13</c:v>
                </c:pt>
                <c:pt idx="3">
                  <c:v>4</c:v>
                </c:pt>
                <c:pt idx="4">
                  <c:v>1</c:v>
                </c:pt>
                <c:pt idx="5">
                  <c:v>5</c:v>
                </c:pt>
                <c:pt idx="6">
                  <c:v>1</c:v>
                </c:pt>
                <c:pt idx="7">
                  <c:v>1</c:v>
                </c:pt>
                <c:pt idx="8">
                  <c:v>2</c:v>
                </c:pt>
                <c:pt idx="9">
                  <c:v>1</c:v>
                </c:pt>
                <c:pt idx="10">
                  <c:v>2</c:v>
                </c:pt>
                <c:pt idx="11">
                  <c:v>20</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Analysis!$A$37:$A$46</c:f>
              <c:strCache>
                <c:ptCount val="10"/>
                <c:pt idx="0">
                  <c:v>JSSC</c:v>
                </c:pt>
                <c:pt idx="1">
                  <c:v>ISSCC</c:v>
                </c:pt>
                <c:pt idx="2">
                  <c:v>VLSI</c:v>
                </c:pt>
                <c:pt idx="3">
                  <c:v>CICC</c:v>
                </c:pt>
                <c:pt idx="4">
                  <c:v>ESSCIRC</c:v>
                </c:pt>
                <c:pt idx="5">
                  <c:v>ASSCC</c:v>
                </c:pt>
                <c:pt idx="6">
                  <c:v>ISCAS</c:v>
                </c:pt>
                <c:pt idx="7">
                  <c:v>TCAS-I</c:v>
                </c:pt>
                <c:pt idx="8">
                  <c:v>TCAS-II</c:v>
                </c:pt>
                <c:pt idx="9">
                  <c:v>Other</c:v>
                </c:pt>
              </c:strCache>
            </c:strRef>
          </c:cat>
          <c:val>
            <c:numRef>
              <c:f>Analysis!$B$37:$B$46</c:f>
              <c:numCache>
                <c:formatCode>General</c:formatCode>
                <c:ptCount val="10"/>
                <c:pt idx="0">
                  <c:v>24</c:v>
                </c:pt>
                <c:pt idx="1">
                  <c:v>20</c:v>
                </c:pt>
                <c:pt idx="2">
                  <c:v>9</c:v>
                </c:pt>
                <c:pt idx="3">
                  <c:v>5</c:v>
                </c:pt>
                <c:pt idx="4">
                  <c:v>3</c:v>
                </c:pt>
                <c:pt idx="5">
                  <c:v>2</c:v>
                </c:pt>
                <c:pt idx="6">
                  <c:v>17</c:v>
                </c:pt>
                <c:pt idx="7">
                  <c:v>3</c:v>
                </c:pt>
                <c:pt idx="8">
                  <c:v>11</c:v>
                </c:pt>
                <c:pt idx="9">
                  <c:v>37</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132"/>
  <sheetViews>
    <sheetView tabSelected="1" zoomScaleNormal="100" workbookViewId="0">
      <pane ySplit="1" topLeftCell="A2" activePane="bottomLeft" state="frozen"/>
      <selection pane="bottomLeft" activeCell="F23" sqref="F23"/>
    </sheetView>
  </sheetViews>
  <sheetFormatPr defaultColWidth="11.6328125" defaultRowHeight="14.5" x14ac:dyDescent="0.35"/>
  <cols>
    <col min="1" max="1" width="7.7265625" style="8" customWidth="1"/>
    <col min="2" max="2" width="13" style="8" customWidth="1"/>
    <col min="3" max="4" width="21.81640625" style="8" customWidth="1"/>
    <col min="5" max="5" width="114.7265625" style="8" customWidth="1"/>
    <col min="6" max="8" width="33.26953125" style="8" customWidth="1"/>
    <col min="9" max="16384" width="11.6328125" style="8"/>
  </cols>
  <sheetData>
    <row r="1" spans="1:9" s="7" customFormat="1" x14ac:dyDescent="0.35">
      <c r="A1" s="7" t="s">
        <v>25</v>
      </c>
      <c r="B1" s="7" t="s">
        <v>4</v>
      </c>
      <c r="C1" s="7" t="s">
        <v>327</v>
      </c>
      <c r="D1" s="7" t="s">
        <v>95</v>
      </c>
      <c r="E1" s="7" t="s">
        <v>0</v>
      </c>
      <c r="F1" s="7" t="s">
        <v>1</v>
      </c>
      <c r="G1" s="7" t="s">
        <v>5</v>
      </c>
      <c r="H1" s="7" t="s">
        <v>6</v>
      </c>
      <c r="I1" s="14" t="s">
        <v>376</v>
      </c>
    </row>
    <row r="2" spans="1:9" s="7" customFormat="1" x14ac:dyDescent="0.35">
      <c r="A2" s="8">
        <v>2012</v>
      </c>
      <c r="B2" s="8" t="s">
        <v>8</v>
      </c>
      <c r="C2" s="8" t="s">
        <v>36</v>
      </c>
      <c r="D2" s="8"/>
      <c r="E2" s="8" t="s">
        <v>177</v>
      </c>
      <c r="F2" s="8" t="s">
        <v>178</v>
      </c>
      <c r="G2" s="8" t="s">
        <v>103</v>
      </c>
      <c r="H2" s="8" t="s">
        <v>179</v>
      </c>
      <c r="I2" s="15" t="s">
        <v>378</v>
      </c>
    </row>
    <row r="3" spans="1:9" s="7" customFormat="1" x14ac:dyDescent="0.35">
      <c r="A3" s="8">
        <v>2012</v>
      </c>
      <c r="B3" s="8" t="s">
        <v>12</v>
      </c>
      <c r="C3" s="8" t="s">
        <v>36</v>
      </c>
      <c r="D3" s="8"/>
      <c r="E3" s="8" t="s">
        <v>104</v>
      </c>
      <c r="F3" s="8" t="s">
        <v>106</v>
      </c>
      <c r="G3" s="8" t="s">
        <v>103</v>
      </c>
      <c r="H3" s="8" t="s">
        <v>105</v>
      </c>
      <c r="I3" s="8" t="s">
        <v>378</v>
      </c>
    </row>
    <row r="4" spans="1:9" s="7" customFormat="1" x14ac:dyDescent="0.35">
      <c r="A4" s="8">
        <v>2012</v>
      </c>
      <c r="B4" s="8" t="s">
        <v>42</v>
      </c>
      <c r="C4" s="8" t="s">
        <v>36</v>
      </c>
      <c r="D4" s="8"/>
      <c r="E4" s="8" t="s">
        <v>169</v>
      </c>
      <c r="F4" s="8" t="s">
        <v>170</v>
      </c>
      <c r="G4" s="8" t="s">
        <v>103</v>
      </c>
      <c r="H4" s="8" t="s">
        <v>171</v>
      </c>
      <c r="I4" s="8" t="s">
        <v>379</v>
      </c>
    </row>
    <row r="5" spans="1:9" s="7" customFormat="1" x14ac:dyDescent="0.35">
      <c r="A5" s="8">
        <v>2013</v>
      </c>
      <c r="B5" s="8" t="s">
        <v>42</v>
      </c>
      <c r="C5" s="8" t="s">
        <v>36</v>
      </c>
      <c r="D5" s="8"/>
      <c r="E5" s="8" t="s">
        <v>100</v>
      </c>
      <c r="F5" s="8" t="s">
        <v>102</v>
      </c>
      <c r="G5" s="8" t="s">
        <v>99</v>
      </c>
      <c r="H5" s="8" t="s">
        <v>101</v>
      </c>
      <c r="I5" s="8" t="s">
        <v>380</v>
      </c>
    </row>
    <row r="6" spans="1:9" s="7" customFormat="1" x14ac:dyDescent="0.35">
      <c r="A6" s="8">
        <v>2014</v>
      </c>
      <c r="B6" s="8" t="s">
        <v>8</v>
      </c>
      <c r="C6" s="8" t="s">
        <v>36</v>
      </c>
      <c r="D6" s="8"/>
      <c r="E6" s="8" t="s">
        <v>216</v>
      </c>
      <c r="F6" s="8" t="s">
        <v>217</v>
      </c>
      <c r="G6" s="8" t="s">
        <v>157</v>
      </c>
      <c r="H6" s="8" t="s">
        <v>218</v>
      </c>
      <c r="I6" s="8" t="s">
        <v>381</v>
      </c>
    </row>
    <row r="7" spans="1:9" x14ac:dyDescent="0.35">
      <c r="A7" s="8">
        <v>2015</v>
      </c>
      <c r="B7" s="8" t="s">
        <v>119</v>
      </c>
      <c r="C7" s="8" t="s">
        <v>329</v>
      </c>
      <c r="E7" s="8" t="s">
        <v>116</v>
      </c>
      <c r="F7" s="8" t="s">
        <v>117</v>
      </c>
      <c r="G7" s="8" t="s">
        <v>115</v>
      </c>
      <c r="H7" s="8" t="s">
        <v>118</v>
      </c>
      <c r="I7" s="8" t="s">
        <v>603</v>
      </c>
    </row>
    <row r="8" spans="1:9" s="7" customFormat="1" x14ac:dyDescent="0.35">
      <c r="A8" s="8">
        <v>2015</v>
      </c>
      <c r="B8" s="8" t="s">
        <v>8</v>
      </c>
      <c r="C8" s="8" t="s">
        <v>65</v>
      </c>
      <c r="D8" s="8"/>
      <c r="E8" s="8" t="s">
        <v>158</v>
      </c>
      <c r="F8" s="8" t="s">
        <v>159</v>
      </c>
      <c r="G8" s="8" t="s">
        <v>157</v>
      </c>
      <c r="H8" s="8" t="s">
        <v>160</v>
      </c>
      <c r="I8" s="8" t="s">
        <v>382</v>
      </c>
    </row>
    <row r="9" spans="1:9" s="7" customFormat="1" x14ac:dyDescent="0.35">
      <c r="A9" s="8">
        <v>2015</v>
      </c>
      <c r="B9" s="8" t="s">
        <v>12</v>
      </c>
      <c r="C9" s="8" t="s">
        <v>65</v>
      </c>
      <c r="D9" s="8"/>
      <c r="E9" s="8" t="s">
        <v>256</v>
      </c>
      <c r="F9" s="8" t="s">
        <v>257</v>
      </c>
      <c r="G9" s="8" t="s">
        <v>157</v>
      </c>
      <c r="H9" s="8" t="s">
        <v>258</v>
      </c>
      <c r="I9" s="8" t="s">
        <v>382</v>
      </c>
    </row>
    <row r="10" spans="1:9" s="7" customFormat="1" x14ac:dyDescent="0.35">
      <c r="A10" s="8">
        <v>2015</v>
      </c>
      <c r="B10" s="8" t="s">
        <v>12</v>
      </c>
      <c r="C10" s="8" t="s">
        <v>36</v>
      </c>
      <c r="D10" s="8"/>
      <c r="E10" s="8" t="s">
        <v>253</v>
      </c>
      <c r="F10" s="8" t="s">
        <v>254</v>
      </c>
      <c r="G10" s="8" t="s">
        <v>157</v>
      </c>
      <c r="H10" s="8" t="s">
        <v>255</v>
      </c>
      <c r="I10" s="8" t="s">
        <v>383</v>
      </c>
    </row>
    <row r="11" spans="1:9" x14ac:dyDescent="0.35">
      <c r="A11" s="8">
        <v>2016</v>
      </c>
      <c r="B11" s="8" t="s">
        <v>189</v>
      </c>
      <c r="C11" s="8" t="s">
        <v>329</v>
      </c>
      <c r="E11" s="8" t="s">
        <v>186</v>
      </c>
      <c r="F11" s="8" t="s">
        <v>187</v>
      </c>
      <c r="G11" s="8" t="s">
        <v>185</v>
      </c>
      <c r="H11" s="8" t="s">
        <v>188</v>
      </c>
      <c r="I11" s="8" t="s">
        <v>603</v>
      </c>
    </row>
    <row r="12" spans="1:9" x14ac:dyDescent="0.35">
      <c r="A12" s="8">
        <v>2016</v>
      </c>
      <c r="B12" s="8" t="s">
        <v>86</v>
      </c>
      <c r="C12" s="8" t="s">
        <v>36</v>
      </c>
      <c r="E12" s="8" t="s">
        <v>111</v>
      </c>
      <c r="F12" s="8" t="s">
        <v>113</v>
      </c>
      <c r="G12" s="8" t="s">
        <v>112</v>
      </c>
      <c r="H12" s="8" t="s">
        <v>114</v>
      </c>
      <c r="I12" s="8" t="s">
        <v>603</v>
      </c>
    </row>
    <row r="13" spans="1:9" x14ac:dyDescent="0.35">
      <c r="A13" s="8">
        <v>2016</v>
      </c>
      <c r="B13" s="8" t="s">
        <v>86</v>
      </c>
      <c r="C13" s="8" t="s">
        <v>601</v>
      </c>
      <c r="E13" s="8" t="s">
        <v>209</v>
      </c>
      <c r="F13" s="8" t="s">
        <v>210</v>
      </c>
      <c r="G13" s="8" t="s">
        <v>208</v>
      </c>
      <c r="H13" s="8" t="s">
        <v>211</v>
      </c>
      <c r="I13" s="8" t="s">
        <v>603</v>
      </c>
    </row>
    <row r="14" spans="1:9" x14ac:dyDescent="0.35">
      <c r="A14" s="8">
        <v>2016</v>
      </c>
      <c r="B14" s="8" t="s">
        <v>86</v>
      </c>
      <c r="C14" s="8" t="s">
        <v>329</v>
      </c>
      <c r="E14" s="8" t="s">
        <v>139</v>
      </c>
      <c r="F14" s="8" t="s">
        <v>140</v>
      </c>
      <c r="G14" s="8" t="s">
        <v>138</v>
      </c>
      <c r="H14" s="8" t="s">
        <v>141</v>
      </c>
      <c r="I14" s="8" t="s">
        <v>603</v>
      </c>
    </row>
    <row r="15" spans="1:9" s="7" customFormat="1" x14ac:dyDescent="0.35">
      <c r="A15" s="8">
        <v>2017</v>
      </c>
      <c r="B15" s="8" t="s">
        <v>81</v>
      </c>
      <c r="C15" s="8" t="s">
        <v>36</v>
      </c>
      <c r="D15" s="8"/>
      <c r="E15" s="8" t="s">
        <v>161</v>
      </c>
      <c r="F15" s="8" t="s">
        <v>163</v>
      </c>
      <c r="G15" s="8" t="s">
        <v>162</v>
      </c>
      <c r="H15" s="8" t="s">
        <v>164</v>
      </c>
      <c r="I15" s="8" t="s">
        <v>384</v>
      </c>
    </row>
    <row r="16" spans="1:9" x14ac:dyDescent="0.35">
      <c r="A16" s="8">
        <v>2017</v>
      </c>
      <c r="B16" s="8" t="s">
        <v>128</v>
      </c>
      <c r="C16" s="8" t="s">
        <v>601</v>
      </c>
      <c r="E16" s="8" t="s">
        <v>124</v>
      </c>
      <c r="F16" s="8" t="s">
        <v>126</v>
      </c>
      <c r="G16" s="8" t="s">
        <v>125</v>
      </c>
      <c r="H16" s="8" t="s">
        <v>127</v>
      </c>
      <c r="I16" s="8" t="s">
        <v>603</v>
      </c>
    </row>
    <row r="17" spans="1:9" x14ac:dyDescent="0.35">
      <c r="A17" s="8">
        <v>2017</v>
      </c>
      <c r="B17" s="8" t="s">
        <v>86</v>
      </c>
      <c r="C17" s="8" t="s">
        <v>65</v>
      </c>
      <c r="D17" s="8" t="s">
        <v>326</v>
      </c>
      <c r="E17" s="8" t="s">
        <v>205</v>
      </c>
      <c r="F17" s="8" t="s">
        <v>206</v>
      </c>
      <c r="G17" s="8" t="s">
        <v>204</v>
      </c>
      <c r="H17" s="8" t="s">
        <v>207</v>
      </c>
      <c r="I17" s="8" t="s">
        <v>603</v>
      </c>
    </row>
    <row r="18" spans="1:9" x14ac:dyDescent="0.35">
      <c r="A18" s="8">
        <v>2017</v>
      </c>
      <c r="B18" s="8" t="s">
        <v>86</v>
      </c>
      <c r="C18" s="8" t="s">
        <v>36</v>
      </c>
      <c r="E18" s="8" t="s">
        <v>92</v>
      </c>
      <c r="F18" s="8" t="s">
        <v>94</v>
      </c>
      <c r="G18" s="8" t="s">
        <v>91</v>
      </c>
      <c r="H18" s="8" t="s">
        <v>93</v>
      </c>
      <c r="I18" s="8" t="s">
        <v>603</v>
      </c>
    </row>
    <row r="19" spans="1:9" x14ac:dyDescent="0.35">
      <c r="A19" s="8">
        <v>2017</v>
      </c>
      <c r="B19" s="8" t="s">
        <v>155</v>
      </c>
      <c r="C19" s="8" t="s">
        <v>329</v>
      </c>
      <c r="E19" s="8" t="s">
        <v>153</v>
      </c>
      <c r="F19" s="8" t="s">
        <v>154</v>
      </c>
      <c r="G19" s="8" t="s">
        <v>152</v>
      </c>
      <c r="H19" s="8" t="s">
        <v>156</v>
      </c>
      <c r="I19" s="8" t="s">
        <v>603</v>
      </c>
    </row>
    <row r="20" spans="1:9" x14ac:dyDescent="0.35">
      <c r="A20" s="8">
        <v>2017</v>
      </c>
      <c r="B20" s="8" t="s">
        <v>145</v>
      </c>
      <c r="C20" s="8" t="s">
        <v>601</v>
      </c>
      <c r="E20" s="8" t="s">
        <v>142</v>
      </c>
      <c r="F20" s="8" t="s">
        <v>144</v>
      </c>
      <c r="G20" s="8" t="s">
        <v>143</v>
      </c>
      <c r="H20" s="8" t="s">
        <v>146</v>
      </c>
      <c r="I20" s="8" t="s">
        <v>603</v>
      </c>
    </row>
    <row r="21" spans="1:9" s="7" customFormat="1" x14ac:dyDescent="0.35">
      <c r="A21" s="8">
        <v>2017</v>
      </c>
      <c r="B21" s="8" t="s">
        <v>42</v>
      </c>
      <c r="C21" s="8" t="s">
        <v>65</v>
      </c>
      <c r="D21" s="8"/>
      <c r="E21" s="8" t="s">
        <v>224</v>
      </c>
      <c r="F21" s="8" t="s">
        <v>225</v>
      </c>
      <c r="G21" s="8" t="s">
        <v>157</v>
      </c>
      <c r="H21" s="8" t="s">
        <v>226</v>
      </c>
      <c r="I21" s="8" t="s">
        <v>403</v>
      </c>
    </row>
    <row r="22" spans="1:9" s="7" customFormat="1" x14ac:dyDescent="0.35">
      <c r="A22" s="8">
        <v>2017</v>
      </c>
      <c r="B22" s="8" t="s">
        <v>42</v>
      </c>
      <c r="C22" s="8" t="s">
        <v>36</v>
      </c>
      <c r="D22" s="8"/>
      <c r="E22" s="8" t="s">
        <v>96</v>
      </c>
      <c r="F22" s="8" t="s">
        <v>98</v>
      </c>
      <c r="G22" s="8" t="s">
        <v>17</v>
      </c>
      <c r="H22" s="8" t="s">
        <v>97</v>
      </c>
      <c r="I22" s="8" t="s">
        <v>385</v>
      </c>
    </row>
    <row r="23" spans="1:9" x14ac:dyDescent="0.35">
      <c r="A23" s="8">
        <v>2018</v>
      </c>
      <c r="B23" s="8" t="s">
        <v>81</v>
      </c>
      <c r="C23" s="8" t="s">
        <v>36</v>
      </c>
      <c r="E23" s="8" t="s">
        <v>78</v>
      </c>
      <c r="F23" s="8" t="s">
        <v>79</v>
      </c>
      <c r="G23" s="8" t="s">
        <v>17</v>
      </c>
      <c r="H23" s="8" t="s">
        <v>80</v>
      </c>
      <c r="I23" s="8" t="s">
        <v>603</v>
      </c>
    </row>
    <row r="24" spans="1:9" x14ac:dyDescent="0.35">
      <c r="A24" s="8">
        <v>2018</v>
      </c>
      <c r="B24" s="8" t="s">
        <v>190</v>
      </c>
      <c r="C24" s="8" t="s">
        <v>601</v>
      </c>
      <c r="E24" s="8" t="s">
        <v>191</v>
      </c>
      <c r="F24" s="8" t="s">
        <v>194</v>
      </c>
      <c r="G24" s="8" t="s">
        <v>193</v>
      </c>
      <c r="H24" s="8" t="s">
        <v>192</v>
      </c>
      <c r="I24" s="8" t="s">
        <v>603</v>
      </c>
    </row>
    <row r="25" spans="1:9" x14ac:dyDescent="0.35">
      <c r="A25" s="8">
        <v>2018</v>
      </c>
      <c r="B25" s="8" t="s">
        <v>86</v>
      </c>
      <c r="C25" s="8" t="s">
        <v>65</v>
      </c>
      <c r="D25" s="8" t="s">
        <v>326</v>
      </c>
      <c r="E25" s="8" t="s">
        <v>88</v>
      </c>
      <c r="F25" s="8" t="s">
        <v>90</v>
      </c>
      <c r="G25" s="8" t="s">
        <v>87</v>
      </c>
      <c r="H25" s="8" t="s">
        <v>89</v>
      </c>
      <c r="I25" s="8" t="s">
        <v>603</v>
      </c>
    </row>
    <row r="26" spans="1:9" x14ac:dyDescent="0.35">
      <c r="A26" s="8">
        <v>2018</v>
      </c>
      <c r="B26" s="8" t="s">
        <v>86</v>
      </c>
      <c r="C26" s="8" t="s">
        <v>329</v>
      </c>
      <c r="E26" s="8" t="s">
        <v>213</v>
      </c>
      <c r="F26" s="8" t="s">
        <v>215</v>
      </c>
      <c r="G26" s="8" t="s">
        <v>212</v>
      </c>
      <c r="H26" s="8" t="s">
        <v>214</v>
      </c>
      <c r="I26" s="8" t="s">
        <v>603</v>
      </c>
    </row>
    <row r="27" spans="1:9" x14ac:dyDescent="0.35">
      <c r="A27" s="8">
        <v>2018</v>
      </c>
      <c r="B27" s="8" t="s">
        <v>86</v>
      </c>
      <c r="C27" s="8" t="s">
        <v>36</v>
      </c>
      <c r="E27" s="8" t="s">
        <v>83</v>
      </c>
      <c r="F27" s="8" t="s">
        <v>85</v>
      </c>
      <c r="G27" s="8" t="s">
        <v>82</v>
      </c>
      <c r="H27" s="8" t="s">
        <v>84</v>
      </c>
      <c r="I27" s="8" t="s">
        <v>603</v>
      </c>
    </row>
    <row r="28" spans="1:9" x14ac:dyDescent="0.35">
      <c r="A28" s="8">
        <v>2018</v>
      </c>
      <c r="B28" s="8" t="s">
        <v>86</v>
      </c>
      <c r="C28" s="8" t="s">
        <v>601</v>
      </c>
      <c r="E28" s="8" t="s">
        <v>286</v>
      </c>
      <c r="F28" s="8" t="s">
        <v>287</v>
      </c>
      <c r="G28" s="8" t="s">
        <v>285</v>
      </c>
      <c r="H28" s="8" t="s">
        <v>288</v>
      </c>
      <c r="I28" s="8" t="s">
        <v>603</v>
      </c>
    </row>
    <row r="29" spans="1:9" x14ac:dyDescent="0.35">
      <c r="A29" s="8">
        <v>2018</v>
      </c>
      <c r="B29" s="8" t="s">
        <v>86</v>
      </c>
      <c r="C29" s="8" t="s">
        <v>601</v>
      </c>
      <c r="E29" s="8" t="s">
        <v>246</v>
      </c>
      <c r="F29" s="8" t="s">
        <v>247</v>
      </c>
      <c r="G29" s="8" t="s">
        <v>245</v>
      </c>
      <c r="H29" s="8" t="s">
        <v>248</v>
      </c>
      <c r="I29" s="8" t="s">
        <v>603</v>
      </c>
    </row>
    <row r="30" spans="1:9" x14ac:dyDescent="0.35">
      <c r="A30" s="8">
        <v>2018</v>
      </c>
      <c r="B30" s="8" t="s">
        <v>149</v>
      </c>
      <c r="C30" s="8" t="s">
        <v>329</v>
      </c>
      <c r="E30" s="8" t="s">
        <v>148</v>
      </c>
      <c r="F30" s="8" t="s">
        <v>150</v>
      </c>
      <c r="G30" s="8" t="s">
        <v>147</v>
      </c>
      <c r="H30" s="8" t="s">
        <v>151</v>
      </c>
      <c r="I30" s="8" t="s">
        <v>603</v>
      </c>
    </row>
    <row r="31" spans="1:9" x14ac:dyDescent="0.35">
      <c r="A31" s="8">
        <v>2018</v>
      </c>
      <c r="B31" s="8" t="s">
        <v>239</v>
      </c>
      <c r="C31" s="8" t="s">
        <v>601</v>
      </c>
      <c r="E31" s="8" t="s">
        <v>236</v>
      </c>
      <c r="F31" s="8" t="s">
        <v>237</v>
      </c>
      <c r="G31" s="8" t="s">
        <v>208</v>
      </c>
      <c r="H31" s="8" t="s">
        <v>238</v>
      </c>
      <c r="I31" s="8" t="s">
        <v>603</v>
      </c>
    </row>
    <row r="32" spans="1:9" x14ac:dyDescent="0.35">
      <c r="A32" s="8">
        <v>2018</v>
      </c>
      <c r="B32" s="8" t="s">
        <v>239</v>
      </c>
      <c r="C32" s="8" t="s">
        <v>65</v>
      </c>
      <c r="D32" s="8" t="s">
        <v>326</v>
      </c>
      <c r="E32" s="8" t="s">
        <v>274</v>
      </c>
      <c r="F32" s="8" t="s">
        <v>275</v>
      </c>
      <c r="G32" s="8" t="s">
        <v>204</v>
      </c>
      <c r="H32" s="8" t="s">
        <v>276</v>
      </c>
      <c r="I32" s="8" t="s">
        <v>603</v>
      </c>
    </row>
    <row r="33" spans="1:9" x14ac:dyDescent="0.35">
      <c r="A33" s="8">
        <v>2019</v>
      </c>
      <c r="B33" s="8" t="s">
        <v>136</v>
      </c>
      <c r="C33" s="8" t="s">
        <v>601</v>
      </c>
      <c r="E33" s="8" t="s">
        <v>133</v>
      </c>
      <c r="F33" s="8" t="s">
        <v>134</v>
      </c>
      <c r="G33" s="8" t="s">
        <v>135</v>
      </c>
      <c r="H33" s="8" t="s">
        <v>137</v>
      </c>
      <c r="I33" s="8" t="s">
        <v>603</v>
      </c>
    </row>
    <row r="34" spans="1:9" x14ac:dyDescent="0.35">
      <c r="A34" s="8">
        <v>2019</v>
      </c>
      <c r="B34" s="8" t="s">
        <v>273</v>
      </c>
      <c r="C34" s="8" t="s">
        <v>228</v>
      </c>
      <c r="E34" s="8" t="s">
        <v>270</v>
      </c>
      <c r="F34" s="8" t="s">
        <v>271</v>
      </c>
      <c r="G34" s="8" t="s">
        <v>269</v>
      </c>
      <c r="H34" s="8" t="s">
        <v>272</v>
      </c>
      <c r="I34" s="8" t="s">
        <v>603</v>
      </c>
    </row>
    <row r="35" spans="1:9" x14ac:dyDescent="0.35">
      <c r="A35" s="8">
        <v>2019</v>
      </c>
      <c r="B35" s="8" t="s">
        <v>37</v>
      </c>
      <c r="C35" s="8" t="s">
        <v>65</v>
      </c>
      <c r="E35" s="8" t="s">
        <v>62</v>
      </c>
      <c r="F35" s="8" t="s">
        <v>64</v>
      </c>
      <c r="G35" s="8" t="s">
        <v>61</v>
      </c>
      <c r="H35" s="8" t="s">
        <v>63</v>
      </c>
      <c r="I35" s="8" t="s">
        <v>603</v>
      </c>
    </row>
    <row r="36" spans="1:9" x14ac:dyDescent="0.35">
      <c r="A36" s="8">
        <v>2019</v>
      </c>
      <c r="B36" s="8" t="s">
        <v>86</v>
      </c>
      <c r="C36" s="8" t="s">
        <v>176</v>
      </c>
      <c r="E36" s="8" t="s">
        <v>173</v>
      </c>
      <c r="F36" s="8" t="s">
        <v>174</v>
      </c>
      <c r="G36" s="8" t="s">
        <v>172</v>
      </c>
      <c r="H36" s="8" t="s">
        <v>175</v>
      </c>
      <c r="I36" s="8" t="s">
        <v>603</v>
      </c>
    </row>
    <row r="37" spans="1:9" x14ac:dyDescent="0.35">
      <c r="A37" s="8">
        <v>2019</v>
      </c>
      <c r="B37" s="8" t="s">
        <v>86</v>
      </c>
      <c r="C37" s="8" t="s">
        <v>601</v>
      </c>
      <c r="E37" s="8" t="s">
        <v>166</v>
      </c>
      <c r="F37" s="8" t="s">
        <v>167</v>
      </c>
      <c r="G37" s="8" t="s">
        <v>165</v>
      </c>
      <c r="H37" s="8" t="s">
        <v>168</v>
      </c>
      <c r="I37" s="8" t="s">
        <v>603</v>
      </c>
    </row>
    <row r="38" spans="1:9" s="7" customFormat="1" x14ac:dyDescent="0.35">
      <c r="A38" s="8">
        <v>2019</v>
      </c>
      <c r="B38" s="8" t="s">
        <v>8</v>
      </c>
      <c r="C38" s="8" t="s">
        <v>65</v>
      </c>
      <c r="D38" s="8" t="s">
        <v>496</v>
      </c>
      <c r="E38" s="8" t="s">
        <v>130</v>
      </c>
      <c r="F38" s="8" t="s">
        <v>131</v>
      </c>
      <c r="G38" s="8" t="s">
        <v>129</v>
      </c>
      <c r="H38" s="8" t="s">
        <v>132</v>
      </c>
      <c r="I38" s="8" t="s">
        <v>386</v>
      </c>
    </row>
    <row r="39" spans="1:9" s="7" customFormat="1" x14ac:dyDescent="0.35">
      <c r="A39" s="8">
        <v>2019</v>
      </c>
      <c r="B39" s="8" t="s">
        <v>8</v>
      </c>
      <c r="C39" s="8" t="s">
        <v>36</v>
      </c>
      <c r="D39" s="8" t="s">
        <v>326</v>
      </c>
      <c r="E39" s="8" t="s">
        <v>69</v>
      </c>
      <c r="F39" s="8" t="s">
        <v>68</v>
      </c>
      <c r="G39" s="8" t="s">
        <v>66</v>
      </c>
      <c r="H39" s="8" t="s">
        <v>67</v>
      </c>
      <c r="I39" s="8" t="s">
        <v>387</v>
      </c>
    </row>
    <row r="40" spans="1:9" s="7" customFormat="1" x14ac:dyDescent="0.35">
      <c r="A40" s="8">
        <v>2019</v>
      </c>
      <c r="B40" s="8" t="s">
        <v>8</v>
      </c>
      <c r="C40" s="8" t="s">
        <v>36</v>
      </c>
      <c r="D40" s="8"/>
      <c r="E40" s="8" t="s">
        <v>72</v>
      </c>
      <c r="F40" s="8" t="s">
        <v>73</v>
      </c>
      <c r="G40" s="8" t="s">
        <v>70</v>
      </c>
      <c r="H40" s="8" t="s">
        <v>71</v>
      </c>
      <c r="I40" s="8" t="s">
        <v>388</v>
      </c>
    </row>
    <row r="41" spans="1:9" s="7" customFormat="1" x14ac:dyDescent="0.35">
      <c r="A41" s="8">
        <v>2019</v>
      </c>
      <c r="B41" s="8" t="s">
        <v>12</v>
      </c>
      <c r="C41" s="8" t="s">
        <v>65</v>
      </c>
      <c r="D41" s="8" t="s">
        <v>496</v>
      </c>
      <c r="E41" s="8" t="s">
        <v>289</v>
      </c>
      <c r="F41" s="8" t="s">
        <v>291</v>
      </c>
      <c r="G41" s="8" t="s">
        <v>290</v>
      </c>
      <c r="H41" s="8" t="s">
        <v>292</v>
      </c>
      <c r="I41" s="8" t="s">
        <v>386</v>
      </c>
    </row>
    <row r="42" spans="1:9" s="7" customFormat="1" x14ac:dyDescent="0.35">
      <c r="A42" s="8">
        <v>2019</v>
      </c>
      <c r="B42" s="8" t="s">
        <v>12</v>
      </c>
      <c r="C42" s="8" t="s">
        <v>36</v>
      </c>
      <c r="D42" s="8"/>
      <c r="E42" s="8" t="s">
        <v>75</v>
      </c>
      <c r="F42" s="8" t="s">
        <v>77</v>
      </c>
      <c r="G42" s="8" t="s">
        <v>74</v>
      </c>
      <c r="H42" s="8" t="s">
        <v>76</v>
      </c>
      <c r="I42" s="8" t="s">
        <v>389</v>
      </c>
    </row>
    <row r="43" spans="1:9" s="7" customFormat="1" x14ac:dyDescent="0.35">
      <c r="A43" s="8">
        <v>2019</v>
      </c>
      <c r="B43" s="8" t="s">
        <v>12</v>
      </c>
      <c r="C43" s="8" t="s">
        <v>36</v>
      </c>
      <c r="D43" s="8"/>
      <c r="E43" s="8" t="s">
        <v>277</v>
      </c>
      <c r="F43" s="8" t="s">
        <v>279</v>
      </c>
      <c r="G43" s="8" t="s">
        <v>278</v>
      </c>
      <c r="H43" s="8" t="s">
        <v>280</v>
      </c>
      <c r="I43" s="8" t="s">
        <v>390</v>
      </c>
    </row>
    <row r="44" spans="1:9" s="7" customFormat="1" x14ac:dyDescent="0.35">
      <c r="A44" s="8">
        <v>2019</v>
      </c>
      <c r="B44" s="8" t="s">
        <v>12</v>
      </c>
      <c r="C44" s="8" t="s">
        <v>36</v>
      </c>
      <c r="D44" s="8"/>
      <c r="E44" s="8" t="s">
        <v>9</v>
      </c>
      <c r="F44" s="8" t="s">
        <v>11</v>
      </c>
      <c r="G44" s="8" t="s">
        <v>17</v>
      </c>
      <c r="H44" s="8" t="s">
        <v>10</v>
      </c>
      <c r="I44" s="8" t="s">
        <v>391</v>
      </c>
    </row>
    <row r="45" spans="1:9" x14ac:dyDescent="0.35">
      <c r="A45" s="8">
        <v>2019</v>
      </c>
      <c r="B45" s="8" t="s">
        <v>145</v>
      </c>
      <c r="C45" s="8" t="s">
        <v>223</v>
      </c>
      <c r="D45" s="8" t="s">
        <v>324</v>
      </c>
      <c r="E45" s="8" t="s">
        <v>219</v>
      </c>
      <c r="F45" s="8" t="s">
        <v>221</v>
      </c>
      <c r="G45" s="8" t="s">
        <v>220</v>
      </c>
      <c r="H45" s="8" t="s">
        <v>222</v>
      </c>
      <c r="I45" s="8" t="s">
        <v>603</v>
      </c>
    </row>
    <row r="46" spans="1:9" x14ac:dyDescent="0.35">
      <c r="A46" s="8">
        <v>2019</v>
      </c>
      <c r="B46" s="8" t="s">
        <v>239</v>
      </c>
      <c r="C46" s="8" t="s">
        <v>65</v>
      </c>
      <c r="E46" s="8" t="s">
        <v>293</v>
      </c>
      <c r="F46" s="8" t="s">
        <v>295</v>
      </c>
      <c r="G46" s="8" t="s">
        <v>294</v>
      </c>
      <c r="H46" s="8" t="s">
        <v>296</v>
      </c>
      <c r="I46" s="8" t="s">
        <v>603</v>
      </c>
    </row>
    <row r="47" spans="1:9" s="7" customFormat="1" x14ac:dyDescent="0.35">
      <c r="A47" s="8">
        <v>2020</v>
      </c>
      <c r="B47" s="8" t="s">
        <v>81</v>
      </c>
      <c r="C47" s="8" t="s">
        <v>65</v>
      </c>
      <c r="D47" s="8"/>
      <c r="E47" s="8" t="s">
        <v>120</v>
      </c>
      <c r="F47" s="8" t="s">
        <v>121</v>
      </c>
      <c r="G47" s="8" t="s">
        <v>122</v>
      </c>
      <c r="H47" s="8" t="s">
        <v>123</v>
      </c>
      <c r="I47" s="8" t="s">
        <v>603</v>
      </c>
    </row>
    <row r="48" spans="1:9" x14ac:dyDescent="0.35">
      <c r="A48" s="8">
        <v>2020</v>
      </c>
      <c r="B48" s="8" t="s">
        <v>181</v>
      </c>
      <c r="C48" s="8" t="s">
        <v>36</v>
      </c>
      <c r="E48" s="8" t="s">
        <v>182</v>
      </c>
      <c r="F48" s="8" t="s">
        <v>183</v>
      </c>
      <c r="G48" s="8" t="s">
        <v>180</v>
      </c>
      <c r="H48" s="8" t="s">
        <v>184</v>
      </c>
      <c r="I48" s="8" t="s">
        <v>603</v>
      </c>
    </row>
    <row r="49" spans="1:9" x14ac:dyDescent="0.35">
      <c r="A49" s="8">
        <v>2020</v>
      </c>
      <c r="B49" s="8" t="s">
        <v>52</v>
      </c>
      <c r="C49" s="8" t="s">
        <v>65</v>
      </c>
      <c r="E49" s="8" t="s">
        <v>53</v>
      </c>
      <c r="F49" s="8" t="s">
        <v>56</v>
      </c>
      <c r="G49" s="8" t="s">
        <v>54</v>
      </c>
      <c r="H49" s="8" t="s">
        <v>55</v>
      </c>
      <c r="I49" s="8" t="s">
        <v>603</v>
      </c>
    </row>
    <row r="50" spans="1:9" x14ac:dyDescent="0.35">
      <c r="A50" s="8">
        <v>2020</v>
      </c>
      <c r="B50" s="8" t="s">
        <v>8</v>
      </c>
      <c r="C50" s="8" t="s">
        <v>228</v>
      </c>
      <c r="E50" s="8" t="s">
        <v>227</v>
      </c>
      <c r="F50" s="8" t="s">
        <v>229</v>
      </c>
      <c r="G50" s="8" t="s">
        <v>230</v>
      </c>
      <c r="H50" s="8" t="s">
        <v>231</v>
      </c>
      <c r="I50" s="8" t="s">
        <v>603</v>
      </c>
    </row>
    <row r="51" spans="1:9" s="7" customFormat="1" x14ac:dyDescent="0.35">
      <c r="A51" s="8">
        <v>2020</v>
      </c>
      <c r="B51" s="8" t="s">
        <v>8</v>
      </c>
      <c r="C51" s="8" t="s">
        <v>310</v>
      </c>
      <c r="D51" s="8" t="s">
        <v>305</v>
      </c>
      <c r="E51" s="8" t="s">
        <v>311</v>
      </c>
      <c r="F51" s="8" t="s">
        <v>313</v>
      </c>
      <c r="G51" s="8" t="s">
        <v>312</v>
      </c>
      <c r="H51" s="8" t="s">
        <v>314</v>
      </c>
      <c r="I51" s="8" t="s">
        <v>392</v>
      </c>
    </row>
    <row r="52" spans="1:9" s="7" customFormat="1" x14ac:dyDescent="0.35">
      <c r="A52" s="8">
        <v>2020</v>
      </c>
      <c r="B52" s="8" t="s">
        <v>8</v>
      </c>
      <c r="C52" s="8" t="s">
        <v>65</v>
      </c>
      <c r="D52" s="8"/>
      <c r="E52" s="8" t="s">
        <v>3</v>
      </c>
      <c r="F52" s="8" t="s">
        <v>2</v>
      </c>
      <c r="G52" s="8" t="s">
        <v>18</v>
      </c>
      <c r="H52" s="8" t="s">
        <v>7</v>
      </c>
      <c r="I52" s="8" t="s">
        <v>393</v>
      </c>
    </row>
    <row r="53" spans="1:9" x14ac:dyDescent="0.35">
      <c r="A53" s="8">
        <v>2020</v>
      </c>
      <c r="B53" s="8" t="s">
        <v>241</v>
      </c>
      <c r="C53" s="8" t="s">
        <v>325</v>
      </c>
      <c r="D53" s="8" t="s">
        <v>324</v>
      </c>
      <c r="E53" s="8" t="s">
        <v>240</v>
      </c>
      <c r="F53" s="8" t="s">
        <v>243</v>
      </c>
      <c r="G53" s="8" t="s">
        <v>242</v>
      </c>
      <c r="H53" s="8" t="s">
        <v>244</v>
      </c>
      <c r="I53" s="8" t="s">
        <v>603</v>
      </c>
    </row>
    <row r="54" spans="1:9" s="7" customFormat="1" x14ac:dyDescent="0.35">
      <c r="A54" s="8">
        <v>2020</v>
      </c>
      <c r="B54" s="8" t="s">
        <v>12</v>
      </c>
      <c r="C54" s="8" t="s">
        <v>310</v>
      </c>
      <c r="D54" s="8" t="s">
        <v>305</v>
      </c>
      <c r="E54" s="8" t="s">
        <v>306</v>
      </c>
      <c r="F54" s="8" t="s">
        <v>308</v>
      </c>
      <c r="G54" s="8" t="s">
        <v>307</v>
      </c>
      <c r="H54" s="8" t="s">
        <v>309</v>
      </c>
      <c r="I54" s="8" t="s">
        <v>394</v>
      </c>
    </row>
    <row r="55" spans="1:9" s="7" customFormat="1" x14ac:dyDescent="0.35">
      <c r="A55" s="8">
        <v>2020</v>
      </c>
      <c r="B55" s="8" t="s">
        <v>12</v>
      </c>
      <c r="C55" s="8" t="s">
        <v>65</v>
      </c>
      <c r="D55" s="8"/>
      <c r="E55" s="8" t="s">
        <v>333</v>
      </c>
      <c r="F55" s="8" t="s">
        <v>335</v>
      </c>
      <c r="G55" s="8" t="s">
        <v>334</v>
      </c>
      <c r="H55" s="8" t="s">
        <v>336</v>
      </c>
      <c r="I55" s="8" t="s">
        <v>395</v>
      </c>
    </row>
    <row r="56" spans="1:9" x14ac:dyDescent="0.35">
      <c r="A56" s="8">
        <v>2020</v>
      </c>
      <c r="B56" s="8" t="s">
        <v>47</v>
      </c>
      <c r="C56" s="8" t="s">
        <v>329</v>
      </c>
      <c r="E56" s="8" t="s">
        <v>232</v>
      </c>
      <c r="F56" s="8" t="s">
        <v>234</v>
      </c>
      <c r="G56" s="8" t="s">
        <v>233</v>
      </c>
      <c r="H56" s="8" t="s">
        <v>235</v>
      </c>
      <c r="I56" s="8" t="s">
        <v>603</v>
      </c>
    </row>
    <row r="57" spans="1:9" x14ac:dyDescent="0.35">
      <c r="A57" s="8">
        <v>2020</v>
      </c>
      <c r="B57" s="8" t="s">
        <v>239</v>
      </c>
      <c r="C57" s="8" t="s">
        <v>601</v>
      </c>
      <c r="E57" s="8" t="s">
        <v>282</v>
      </c>
      <c r="F57" s="8" t="s">
        <v>283</v>
      </c>
      <c r="G57" s="8" t="s">
        <v>281</v>
      </c>
      <c r="H57" s="8" t="s">
        <v>284</v>
      </c>
      <c r="I57" s="8" t="s">
        <v>603</v>
      </c>
    </row>
    <row r="58" spans="1:9" s="7" customFormat="1" x14ac:dyDescent="0.35">
      <c r="A58" s="8">
        <v>2020</v>
      </c>
      <c r="B58" s="8" t="s">
        <v>42</v>
      </c>
      <c r="C58" s="8" t="s">
        <v>36</v>
      </c>
      <c r="D58" s="8"/>
      <c r="E58" s="8" t="s">
        <v>58</v>
      </c>
      <c r="F58" s="8" t="s">
        <v>60</v>
      </c>
      <c r="G58" s="8" t="s">
        <v>57</v>
      </c>
      <c r="H58" s="8" t="s">
        <v>59</v>
      </c>
      <c r="I58" s="8" t="s">
        <v>396</v>
      </c>
    </row>
    <row r="59" spans="1:9" x14ac:dyDescent="0.35">
      <c r="A59" s="8">
        <v>2021</v>
      </c>
      <c r="B59" s="8" t="s">
        <v>262</v>
      </c>
      <c r="C59" s="8" t="s">
        <v>263</v>
      </c>
      <c r="E59" s="8" t="s">
        <v>260</v>
      </c>
      <c r="F59" s="8" t="s">
        <v>261</v>
      </c>
      <c r="G59" s="8" t="s">
        <v>259</v>
      </c>
      <c r="H59" s="8" t="s">
        <v>264</v>
      </c>
      <c r="I59" s="8" t="s">
        <v>603</v>
      </c>
    </row>
    <row r="60" spans="1:9" x14ac:dyDescent="0.35">
      <c r="A60" s="8">
        <v>2021</v>
      </c>
      <c r="B60" s="8" t="s">
        <v>319</v>
      </c>
      <c r="C60" s="8" t="s">
        <v>601</v>
      </c>
      <c r="D60" s="8" t="s">
        <v>305</v>
      </c>
      <c r="E60" s="8" t="s">
        <v>315</v>
      </c>
      <c r="F60" s="8" t="s">
        <v>317</v>
      </c>
      <c r="G60" s="8" t="s">
        <v>316</v>
      </c>
      <c r="H60" s="8" t="s">
        <v>318</v>
      </c>
      <c r="I60" s="8" t="s">
        <v>603</v>
      </c>
    </row>
    <row r="61" spans="1:9" x14ac:dyDescent="0.35">
      <c r="A61" s="8">
        <v>2021</v>
      </c>
      <c r="B61" s="8" t="s">
        <v>30</v>
      </c>
      <c r="C61" s="8" t="s">
        <v>65</v>
      </c>
      <c r="E61" s="8" t="s">
        <v>29</v>
      </c>
      <c r="F61" s="8" t="s">
        <v>32</v>
      </c>
      <c r="G61" s="8" t="s">
        <v>28</v>
      </c>
      <c r="H61" s="8" t="s">
        <v>31</v>
      </c>
      <c r="I61" s="8" t="s">
        <v>603</v>
      </c>
    </row>
    <row r="62" spans="1:9" x14ac:dyDescent="0.35">
      <c r="A62" s="8">
        <v>2021</v>
      </c>
      <c r="B62" s="8" t="s">
        <v>37</v>
      </c>
      <c r="C62" s="8" t="s">
        <v>329</v>
      </c>
      <c r="E62" s="8" t="s">
        <v>35</v>
      </c>
      <c r="F62" s="8" t="s">
        <v>34</v>
      </c>
      <c r="G62" s="8" t="s">
        <v>33</v>
      </c>
      <c r="H62" s="8" t="s">
        <v>602</v>
      </c>
      <c r="I62" s="8" t="s">
        <v>603</v>
      </c>
    </row>
    <row r="63" spans="1:9" x14ac:dyDescent="0.35">
      <c r="A63" s="8">
        <v>2021</v>
      </c>
      <c r="B63" s="8" t="s">
        <v>119</v>
      </c>
      <c r="C63" s="8" t="s">
        <v>198</v>
      </c>
      <c r="E63" s="8" t="s">
        <v>195</v>
      </c>
      <c r="F63" s="8" t="s">
        <v>197</v>
      </c>
      <c r="G63" s="8" t="s">
        <v>196</v>
      </c>
      <c r="H63" s="8" t="s">
        <v>199</v>
      </c>
      <c r="I63" s="8" t="s">
        <v>603</v>
      </c>
    </row>
    <row r="64" spans="1:9" s="7" customFormat="1" x14ac:dyDescent="0.35">
      <c r="A64" s="8">
        <v>2021</v>
      </c>
      <c r="B64" s="8" t="s">
        <v>8</v>
      </c>
      <c r="C64" s="8" t="s">
        <v>36</v>
      </c>
      <c r="D64" s="8" t="s">
        <v>305</v>
      </c>
      <c r="E64" s="8" t="s">
        <v>301</v>
      </c>
      <c r="F64" s="8" t="s">
        <v>303</v>
      </c>
      <c r="G64" s="8" t="s">
        <v>302</v>
      </c>
      <c r="H64" s="8" t="s">
        <v>304</v>
      </c>
      <c r="I64" s="8" t="s">
        <v>397</v>
      </c>
    </row>
    <row r="65" spans="1:9" s="7" customFormat="1" x14ac:dyDescent="0.35">
      <c r="A65" s="8">
        <v>2021</v>
      </c>
      <c r="B65" s="8" t="s">
        <v>12</v>
      </c>
      <c r="C65" s="8" t="s">
        <v>36</v>
      </c>
      <c r="D65" s="8"/>
      <c r="E65" s="8" t="s">
        <v>49</v>
      </c>
      <c r="F65" s="8" t="s">
        <v>51</v>
      </c>
      <c r="G65" s="8" t="s">
        <v>48</v>
      </c>
      <c r="H65" s="8" t="s">
        <v>50</v>
      </c>
      <c r="I65" s="8" t="s">
        <v>396</v>
      </c>
    </row>
    <row r="66" spans="1:9" s="7" customFormat="1" x14ac:dyDescent="0.35">
      <c r="A66" s="8">
        <v>2021</v>
      </c>
      <c r="B66" s="8" t="s">
        <v>12</v>
      </c>
      <c r="C66" s="8" t="s">
        <v>36</v>
      </c>
      <c r="D66" s="8" t="s">
        <v>326</v>
      </c>
      <c r="E66" s="8" t="s">
        <v>16</v>
      </c>
      <c r="F66" s="8" t="s">
        <v>13</v>
      </c>
      <c r="G66" s="8" t="s">
        <v>15</v>
      </c>
      <c r="H66" s="8" t="s">
        <v>14</v>
      </c>
      <c r="I66" s="16" t="s">
        <v>398</v>
      </c>
    </row>
    <row r="67" spans="1:9" x14ac:dyDescent="0.35">
      <c r="A67" s="8">
        <v>2021</v>
      </c>
      <c r="B67" s="8" t="s">
        <v>145</v>
      </c>
      <c r="C67" s="8" t="s">
        <v>601</v>
      </c>
      <c r="E67" s="8" t="s">
        <v>201</v>
      </c>
      <c r="F67" s="8" t="s">
        <v>202</v>
      </c>
      <c r="G67" s="8" t="s">
        <v>200</v>
      </c>
      <c r="H67" s="8" t="s">
        <v>203</v>
      </c>
      <c r="I67" s="8" t="s">
        <v>603</v>
      </c>
    </row>
    <row r="68" spans="1:9" x14ac:dyDescent="0.35">
      <c r="A68" s="8">
        <v>2021</v>
      </c>
      <c r="B68" s="8" t="s">
        <v>47</v>
      </c>
      <c r="C68" s="8" t="s">
        <v>36</v>
      </c>
      <c r="E68" s="8" t="s">
        <v>46</v>
      </c>
      <c r="F68" s="8" t="s">
        <v>45</v>
      </c>
      <c r="G68" s="8" t="s">
        <v>43</v>
      </c>
      <c r="H68" s="8" t="s">
        <v>44</v>
      </c>
      <c r="I68" s="8" t="s">
        <v>603</v>
      </c>
    </row>
    <row r="69" spans="1:9" x14ac:dyDescent="0.35">
      <c r="A69" s="8">
        <v>2021</v>
      </c>
      <c r="B69" s="8" t="s">
        <v>239</v>
      </c>
      <c r="C69" s="8" t="s">
        <v>329</v>
      </c>
      <c r="E69" s="8" t="s">
        <v>249</v>
      </c>
      <c r="F69" s="8" t="s">
        <v>251</v>
      </c>
      <c r="G69" s="8" t="s">
        <v>250</v>
      </c>
      <c r="H69" s="8" t="s">
        <v>252</v>
      </c>
      <c r="I69" s="8" t="s">
        <v>603</v>
      </c>
    </row>
    <row r="70" spans="1:9" x14ac:dyDescent="0.35">
      <c r="A70" s="8">
        <v>2021</v>
      </c>
      <c r="B70" s="8" t="s">
        <v>239</v>
      </c>
      <c r="C70" s="8" t="s">
        <v>329</v>
      </c>
      <c r="D70" s="8" t="s">
        <v>377</v>
      </c>
      <c r="E70" s="8" t="s">
        <v>320</v>
      </c>
      <c r="F70" s="8" t="s">
        <v>321</v>
      </c>
      <c r="G70" s="8" t="s">
        <v>322</v>
      </c>
      <c r="H70" s="8" t="s">
        <v>323</v>
      </c>
      <c r="I70" s="8" t="s">
        <v>603</v>
      </c>
    </row>
    <row r="71" spans="1:9" x14ac:dyDescent="0.35">
      <c r="A71" s="8">
        <v>2021</v>
      </c>
      <c r="B71" s="8" t="s">
        <v>239</v>
      </c>
      <c r="C71" s="8" t="s">
        <v>601</v>
      </c>
      <c r="E71" s="8" t="s">
        <v>265</v>
      </c>
      <c r="F71" s="8" t="s">
        <v>267</v>
      </c>
      <c r="G71" s="8" t="s">
        <v>266</v>
      </c>
      <c r="H71" s="8" t="s">
        <v>268</v>
      </c>
      <c r="I71" s="8" t="s">
        <v>603</v>
      </c>
    </row>
    <row r="72" spans="1:9" s="7" customFormat="1" x14ac:dyDescent="0.35">
      <c r="A72" s="8">
        <v>2021</v>
      </c>
      <c r="B72" s="8" t="s">
        <v>42</v>
      </c>
      <c r="C72" s="8" t="s">
        <v>65</v>
      </c>
      <c r="D72" s="8"/>
      <c r="E72" s="8" t="s">
        <v>41</v>
      </c>
      <c r="F72" s="8" t="s">
        <v>40</v>
      </c>
      <c r="G72" s="8" t="s">
        <v>38</v>
      </c>
      <c r="H72" s="8" t="s">
        <v>39</v>
      </c>
      <c r="I72" s="8" t="s">
        <v>404</v>
      </c>
    </row>
    <row r="73" spans="1:9" s="7" customFormat="1" x14ac:dyDescent="0.35">
      <c r="A73" s="8">
        <v>2022</v>
      </c>
      <c r="B73" s="8" t="s">
        <v>128</v>
      </c>
      <c r="C73" s="8" t="s">
        <v>563</v>
      </c>
      <c r="D73" s="8"/>
      <c r="E73" s="9" t="s">
        <v>560</v>
      </c>
      <c r="F73" s="9" t="s">
        <v>561</v>
      </c>
      <c r="G73" s="9" t="s">
        <v>559</v>
      </c>
      <c r="H73" s="9" t="s">
        <v>562</v>
      </c>
      <c r="I73" s="8" t="s">
        <v>603</v>
      </c>
    </row>
    <row r="74" spans="1:9" s="7" customFormat="1" x14ac:dyDescent="0.35">
      <c r="A74" s="8">
        <v>2022</v>
      </c>
      <c r="B74" s="8" t="s">
        <v>86</v>
      </c>
      <c r="C74" s="8" t="s">
        <v>36</v>
      </c>
      <c r="D74" s="8" t="s">
        <v>326</v>
      </c>
      <c r="E74" s="8" t="s">
        <v>343</v>
      </c>
      <c r="F74" s="10" t="s">
        <v>346</v>
      </c>
      <c r="G74" s="8" t="s">
        <v>344</v>
      </c>
      <c r="H74" s="10" t="s">
        <v>345</v>
      </c>
      <c r="I74" s="8" t="s">
        <v>603</v>
      </c>
    </row>
    <row r="75" spans="1:9" s="7" customFormat="1" x14ac:dyDescent="0.35">
      <c r="A75" s="8">
        <v>2022</v>
      </c>
      <c r="B75" s="8" t="s">
        <v>86</v>
      </c>
      <c r="C75" s="8" t="s">
        <v>355</v>
      </c>
      <c r="D75" s="8" t="s">
        <v>223</v>
      </c>
      <c r="E75" s="8" t="s">
        <v>349</v>
      </c>
      <c r="F75" s="10" t="s">
        <v>351</v>
      </c>
      <c r="G75" s="8" t="s">
        <v>350</v>
      </c>
      <c r="H75" s="8" t="s">
        <v>375</v>
      </c>
      <c r="I75" s="8" t="s">
        <v>603</v>
      </c>
    </row>
    <row r="76" spans="1:9" s="7" customFormat="1" x14ac:dyDescent="0.35">
      <c r="A76" s="8">
        <v>2022</v>
      </c>
      <c r="B76" s="8" t="s">
        <v>86</v>
      </c>
      <c r="C76" s="8" t="s">
        <v>310</v>
      </c>
      <c r="D76" s="8"/>
      <c r="E76" s="8" t="s">
        <v>368</v>
      </c>
      <c r="F76" s="8" t="s">
        <v>370</v>
      </c>
      <c r="G76" s="8" t="s">
        <v>369</v>
      </c>
      <c r="H76" s="8" t="s">
        <v>367</v>
      </c>
      <c r="I76" s="8" t="s">
        <v>603</v>
      </c>
    </row>
    <row r="77" spans="1:9" x14ac:dyDescent="0.35">
      <c r="A77" s="8">
        <v>2022</v>
      </c>
      <c r="B77" s="8" t="s">
        <v>86</v>
      </c>
      <c r="C77" s="8" t="s">
        <v>310</v>
      </c>
      <c r="E77" s="9" t="s">
        <v>368</v>
      </c>
      <c r="F77" s="9" t="s">
        <v>370</v>
      </c>
      <c r="G77" s="9" t="s">
        <v>515</v>
      </c>
      <c r="H77" s="9" t="s">
        <v>516</v>
      </c>
      <c r="I77" s="8" t="s">
        <v>603</v>
      </c>
    </row>
    <row r="78" spans="1:9" x14ac:dyDescent="0.35">
      <c r="A78" s="8">
        <v>2022</v>
      </c>
      <c r="B78" s="8" t="s">
        <v>8</v>
      </c>
      <c r="C78" s="8" t="s">
        <v>65</v>
      </c>
      <c r="E78" s="8" t="s">
        <v>339</v>
      </c>
      <c r="F78" s="10" t="s">
        <v>341</v>
      </c>
      <c r="G78" s="10" t="s">
        <v>340</v>
      </c>
      <c r="H78" s="10" t="s">
        <v>342</v>
      </c>
      <c r="I78" s="8" t="s">
        <v>399</v>
      </c>
    </row>
    <row r="79" spans="1:9" x14ac:dyDescent="0.35">
      <c r="A79" s="8">
        <v>2022</v>
      </c>
      <c r="B79" s="8" t="s">
        <v>8</v>
      </c>
      <c r="C79" s="8" t="s">
        <v>329</v>
      </c>
      <c r="E79" s="8" t="s">
        <v>108</v>
      </c>
      <c r="F79" s="8" t="s">
        <v>109</v>
      </c>
      <c r="G79" s="8" t="s">
        <v>107</v>
      </c>
      <c r="H79" s="8" t="s">
        <v>110</v>
      </c>
      <c r="I79" s="8" t="s">
        <v>400</v>
      </c>
    </row>
    <row r="80" spans="1:9" x14ac:dyDescent="0.35">
      <c r="A80" s="8">
        <v>2022</v>
      </c>
      <c r="B80" s="8" t="s">
        <v>8</v>
      </c>
      <c r="C80" s="8" t="s">
        <v>65</v>
      </c>
      <c r="E80" s="8" t="s">
        <v>23</v>
      </c>
      <c r="F80" s="8" t="s">
        <v>24</v>
      </c>
      <c r="G80" s="8" t="s">
        <v>22</v>
      </c>
      <c r="H80" s="8" t="s">
        <v>26</v>
      </c>
      <c r="I80" s="8" t="s">
        <v>401</v>
      </c>
    </row>
    <row r="81" spans="1:9" s="7" customFormat="1" x14ac:dyDescent="0.35">
      <c r="A81" s="8">
        <v>2022</v>
      </c>
      <c r="B81" s="8" t="s">
        <v>12</v>
      </c>
      <c r="C81" s="8" t="s">
        <v>65</v>
      </c>
      <c r="D81" s="8"/>
      <c r="E81" s="8" t="s">
        <v>20</v>
      </c>
      <c r="F81" s="8" t="s">
        <v>21</v>
      </c>
      <c r="G81" s="8" t="s">
        <v>19</v>
      </c>
      <c r="H81" s="8" t="s">
        <v>27</v>
      </c>
      <c r="I81" s="16" t="s">
        <v>402</v>
      </c>
    </row>
    <row r="82" spans="1:9" x14ac:dyDescent="0.35">
      <c r="A82" s="8">
        <v>2022</v>
      </c>
      <c r="B82" s="8" t="s">
        <v>12</v>
      </c>
      <c r="C82" s="8" t="s">
        <v>65</v>
      </c>
      <c r="E82" s="8" t="s">
        <v>354</v>
      </c>
      <c r="F82" s="8" t="s">
        <v>356</v>
      </c>
      <c r="G82" s="10" t="s">
        <v>22</v>
      </c>
      <c r="H82" s="10" t="s">
        <v>357</v>
      </c>
      <c r="I82" s="8" t="s">
        <v>401</v>
      </c>
    </row>
    <row r="83" spans="1:9" x14ac:dyDescent="0.35">
      <c r="A83" s="8">
        <v>2022</v>
      </c>
      <c r="B83" s="8" t="s">
        <v>12</v>
      </c>
      <c r="C83" s="8" t="s">
        <v>535</v>
      </c>
      <c r="E83" s="10" t="s">
        <v>363</v>
      </c>
      <c r="F83" s="10" t="s">
        <v>366</v>
      </c>
      <c r="G83" s="10" t="s">
        <v>364</v>
      </c>
      <c r="H83" s="10" t="s">
        <v>365</v>
      </c>
      <c r="I83" s="8" t="s">
        <v>603</v>
      </c>
    </row>
    <row r="84" spans="1:9" x14ac:dyDescent="0.35">
      <c r="A84" s="8">
        <v>2022</v>
      </c>
      <c r="B84" s="8" t="s">
        <v>12</v>
      </c>
      <c r="C84" s="8" t="s">
        <v>329</v>
      </c>
      <c r="E84" s="8" t="s">
        <v>372</v>
      </c>
      <c r="F84" s="8" t="s">
        <v>373</v>
      </c>
      <c r="G84" s="8" t="s">
        <v>371</v>
      </c>
      <c r="H84" s="10" t="s">
        <v>374</v>
      </c>
      <c r="I84" s="8" t="s">
        <v>603</v>
      </c>
    </row>
    <row r="85" spans="1:9" s="7" customFormat="1" ht="15" thickBot="1" x14ac:dyDescent="0.4">
      <c r="A85" s="8">
        <v>2022</v>
      </c>
      <c r="B85" s="8" t="s">
        <v>145</v>
      </c>
      <c r="C85" s="8" t="s">
        <v>36</v>
      </c>
      <c r="D85" s="8"/>
      <c r="E85" s="8" t="s">
        <v>348</v>
      </c>
      <c r="F85" s="10" t="s">
        <v>352</v>
      </c>
      <c r="G85" s="8" t="s">
        <v>347</v>
      </c>
      <c r="H85" s="10" t="s">
        <v>353</v>
      </c>
      <c r="I85" s="8" t="s">
        <v>603</v>
      </c>
    </row>
    <row r="86" spans="1:9" ht="15" thickBot="1" x14ac:dyDescent="0.4">
      <c r="A86" s="8">
        <v>2022</v>
      </c>
      <c r="B86" s="8" t="s">
        <v>239</v>
      </c>
      <c r="C86" s="8" t="s">
        <v>65</v>
      </c>
      <c r="E86" s="11" t="s">
        <v>298</v>
      </c>
      <c r="F86" s="11" t="s">
        <v>299</v>
      </c>
      <c r="G86" s="11" t="s">
        <v>297</v>
      </c>
      <c r="H86" s="11" t="s">
        <v>300</v>
      </c>
      <c r="I86" s="8" t="s">
        <v>603</v>
      </c>
    </row>
    <row r="87" spans="1:9" ht="15" thickBot="1" x14ac:dyDescent="0.4">
      <c r="A87" s="8">
        <v>2022</v>
      </c>
      <c r="B87" s="8" t="s">
        <v>239</v>
      </c>
      <c r="C87" s="8" t="s">
        <v>65</v>
      </c>
      <c r="D87" s="8" t="s">
        <v>525</v>
      </c>
      <c r="E87" s="12" t="s">
        <v>298</v>
      </c>
      <c r="F87" s="12" t="s">
        <v>299</v>
      </c>
      <c r="G87" s="12" t="s">
        <v>297</v>
      </c>
      <c r="H87" s="12" t="s">
        <v>300</v>
      </c>
      <c r="I87" s="8" t="s">
        <v>603</v>
      </c>
    </row>
    <row r="88" spans="1:9" ht="15" thickBot="1" x14ac:dyDescent="0.4">
      <c r="A88" s="8">
        <v>2022</v>
      </c>
      <c r="B88" s="8" t="s">
        <v>362</v>
      </c>
      <c r="C88" s="8" t="s">
        <v>228</v>
      </c>
      <c r="E88" s="13" t="s">
        <v>360</v>
      </c>
      <c r="F88" s="13" t="s">
        <v>359</v>
      </c>
      <c r="G88" s="13" t="s">
        <v>358</v>
      </c>
      <c r="H88" s="13" t="s">
        <v>361</v>
      </c>
      <c r="I88" s="8" t="s">
        <v>603</v>
      </c>
    </row>
    <row r="89" spans="1:9" ht="15" thickBot="1" x14ac:dyDescent="0.4">
      <c r="A89" s="8">
        <v>2022</v>
      </c>
      <c r="B89" s="8" t="s">
        <v>362</v>
      </c>
      <c r="C89" s="8" t="s">
        <v>228</v>
      </c>
      <c r="E89" s="12" t="s">
        <v>360</v>
      </c>
      <c r="F89" s="12" t="s">
        <v>359</v>
      </c>
      <c r="G89" s="12" t="s">
        <v>358</v>
      </c>
      <c r="H89" s="12" t="s">
        <v>361</v>
      </c>
      <c r="I89" s="8" t="s">
        <v>603</v>
      </c>
    </row>
    <row r="90" spans="1:9" ht="15" thickBot="1" x14ac:dyDescent="0.4">
      <c r="A90" s="8">
        <v>2023</v>
      </c>
      <c r="B90" s="8" t="s">
        <v>506</v>
      </c>
      <c r="C90" s="8" t="s">
        <v>601</v>
      </c>
      <c r="D90" s="8" t="s">
        <v>507</v>
      </c>
      <c r="E90" s="12" t="s">
        <v>508</v>
      </c>
      <c r="F90" s="12" t="s">
        <v>510</v>
      </c>
      <c r="G90" s="12" t="s">
        <v>505</v>
      </c>
      <c r="H90" s="12" t="s">
        <v>509</v>
      </c>
      <c r="I90" s="8" t="s">
        <v>603</v>
      </c>
    </row>
    <row r="91" spans="1:9" ht="15" thickBot="1" x14ac:dyDescent="0.4">
      <c r="A91" s="8">
        <v>2023</v>
      </c>
      <c r="B91" s="8" t="s">
        <v>273</v>
      </c>
      <c r="C91" s="8" t="s">
        <v>65</v>
      </c>
      <c r="E91" s="12" t="s">
        <v>527</v>
      </c>
      <c r="F91" s="12" t="s">
        <v>529</v>
      </c>
      <c r="G91" s="12" t="s">
        <v>526</v>
      </c>
      <c r="H91" s="9" t="s">
        <v>528</v>
      </c>
      <c r="I91" s="8" t="s">
        <v>603</v>
      </c>
    </row>
    <row r="92" spans="1:9" ht="15" thickBot="1" x14ac:dyDescent="0.4">
      <c r="A92" s="8">
        <v>2023</v>
      </c>
      <c r="B92" s="8" t="s">
        <v>81</v>
      </c>
      <c r="C92" s="8" t="s">
        <v>36</v>
      </c>
      <c r="D92" s="8" t="s">
        <v>409</v>
      </c>
      <c r="E92" s="12" t="s">
        <v>408</v>
      </c>
      <c r="F92" s="12" t="s">
        <v>407</v>
      </c>
      <c r="G92" s="12" t="s">
        <v>405</v>
      </c>
      <c r="H92" s="12" t="s">
        <v>406</v>
      </c>
      <c r="I92" s="8" t="s">
        <v>603</v>
      </c>
    </row>
    <row r="93" spans="1:9" ht="15" thickBot="1" x14ac:dyDescent="0.4">
      <c r="A93" s="8">
        <v>2023</v>
      </c>
      <c r="B93" s="8" t="s">
        <v>81</v>
      </c>
      <c r="C93" s="8" t="s">
        <v>65</v>
      </c>
      <c r="E93" s="12" t="s">
        <v>517</v>
      </c>
      <c r="F93" s="12" t="s">
        <v>518</v>
      </c>
      <c r="G93" s="12" t="s">
        <v>434</v>
      </c>
      <c r="H93" s="12" t="s">
        <v>519</v>
      </c>
      <c r="I93" s="8" t="s">
        <v>603</v>
      </c>
    </row>
    <row r="94" spans="1:9" ht="15" thickBot="1" x14ac:dyDescent="0.4">
      <c r="A94" s="8">
        <v>2023</v>
      </c>
      <c r="B94" s="8" t="s">
        <v>37</v>
      </c>
      <c r="C94" s="8" t="s">
        <v>329</v>
      </c>
      <c r="E94" s="12" t="s">
        <v>411</v>
      </c>
      <c r="F94" s="12" t="s">
        <v>412</v>
      </c>
      <c r="G94" s="12" t="s">
        <v>410</v>
      </c>
      <c r="H94" s="12" t="s">
        <v>413</v>
      </c>
      <c r="I94" s="8" t="s">
        <v>603</v>
      </c>
    </row>
    <row r="95" spans="1:9" ht="15" thickBot="1" x14ac:dyDescent="0.4">
      <c r="A95" s="8">
        <v>2023</v>
      </c>
      <c r="B95" s="8" t="s">
        <v>551</v>
      </c>
      <c r="C95" s="8" t="s">
        <v>601</v>
      </c>
      <c r="E95" s="12" t="s">
        <v>550</v>
      </c>
      <c r="F95" s="12" t="s">
        <v>553</v>
      </c>
      <c r="G95" s="12" t="s">
        <v>549</v>
      </c>
      <c r="H95" s="12" t="s">
        <v>552</v>
      </c>
      <c r="I95" s="8" t="s">
        <v>603</v>
      </c>
    </row>
    <row r="96" spans="1:9" ht="15" thickBot="1" x14ac:dyDescent="0.4">
      <c r="A96" s="8">
        <v>2023</v>
      </c>
      <c r="B96" s="8" t="s">
        <v>558</v>
      </c>
      <c r="C96" s="8" t="s">
        <v>65</v>
      </c>
      <c r="E96" s="12" t="s">
        <v>555</v>
      </c>
      <c r="F96" s="12" t="s">
        <v>557</v>
      </c>
      <c r="G96" s="12" t="s">
        <v>554</v>
      </c>
      <c r="H96" s="12" t="s">
        <v>556</v>
      </c>
      <c r="I96" s="8" t="s">
        <v>603</v>
      </c>
    </row>
    <row r="97" spans="1:9" ht="15" thickBot="1" x14ac:dyDescent="0.4">
      <c r="A97" s="8">
        <v>2023</v>
      </c>
      <c r="B97" s="8" t="s">
        <v>8</v>
      </c>
      <c r="C97" s="8" t="s">
        <v>472</v>
      </c>
      <c r="E97" s="12" t="s">
        <v>471</v>
      </c>
      <c r="F97" s="12" t="s">
        <v>475</v>
      </c>
      <c r="G97" s="12" t="s">
        <v>473</v>
      </c>
      <c r="H97" s="12" t="s">
        <v>474</v>
      </c>
      <c r="I97" s="8" t="s">
        <v>603</v>
      </c>
    </row>
    <row r="98" spans="1:9" ht="15" thickBot="1" x14ac:dyDescent="0.4">
      <c r="A98" s="8">
        <v>2023</v>
      </c>
      <c r="B98" s="8" t="s">
        <v>8</v>
      </c>
      <c r="C98" s="8" t="s">
        <v>36</v>
      </c>
      <c r="E98" s="12" t="s">
        <v>477</v>
      </c>
      <c r="F98" s="12" t="s">
        <v>479</v>
      </c>
      <c r="G98" s="12" t="s">
        <v>476</v>
      </c>
      <c r="H98" s="12" t="s">
        <v>478</v>
      </c>
      <c r="I98" s="8" t="s">
        <v>603</v>
      </c>
    </row>
    <row r="99" spans="1:9" ht="15" thickBot="1" x14ac:dyDescent="0.4">
      <c r="A99" s="8">
        <v>2023</v>
      </c>
      <c r="B99" s="8" t="s">
        <v>8</v>
      </c>
      <c r="C99" s="8" t="s">
        <v>36</v>
      </c>
      <c r="E99" s="12" t="s">
        <v>477</v>
      </c>
      <c r="F99" s="12" t="s">
        <v>479</v>
      </c>
      <c r="G99" s="12" t="s">
        <v>476</v>
      </c>
      <c r="H99" s="12" t="s">
        <v>478</v>
      </c>
      <c r="I99" s="8" t="s">
        <v>603</v>
      </c>
    </row>
    <row r="100" spans="1:9" ht="15" thickBot="1" x14ac:dyDescent="0.4">
      <c r="A100" s="8">
        <v>2023</v>
      </c>
      <c r="B100" s="8" t="s">
        <v>8</v>
      </c>
      <c r="C100" s="8" t="s">
        <v>493</v>
      </c>
      <c r="D100" s="8" t="s">
        <v>496</v>
      </c>
      <c r="E100" s="12" t="s">
        <v>498</v>
      </c>
      <c r="F100" s="12" t="s">
        <v>500</v>
      </c>
      <c r="G100" s="12" t="s">
        <v>497</v>
      </c>
      <c r="H100" s="12" t="s">
        <v>499</v>
      </c>
      <c r="I100" s="8" t="s">
        <v>603</v>
      </c>
    </row>
    <row r="101" spans="1:9" ht="15" thickBot="1" x14ac:dyDescent="0.4">
      <c r="A101" s="8">
        <v>2023</v>
      </c>
      <c r="B101" s="8" t="s">
        <v>577</v>
      </c>
      <c r="C101" s="8" t="s">
        <v>65</v>
      </c>
      <c r="E101" s="12" t="s">
        <v>574</v>
      </c>
      <c r="F101" s="12" t="s">
        <v>576</v>
      </c>
      <c r="G101" s="12" t="s">
        <v>573</v>
      </c>
      <c r="H101" s="12" t="s">
        <v>575</v>
      </c>
      <c r="I101" s="8" t="s">
        <v>603</v>
      </c>
    </row>
    <row r="102" spans="1:9" ht="15" thickBot="1" x14ac:dyDescent="0.4">
      <c r="A102" s="8">
        <v>2023</v>
      </c>
      <c r="B102" s="8" t="s">
        <v>12</v>
      </c>
      <c r="C102" s="8" t="s">
        <v>472</v>
      </c>
      <c r="E102" s="12" t="s">
        <v>468</v>
      </c>
      <c r="F102" s="12" t="s">
        <v>470</v>
      </c>
      <c r="G102" s="12" t="s">
        <v>467</v>
      </c>
      <c r="H102" s="12" t="s">
        <v>469</v>
      </c>
      <c r="I102" s="8" t="s">
        <v>603</v>
      </c>
    </row>
    <row r="103" spans="1:9" ht="15" thickBot="1" x14ac:dyDescent="0.4">
      <c r="A103" s="8">
        <v>2023</v>
      </c>
      <c r="B103" s="8" t="s">
        <v>12</v>
      </c>
      <c r="C103" s="8" t="s">
        <v>493</v>
      </c>
      <c r="D103" s="8" t="s">
        <v>496</v>
      </c>
      <c r="E103" s="12" t="s">
        <v>492</v>
      </c>
      <c r="F103" s="12" t="s">
        <v>494</v>
      </c>
      <c r="G103" s="12" t="s">
        <v>491</v>
      </c>
      <c r="H103" s="12" t="s">
        <v>495</v>
      </c>
      <c r="I103" s="8" t="s">
        <v>603</v>
      </c>
    </row>
    <row r="104" spans="1:9" ht="15" thickBot="1" x14ac:dyDescent="0.4">
      <c r="A104" s="8">
        <v>2023</v>
      </c>
      <c r="B104" s="8" t="s">
        <v>462</v>
      </c>
      <c r="C104" s="8" t="s">
        <v>601</v>
      </c>
      <c r="E104" s="12" t="s">
        <v>458</v>
      </c>
      <c r="F104" s="12" t="s">
        <v>461</v>
      </c>
      <c r="G104" s="12" t="s">
        <v>459</v>
      </c>
      <c r="H104" s="12" t="s">
        <v>460</v>
      </c>
      <c r="I104" s="8" t="s">
        <v>603</v>
      </c>
    </row>
    <row r="105" spans="1:9" ht="15" thickBot="1" x14ac:dyDescent="0.4">
      <c r="A105" s="8">
        <v>2023</v>
      </c>
      <c r="B105" s="8" t="s">
        <v>418</v>
      </c>
      <c r="C105" s="8" t="s">
        <v>36</v>
      </c>
      <c r="E105" s="12" t="s">
        <v>415</v>
      </c>
      <c r="F105" s="12" t="s">
        <v>417</v>
      </c>
      <c r="G105" s="12" t="s">
        <v>414</v>
      </c>
      <c r="H105" s="12" t="s">
        <v>416</v>
      </c>
      <c r="I105" s="8" t="s">
        <v>603</v>
      </c>
    </row>
    <row r="106" spans="1:9" ht="15" thickBot="1" x14ac:dyDescent="0.4">
      <c r="A106" s="8">
        <v>2023</v>
      </c>
      <c r="B106" s="8" t="s">
        <v>418</v>
      </c>
      <c r="C106" s="8" t="s">
        <v>601</v>
      </c>
      <c r="E106" s="12" t="s">
        <v>541</v>
      </c>
      <c r="F106" s="12" t="s">
        <v>543</v>
      </c>
      <c r="G106" s="12" t="s">
        <v>544</v>
      </c>
      <c r="H106" s="12" t="s">
        <v>542</v>
      </c>
      <c r="I106" s="8" t="s">
        <v>603</v>
      </c>
    </row>
    <row r="107" spans="1:9" ht="15" thickBot="1" x14ac:dyDescent="0.4">
      <c r="A107" s="8">
        <v>2023</v>
      </c>
      <c r="B107" s="8" t="s">
        <v>42</v>
      </c>
      <c r="C107" s="8" t="s">
        <v>65</v>
      </c>
      <c r="D107" s="8" t="s">
        <v>305</v>
      </c>
      <c r="E107" s="9" t="s">
        <v>464</v>
      </c>
      <c r="F107" s="12" t="s">
        <v>466</v>
      </c>
      <c r="G107" s="12" t="s">
        <v>463</v>
      </c>
      <c r="H107" s="12" t="s">
        <v>465</v>
      </c>
      <c r="I107" s="8" t="s">
        <v>603</v>
      </c>
    </row>
    <row r="108" spans="1:9" ht="15" thickBot="1" x14ac:dyDescent="0.4">
      <c r="A108" s="8">
        <v>2024</v>
      </c>
      <c r="B108" s="8" t="s">
        <v>521</v>
      </c>
      <c r="C108" s="8" t="s">
        <v>36</v>
      </c>
      <c r="D108" s="8" t="s">
        <v>525</v>
      </c>
      <c r="E108" s="12" t="s">
        <v>522</v>
      </c>
      <c r="F108" s="12" t="s">
        <v>524</v>
      </c>
      <c r="G108" s="12" t="s">
        <v>520</v>
      </c>
      <c r="H108" s="12" t="s">
        <v>523</v>
      </c>
      <c r="I108" s="8" t="s">
        <v>603</v>
      </c>
    </row>
    <row r="109" spans="1:9" ht="15" thickBot="1" x14ac:dyDescent="0.4">
      <c r="A109" s="8">
        <v>2024</v>
      </c>
      <c r="B109" s="8" t="s">
        <v>598</v>
      </c>
      <c r="C109" s="8" t="s">
        <v>65</v>
      </c>
      <c r="E109" s="12" t="s">
        <v>445</v>
      </c>
      <c r="F109" s="12" t="s">
        <v>447</v>
      </c>
      <c r="G109" s="12" t="s">
        <v>448</v>
      </c>
      <c r="H109" s="12" t="s">
        <v>446</v>
      </c>
      <c r="I109" s="8" t="s">
        <v>603</v>
      </c>
    </row>
    <row r="110" spans="1:9" ht="15" thickBot="1" x14ac:dyDescent="0.4">
      <c r="A110" s="8">
        <v>2024</v>
      </c>
      <c r="B110" s="8" t="s">
        <v>598</v>
      </c>
      <c r="C110" s="8" t="s">
        <v>65</v>
      </c>
      <c r="E110" s="12" t="s">
        <v>546</v>
      </c>
      <c r="F110" s="12" t="s">
        <v>548</v>
      </c>
      <c r="G110" s="12" t="s">
        <v>545</v>
      </c>
      <c r="H110" s="12" t="s">
        <v>547</v>
      </c>
      <c r="I110" s="8" t="s">
        <v>603</v>
      </c>
    </row>
    <row r="111" spans="1:9" ht="15" thickBot="1" x14ac:dyDescent="0.4">
      <c r="A111" s="8">
        <v>2024</v>
      </c>
      <c r="B111" s="8" t="s">
        <v>598</v>
      </c>
      <c r="C111" s="8" t="s">
        <v>599</v>
      </c>
      <c r="D111" s="8" t="s">
        <v>600</v>
      </c>
      <c r="E111" s="12" t="s">
        <v>594</v>
      </c>
      <c r="F111" s="12" t="s">
        <v>597</v>
      </c>
      <c r="G111" s="12" t="s">
        <v>595</v>
      </c>
      <c r="H111" s="12" t="s">
        <v>596</v>
      </c>
      <c r="I111" s="8" t="s">
        <v>603</v>
      </c>
    </row>
    <row r="112" spans="1:9" ht="15" thickBot="1" x14ac:dyDescent="0.4">
      <c r="A112" s="8">
        <v>2024</v>
      </c>
      <c r="B112" s="8" t="s">
        <v>86</v>
      </c>
      <c r="C112" s="8" t="s">
        <v>65</v>
      </c>
      <c r="D112" s="8" t="s">
        <v>305</v>
      </c>
      <c r="E112" s="12" t="s">
        <v>449</v>
      </c>
      <c r="F112" s="12" t="s">
        <v>452</v>
      </c>
      <c r="G112" s="12" t="s">
        <v>450</v>
      </c>
      <c r="H112" s="12" t="s">
        <v>451</v>
      </c>
      <c r="I112" s="8" t="s">
        <v>603</v>
      </c>
    </row>
    <row r="113" spans="1:9" ht="15" thickBot="1" x14ac:dyDescent="0.4">
      <c r="A113" s="8">
        <v>2024</v>
      </c>
      <c r="B113" s="8" t="s">
        <v>8</v>
      </c>
      <c r="C113" s="8" t="s">
        <v>65</v>
      </c>
      <c r="E113" s="12" t="s">
        <v>427</v>
      </c>
      <c r="F113" s="12" t="s">
        <v>428</v>
      </c>
      <c r="G113" s="12" t="s">
        <v>426</v>
      </c>
      <c r="H113" s="11"/>
      <c r="I113" s="8" t="s">
        <v>603</v>
      </c>
    </row>
    <row r="114" spans="1:9" ht="15" thickBot="1" x14ac:dyDescent="0.4">
      <c r="A114" s="8">
        <v>2024</v>
      </c>
      <c r="B114" s="8" t="s">
        <v>8</v>
      </c>
      <c r="C114" s="8" t="s">
        <v>36</v>
      </c>
      <c r="D114" s="8" t="s">
        <v>326</v>
      </c>
      <c r="E114" s="12" t="s">
        <v>484</v>
      </c>
      <c r="F114" s="12" t="s">
        <v>485</v>
      </c>
      <c r="G114" s="12" t="s">
        <v>483</v>
      </c>
      <c r="H114" s="12" t="s">
        <v>486</v>
      </c>
      <c r="I114" s="8" t="s">
        <v>603</v>
      </c>
    </row>
    <row r="115" spans="1:9" ht="15" thickBot="1" x14ac:dyDescent="0.4">
      <c r="A115" s="8">
        <v>2024</v>
      </c>
      <c r="B115" s="8" t="s">
        <v>8</v>
      </c>
      <c r="C115" s="8" t="s">
        <v>65</v>
      </c>
      <c r="E115" s="12" t="s">
        <v>565</v>
      </c>
      <c r="F115" s="12" t="s">
        <v>567</v>
      </c>
      <c r="G115" s="12" t="s">
        <v>564</v>
      </c>
      <c r="H115" s="12" t="s">
        <v>566</v>
      </c>
      <c r="I115" s="8" t="s">
        <v>603</v>
      </c>
    </row>
    <row r="116" spans="1:9" ht="15" thickBot="1" x14ac:dyDescent="0.4">
      <c r="A116" s="8">
        <v>2024</v>
      </c>
      <c r="B116" s="8" t="s">
        <v>540</v>
      </c>
      <c r="C116" s="8" t="s">
        <v>601</v>
      </c>
      <c r="E116" s="12" t="s">
        <v>537</v>
      </c>
      <c r="F116" s="12" t="s">
        <v>539</v>
      </c>
      <c r="G116" s="12" t="s">
        <v>536</v>
      </c>
      <c r="H116" s="12" t="s">
        <v>538</v>
      </c>
      <c r="I116" s="8" t="s">
        <v>603</v>
      </c>
    </row>
    <row r="117" spans="1:9" ht="15" thickBot="1" x14ac:dyDescent="0.4">
      <c r="A117" s="8">
        <v>2024</v>
      </c>
      <c r="B117" s="8" t="s">
        <v>12</v>
      </c>
      <c r="C117" s="8" t="s">
        <v>36</v>
      </c>
      <c r="D117" s="8" t="s">
        <v>409</v>
      </c>
      <c r="E117" s="12" t="s">
        <v>419</v>
      </c>
      <c r="F117" s="12" t="s">
        <v>421</v>
      </c>
      <c r="G117" s="12" t="s">
        <v>405</v>
      </c>
      <c r="H117" s="12" t="s">
        <v>420</v>
      </c>
      <c r="I117" s="8" t="s">
        <v>603</v>
      </c>
    </row>
    <row r="118" spans="1:9" ht="15" thickBot="1" x14ac:dyDescent="0.4">
      <c r="A118" s="8">
        <v>2024</v>
      </c>
      <c r="B118" s="8" t="s">
        <v>12</v>
      </c>
      <c r="C118" s="8" t="s">
        <v>65</v>
      </c>
      <c r="E118" s="12" t="s">
        <v>423</v>
      </c>
      <c r="F118" s="12" t="s">
        <v>425</v>
      </c>
      <c r="G118" s="12" t="s">
        <v>422</v>
      </c>
      <c r="H118" s="12" t="s">
        <v>424</v>
      </c>
      <c r="I118" s="8" t="s">
        <v>603</v>
      </c>
    </row>
    <row r="119" spans="1:9" ht="15" thickBot="1" x14ac:dyDescent="0.4">
      <c r="A119" s="8">
        <v>2024</v>
      </c>
      <c r="B119" s="8" t="s">
        <v>12</v>
      </c>
      <c r="C119" s="8" t="s">
        <v>36</v>
      </c>
      <c r="E119" s="12" t="s">
        <v>430</v>
      </c>
      <c r="F119" s="12" t="s">
        <v>431</v>
      </c>
      <c r="G119" s="12" t="s">
        <v>429</v>
      </c>
      <c r="H119" s="12" t="s">
        <v>432</v>
      </c>
      <c r="I119" s="8" t="s">
        <v>603</v>
      </c>
    </row>
    <row r="120" spans="1:9" ht="15" thickBot="1" x14ac:dyDescent="0.4">
      <c r="A120" s="8">
        <v>2024</v>
      </c>
      <c r="B120" s="8" t="s">
        <v>12</v>
      </c>
      <c r="C120" s="8" t="s">
        <v>65</v>
      </c>
      <c r="E120" s="12" t="s">
        <v>433</v>
      </c>
      <c r="F120" s="12" t="s">
        <v>436</v>
      </c>
      <c r="G120" s="12" t="s">
        <v>434</v>
      </c>
      <c r="H120" s="12" t="s">
        <v>435</v>
      </c>
      <c r="I120" s="8" t="s">
        <v>603</v>
      </c>
    </row>
    <row r="121" spans="1:9" ht="15" thickBot="1" x14ac:dyDescent="0.4">
      <c r="A121" s="8">
        <v>2024</v>
      </c>
      <c r="B121" s="8" t="s">
        <v>12</v>
      </c>
      <c r="C121" s="8" t="s">
        <v>36</v>
      </c>
      <c r="D121" s="8" t="s">
        <v>326</v>
      </c>
      <c r="E121" s="12" t="s">
        <v>480</v>
      </c>
      <c r="F121" s="12" t="s">
        <v>482</v>
      </c>
      <c r="G121" s="12" t="s">
        <v>429</v>
      </c>
      <c r="H121" s="12" t="s">
        <v>481</v>
      </c>
      <c r="I121" s="8" t="s">
        <v>603</v>
      </c>
    </row>
    <row r="122" spans="1:9" ht="15" thickBot="1" x14ac:dyDescent="0.4">
      <c r="A122" s="8">
        <v>2024</v>
      </c>
      <c r="B122" s="8" t="s">
        <v>12</v>
      </c>
      <c r="C122" s="8" t="s">
        <v>601</v>
      </c>
      <c r="E122" s="12" t="s">
        <v>502</v>
      </c>
      <c r="F122" s="12" t="s">
        <v>504</v>
      </c>
      <c r="G122" s="12" t="s">
        <v>501</v>
      </c>
      <c r="H122" s="12" t="s">
        <v>503</v>
      </c>
      <c r="I122" s="8" t="s">
        <v>603</v>
      </c>
    </row>
    <row r="123" spans="1:9" ht="15" thickBot="1" x14ac:dyDescent="0.4">
      <c r="A123" s="8">
        <v>2024</v>
      </c>
      <c r="B123" s="8" t="s">
        <v>12</v>
      </c>
      <c r="C123" s="8" t="s">
        <v>65</v>
      </c>
      <c r="E123" s="12" t="s">
        <v>583</v>
      </c>
      <c r="F123" s="12" t="s">
        <v>585</v>
      </c>
      <c r="G123" s="12" t="s">
        <v>582</v>
      </c>
      <c r="H123" s="12" t="s">
        <v>584</v>
      </c>
      <c r="I123" s="8" t="s">
        <v>603</v>
      </c>
    </row>
    <row r="124" spans="1:9" ht="15" thickBot="1" x14ac:dyDescent="0.4">
      <c r="A124" s="8">
        <v>2024</v>
      </c>
      <c r="B124" s="8" t="s">
        <v>455</v>
      </c>
      <c r="C124" s="8" t="s">
        <v>65</v>
      </c>
      <c r="D124" s="8" t="s">
        <v>305</v>
      </c>
      <c r="E124" s="12" t="s">
        <v>454</v>
      </c>
      <c r="F124" s="12" t="s">
        <v>456</v>
      </c>
      <c r="G124" s="12" t="s">
        <v>453</v>
      </c>
      <c r="H124" s="12" t="s">
        <v>457</v>
      </c>
      <c r="I124" s="8" t="s">
        <v>603</v>
      </c>
    </row>
    <row r="125" spans="1:9" ht="15" thickBot="1" x14ac:dyDescent="0.4">
      <c r="A125" s="8">
        <v>2024</v>
      </c>
      <c r="B125" s="8" t="s">
        <v>534</v>
      </c>
      <c r="C125" s="8" t="s">
        <v>535</v>
      </c>
      <c r="E125" s="12" t="s">
        <v>531</v>
      </c>
      <c r="F125" s="12" t="s">
        <v>533</v>
      </c>
      <c r="G125" s="12" t="s">
        <v>530</v>
      </c>
      <c r="H125" s="12" t="s">
        <v>532</v>
      </c>
      <c r="I125" s="8" t="s">
        <v>603</v>
      </c>
    </row>
    <row r="126" spans="1:9" ht="15" thickBot="1" x14ac:dyDescent="0.4">
      <c r="A126" s="8">
        <v>2024</v>
      </c>
      <c r="B126" s="8" t="s">
        <v>47</v>
      </c>
      <c r="C126" s="8" t="s">
        <v>65</v>
      </c>
      <c r="E126" s="12" t="s">
        <v>579</v>
      </c>
      <c r="F126" s="12" t="s">
        <v>581</v>
      </c>
      <c r="G126" s="12" t="s">
        <v>578</v>
      </c>
      <c r="H126" s="12" t="s">
        <v>580</v>
      </c>
      <c r="I126" s="8" t="s">
        <v>603</v>
      </c>
    </row>
    <row r="127" spans="1:9" ht="15" thickBot="1" x14ac:dyDescent="0.4">
      <c r="A127" s="8">
        <v>2024</v>
      </c>
      <c r="B127" s="8" t="s">
        <v>239</v>
      </c>
      <c r="C127" s="8" t="s">
        <v>65</v>
      </c>
      <c r="E127" s="12" t="s">
        <v>587</v>
      </c>
      <c r="F127" s="12" t="s">
        <v>589</v>
      </c>
      <c r="G127" s="12" t="s">
        <v>586</v>
      </c>
      <c r="H127" s="12" t="s">
        <v>588</v>
      </c>
      <c r="I127" s="8" t="s">
        <v>603</v>
      </c>
    </row>
    <row r="128" spans="1:9" ht="15" thickBot="1" x14ac:dyDescent="0.4">
      <c r="A128" s="8">
        <v>2024</v>
      </c>
      <c r="B128" s="8" t="s">
        <v>239</v>
      </c>
      <c r="C128" s="8" t="s">
        <v>36</v>
      </c>
      <c r="E128" s="12" t="s">
        <v>591</v>
      </c>
      <c r="F128" s="12" t="s">
        <v>593</v>
      </c>
      <c r="G128" s="12" t="s">
        <v>590</v>
      </c>
      <c r="H128" s="12" t="s">
        <v>592</v>
      </c>
      <c r="I128" s="8" t="s">
        <v>603</v>
      </c>
    </row>
    <row r="129" spans="1:9" ht="15" thickBot="1" x14ac:dyDescent="0.4">
      <c r="A129" s="8">
        <v>2024</v>
      </c>
      <c r="B129" s="8" t="s">
        <v>362</v>
      </c>
      <c r="C129" s="8" t="s">
        <v>228</v>
      </c>
      <c r="E129" s="11" t="s">
        <v>488</v>
      </c>
      <c r="F129" s="12" t="s">
        <v>490</v>
      </c>
      <c r="G129" s="12" t="s">
        <v>487</v>
      </c>
      <c r="H129" s="12" t="s">
        <v>489</v>
      </c>
      <c r="I129" s="8" t="s">
        <v>603</v>
      </c>
    </row>
    <row r="130" spans="1:9" ht="15" thickBot="1" x14ac:dyDescent="0.4">
      <c r="A130" s="8">
        <v>2024</v>
      </c>
      <c r="B130" s="8" t="s">
        <v>42</v>
      </c>
      <c r="C130" s="8" t="s">
        <v>36</v>
      </c>
      <c r="E130" s="12" t="s">
        <v>437</v>
      </c>
      <c r="F130" s="12" t="s">
        <v>440</v>
      </c>
      <c r="G130" s="12" t="s">
        <v>438</v>
      </c>
      <c r="H130" s="12" t="s">
        <v>439</v>
      </c>
      <c r="I130" s="8" t="s">
        <v>603</v>
      </c>
    </row>
    <row r="131" spans="1:9" ht="15" thickBot="1" x14ac:dyDescent="0.4">
      <c r="A131" s="8">
        <v>2024</v>
      </c>
      <c r="B131" s="8" t="s">
        <v>42</v>
      </c>
      <c r="C131" s="8" t="s">
        <v>65</v>
      </c>
      <c r="E131" s="12" t="s">
        <v>442</v>
      </c>
      <c r="F131" s="12" t="s">
        <v>444</v>
      </c>
      <c r="G131" s="12" t="s">
        <v>441</v>
      </c>
      <c r="H131" s="12" t="s">
        <v>443</v>
      </c>
      <c r="I131" s="8" t="s">
        <v>603</v>
      </c>
    </row>
    <row r="132" spans="1:9" ht="15" thickBot="1" x14ac:dyDescent="0.4">
      <c r="A132" s="8">
        <v>2024</v>
      </c>
      <c r="B132" s="8" t="s">
        <v>572</v>
      </c>
      <c r="C132" s="8" t="s">
        <v>601</v>
      </c>
      <c r="E132" s="12" t="s">
        <v>569</v>
      </c>
      <c r="F132" s="12" t="s">
        <v>571</v>
      </c>
      <c r="G132" s="12" t="s">
        <v>568</v>
      </c>
      <c r="H132" s="12" t="s">
        <v>570</v>
      </c>
      <c r="I132" s="8" t="s">
        <v>603</v>
      </c>
    </row>
  </sheetData>
  <sortState xmlns:xlrd2="http://schemas.microsoft.com/office/spreadsheetml/2017/richdata2" ref="A2:I132">
    <sortCondition ref="A2:A132"/>
    <sortCondition ref="B2:B13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6"/>
  <sheetViews>
    <sheetView zoomScale="85" zoomScaleNormal="85" workbookViewId="0">
      <selection activeCell="K33" sqref="K33"/>
    </sheetView>
  </sheetViews>
  <sheetFormatPr defaultRowHeight="14.5" x14ac:dyDescent="0.35"/>
  <cols>
    <col min="1" max="1" width="18.81640625" customWidth="1"/>
    <col min="2" max="2" width="12.453125" bestFit="1" customWidth="1"/>
  </cols>
  <sheetData>
    <row r="1" spans="1:2" x14ac:dyDescent="0.35">
      <c r="A1" s="2" t="s">
        <v>25</v>
      </c>
      <c r="B1" s="2" t="s">
        <v>328</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17</v>
      </c>
    </row>
    <row r="13" spans="1:2" x14ac:dyDescent="0.35">
      <c r="A13" s="3">
        <v>2023</v>
      </c>
      <c r="B13" s="3">
        <f>COUNTIF('Ringamp Publication List'!$A$2:$A$995,Analysis!A13)</f>
        <v>18</v>
      </c>
    </row>
    <row r="14" spans="1:2" x14ac:dyDescent="0.35">
      <c r="A14" s="3">
        <v>2024</v>
      </c>
      <c r="B14" s="3">
        <f>COUNTIF('Ringamp Publication List'!$A$2:$A$995,Analysis!A14)</f>
        <v>25</v>
      </c>
    </row>
    <row r="17" spans="1:2" x14ac:dyDescent="0.35">
      <c r="A17" s="1" t="s">
        <v>330</v>
      </c>
      <c r="B17" s="2" t="s">
        <v>328</v>
      </c>
    </row>
    <row r="18" spans="1:2" x14ac:dyDescent="0.35">
      <c r="A18" t="s">
        <v>36</v>
      </c>
      <c r="B18" s="3">
        <f>COUNTIF('Ringamp Publication List'!$C$2:$D$997,Analysis!A18)</f>
        <v>36</v>
      </c>
    </row>
    <row r="19" spans="1:2" x14ac:dyDescent="0.35">
      <c r="A19" t="s">
        <v>65</v>
      </c>
      <c r="B19" s="3">
        <f>COUNTIF('Ringamp Publication List'!$C$2:$D$997,Analysis!A19)</f>
        <v>39</v>
      </c>
    </row>
    <row r="20" spans="1:2" x14ac:dyDescent="0.35">
      <c r="A20" t="s">
        <v>329</v>
      </c>
      <c r="B20" s="3">
        <f>COUNTIF('Ringamp Publication List'!$C$2:$D$997,Analysis!A20)</f>
        <v>13</v>
      </c>
    </row>
    <row r="21" spans="1:2" x14ac:dyDescent="0.35">
      <c r="A21" t="s">
        <v>310</v>
      </c>
      <c r="B21" s="3">
        <f>COUNTIF('Ringamp Publication List'!$C$2:$D$997,Analysis!A21)</f>
        <v>4</v>
      </c>
    </row>
    <row r="22" spans="1:2" x14ac:dyDescent="0.35">
      <c r="A22" t="s">
        <v>198</v>
      </c>
      <c r="B22" s="3">
        <f>COUNTIF('Ringamp Publication List'!$C$2:$D$997,Analysis!A22)</f>
        <v>1</v>
      </c>
    </row>
    <row r="23" spans="1:2" x14ac:dyDescent="0.35">
      <c r="A23" t="s">
        <v>228</v>
      </c>
      <c r="B23" s="3">
        <f>COUNTIF('Ringamp Publication List'!$C$2:$D$997,Analysis!A23)</f>
        <v>5</v>
      </c>
    </row>
    <row r="24" spans="1:2" x14ac:dyDescent="0.35">
      <c r="A24" t="s">
        <v>176</v>
      </c>
      <c r="B24" s="3">
        <f>COUNTIF('Ringamp Publication List'!$C$2:$D$997,Analysis!A24)</f>
        <v>1</v>
      </c>
    </row>
    <row r="25" spans="1:2" x14ac:dyDescent="0.35">
      <c r="A25" t="s">
        <v>325</v>
      </c>
      <c r="B25" s="3">
        <f>COUNTIF('Ringamp Publication List'!$C$2:$D$997,Analysis!A25)</f>
        <v>1</v>
      </c>
    </row>
    <row r="26" spans="1:2" x14ac:dyDescent="0.35">
      <c r="A26" t="s">
        <v>223</v>
      </c>
      <c r="B26" s="3">
        <f>COUNTIF('Ringamp Publication List'!$C$2:$D$997,Analysis!A26)</f>
        <v>2</v>
      </c>
    </row>
    <row r="27" spans="1:2" x14ac:dyDescent="0.35">
      <c r="A27" t="s">
        <v>263</v>
      </c>
      <c r="B27" s="3">
        <f>COUNTIF('Ringamp Publication List'!$C$2:$D$997,Analysis!A27)</f>
        <v>1</v>
      </c>
    </row>
    <row r="28" spans="1:2" x14ac:dyDescent="0.35">
      <c r="A28" t="s">
        <v>535</v>
      </c>
      <c r="B28" s="3">
        <f>COUNTIF('Ringamp Publication List'!$C$2:$D$997,Analysis!A28)</f>
        <v>2</v>
      </c>
    </row>
    <row r="29" spans="1:2" x14ac:dyDescent="0.35">
      <c r="A29" t="s">
        <v>601</v>
      </c>
      <c r="B29" s="3">
        <f>COUNTIF('Ringamp Publication List'!$C$2:$D$997,Analysis!A29)</f>
        <v>20</v>
      </c>
    </row>
    <row r="31" spans="1:2" x14ac:dyDescent="0.35">
      <c r="A31" s="4" t="s">
        <v>338</v>
      </c>
    </row>
    <row r="32" spans="1:2" x14ac:dyDescent="0.35">
      <c r="A32" t="s">
        <v>332</v>
      </c>
      <c r="B32" s="3">
        <f>SUM(B18:B29)</f>
        <v>125</v>
      </c>
    </row>
    <row r="33" spans="1:2" x14ac:dyDescent="0.35">
      <c r="A33" t="s">
        <v>331</v>
      </c>
      <c r="B33" s="3">
        <f>COUNTA('Ringamp Publication List'!$A$2:$A$997)</f>
        <v>131</v>
      </c>
    </row>
    <row r="36" spans="1:2" x14ac:dyDescent="0.35">
      <c r="A36" s="1" t="s">
        <v>4</v>
      </c>
      <c r="B36" s="2" t="s">
        <v>328</v>
      </c>
    </row>
    <row r="37" spans="1:2" x14ac:dyDescent="0.35">
      <c r="A37" t="s">
        <v>12</v>
      </c>
      <c r="B37" s="3">
        <f>COUNTIF('Ringamp Publication List'!$B$2:$B$997,Analysis!A37)</f>
        <v>24</v>
      </c>
    </row>
    <row r="38" spans="1:2" x14ac:dyDescent="0.35">
      <c r="A38" t="s">
        <v>8</v>
      </c>
      <c r="B38" s="3">
        <f>COUNTIF('Ringamp Publication List'!$B$2:$B$997,Analysis!A38)</f>
        <v>20</v>
      </c>
    </row>
    <row r="39" spans="1:2" x14ac:dyDescent="0.35">
      <c r="A39" t="s">
        <v>42</v>
      </c>
      <c r="B39" s="3">
        <f>COUNTIF('Ringamp Publication List'!$B$2:$B$997,Analysis!A39)</f>
        <v>9</v>
      </c>
    </row>
    <row r="40" spans="1:2" x14ac:dyDescent="0.35">
      <c r="A40" t="s">
        <v>81</v>
      </c>
      <c r="B40" s="3">
        <f>COUNTIF('Ringamp Publication List'!$B$2:$B$997,Analysis!A40)</f>
        <v>5</v>
      </c>
    </row>
    <row r="41" spans="1:2" x14ac:dyDescent="0.35">
      <c r="A41" t="s">
        <v>37</v>
      </c>
      <c r="B41" s="3">
        <f>COUNTIF('Ringamp Publication List'!$B$2:$B$997,Analysis!A41)</f>
        <v>3</v>
      </c>
    </row>
    <row r="42" spans="1:2" x14ac:dyDescent="0.35">
      <c r="A42" t="s">
        <v>273</v>
      </c>
      <c r="B42" s="3">
        <f>COUNTIF('Ringamp Publication List'!$B$2:$B$997,Analysis!A42)</f>
        <v>2</v>
      </c>
    </row>
    <row r="43" spans="1:2" x14ac:dyDescent="0.35">
      <c r="A43" t="s">
        <v>86</v>
      </c>
      <c r="B43" s="3">
        <f>COUNTIF('Ringamp Publication List'!$B$2:$B$997,Analysis!A43)</f>
        <v>17</v>
      </c>
    </row>
    <row r="44" spans="1:2" x14ac:dyDescent="0.35">
      <c r="A44" t="s">
        <v>47</v>
      </c>
      <c r="B44" s="3">
        <f>COUNTIF('Ringamp Publication List'!$B$2:$B$997,Analysis!A44)</f>
        <v>3</v>
      </c>
    </row>
    <row r="45" spans="1:2" x14ac:dyDescent="0.35">
      <c r="A45" t="s">
        <v>239</v>
      </c>
      <c r="B45" s="3">
        <f>COUNTIF('Ringamp Publication List'!$B$2:$B$997,Analysis!A45)</f>
        <v>11</v>
      </c>
    </row>
    <row r="46" spans="1:2" x14ac:dyDescent="0.35">
      <c r="A46" t="s">
        <v>337</v>
      </c>
      <c r="B46" s="3">
        <f>COUNTA('Ringamp Publication List'!$A$2:$A$997)-SUM(B37:B45)</f>
        <v>37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B74E5-BA40-4035-838C-6038FA255288}">
  <dimension ref="A1:I2"/>
  <sheetViews>
    <sheetView workbookViewId="0">
      <selection activeCell="D49" sqref="D49"/>
    </sheetView>
  </sheetViews>
  <sheetFormatPr defaultRowHeight="14.5" x14ac:dyDescent="0.35"/>
  <cols>
    <col min="1" max="2" width="8.7265625" style="3"/>
    <col min="3" max="3" width="20.54296875" style="3" customWidth="1"/>
    <col min="4" max="8" width="25" style="3" customWidth="1"/>
    <col min="9" max="9" width="25.453125" style="3" customWidth="1"/>
    <col min="10" max="16384" width="8.7265625" style="3"/>
  </cols>
  <sheetData>
    <row r="1" spans="1:9" s="2" customFormat="1" ht="15" thickBot="1" x14ac:dyDescent="0.4">
      <c r="A1" s="2" t="s">
        <v>25</v>
      </c>
      <c r="B1" s="2" t="s">
        <v>4</v>
      </c>
      <c r="C1" s="2" t="s">
        <v>327</v>
      </c>
      <c r="D1" s="2" t="s">
        <v>95</v>
      </c>
      <c r="E1" s="2" t="s">
        <v>0</v>
      </c>
      <c r="F1" s="2" t="s">
        <v>5</v>
      </c>
      <c r="G1" s="2" t="s">
        <v>6</v>
      </c>
      <c r="H1" s="2" t="s">
        <v>1</v>
      </c>
      <c r="I1" s="5" t="s">
        <v>376</v>
      </c>
    </row>
    <row r="2" spans="1:9" ht="15" thickBot="1" x14ac:dyDescent="0.4">
      <c r="A2" s="3">
        <v>2023</v>
      </c>
      <c r="B2" s="3" t="s">
        <v>8</v>
      </c>
      <c r="C2" s="3" t="s">
        <v>36</v>
      </c>
      <c r="D2" s="3" t="s">
        <v>512</v>
      </c>
      <c r="E2" s="6" t="s">
        <v>513</v>
      </c>
      <c r="F2" s="3" t="s">
        <v>511</v>
      </c>
      <c r="H2" s="6" t="s">
        <v>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Ringamp Publication List</vt:lpstr>
      <vt:lpstr>Analysis</vt:lpstr>
      <vt:lpstr>Interesting Counter-Arguments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2024-11-27T04:57:51Z</dcterms:modified>
</cp:coreProperties>
</file>